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A535CDA-F531-47C2-A0B0-CF06AA9BA9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8" i="1"/>
  <c r="AE10" i="1" l="1"/>
  <c r="AG9" i="1"/>
  <c r="AD11" i="1"/>
  <c r="A10" i="1"/>
  <c r="AH148" i="1" l="1"/>
  <c r="AD10" i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E11" i="1"/>
  <c r="D11" i="1" s="1"/>
  <c r="H13" i="1"/>
  <c r="G10" i="1"/>
  <c r="AQ29" i="1"/>
  <c r="AS29" i="1"/>
  <c r="AQ11" i="1"/>
  <c r="AS11" i="1"/>
  <c r="AD14" i="1"/>
  <c r="AO13" i="1"/>
  <c r="AT12" i="1"/>
  <c r="AT28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E12" i="1" l="1"/>
  <c r="D12" i="1" s="1"/>
  <c r="AR30" i="1"/>
  <c r="AP30" i="1"/>
  <c r="AR13" i="1"/>
  <c r="AP13" i="1"/>
  <c r="AP14" i="1"/>
  <c r="AR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AK167" i="1"/>
  <c r="AL167" i="1"/>
  <c r="F11" i="1"/>
  <c r="G11" i="1"/>
  <c r="AH170" i="1"/>
  <c r="AI169" i="1"/>
  <c r="AJ169" i="1" s="1"/>
  <c r="AO31" i="1" s="1"/>
  <c r="AK151" i="1"/>
  <c r="A15" i="1"/>
  <c r="AI153" i="1"/>
  <c r="AJ153" i="1" s="1"/>
  <c r="AL151" i="1"/>
  <c r="T17" i="1"/>
  <c r="E13" i="1" l="1"/>
  <c r="E14" i="1" s="1"/>
  <c r="AP31" i="1"/>
  <c r="AR31" i="1"/>
  <c r="L10" i="1"/>
  <c r="O10" i="1" s="1"/>
  <c r="P10" i="1" s="1"/>
  <c r="X10" i="1" s="1"/>
  <c r="B10" i="1" s="1"/>
  <c r="H15" i="1"/>
  <c r="AT30" i="1"/>
  <c r="AT13" i="1"/>
  <c r="AT14" i="1"/>
  <c r="AL152" i="1"/>
  <c r="AO15" i="1"/>
  <c r="AS31" i="1"/>
  <c r="AQ31" i="1"/>
  <c r="AC30" i="1"/>
  <c r="AD29" i="1"/>
  <c r="AM27" i="1"/>
  <c r="AL168" i="1"/>
  <c r="AK168" i="1"/>
  <c r="F12" i="1"/>
  <c r="G12" i="1"/>
  <c r="AH171" i="1"/>
  <c r="AI170" i="1"/>
  <c r="AJ170" i="1" s="1"/>
  <c r="AO32" i="1" s="1"/>
  <c r="A16" i="1"/>
  <c r="AK152" i="1"/>
  <c r="T18" i="1"/>
  <c r="AI154" i="1"/>
  <c r="AJ154" i="1" s="1"/>
  <c r="D13" i="1" l="1"/>
  <c r="F13" i="1" s="1"/>
  <c r="AR32" i="1"/>
  <c r="AP32" i="1"/>
  <c r="AP15" i="1"/>
  <c r="AR15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H172" i="1"/>
  <c r="T19" i="1"/>
  <c r="A17" i="1"/>
  <c r="AK153" i="1"/>
  <c r="AI155" i="1"/>
  <c r="AJ155" i="1" s="1"/>
  <c r="G13" i="1" l="1"/>
  <c r="D14" i="1"/>
  <c r="D15" i="1" s="1"/>
  <c r="AR16" i="1"/>
  <c r="AP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G14" i="1" l="1"/>
  <c r="F14" i="1"/>
  <c r="F15" i="1" s="1"/>
  <c r="AR34" i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R19" i="1"/>
  <c r="AP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R20" i="1"/>
  <c r="AP20" i="1"/>
  <c r="AR36" i="1"/>
  <c r="AP36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R37" i="1"/>
  <c r="AP37" i="1"/>
  <c r="AR21" i="1"/>
  <c r="AP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R38" i="1"/>
  <c r="AP38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T26" i="1" s="1"/>
  <c r="AK159" i="1"/>
  <c r="AL159" i="1"/>
  <c r="AI161" i="1"/>
  <c r="AJ161" i="1" s="1"/>
  <c r="A23" i="1"/>
  <c r="H23" i="1" l="1"/>
  <c r="AR39" i="1"/>
  <c r="AP39" i="1"/>
  <c r="AR22" i="1"/>
  <c r="AP22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AK160" i="1"/>
  <c r="H24" i="1" l="1"/>
  <c r="AR40" i="1"/>
  <c r="AP40" i="1"/>
  <c r="AR23" i="1"/>
  <c r="AP23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26" i="1"/>
  <c r="AR41" i="1"/>
  <c r="AP41" i="1"/>
  <c r="AR42" i="1"/>
  <c r="AP42" i="1"/>
  <c r="AR24" i="1"/>
  <c r="AP24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E26" i="1" s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AF40" i="1"/>
  <c r="AL181" i="1"/>
  <c r="AK181" i="1"/>
  <c r="D25" i="1"/>
  <c r="D26" i="1" s="1"/>
  <c r="F24" i="1"/>
  <c r="G24" i="1"/>
  <c r="AI183" i="1"/>
  <c r="AJ183" i="1" s="1"/>
  <c r="AO45" i="1" s="1"/>
  <c r="AH184" i="1"/>
  <c r="T30" i="1"/>
  <c r="A28" i="1"/>
  <c r="H28" i="1" l="1"/>
  <c r="G26" i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F26" i="1" s="1"/>
  <c r="G25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T40" i="1" s="1"/>
  <c r="A37" i="1"/>
  <c r="H37" i="1" l="1"/>
  <c r="AR54" i="1"/>
  <c r="AP54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AR55" i="1" l="1"/>
  <c r="AP55" i="1"/>
  <c r="AT54" i="1"/>
  <c r="AS55" i="1"/>
  <c r="AQ55" i="1"/>
  <c r="AM50" i="1"/>
  <c r="AC53" i="1"/>
  <c r="AD52" i="1"/>
  <c r="E37" i="1"/>
  <c r="E38" i="1" s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A40" i="1" l="1"/>
  <c r="AR56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T42" i="1"/>
  <c r="T43" i="1" s="1"/>
  <c r="AR57" i="1" l="1"/>
  <c r="AP57" i="1"/>
  <c r="AT56" i="1"/>
  <c r="AQ57" i="1"/>
  <c r="AS57" i="1"/>
  <c r="AF53" i="1"/>
  <c r="AM52" i="1"/>
  <c r="AC55" i="1"/>
  <c r="AD54" i="1"/>
  <c r="F37" i="1"/>
  <c r="AK194" i="1"/>
  <c r="AL194" i="1"/>
  <c r="D38" i="1"/>
  <c r="G37" i="1"/>
  <c r="AI196" i="1"/>
  <c r="AJ196" i="1" s="1"/>
  <c r="AO58" i="1" s="1"/>
  <c r="AH197" i="1"/>
  <c r="A41" i="1"/>
  <c r="AR58" i="1" l="1"/>
  <c r="AP58" i="1"/>
  <c r="AT57" i="1"/>
  <c r="AQ58" i="1"/>
  <c r="AS58" i="1"/>
  <c r="AM53" i="1"/>
  <c r="AC56" i="1"/>
  <c r="AD55" i="1"/>
  <c r="AF54" i="1"/>
  <c r="AL195" i="1"/>
  <c r="AD19" i="1"/>
  <c r="F38" i="1"/>
  <c r="G38" i="1"/>
  <c r="AH198" i="1"/>
  <c r="AI197" i="1"/>
  <c r="AJ197" i="1" s="1"/>
  <c r="AO59" i="1" s="1"/>
  <c r="AK195" i="1"/>
  <c r="A42" i="1"/>
  <c r="A43" i="1" s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8" i="1" l="1"/>
  <c r="H39" i="1" s="1"/>
  <c r="H40" i="1" s="1"/>
  <c r="H41" i="1" s="1"/>
  <c r="H42" i="1" s="1"/>
  <c r="AR61" i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3" i="1" l="1"/>
  <c r="H44" i="1" s="1"/>
  <c r="H45" i="1" s="1"/>
  <c r="AT61" i="1"/>
  <c r="AR62" i="1"/>
  <c r="AP62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P67" i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R69" i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O76" i="1" s="1"/>
  <c r="AH215" i="1"/>
  <c r="A59" i="1"/>
  <c r="T61" i="1"/>
  <c r="H59" i="1" l="1"/>
  <c r="AR76" i="1"/>
  <c r="AP76" i="1"/>
  <c r="AT75" i="1"/>
  <c r="AQ76" i="1"/>
  <c r="AS76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R77" i="1"/>
  <c r="AP77" i="1"/>
  <c r="AT76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R78" i="1"/>
  <c r="AP78" i="1"/>
  <c r="AQ78" i="1"/>
  <c r="AS78" i="1"/>
  <c r="AT77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F75" i="1"/>
  <c r="AS79" i="1"/>
  <c r="AQ79" i="1"/>
  <c r="AT78" i="1"/>
  <c r="AM74" i="1"/>
  <c r="AC77" i="1"/>
  <c r="AD76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F77" i="1"/>
  <c r="AQ81" i="1"/>
  <c r="AS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T68" i="1"/>
  <c r="H66" i="1" l="1"/>
  <c r="AP83" i="1"/>
  <c r="AR83" i="1"/>
  <c r="AT82" i="1"/>
  <c r="AF79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R84" i="1"/>
  <c r="AP84" i="1"/>
  <c r="AT83" i="1"/>
  <c r="AF80" i="1"/>
  <c r="AQ84" i="1"/>
  <c r="AS84" i="1"/>
  <c r="AC82" i="1"/>
  <c r="AD81" i="1"/>
  <c r="AM79" i="1"/>
  <c r="AK221" i="1"/>
  <c r="AL221" i="1"/>
  <c r="AI223" i="1"/>
  <c r="AJ223" i="1" s="1"/>
  <c r="AO85" i="1" s="1"/>
  <c r="AH224" i="1"/>
  <c r="A68" i="1"/>
  <c r="T70" i="1"/>
  <c r="H68" i="1" l="1"/>
  <c r="AR85" i="1"/>
  <c r="AP85" i="1"/>
  <c r="AT84" i="1"/>
  <c r="AF81" i="1"/>
  <c r="AQ85" i="1"/>
  <c r="AS85" i="1"/>
  <c r="AM80" i="1"/>
  <c r="AC83" i="1"/>
  <c r="AD82" i="1"/>
  <c r="AK222" i="1"/>
  <c r="AL222" i="1"/>
  <c r="AI224" i="1"/>
  <c r="AJ224" i="1" s="1"/>
  <c r="AO86" i="1" s="1"/>
  <c r="AH225" i="1"/>
  <c r="A69" i="1"/>
  <c r="H69" i="1" s="1"/>
  <c r="T71" i="1"/>
  <c r="AR86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F83" i="1"/>
  <c r="AS87" i="1"/>
  <c r="AQ87" i="1"/>
  <c r="AT86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R93" i="1" l="1"/>
  <c r="AP93" i="1"/>
  <c r="AQ93" i="1"/>
  <c r="AS93" i="1"/>
  <c r="AT92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T80" i="1"/>
  <c r="A78" i="1"/>
  <c r="H78" i="1" s="1"/>
  <c r="Q26" i="1" l="1"/>
  <c r="R26" i="1" s="1"/>
  <c r="S26" i="1" s="1"/>
  <c r="Q43" i="1"/>
  <c r="AR95" i="1"/>
  <c r="AP95" i="1"/>
  <c r="AF25" i="1"/>
  <c r="Q40" i="1"/>
  <c r="AT94" i="1"/>
  <c r="AS95" i="1"/>
  <c r="AQ95" i="1"/>
  <c r="AM90" i="1"/>
  <c r="AC93" i="1"/>
  <c r="AD92" i="1"/>
  <c r="Q73" i="1"/>
  <c r="Q63" i="1"/>
  <c r="R63" i="1" s="1"/>
  <c r="Q53" i="1"/>
  <c r="R53" i="1" s="1"/>
  <c r="Q42" i="1"/>
  <c r="Q25" i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Q55" i="1"/>
  <c r="R55" i="1" s="1"/>
  <c r="Q45" i="1"/>
  <c r="R45" i="1" s="1"/>
  <c r="Q35" i="1"/>
  <c r="R35" i="1" s="1"/>
  <c r="Q78" i="1"/>
  <c r="R78" i="1" s="1"/>
  <c r="Q58" i="1"/>
  <c r="R58" i="1" s="1"/>
  <c r="Q39" i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H79" i="1" s="1"/>
  <c r="T81" i="1"/>
  <c r="Y26" i="1" l="1"/>
  <c r="Y43" i="1"/>
  <c r="R43" i="1"/>
  <c r="S43" i="1" s="1"/>
  <c r="R25" i="1"/>
  <c r="R40" i="1"/>
  <c r="S40" i="1" s="1"/>
  <c r="AR96" i="1"/>
  <c r="AP96" i="1"/>
  <c r="R39" i="1"/>
  <c r="AT95" i="1"/>
  <c r="Q79" i="1"/>
  <c r="R79" i="1" s="1"/>
  <c r="AS96" i="1"/>
  <c r="AQ96" i="1"/>
  <c r="R18" i="1"/>
  <c r="R42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AA26" i="1" l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Z27" i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AR97" i="1"/>
  <c r="AP97" i="1"/>
  <c r="AQ97" i="1"/>
  <c r="AS97" i="1"/>
  <c r="AT96" i="1"/>
  <c r="H80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Z43" i="1" l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R98" i="1"/>
  <c r="AP98" i="1"/>
  <c r="H81" i="1"/>
  <c r="AT97" i="1"/>
  <c r="AF94" i="1"/>
  <c r="AQ98" i="1"/>
  <c r="AS98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P99" i="1" l="1"/>
  <c r="AR99" i="1"/>
  <c r="AT98" i="1"/>
  <c r="AQ99" i="1"/>
  <c r="AS99" i="1"/>
  <c r="H82" i="1"/>
  <c r="AF95" i="1"/>
  <c r="Z83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AR100" i="1" l="1"/>
  <c r="AP100" i="1"/>
  <c r="H83" i="1"/>
  <c r="AA84" i="1"/>
  <c r="Z84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T100" i="1"/>
  <c r="AQ101" i="1"/>
  <c r="AS101" i="1"/>
  <c r="AA85" i="1"/>
  <c r="H84" i="1"/>
  <c r="Z85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R102" i="1" l="1"/>
  <c r="AP102" i="1"/>
  <c r="AT101" i="1"/>
  <c r="Z86" i="1"/>
  <c r="H85" i="1"/>
  <c r="AA86" i="1"/>
  <c r="AM97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AR103" i="1" l="1"/>
  <c r="AP103" i="1"/>
  <c r="AA87" i="1"/>
  <c r="AT102" i="1"/>
  <c r="H86" i="1"/>
  <c r="AS103" i="1"/>
  <c r="AQ103" i="1"/>
  <c r="Z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R104" i="1" l="1"/>
  <c r="AP104" i="1"/>
  <c r="AF100" i="1"/>
  <c r="AA88" i="1"/>
  <c r="Z88" i="1"/>
  <c r="AT103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R105" i="1" l="1"/>
  <c r="AP105" i="1"/>
  <c r="H88" i="1"/>
  <c r="AT104" i="1"/>
  <c r="AF101" i="1"/>
  <c r="AQ105" i="1"/>
  <c r="AS105" i="1"/>
  <c r="Z89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AR106" i="1" l="1"/>
  <c r="AP106" i="1"/>
  <c r="H89" i="1"/>
  <c r="Z90" i="1"/>
  <c r="AT105" i="1"/>
  <c r="AQ106" i="1"/>
  <c r="AS106" i="1"/>
  <c r="AA90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P107" i="1" l="1"/>
  <c r="AR107" i="1"/>
  <c r="AQ107" i="1"/>
  <c r="AS107" i="1"/>
  <c r="Z91" i="1"/>
  <c r="AA91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AR108" i="1" l="1"/>
  <c r="AP108" i="1"/>
  <c r="Z92" i="1"/>
  <c r="H91" i="1"/>
  <c r="AQ108" i="1"/>
  <c r="AS108" i="1"/>
  <c r="AA92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R109" i="1" l="1"/>
  <c r="AP109" i="1"/>
  <c r="AT108" i="1"/>
  <c r="AA93" i="1"/>
  <c r="AF105" i="1"/>
  <c r="AQ109" i="1"/>
  <c r="AS109" i="1"/>
  <c r="H92" i="1"/>
  <c r="Z93" i="1"/>
  <c r="AC107" i="1"/>
  <c r="AD106" i="1"/>
  <c r="AM104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R110" i="1" l="1"/>
  <c r="AP110" i="1"/>
  <c r="AT109" i="1"/>
  <c r="K11" i="1"/>
  <c r="AQ110" i="1"/>
  <c r="AS110" i="1"/>
  <c r="AF106" i="1"/>
  <c r="Z94" i="1"/>
  <c r="H93" i="1"/>
  <c r="AA94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AR111" i="1" l="1"/>
  <c r="AP111" i="1"/>
  <c r="L11" i="1"/>
  <c r="O11" i="1" s="1"/>
  <c r="H94" i="1"/>
  <c r="AT110" i="1"/>
  <c r="Z95" i="1"/>
  <c r="AS111" i="1"/>
  <c r="AQ111" i="1"/>
  <c r="AA95" i="1"/>
  <c r="AM106" i="1"/>
  <c r="AC109" i="1"/>
  <c r="AD108" i="1"/>
  <c r="AF107" i="1"/>
  <c r="I13" i="1"/>
  <c r="I14" i="1" s="1"/>
  <c r="J12" i="1"/>
  <c r="K12" i="1" s="1"/>
  <c r="AH251" i="1"/>
  <c r="AI250" i="1"/>
  <c r="AJ250" i="1" s="1"/>
  <c r="AO112" i="1" s="1"/>
  <c r="AL248" i="1"/>
  <c r="AK248" i="1"/>
  <c r="A95" i="1"/>
  <c r="Q95" i="1" s="1"/>
  <c r="R95" i="1" s="1"/>
  <c r="T97" i="1"/>
  <c r="AR112" i="1" l="1"/>
  <c r="AP112" i="1"/>
  <c r="L12" i="1"/>
  <c r="O12" i="1" s="1"/>
  <c r="M13" i="1"/>
  <c r="M14" i="1" s="1"/>
  <c r="AA96" i="1"/>
  <c r="AS112" i="1"/>
  <c r="AQ112" i="1"/>
  <c r="Z96" i="1"/>
  <c r="AT111" i="1"/>
  <c r="H95" i="1"/>
  <c r="AM107" i="1"/>
  <c r="AC110" i="1"/>
  <c r="AD109" i="1"/>
  <c r="AF108" i="1"/>
  <c r="J13" i="1"/>
  <c r="K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AR113" i="1" l="1"/>
  <c r="AP113" i="1"/>
  <c r="L13" i="1"/>
  <c r="O13" i="1" s="1"/>
  <c r="M15" i="1"/>
  <c r="AQ113" i="1"/>
  <c r="AS113" i="1"/>
  <c r="AT112" i="1"/>
  <c r="H96" i="1"/>
  <c r="AA97" i="1"/>
  <c r="Z97" i="1"/>
  <c r="J14" i="1"/>
  <c r="K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S39" i="1"/>
  <c r="Y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AR114" i="1"/>
  <c r="AP114" i="1"/>
  <c r="L14" i="1"/>
  <c r="O14" i="1" s="1"/>
  <c r="U12" i="1"/>
  <c r="W12" i="1" s="1"/>
  <c r="M16" i="1"/>
  <c r="Z98" i="1"/>
  <c r="AT113" i="1"/>
  <c r="AQ114" i="1"/>
  <c r="AS114" i="1"/>
  <c r="AA98" i="1"/>
  <c r="H97" i="1"/>
  <c r="X11" i="1"/>
  <c r="B11" i="1" s="1"/>
  <c r="AM109" i="1"/>
  <c r="AF110" i="1"/>
  <c r="AC112" i="1"/>
  <c r="AD111" i="1"/>
  <c r="AL251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AP115" i="1"/>
  <c r="AR115" i="1"/>
  <c r="M17" i="1"/>
  <c r="AQ115" i="1"/>
  <c r="AS115" i="1"/>
  <c r="AF111" i="1"/>
  <c r="Z99" i="1"/>
  <c r="H98" i="1"/>
  <c r="AA99" i="1"/>
  <c r="AT114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AR116" i="1"/>
  <c r="AP116" i="1"/>
  <c r="M18" i="1"/>
  <c r="AQ116" i="1"/>
  <c r="AS116" i="1"/>
  <c r="AA100" i="1"/>
  <c r="H99" i="1"/>
  <c r="AF112" i="1"/>
  <c r="Z100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AR117" i="1"/>
  <c r="AP117" i="1"/>
  <c r="M19" i="1"/>
  <c r="H100" i="1"/>
  <c r="AM112" i="1"/>
  <c r="AA101" i="1"/>
  <c r="AQ117" i="1"/>
  <c r="AS117" i="1"/>
  <c r="Z101" i="1"/>
  <c r="AT116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AR118" i="1"/>
  <c r="AP118" i="1"/>
  <c r="AT117" i="1"/>
  <c r="M20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AR119" i="1"/>
  <c r="AP119" i="1"/>
  <c r="M21" i="1"/>
  <c r="H102" i="1"/>
  <c r="AT118" i="1"/>
  <c r="AA102" i="1"/>
  <c r="AA103" i="1" s="1"/>
  <c r="Z102" i="1"/>
  <c r="Z103" i="1" s="1"/>
  <c r="AS119" i="1"/>
  <c r="AQ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AR120" i="1"/>
  <c r="AP120" i="1"/>
  <c r="M22" i="1"/>
  <c r="H103" i="1"/>
  <c r="Z104" i="1"/>
  <c r="AA104" i="1"/>
  <c r="AS120" i="1"/>
  <c r="AQ120" i="1"/>
  <c r="AT119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AR121" i="1"/>
  <c r="AP121" i="1"/>
  <c r="M23" i="1"/>
  <c r="AT120" i="1"/>
  <c r="AM116" i="1"/>
  <c r="AQ121" i="1"/>
  <c r="AS121" i="1"/>
  <c r="AA105" i="1"/>
  <c r="Z105" i="1"/>
  <c r="H104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R122" i="1"/>
  <c r="AP122" i="1"/>
  <c r="M24" i="1"/>
  <c r="Z106" i="1"/>
  <c r="AA106" i="1"/>
  <c r="AT121" i="1"/>
  <c r="AQ122" i="1"/>
  <c r="AS122" i="1"/>
  <c r="H105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I25" i="1"/>
  <c r="I26" i="1" s="1"/>
  <c r="T108" i="1"/>
  <c r="A106" i="1"/>
  <c r="Q106" i="1" s="1"/>
  <c r="R106" i="1" s="1"/>
  <c r="J24" i="1" l="1"/>
  <c r="K24" i="1" s="1"/>
  <c r="L24" i="1" s="1"/>
  <c r="O24" i="1" s="1"/>
  <c r="P24" i="1" s="1"/>
  <c r="AR123" i="1"/>
  <c r="AP123" i="1"/>
  <c r="M25" i="1"/>
  <c r="M26" i="1" s="1"/>
  <c r="AT122" i="1"/>
  <c r="AQ123" i="1"/>
  <c r="AS123" i="1"/>
  <c r="H106" i="1"/>
  <c r="AM118" i="1"/>
  <c r="AA107" i="1"/>
  <c r="Z107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A107" i="1"/>
  <c r="Q107" i="1" s="1"/>
  <c r="R107" i="1" s="1"/>
  <c r="T109" i="1"/>
  <c r="J25" i="1" l="1"/>
  <c r="K25" i="1" s="1"/>
  <c r="L25" i="1" s="1"/>
  <c r="O25" i="1" s="1"/>
  <c r="AR124" i="1"/>
  <c r="AP124" i="1"/>
  <c r="AA108" i="1"/>
  <c r="H107" i="1"/>
  <c r="AQ124" i="1"/>
  <c r="AS124" i="1"/>
  <c r="Z108" i="1"/>
  <c r="AT123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P26" i="1" s="1"/>
  <c r="AR125" i="1"/>
  <c r="AP125" i="1"/>
  <c r="M27" i="1"/>
  <c r="Z109" i="1"/>
  <c r="H108" i="1"/>
  <c r="AQ125" i="1"/>
  <c r="AS125" i="1"/>
  <c r="AT124" i="1"/>
  <c r="AA109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AR126" i="1"/>
  <c r="AP126" i="1"/>
  <c r="M28" i="1"/>
  <c r="AT125" i="1"/>
  <c r="AQ126" i="1"/>
  <c r="AS126" i="1"/>
  <c r="H109" i="1"/>
  <c r="AA110" i="1"/>
  <c r="Z110" i="1"/>
  <c r="AM121" i="1"/>
  <c r="AC124" i="1"/>
  <c r="AD123" i="1"/>
  <c r="AF122" i="1"/>
  <c r="AL263" i="1"/>
  <c r="W24" i="1"/>
  <c r="X24" i="1" s="1"/>
  <c r="B24" i="1" s="1"/>
  <c r="U25" i="1"/>
  <c r="U26" i="1" s="1"/>
  <c r="W26" i="1" s="1"/>
  <c r="X26" i="1" s="1"/>
  <c r="B26" i="1" s="1"/>
  <c r="AH266" i="1"/>
  <c r="AI265" i="1"/>
  <c r="AJ265" i="1" s="1"/>
  <c r="AO127" i="1" s="1"/>
  <c r="AK263" i="1"/>
  <c r="Y109" i="1"/>
  <c r="S109" i="1"/>
  <c r="I29" i="1"/>
  <c r="T112" i="1"/>
  <c r="A110" i="1"/>
  <c r="Q110" i="1" s="1"/>
  <c r="R110" i="1" s="1"/>
  <c r="J28" i="1" l="1"/>
  <c r="K28" i="1" s="1"/>
  <c r="L28" i="1" s="1"/>
  <c r="O28" i="1" s="1"/>
  <c r="P28" i="1" s="1"/>
  <c r="AR127" i="1"/>
  <c r="AP127" i="1"/>
  <c r="M29" i="1"/>
  <c r="Z111" i="1"/>
  <c r="AA111" i="1"/>
  <c r="AS127" i="1"/>
  <c r="AQ127" i="1"/>
  <c r="H110" i="1"/>
  <c r="AT126" i="1"/>
  <c r="AM122" i="1"/>
  <c r="AC125" i="1"/>
  <c r="AD124" i="1"/>
  <c r="AF123" i="1"/>
  <c r="AL264" i="1"/>
  <c r="W25" i="1"/>
  <c r="X25" i="1" s="1"/>
  <c r="B25" i="1" s="1"/>
  <c r="AK264" i="1"/>
  <c r="AH267" i="1"/>
  <c r="AH268" i="1" s="1"/>
  <c r="AI266" i="1"/>
  <c r="AJ266" i="1" s="1"/>
  <c r="AO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AR128" i="1"/>
  <c r="AP128" i="1"/>
  <c r="M30" i="1"/>
  <c r="AT127" i="1"/>
  <c r="AS128" i="1"/>
  <c r="AQ128" i="1"/>
  <c r="AA112" i="1"/>
  <c r="Z112" i="1"/>
  <c r="H111" i="1"/>
  <c r="AM123" i="1"/>
  <c r="AC126" i="1"/>
  <c r="AD125" i="1"/>
  <c r="AF124" i="1"/>
  <c r="AI268" i="1"/>
  <c r="AJ268" i="1" s="1"/>
  <c r="AO130" i="1" s="1"/>
  <c r="U27" i="1"/>
  <c r="AK265" i="1"/>
  <c r="AI267" i="1"/>
  <c r="AJ267" i="1" s="1"/>
  <c r="AO129" i="1" s="1"/>
  <c r="AL265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AR129" i="1"/>
  <c r="AP129" i="1"/>
  <c r="AR130" i="1"/>
  <c r="AP130" i="1"/>
  <c r="M31" i="1"/>
  <c r="AQ130" i="1"/>
  <c r="AS130" i="1"/>
  <c r="AA113" i="1"/>
  <c r="AF125" i="1"/>
  <c r="AQ129" i="1"/>
  <c r="AS129" i="1"/>
  <c r="H112" i="1"/>
  <c r="Z113" i="1"/>
  <c r="AT128" i="1"/>
  <c r="AM124" i="1"/>
  <c r="AC127" i="1"/>
  <c r="AD126" i="1"/>
  <c r="W27" i="1"/>
  <c r="X27" i="1" s="1"/>
  <c r="B27" i="1" s="1"/>
  <c r="U28" i="1"/>
  <c r="AK266" i="1"/>
  <c r="AL266" i="1"/>
  <c r="Y112" i="1"/>
  <c r="S112" i="1"/>
  <c r="N31" i="1"/>
  <c r="P29" i="1"/>
  <c r="I32" i="1"/>
  <c r="A113" i="1"/>
  <c r="Q113" i="1" s="1"/>
  <c r="R113" i="1" s="1"/>
  <c r="T115" i="1"/>
  <c r="J31" i="1" l="1"/>
  <c r="K31" i="1" s="1"/>
  <c r="L31" i="1" s="1"/>
  <c r="O31" i="1" s="1"/>
  <c r="P31" i="1" s="1"/>
  <c r="M32" i="1"/>
  <c r="AT129" i="1"/>
  <c r="H113" i="1"/>
  <c r="AF126" i="1"/>
  <c r="Z114" i="1"/>
  <c r="AA114" i="1"/>
  <c r="AT130" i="1"/>
  <c r="AM125" i="1"/>
  <c r="AC128" i="1"/>
  <c r="AD127" i="1"/>
  <c r="W28" i="1"/>
  <c r="X28" i="1" s="1"/>
  <c r="B28" i="1" s="1"/>
  <c r="U29" i="1"/>
  <c r="AK267" i="1"/>
  <c r="AL267" i="1"/>
  <c r="I33" i="1"/>
  <c r="N32" i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3" i="1"/>
  <c r="AA115" i="1"/>
  <c r="H114" i="1"/>
  <c r="Z115" i="1"/>
  <c r="AM126" i="1"/>
  <c r="AC129" i="1"/>
  <c r="AD128" i="1"/>
  <c r="AF127" i="1"/>
  <c r="W29" i="1"/>
  <c r="X29" i="1" s="1"/>
  <c r="B29" i="1" s="1"/>
  <c r="U30" i="1"/>
  <c r="N33" i="1"/>
  <c r="I34" i="1"/>
  <c r="Y114" i="1"/>
  <c r="S114" i="1"/>
  <c r="A115" i="1"/>
  <c r="Q115" i="1" s="1"/>
  <c r="R115" i="1" s="1"/>
  <c r="T117" i="1"/>
  <c r="J33" i="1" l="1"/>
  <c r="K33" i="1" s="1"/>
  <c r="L33" i="1" s="1"/>
  <c r="O33" i="1" s="1"/>
  <c r="M34" i="1"/>
  <c r="AA116" i="1"/>
  <c r="Z116" i="1"/>
  <c r="H115" i="1"/>
  <c r="AM127" i="1"/>
  <c r="AC130" i="1"/>
  <c r="AD129" i="1"/>
  <c r="AF128" i="1"/>
  <c r="W30" i="1"/>
  <c r="X30" i="1" s="1"/>
  <c r="B30" i="1" s="1"/>
  <c r="U31" i="1"/>
  <c r="Y115" i="1"/>
  <c r="S115" i="1"/>
  <c r="I35" i="1"/>
  <c r="T118" i="1"/>
  <c r="A116" i="1"/>
  <c r="Q116" i="1" s="1"/>
  <c r="R116" i="1" s="1"/>
  <c r="J34" i="1" l="1"/>
  <c r="K34" i="1" s="1"/>
  <c r="L34" i="1" s="1"/>
  <c r="H116" i="1"/>
  <c r="M35" i="1"/>
  <c r="Z117" i="1"/>
  <c r="AA117" i="1"/>
  <c r="AD130" i="1"/>
  <c r="AM128" i="1"/>
  <c r="AF129" i="1"/>
  <c r="W31" i="1"/>
  <c r="X31" i="1" s="1"/>
  <c r="B31" i="1" s="1"/>
  <c r="U32" i="1"/>
  <c r="S116" i="1"/>
  <c r="Y116" i="1"/>
  <c r="N34" i="1"/>
  <c r="P33" i="1"/>
  <c r="J35" i="1"/>
  <c r="K35" i="1" s="1"/>
  <c r="L35" i="1" s="1"/>
  <c r="I36" i="1"/>
  <c r="A117" i="1"/>
  <c r="Q117" i="1" s="1"/>
  <c r="R117" i="1" s="1"/>
  <c r="T119" i="1"/>
  <c r="O34" i="1" l="1"/>
  <c r="P34" i="1" s="1"/>
  <c r="M36" i="1"/>
  <c r="AF130" i="1"/>
  <c r="AA118" i="1"/>
  <c r="Z118" i="1"/>
  <c r="H117" i="1"/>
  <c r="AM129" i="1"/>
  <c r="W32" i="1"/>
  <c r="X32" i="1" s="1"/>
  <c r="B32" i="1" s="1"/>
  <c r="U33" i="1"/>
  <c r="Y117" i="1"/>
  <c r="S117" i="1"/>
  <c r="N35" i="1"/>
  <c r="O35" i="1" s="1"/>
  <c r="J36" i="1"/>
  <c r="K36" i="1" s="1"/>
  <c r="L36" i="1" s="1"/>
  <c r="I37" i="1"/>
  <c r="A118" i="1"/>
  <c r="Q118" i="1" s="1"/>
  <c r="R118" i="1" s="1"/>
  <c r="T120" i="1"/>
  <c r="M37" i="1" l="1"/>
  <c r="H118" i="1"/>
  <c r="Z119" i="1"/>
  <c r="AA119" i="1"/>
  <c r="AM130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M38" i="1" l="1"/>
  <c r="Z120" i="1"/>
  <c r="H119" i="1"/>
  <c r="AA120" i="1"/>
  <c r="W34" i="1"/>
  <c r="X34" i="1" s="1"/>
  <c r="B34" i="1" s="1"/>
  <c r="U35" i="1"/>
  <c r="I39" i="1"/>
  <c r="I40" i="1" s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M39" i="1" l="1"/>
  <c r="M40" i="1" s="1"/>
  <c r="AA121" i="1"/>
  <c r="H120" i="1"/>
  <c r="Z121" i="1"/>
  <c r="W35" i="1"/>
  <c r="X35" i="1" s="1"/>
  <c r="B35" i="1" s="1"/>
  <c r="U36" i="1"/>
  <c r="Y120" i="1"/>
  <c r="S120" i="1"/>
  <c r="J39" i="1"/>
  <c r="N38" i="1"/>
  <c r="O38" i="1" s="1"/>
  <c r="P37" i="1"/>
  <c r="T123" i="1"/>
  <c r="A121" i="1"/>
  <c r="Q121" i="1" s="1"/>
  <c r="R121" i="1" s="1"/>
  <c r="K39" i="1" l="1"/>
  <c r="J40" i="1"/>
  <c r="K40" i="1" s="1"/>
  <c r="Z122" i="1"/>
  <c r="H121" i="1"/>
  <c r="AA122" i="1"/>
  <c r="W36" i="1"/>
  <c r="X36" i="1" s="1"/>
  <c r="B36" i="1" s="1"/>
  <c r="U37" i="1"/>
  <c r="N39" i="1"/>
  <c r="P38" i="1"/>
  <c r="R38" i="1" s="1"/>
  <c r="Y121" i="1"/>
  <c r="S121" i="1"/>
  <c r="A122" i="1"/>
  <c r="Q122" i="1" s="1"/>
  <c r="R122" i="1" s="1"/>
  <c r="T124" i="1"/>
  <c r="F39" i="1" l="1"/>
  <c r="F40" i="1" s="1"/>
  <c r="E39" i="1"/>
  <c r="N40" i="1"/>
  <c r="H122" i="1"/>
  <c r="AA123" i="1"/>
  <c r="Z123" i="1"/>
  <c r="W37" i="1"/>
  <c r="X37" i="1" s="1"/>
  <c r="B37" i="1" s="1"/>
  <c r="U38" i="1"/>
  <c r="Y122" i="1"/>
  <c r="S122" i="1"/>
  <c r="T125" i="1"/>
  <c r="A123" i="1"/>
  <c r="Q123" i="1" s="1"/>
  <c r="R123" i="1" s="1"/>
  <c r="E40" i="1" l="1"/>
  <c r="D39" i="1"/>
  <c r="Z124" i="1"/>
  <c r="H123" i="1"/>
  <c r="AA124" i="1"/>
  <c r="W38" i="1"/>
  <c r="X38" i="1" s="1"/>
  <c r="U39" i="1"/>
  <c r="Y123" i="1"/>
  <c r="S123" i="1"/>
  <c r="T126" i="1"/>
  <c r="A124" i="1"/>
  <c r="Q124" i="1" s="1"/>
  <c r="R124" i="1" s="1"/>
  <c r="D40" i="1" l="1"/>
  <c r="G40" i="1" s="1"/>
  <c r="L39" i="1"/>
  <c r="O39" i="1" s="1"/>
  <c r="G39" i="1"/>
  <c r="B38" i="1"/>
  <c r="W39" i="1"/>
  <c r="U40" i="1"/>
  <c r="W40" i="1" s="1"/>
  <c r="H124" i="1"/>
  <c r="AA125" i="1"/>
  <c r="Z125" i="1"/>
  <c r="S124" i="1"/>
  <c r="Y124" i="1"/>
  <c r="A125" i="1"/>
  <c r="Q125" i="1" s="1"/>
  <c r="R125" i="1" s="1"/>
  <c r="T127" i="1"/>
  <c r="L40" i="1" l="1"/>
  <c r="O40" i="1" s="1"/>
  <c r="Y40" i="1"/>
  <c r="Z126" i="1"/>
  <c r="H125" i="1"/>
  <c r="AA126" i="1"/>
  <c r="Y125" i="1"/>
  <c r="S125" i="1"/>
  <c r="T128" i="1"/>
  <c r="A126" i="1"/>
  <c r="Q126" i="1" s="1"/>
  <c r="R126" i="1" s="1"/>
  <c r="H126" i="1" l="1"/>
  <c r="AA127" i="1"/>
  <c r="Z127" i="1"/>
  <c r="S126" i="1"/>
  <c r="Y126" i="1"/>
  <c r="T129" i="1"/>
  <c r="A127" i="1"/>
  <c r="Q127" i="1" s="1"/>
  <c r="R127" i="1" s="1"/>
  <c r="AA128" i="1" l="1"/>
  <c r="Z128" i="1"/>
  <c r="H127" i="1"/>
  <c r="Y127" i="1"/>
  <c r="S127" i="1"/>
  <c r="A128" i="1"/>
  <c r="Q128" i="1" s="1"/>
  <c r="R128" i="1" s="1"/>
  <c r="T130" i="1"/>
  <c r="H128" i="1" l="1"/>
  <c r="Z129" i="1"/>
  <c r="AA129" i="1"/>
  <c r="S128" i="1"/>
  <c r="Y128" i="1"/>
  <c r="A129" i="1"/>
  <c r="Q129" i="1" s="1"/>
  <c r="R129" i="1" s="1"/>
  <c r="T131" i="1"/>
  <c r="AA130" i="1" l="1"/>
  <c r="Z130" i="1"/>
  <c r="H129" i="1"/>
  <c r="Y129" i="1"/>
  <c r="S129" i="1"/>
  <c r="T132" i="1"/>
  <c r="A130" i="1"/>
  <c r="Q130" i="1" s="1"/>
  <c r="H130" i="1" l="1"/>
  <c r="Z131" i="1"/>
  <c r="AA131" i="1"/>
  <c r="A131" i="1"/>
  <c r="Q131" i="1" s="1"/>
  <c r="R131" i="1" s="1"/>
  <c r="T133" i="1"/>
  <c r="AA132" i="1" l="1"/>
  <c r="Z132" i="1"/>
  <c r="H131" i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Z133" i="1"/>
  <c r="Z134" i="1" s="1"/>
  <c r="R132" i="1"/>
  <c r="AA133" i="1"/>
  <c r="AA134" i="1" s="1"/>
  <c r="S133" i="1"/>
  <c r="A134" i="1"/>
  <c r="Q134" i="1" s="1"/>
  <c r="R134" i="1" s="1"/>
  <c r="T136" i="1"/>
  <c r="H134" i="1" l="1"/>
  <c r="AA135" i="1"/>
  <c r="Z135" i="1"/>
  <c r="T137" i="1"/>
  <c r="A135" i="1"/>
  <c r="Q135" i="1" s="1"/>
  <c r="R135" i="1" s="1"/>
  <c r="Z136" i="1" l="1"/>
  <c r="AA136" i="1"/>
  <c r="H135" i="1"/>
  <c r="T138" i="1"/>
  <c r="A136" i="1"/>
  <c r="Q136" i="1" s="1"/>
  <c r="R136" i="1" s="1"/>
  <c r="H136" i="1" l="1"/>
  <c r="AA137" i="1"/>
  <c r="Z137" i="1"/>
  <c r="Y136" i="1"/>
  <c r="S136" i="1"/>
  <c r="A137" i="1"/>
  <c r="Q137" i="1" s="1"/>
  <c r="R137" i="1" s="1"/>
  <c r="T139" i="1"/>
  <c r="Z138" i="1" l="1"/>
  <c r="AA138" i="1"/>
  <c r="H137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Z140" i="1" l="1"/>
  <c r="AA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Z142" i="1" l="1"/>
  <c r="AA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AA146" i="1"/>
  <c r="H145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Z150" i="1" l="1"/>
  <c r="AA150" i="1"/>
  <c r="H149" i="1"/>
  <c r="Y149" i="1"/>
  <c r="S149" i="1"/>
  <c r="A150" i="1"/>
  <c r="Q150" i="1" s="1"/>
  <c r="R150" i="1" s="1"/>
  <c r="T152" i="1"/>
  <c r="H150" i="1" l="1"/>
  <c r="AA151" i="1"/>
  <c r="Z151" i="1"/>
  <c r="Y150" i="1"/>
  <c r="S150" i="1"/>
  <c r="T153" i="1"/>
  <c r="A151" i="1"/>
  <c r="Q151" i="1" s="1"/>
  <c r="R151" i="1" s="1"/>
  <c r="Z152" i="1" l="1"/>
  <c r="AA152" i="1"/>
  <c r="H151" i="1"/>
  <c r="Y151" i="1"/>
  <c r="S151" i="1"/>
  <c r="A152" i="1"/>
  <c r="Q152" i="1" s="1"/>
  <c r="R152" i="1" s="1"/>
  <c r="T154" i="1"/>
  <c r="H152" i="1" l="1"/>
  <c r="AA153" i="1"/>
  <c r="Z153" i="1"/>
  <c r="S152" i="1"/>
  <c r="Y152" i="1"/>
  <c r="T155" i="1"/>
  <c r="A153" i="1"/>
  <c r="Q153" i="1" s="1"/>
  <c r="R153" i="1" s="1"/>
  <c r="Z154" i="1" l="1"/>
  <c r="AA154" i="1"/>
  <c r="H153" i="1"/>
  <c r="S153" i="1"/>
  <c r="Y153" i="1"/>
  <c r="A154" i="1"/>
  <c r="Q154" i="1" s="1"/>
  <c r="R154" i="1" s="1"/>
  <c r="T156" i="1"/>
  <c r="H154" i="1" l="1"/>
  <c r="AA155" i="1"/>
  <c r="Z155" i="1"/>
  <c r="S154" i="1"/>
  <c r="Y154" i="1"/>
  <c r="T157" i="1"/>
  <c r="A155" i="1"/>
  <c r="Q155" i="1" s="1"/>
  <c r="R155" i="1" s="1"/>
  <c r="Z156" i="1" l="1"/>
  <c r="AA156" i="1"/>
  <c r="H155" i="1"/>
  <c r="S155" i="1"/>
  <c r="Y155" i="1"/>
  <c r="T158" i="1"/>
  <c r="A156" i="1"/>
  <c r="Q156" i="1" s="1"/>
  <c r="R156" i="1" s="1"/>
  <c r="H156" i="1" l="1"/>
  <c r="AA157" i="1"/>
  <c r="Z157" i="1"/>
  <c r="Y156" i="1"/>
  <c r="S156" i="1"/>
  <c r="T159" i="1"/>
  <c r="A157" i="1"/>
  <c r="Q157" i="1" s="1"/>
  <c r="R157" i="1" s="1"/>
  <c r="Z158" i="1" l="1"/>
  <c r="AA158" i="1"/>
  <c r="H157" i="1"/>
  <c r="Y157" i="1"/>
  <c r="S157" i="1"/>
  <c r="A158" i="1"/>
  <c r="Q158" i="1" s="1"/>
  <c r="R158" i="1" s="1"/>
  <c r="T160" i="1"/>
  <c r="H158" i="1" l="1"/>
  <c r="AA159" i="1"/>
  <c r="Z159" i="1"/>
  <c r="Y158" i="1"/>
  <c r="S158" i="1"/>
  <c r="A159" i="1"/>
  <c r="Q159" i="1" s="1"/>
  <c r="R159" i="1" s="1"/>
  <c r="T161" i="1"/>
  <c r="Z160" i="1" l="1"/>
  <c r="AA160" i="1"/>
  <c r="H159" i="1"/>
  <c r="I41" i="1"/>
  <c r="M41" i="1" s="1"/>
  <c r="S159" i="1"/>
  <c r="Y159" i="1"/>
  <c r="T162" i="1"/>
  <c r="A160" i="1"/>
  <c r="Q160" i="1" s="1"/>
  <c r="R160" i="1" s="1"/>
  <c r="H160" i="1" l="1"/>
  <c r="AA161" i="1"/>
  <c r="Z161" i="1"/>
  <c r="I42" i="1"/>
  <c r="I43" i="1" s="1"/>
  <c r="J41" i="1"/>
  <c r="K41" i="1" s="1"/>
  <c r="E41" i="1" s="1"/>
  <c r="N41" i="1"/>
  <c r="Y160" i="1"/>
  <c r="S160" i="1"/>
  <c r="A161" i="1"/>
  <c r="Q161" i="1" s="1"/>
  <c r="T163" i="1"/>
  <c r="M42" i="1" l="1"/>
  <c r="M43" i="1" s="1"/>
  <c r="Z162" i="1"/>
  <c r="AA162" i="1"/>
  <c r="H161" i="1"/>
  <c r="U41" i="1"/>
  <c r="W41" i="1" s="1"/>
  <c r="J42" i="1"/>
  <c r="K42" i="1" s="1"/>
  <c r="E42" i="1" s="1"/>
  <c r="I44" i="1"/>
  <c r="A162" i="1"/>
  <c r="Q162" i="1" s="1"/>
  <c r="R162" i="1" s="1"/>
  <c r="T164" i="1"/>
  <c r="J43" i="1" l="1"/>
  <c r="K43" i="1" s="1"/>
  <c r="E43" i="1" s="1"/>
  <c r="H162" i="1"/>
  <c r="AA163" i="1"/>
  <c r="Z163" i="1"/>
  <c r="F41" i="1"/>
  <c r="I45" i="1"/>
  <c r="Y162" i="1"/>
  <c r="S162" i="1"/>
  <c r="A163" i="1"/>
  <c r="T165" i="1"/>
  <c r="D41" i="1" l="1"/>
  <c r="L41" i="1" s="1"/>
  <c r="O41" i="1" s="1"/>
  <c r="H163" i="1"/>
  <c r="Q163" i="1"/>
  <c r="R163" i="1" s="1"/>
  <c r="F42" i="1"/>
  <c r="F43" i="1" s="1"/>
  <c r="J44" i="1"/>
  <c r="K44" i="1" s="1"/>
  <c r="Y41" i="1"/>
  <c r="N42" i="1"/>
  <c r="N43" i="1" s="1"/>
  <c r="U42" i="1"/>
  <c r="I46" i="1"/>
  <c r="A164" i="1"/>
  <c r="Q164" i="1" s="1"/>
  <c r="T166" i="1"/>
  <c r="G41" i="1" l="1"/>
  <c r="W42" i="1"/>
  <c r="U43" i="1"/>
  <c r="W43" i="1" s="1"/>
  <c r="H164" i="1"/>
  <c r="R164" i="1"/>
  <c r="AA164" i="1"/>
  <c r="AA165" i="1" s="1"/>
  <c r="Z164" i="1"/>
  <c r="Z165" i="1" s="1"/>
  <c r="J45" i="1"/>
  <c r="K45" i="1" s="1"/>
  <c r="F44" i="1"/>
  <c r="D42" i="1"/>
  <c r="I47" i="1"/>
  <c r="T167" i="1"/>
  <c r="A165" i="1"/>
  <c r="Q165" i="1" s="1"/>
  <c r="R165" i="1" s="1"/>
  <c r="L42" i="1" l="1"/>
  <c r="O42" i="1" s="1"/>
  <c r="D43" i="1"/>
  <c r="E44" i="1"/>
  <c r="E45" i="1" s="1"/>
  <c r="H165" i="1"/>
  <c r="J46" i="1"/>
  <c r="K46" i="1" s="1"/>
  <c r="AA166" i="1"/>
  <c r="Z166" i="1"/>
  <c r="F45" i="1"/>
  <c r="U44" i="1"/>
  <c r="W44" i="1" s="1"/>
  <c r="G42" i="1"/>
  <c r="I48" i="1"/>
  <c r="S165" i="1"/>
  <c r="T168" i="1"/>
  <c r="A166" i="1"/>
  <c r="Q166" i="1" s="1"/>
  <c r="R166" i="1" s="1"/>
  <c r="J47" i="1" l="1"/>
  <c r="K47" i="1" s="1"/>
  <c r="L43" i="1"/>
  <c r="O43" i="1" s="1"/>
  <c r="G43" i="1"/>
  <c r="F46" i="1"/>
  <c r="E46" i="1"/>
  <c r="Z167" i="1"/>
  <c r="AA167" i="1"/>
  <c r="H166" i="1"/>
  <c r="M44" i="1"/>
  <c r="U45" i="1"/>
  <c r="W45" i="1" s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AA168" i="1"/>
  <c r="Z168" i="1"/>
  <c r="U46" i="1"/>
  <c r="W46" i="1" s="1"/>
  <c r="G44" i="1"/>
  <c r="D45" i="1"/>
  <c r="L45" i="1" s="1"/>
  <c r="I50" i="1"/>
  <c r="Y167" i="1"/>
  <c r="S167" i="1"/>
  <c r="A168" i="1"/>
  <c r="Q168" i="1" s="1"/>
  <c r="R168" i="1" s="1"/>
  <c r="T170" i="1"/>
  <c r="F48" i="1" l="1"/>
  <c r="J49" i="1"/>
  <c r="K49" i="1" s="1"/>
  <c r="E48" i="1"/>
  <c r="Z169" i="1"/>
  <c r="AA169" i="1"/>
  <c r="H168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F49" i="1" l="1"/>
  <c r="J50" i="1"/>
  <c r="K50" i="1" s="1"/>
  <c r="E49" i="1"/>
  <c r="H169" i="1"/>
  <c r="AA170" i="1"/>
  <c r="Z170" i="1"/>
  <c r="U48" i="1"/>
  <c r="W48" i="1" s="1"/>
  <c r="O45" i="1"/>
  <c r="O44" i="1"/>
  <c r="O46" i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E50" i="1" l="1"/>
  <c r="J51" i="1"/>
  <c r="K51" i="1" s="1"/>
  <c r="F50" i="1"/>
  <c r="Z171" i="1"/>
  <c r="AA171" i="1"/>
  <c r="U49" i="1"/>
  <c r="W49" i="1" s="1"/>
  <c r="H170" i="1"/>
  <c r="O47" i="1"/>
  <c r="G47" i="1"/>
  <c r="D48" i="1"/>
  <c r="L48" i="1" s="1"/>
  <c r="I53" i="1"/>
  <c r="M52" i="1"/>
  <c r="N52" i="1"/>
  <c r="Y170" i="1"/>
  <c r="S170" i="1"/>
  <c r="A171" i="1"/>
  <c r="Q171" i="1" s="1"/>
  <c r="R171" i="1" s="1"/>
  <c r="T173" i="1"/>
  <c r="E51" i="1" l="1"/>
  <c r="J52" i="1"/>
  <c r="K52" i="1" s="1"/>
  <c r="F51" i="1"/>
  <c r="H171" i="1"/>
  <c r="U50" i="1"/>
  <c r="W50" i="1" s="1"/>
  <c r="AA172" i="1"/>
  <c r="Z172" i="1"/>
  <c r="G48" i="1"/>
  <c r="O48" i="1"/>
  <c r="D49" i="1"/>
  <c r="L49" i="1" s="1"/>
  <c r="I54" i="1"/>
  <c r="M53" i="1"/>
  <c r="N53" i="1"/>
  <c r="S171" i="1"/>
  <c r="Y171" i="1"/>
  <c r="T174" i="1"/>
  <c r="A172" i="1"/>
  <c r="Q172" i="1" s="1"/>
  <c r="R172" i="1" s="1"/>
  <c r="E52" i="1" l="1"/>
  <c r="J53" i="1"/>
  <c r="K53" i="1" s="1"/>
  <c r="F52" i="1"/>
  <c r="U51" i="1"/>
  <c r="W51" i="1" s="1"/>
  <c r="Z173" i="1"/>
  <c r="AA173" i="1"/>
  <c r="H172" i="1"/>
  <c r="O49" i="1"/>
  <c r="G49" i="1"/>
  <c r="D50" i="1"/>
  <c r="L50" i="1" s="1"/>
  <c r="I55" i="1"/>
  <c r="M54" i="1"/>
  <c r="N54" i="1"/>
  <c r="S172" i="1"/>
  <c r="Y172" i="1"/>
  <c r="A173" i="1"/>
  <c r="Q173" i="1" s="1"/>
  <c r="R173" i="1" s="1"/>
  <c r="T175" i="1"/>
  <c r="F53" i="1" l="1"/>
  <c r="E53" i="1"/>
  <c r="J54" i="1"/>
  <c r="K54" i="1" s="1"/>
  <c r="U52" i="1"/>
  <c r="W52" i="1" s="1"/>
  <c r="H173" i="1"/>
  <c r="AA174" i="1"/>
  <c r="Z174" i="1"/>
  <c r="G50" i="1"/>
  <c r="D51" i="1"/>
  <c r="L51" i="1" s="1"/>
  <c r="O50" i="1"/>
  <c r="I56" i="1"/>
  <c r="M55" i="1"/>
  <c r="N55" i="1"/>
  <c r="Y173" i="1"/>
  <c r="S173" i="1"/>
  <c r="T176" i="1"/>
  <c r="A174" i="1"/>
  <c r="Q174" i="1" s="1"/>
  <c r="R174" i="1" s="1"/>
  <c r="E54" i="1" l="1"/>
  <c r="J55" i="1"/>
  <c r="K55" i="1" s="1"/>
  <c r="F54" i="1"/>
  <c r="U53" i="1"/>
  <c r="W53" i="1" s="1"/>
  <c r="Z175" i="1"/>
  <c r="AA175" i="1"/>
  <c r="H174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E55" i="1" l="1"/>
  <c r="E56" i="1" s="1"/>
  <c r="F55" i="1"/>
  <c r="F56" i="1" s="1"/>
  <c r="U54" i="1"/>
  <c r="W54" i="1" s="1"/>
  <c r="H175" i="1"/>
  <c r="AA176" i="1"/>
  <c r="Z17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U55" i="1" l="1"/>
  <c r="W55" i="1" s="1"/>
  <c r="Z177" i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U56" i="1" l="1"/>
  <c r="W56" i="1" s="1"/>
  <c r="H177" i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U57" i="1" l="1"/>
  <c r="W57" i="1" s="1"/>
  <c r="Z179" i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U58" i="1" l="1"/>
  <c r="W58" i="1" s="1"/>
  <c r="Y55" i="1"/>
  <c r="H179" i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U59" i="1" l="1"/>
  <c r="W59" i="1" s="1"/>
  <c r="Z181" i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U60" i="1" l="1"/>
  <c r="W60" i="1" s="1"/>
  <c r="H181" i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U61" i="1" l="1"/>
  <c r="W61" i="1" s="1"/>
  <c r="Z183" i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U62" i="1" l="1"/>
  <c r="W62" i="1" s="1"/>
  <c r="H183" i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U63" i="1" l="1"/>
  <c r="W63" i="1" s="1"/>
  <c r="Z185" i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U64" i="1" l="1"/>
  <c r="W64" i="1" s="1"/>
  <c r="H185" i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U65" i="1" l="1"/>
  <c r="W65" i="1" s="1"/>
  <c r="Z187" i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U66" i="1" l="1"/>
  <c r="W66" i="1" s="1"/>
  <c r="H187" i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U67" i="1" l="1"/>
  <c r="W67" i="1" s="1"/>
  <c r="Z189" i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H189" i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U69" i="1" l="1"/>
  <c r="W69" i="1" s="1"/>
  <c r="Z191" i="1"/>
  <c r="AA191" i="1"/>
  <c r="H190" i="1"/>
  <c r="F71" i="1"/>
  <c r="E71" i="1"/>
  <c r="N66" i="1"/>
  <c r="N67" i="1" s="1"/>
  <c r="N68" i="1" s="1"/>
  <c r="M67" i="1"/>
  <c r="M68" i="1" s="1"/>
  <c r="M69" i="1" s="1"/>
  <c r="U70" i="1"/>
  <c r="W70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N69" i="1" l="1"/>
  <c r="H191" i="1"/>
  <c r="AA192" i="1"/>
  <c r="Z192" i="1"/>
  <c r="E72" i="1"/>
  <c r="F72" i="1"/>
  <c r="O67" i="1"/>
  <c r="O66" i="1"/>
  <c r="U71" i="1"/>
  <c r="W71" i="1" s="1"/>
  <c r="G68" i="1"/>
  <c r="O68" i="1"/>
  <c r="D69" i="1"/>
  <c r="L69" i="1" s="1"/>
  <c r="M70" i="1" s="1"/>
  <c r="M71" i="1" s="1"/>
  <c r="J73" i="1"/>
  <c r="K73" i="1" s="1"/>
  <c r="I74" i="1"/>
  <c r="Y191" i="1"/>
  <c r="S191" i="1"/>
  <c r="A192" i="1"/>
  <c r="Q192" i="1" s="1"/>
  <c r="T194" i="1"/>
  <c r="N70" i="1" l="1"/>
  <c r="N71" i="1" s="1"/>
  <c r="Z193" i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T195" i="1"/>
  <c r="A193" i="1"/>
  <c r="H193" i="1" l="1"/>
  <c r="Q193" i="1"/>
  <c r="F74" i="1"/>
  <c r="E74" i="1"/>
  <c r="U73" i="1"/>
  <c r="W73" i="1" s="1"/>
  <c r="G70" i="1"/>
  <c r="O70" i="1"/>
  <c r="D71" i="1"/>
  <c r="L71" i="1" s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U74" i="1"/>
  <c r="W74" i="1" s="1"/>
  <c r="G71" i="1"/>
  <c r="I77" i="1"/>
  <c r="J76" i="1"/>
  <c r="K76" i="1" s="1"/>
  <c r="T197" i="1"/>
  <c r="A195" i="1"/>
  <c r="Q195" i="1" s="1"/>
  <c r="R195" i="1" s="1"/>
  <c r="G72" i="1" l="1"/>
  <c r="L72" i="1"/>
  <c r="H195" i="1"/>
  <c r="AA196" i="1"/>
  <c r="Z196" i="1"/>
  <c r="F76" i="1"/>
  <c r="E76" i="1"/>
  <c r="D73" i="1"/>
  <c r="L73" i="1" s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S71" i="1" l="1"/>
  <c r="Z197" i="1"/>
  <c r="AA197" i="1"/>
  <c r="H196" i="1"/>
  <c r="E77" i="1"/>
  <c r="F77" i="1"/>
  <c r="U76" i="1"/>
  <c r="W76" i="1" s="1"/>
  <c r="D74" i="1"/>
  <c r="L74" i="1" s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Y71" i="1" l="1"/>
  <c r="H197" i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G74" i="1"/>
  <c r="D75" i="1"/>
  <c r="L75" i="1" s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D76" i="1"/>
  <c r="L76" i="1" s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G76" i="1"/>
  <c r="D77" i="1"/>
  <c r="L77" i="1" s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Z201" i="1"/>
  <c r="AA201" i="1"/>
  <c r="H200" i="1"/>
  <c r="E81" i="1"/>
  <c r="F81" i="1"/>
  <c r="G77" i="1"/>
  <c r="D78" i="1"/>
  <c r="L78" i="1" s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G78" i="1"/>
  <c r="D79" i="1"/>
  <c r="L79" i="1" s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D80" i="1"/>
  <c r="L80" i="1" s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D81" i="1"/>
  <c r="L81" i="1" s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G81" i="1"/>
  <c r="D82" i="1"/>
  <c r="L82" i="1" s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G82" i="1"/>
  <c r="D83" i="1"/>
  <c r="L83" i="1" s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G83" i="1"/>
  <c r="D84" i="1"/>
  <c r="L84" i="1" s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G84" i="1"/>
  <c r="D85" i="1"/>
  <c r="L85" i="1" s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D86" i="1"/>
  <c r="L86" i="1" s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D87" i="1"/>
  <c r="L87" i="1" s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D88" i="1"/>
  <c r="L88" i="1" s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D89" i="1"/>
  <c r="L89" i="1" s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G89" i="1"/>
  <c r="D90" i="1"/>
  <c r="L90" i="1" s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D91" i="1"/>
  <c r="L91" i="1" s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D92" i="1"/>
  <c r="L92" i="1" s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G92" i="1"/>
  <c r="D93" i="1"/>
  <c r="L93" i="1" s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G93" i="1"/>
  <c r="D94" i="1"/>
  <c r="L94" i="1" s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G94" i="1"/>
  <c r="D95" i="1"/>
  <c r="L95" i="1" s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D96" i="1"/>
  <c r="L96" i="1" s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D97" i="1"/>
  <c r="L97" i="1" s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D98" i="1"/>
  <c r="L98" i="1" s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D99" i="1"/>
  <c r="L99" i="1" s="1"/>
  <c r="M100" i="1" s="1"/>
  <c r="M101" i="1" s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Z223" i="1" l="1"/>
  <c r="AA223" i="1"/>
  <c r="H222" i="1"/>
  <c r="E103" i="1"/>
  <c r="F103" i="1"/>
  <c r="D100" i="1"/>
  <c r="L100" i="1" s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AA224" i="1"/>
  <c r="Z224" i="1"/>
  <c r="F104" i="1"/>
  <c r="E104" i="1"/>
  <c r="D101" i="1"/>
  <c r="L101" i="1" s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M102" i="1"/>
  <c r="D102" i="1"/>
  <c r="L102" i="1" s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F106" i="1"/>
  <c r="E106" i="1"/>
  <c r="M103" i="1"/>
  <c r="M104" i="1" s="1"/>
  <c r="M105" i="1" s="1"/>
  <c r="M106" i="1" s="1"/>
  <c r="M107" i="1" s="1"/>
  <c r="G102" i="1"/>
  <c r="D103" i="1"/>
  <c r="L103" i="1" s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G103" i="1"/>
  <c r="D104" i="1"/>
  <c r="L104" i="1" s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D105" i="1"/>
  <c r="L105" i="1" s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D106" i="1"/>
  <c r="L106" i="1" s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G106" i="1"/>
  <c r="D107" i="1"/>
  <c r="L107" i="1" s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D108" i="1"/>
  <c r="L108" i="1" s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D109" i="1"/>
  <c r="L109" i="1" s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G109" i="1"/>
  <c r="D110" i="1"/>
  <c r="L110" i="1" s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D111" i="1"/>
  <c r="L111" i="1" s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D112" i="1"/>
  <c r="L112" i="1" s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D113" i="1"/>
  <c r="L113" i="1" s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D114" i="1"/>
  <c r="L114" i="1" s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D115" i="1"/>
  <c r="L115" i="1" s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G115" i="1"/>
  <c r="D116" i="1"/>
  <c r="L116" i="1" s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G116" i="1"/>
  <c r="D117" i="1"/>
  <c r="L117" i="1" s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G117" i="1"/>
  <c r="D118" i="1"/>
  <c r="L118" i="1" s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G118" i="1"/>
  <c r="D119" i="1"/>
  <c r="L119" i="1" s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G119" i="1"/>
  <c r="D120" i="1"/>
  <c r="L120" i="1" s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D121" i="1"/>
  <c r="L121" i="1" s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D122" i="1"/>
  <c r="L122" i="1" s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D123" i="1"/>
  <c r="L123" i="1" s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D124" i="1"/>
  <c r="L124" i="1" s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G124" i="1"/>
  <c r="D125" i="1"/>
  <c r="L125" i="1" s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D126" i="1"/>
  <c r="L126" i="1" s="1"/>
  <c r="G125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G126" i="1"/>
  <c r="D127" i="1"/>
  <c r="L127" i="1" s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G127" i="1"/>
  <c r="D128" i="1"/>
  <c r="L128" i="1" s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G128" i="1"/>
  <c r="D129" i="1"/>
  <c r="L129" i="1" s="1"/>
  <c r="M130" i="1" s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D130" i="1"/>
  <c r="L130" i="1" s="1"/>
  <c r="M131" i="1" s="1"/>
  <c r="M132" i="1" s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D131" i="1"/>
  <c r="L131" i="1" s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G131" i="1"/>
  <c r="D132" i="1"/>
  <c r="L132" i="1" s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R255" i="1"/>
  <c r="AA256" i="1"/>
  <c r="Z256" i="1"/>
  <c r="Z255" i="1"/>
  <c r="E136" i="1"/>
  <c r="F136" i="1"/>
  <c r="M133" i="1"/>
  <c r="M134" i="1" s="1"/>
  <c r="D133" i="1"/>
  <c r="L133" i="1" s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D134" i="1"/>
  <c r="L134" i="1" s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M135" i="1"/>
  <c r="M136" i="1" s="1"/>
  <c r="M137" i="1" s="1"/>
  <c r="M138" i="1" s="1"/>
  <c r="M139" i="1" s="1"/>
  <c r="D135" i="1"/>
  <c r="L135" i="1" s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D136" i="1"/>
  <c r="L136" i="1" s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G136" i="1"/>
  <c r="D137" i="1"/>
  <c r="L137" i="1" s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D138" i="1"/>
  <c r="L138" i="1" s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D139" i="1"/>
  <c r="L139" i="1" s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G139" i="1"/>
  <c r="D140" i="1"/>
  <c r="L140" i="1" s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D141" i="1"/>
  <c r="L141" i="1" s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D142" i="1"/>
  <c r="L142" i="1" s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D143" i="1"/>
  <c r="L143" i="1" s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D144" i="1"/>
  <c r="L144" i="1" s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D145" i="1"/>
  <c r="L145" i="1" s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D146" i="1"/>
  <c r="L146" i="1" s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D147" i="1"/>
  <c r="L147" i="1" s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D148" i="1"/>
  <c r="L148" i="1" s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D149" i="1"/>
  <c r="L149" i="1" s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G149" i="1"/>
  <c r="D150" i="1"/>
  <c r="L150" i="1" s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D151" i="1"/>
  <c r="L151" i="1" s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D152" i="1"/>
  <c r="L152" i="1" s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D153" i="1"/>
  <c r="L153" i="1" s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G153" i="1"/>
  <c r="D154" i="1"/>
  <c r="L154" i="1" s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D155" i="1"/>
  <c r="L155" i="1" s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G155" i="1"/>
  <c r="D156" i="1"/>
  <c r="L156" i="1" s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D157" i="1"/>
  <c r="L157" i="1" s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D158" i="1"/>
  <c r="L158" i="1" s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D159" i="1"/>
  <c r="L159" i="1" s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G159" i="1"/>
  <c r="D160" i="1"/>
  <c r="L160" i="1" s="1"/>
  <c r="M161" i="1" s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D161" i="1"/>
  <c r="L161" i="1" s="1"/>
  <c r="M162" i="1" s="1"/>
  <c r="M163" i="1" s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G161" i="1"/>
  <c r="D162" i="1"/>
  <c r="L162" i="1" s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D163" i="1"/>
  <c r="L163" i="1" s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M164" i="1"/>
  <c r="G163" i="1"/>
  <c r="D164" i="1"/>
  <c r="L164" i="1" s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M165" i="1"/>
  <c r="M166" i="1" s="1"/>
  <c r="M167" i="1" s="1"/>
  <c r="M168" i="1" s="1"/>
  <c r="M169" i="1" s="1"/>
  <c r="G164" i="1"/>
  <c r="D165" i="1"/>
  <c r="L165" i="1" s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D166" i="1"/>
  <c r="L166" i="1" s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G166" i="1"/>
  <c r="D167" i="1"/>
  <c r="L167" i="1" s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D168" i="1"/>
  <c r="L168" i="1" s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G168" i="1"/>
  <c r="D169" i="1"/>
  <c r="L169" i="1" s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D170" i="1"/>
  <c r="L170" i="1" s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G170" i="1"/>
  <c r="D171" i="1"/>
  <c r="L171" i="1" s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D172" i="1"/>
  <c r="L172" i="1" s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D173" i="1"/>
  <c r="L173" i="1" s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G173" i="1"/>
  <c r="D174" i="1"/>
  <c r="L174" i="1" s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D175" i="1"/>
  <c r="L175" i="1" s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D176" i="1"/>
  <c r="L176" i="1" s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D177" i="1"/>
  <c r="L177" i="1" s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D178" i="1"/>
  <c r="L178" i="1" s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D179" i="1"/>
  <c r="L179" i="1" s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D180" i="1"/>
  <c r="L180" i="1" s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D181" i="1"/>
  <c r="L181" i="1" s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D182" i="1"/>
  <c r="L182" i="1" s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D183" i="1"/>
  <c r="L183" i="1" s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D184" i="1"/>
  <c r="L184" i="1" s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D185" i="1"/>
  <c r="L185" i="1" s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D186" i="1"/>
  <c r="L186" i="1" s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D187" i="1"/>
  <c r="L187" i="1" s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G187" i="1"/>
  <c r="D188" i="1"/>
  <c r="L188" i="1" s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G188" i="1"/>
  <c r="D189" i="1"/>
  <c r="L189" i="1" s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D190" i="1"/>
  <c r="L190" i="1" s="1"/>
  <c r="M191" i="1" s="1"/>
  <c r="M192" i="1" s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D191" i="1"/>
  <c r="L191" i="1" s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D192" i="1"/>
  <c r="L192" i="1" s="1"/>
  <c r="M193" i="1" s="1"/>
  <c r="G191" i="1"/>
  <c r="U195" i="1"/>
  <c r="W195" i="1" s="1"/>
  <c r="N190" i="1"/>
  <c r="O189" i="1"/>
  <c r="J196" i="1"/>
  <c r="K196" i="1" s="1"/>
  <c r="I197" i="1"/>
  <c r="S314" i="1"/>
  <c r="A315" i="1"/>
  <c r="Q315" i="1" s="1"/>
  <c r="R315" i="1" s="1"/>
  <c r="T317" i="1"/>
  <c r="H315" i="1" l="1"/>
  <c r="Z316" i="1"/>
  <c r="AA316" i="1"/>
  <c r="F196" i="1"/>
  <c r="E196" i="1"/>
  <c r="D193" i="1"/>
  <c r="L193" i="1" s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M194" i="1"/>
  <c r="D194" i="1"/>
  <c r="L194" i="1" s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M195" i="1"/>
  <c r="M196" i="1" s="1"/>
  <c r="M197" i="1" s="1"/>
  <c r="G194" i="1"/>
  <c r="D195" i="1"/>
  <c r="L195" i="1" s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D196" i="1"/>
  <c r="L196" i="1" s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D197" i="1"/>
  <c r="L197" i="1" s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D198" i="1"/>
  <c r="L198" i="1" s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G198" i="1"/>
  <c r="D199" i="1"/>
  <c r="L199" i="1" s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G199" i="1"/>
  <c r="D200" i="1"/>
  <c r="L200" i="1" s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D201" i="1"/>
  <c r="L201" i="1" s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G201" i="1"/>
  <c r="D202" i="1"/>
  <c r="L202" i="1" s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D203" i="1"/>
  <c r="L203" i="1" s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D204" i="1"/>
  <c r="L204" i="1" s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D205" i="1"/>
  <c r="L205" i="1" s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D206" i="1"/>
  <c r="L206" i="1" s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D207" i="1"/>
  <c r="L207" i="1" s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D208" i="1"/>
  <c r="L208" i="1" s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D209" i="1"/>
  <c r="L209" i="1" s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G209" i="1"/>
  <c r="D210" i="1"/>
  <c r="L210" i="1" s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G210" i="1"/>
  <c r="D211" i="1"/>
  <c r="L211" i="1" s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G211" i="1"/>
  <c r="D212" i="1"/>
  <c r="L212" i="1" s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D213" i="1"/>
  <c r="L213" i="1" s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D214" i="1"/>
  <c r="L214" i="1" s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D215" i="1"/>
  <c r="L215" i="1" s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D216" i="1"/>
  <c r="L216" i="1" s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G216" i="1"/>
  <c r="D217" i="1"/>
  <c r="L217" i="1" s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D218" i="1"/>
  <c r="L218" i="1" s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G218" i="1"/>
  <c r="D219" i="1"/>
  <c r="L219" i="1" s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G219" i="1"/>
  <c r="D220" i="1"/>
  <c r="L220" i="1" s="1"/>
  <c r="O217" i="1"/>
  <c r="N218" i="1"/>
  <c r="U223" i="1"/>
  <c r="W223" i="1" s="1"/>
  <c r="I225" i="1"/>
  <c r="J224" i="1"/>
  <c r="K224" i="1" s="1"/>
  <c r="A343" i="1"/>
  <c r="Q343" i="1" s="1"/>
  <c r="R343" i="1" s="1"/>
  <c r="T345" i="1"/>
  <c r="Z344" i="1" l="1"/>
  <c r="AA344" i="1"/>
  <c r="H343" i="1"/>
  <c r="F224" i="1"/>
  <c r="E224" i="1"/>
  <c r="D221" i="1"/>
  <c r="L221" i="1" s="1"/>
  <c r="M222" i="1" s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S344" i="1" s="1"/>
  <c r="F225" i="1"/>
  <c r="E225" i="1"/>
  <c r="G221" i="1"/>
  <c r="D222" i="1"/>
  <c r="L222" i="1" s="1"/>
  <c r="M223" i="1" s="1"/>
  <c r="M224" i="1" s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D223" i="1"/>
  <c r="L223" i="1" s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D224" i="1"/>
  <c r="L224" i="1" s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M225" i="1"/>
  <c r="G224" i="1"/>
  <c r="D225" i="1"/>
  <c r="L225" i="1" s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M226" i="1"/>
  <c r="M227" i="1" s="1"/>
  <c r="M228" i="1" s="1"/>
  <c r="M229" i="1" s="1"/>
  <c r="M230" i="1" s="1"/>
  <c r="D226" i="1"/>
  <c r="L226" i="1" s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D227" i="1"/>
  <c r="L227" i="1" s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D228" i="1"/>
  <c r="L228" i="1" s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D229" i="1"/>
  <c r="L229" i="1" s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D230" i="1"/>
  <c r="L230" i="1" s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D231" i="1"/>
  <c r="L231" i="1" s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D232" i="1"/>
  <c r="L232" i="1" s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D233" i="1"/>
  <c r="L233" i="1" s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G233" i="1"/>
  <c r="D234" i="1"/>
  <c r="L234" i="1" s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D235" i="1"/>
  <c r="L235" i="1" s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D236" i="1"/>
  <c r="L236" i="1" s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D237" i="1"/>
  <c r="L237" i="1" s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D238" i="1"/>
  <c r="L238" i="1" s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G238" i="1"/>
  <c r="D239" i="1"/>
  <c r="L239" i="1" s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G239" i="1"/>
  <c r="D240" i="1"/>
  <c r="L240" i="1" s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D241" i="1"/>
  <c r="L241" i="1" s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G241" i="1"/>
  <c r="D242" i="1"/>
  <c r="L242" i="1" s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D243" i="1"/>
  <c r="L243" i="1" s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D244" i="1"/>
  <c r="L244" i="1" s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G244" i="1"/>
  <c r="D245" i="1"/>
  <c r="L245" i="1" s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G245" i="1"/>
  <c r="D246" i="1"/>
  <c r="L246" i="1" s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D247" i="1"/>
  <c r="L247" i="1" s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D248" i="1"/>
  <c r="L248" i="1" s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G248" i="1"/>
  <c r="D249" i="1"/>
  <c r="L249" i="1" s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D250" i="1"/>
  <c r="L250" i="1" s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D251" i="1"/>
  <c r="L251" i="1" s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G251" i="1"/>
  <c r="D252" i="1"/>
  <c r="L252" i="1" s="1"/>
  <c r="M253" i="1" s="1"/>
  <c r="M254" i="1" s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D253" i="1"/>
  <c r="L253" i="1" s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D254" i="1"/>
  <c r="L254" i="1" s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G254" i="1"/>
  <c r="D255" i="1"/>
  <c r="L255" i="1" s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M256" i="1"/>
  <c r="M257" i="1" s="1"/>
  <c r="M258" i="1" s="1"/>
  <c r="M259" i="1" s="1"/>
  <c r="M260" i="1" s="1"/>
  <c r="G255" i="1"/>
  <c r="D256" i="1"/>
  <c r="L256" i="1" s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D257" i="1"/>
  <c r="L257" i="1" s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D258" i="1"/>
  <c r="L258" i="1" s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G258" i="1"/>
  <c r="D259" i="1"/>
  <c r="L259" i="1" s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D260" i="1"/>
  <c r="L260" i="1" s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D261" i="1"/>
  <c r="L261" i="1" s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D262" i="1"/>
  <c r="L262" i="1" s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D263" i="1"/>
  <c r="L263" i="1" s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G263" i="1"/>
  <c r="D264" i="1"/>
  <c r="L264" i="1" s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G264" i="1"/>
  <c r="D265" i="1"/>
  <c r="L265" i="1" s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D266" i="1"/>
  <c r="L266" i="1" s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D267" i="1"/>
  <c r="L267" i="1" s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G267" i="1"/>
  <c r="D268" i="1"/>
  <c r="L268" i="1" s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D269" i="1"/>
  <c r="L269" i="1" s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G269" i="1"/>
  <c r="D270" i="1"/>
  <c r="L270" i="1" s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D271" i="1"/>
  <c r="L271" i="1" s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D272" i="1"/>
  <c r="L272" i="1" s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D273" i="1"/>
  <c r="L273" i="1" s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D274" i="1"/>
  <c r="L274" i="1" s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G274" i="1"/>
  <c r="D275" i="1"/>
  <c r="L275" i="1" s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D276" i="1"/>
  <c r="L276" i="1" s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D277" i="1"/>
  <c r="L277" i="1" s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D278" i="1"/>
  <c r="L278" i="1" s="1"/>
  <c r="G277" i="1"/>
  <c r="N276" i="1"/>
  <c r="O275" i="1"/>
  <c r="M280" i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D279" i="1"/>
  <c r="L279" i="1" s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D280" i="1"/>
  <c r="L280" i="1" s="1"/>
  <c r="M281" i="1" s="1"/>
  <c r="M282" i="1" s="1"/>
  <c r="M283" i="1" s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H403" i="1" l="1"/>
  <c r="AA404" i="1"/>
  <c r="Z404" i="1"/>
  <c r="F284" i="1"/>
  <c r="E284" i="1"/>
  <c r="G280" i="1"/>
  <c r="D281" i="1"/>
  <c r="L281" i="1" s="1"/>
  <c r="N279" i="1"/>
  <c r="O278" i="1"/>
  <c r="U284" i="1"/>
  <c r="W284" i="1" s="1"/>
  <c r="I286" i="1"/>
  <c r="J285" i="1"/>
  <c r="K285" i="1" s="1"/>
  <c r="A404" i="1"/>
  <c r="Q404" i="1" s="1"/>
  <c r="T406" i="1"/>
  <c r="Z405" i="1" l="1"/>
  <c r="AA405" i="1"/>
  <c r="H404" i="1"/>
  <c r="E285" i="1"/>
  <c r="F285" i="1"/>
  <c r="G281" i="1"/>
  <c r="D282" i="1"/>
  <c r="L282" i="1" s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F286" i="1"/>
  <c r="E286" i="1"/>
  <c r="D283" i="1"/>
  <c r="L283" i="1" s="1"/>
  <c r="M284" i="1" s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G283" i="1"/>
  <c r="D284" i="1"/>
  <c r="L284" i="1" s="1"/>
  <c r="N282" i="1"/>
  <c r="O281" i="1"/>
  <c r="J288" i="1"/>
  <c r="K288" i="1" s="1"/>
  <c r="I289" i="1"/>
  <c r="U287" i="1"/>
  <c r="W287" i="1" s="1"/>
  <c r="M285" i="1"/>
  <c r="S406" i="1"/>
  <c r="T409" i="1"/>
  <c r="A407" i="1"/>
  <c r="Q407" i="1" s="1"/>
  <c r="R407" i="1" s="1"/>
  <c r="F288" i="1" l="1"/>
  <c r="H407" i="1"/>
  <c r="Z408" i="1"/>
  <c r="AA408" i="1"/>
  <c r="E288" i="1"/>
  <c r="D285" i="1"/>
  <c r="L285" i="1" s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M286" i="1"/>
  <c r="M287" i="1" s="1"/>
  <c r="M288" i="1" s="1"/>
  <c r="D286" i="1"/>
  <c r="L286" i="1" s="1"/>
  <c r="G285" i="1"/>
  <c r="N284" i="1"/>
  <c r="O283" i="1"/>
  <c r="U289" i="1"/>
  <c r="W289" i="1" s="1"/>
  <c r="J290" i="1"/>
  <c r="K290" i="1" s="1"/>
  <c r="F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D287" i="1"/>
  <c r="L287" i="1" s="1"/>
  <c r="G286" i="1"/>
  <c r="O284" i="1"/>
  <c r="N285" i="1"/>
  <c r="J291" i="1"/>
  <c r="K291" i="1" s="1"/>
  <c r="F291" i="1" s="1"/>
  <c r="I292" i="1"/>
  <c r="U290" i="1"/>
  <c r="W290" i="1" s="1"/>
  <c r="S409" i="1"/>
  <c r="Y409" i="1"/>
  <c r="A410" i="1"/>
  <c r="Q410" i="1" s="1"/>
  <c r="R410" i="1" s="1"/>
  <c r="T412" i="1"/>
  <c r="AA411" i="1" l="1"/>
  <c r="Z411" i="1"/>
  <c r="H410" i="1"/>
  <c r="E291" i="1"/>
  <c r="D288" i="1"/>
  <c r="L288" i="1" s="1"/>
  <c r="G287" i="1"/>
  <c r="O285" i="1"/>
  <c r="N286" i="1"/>
  <c r="I293" i="1"/>
  <c r="J292" i="1"/>
  <c r="K292" i="1" s="1"/>
  <c r="F292" i="1" s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E292" i="1"/>
  <c r="M289" i="1"/>
  <c r="M290" i="1" s="1"/>
  <c r="M291" i="1" s="1"/>
  <c r="M292" i="1" s="1"/>
  <c r="M293" i="1" s="1"/>
  <c r="D289" i="1"/>
  <c r="L289" i="1" s="1"/>
  <c r="G288" i="1"/>
  <c r="N287" i="1"/>
  <c r="O286" i="1"/>
  <c r="U292" i="1"/>
  <c r="W292" i="1" s="1"/>
  <c r="J293" i="1"/>
  <c r="K293" i="1" s="1"/>
  <c r="F293" i="1" s="1"/>
  <c r="I294" i="1"/>
  <c r="Y411" i="1"/>
  <c r="S411" i="1"/>
  <c r="A412" i="1"/>
  <c r="Q412" i="1" s="1"/>
  <c r="R412" i="1" s="1"/>
  <c r="T414" i="1"/>
  <c r="AA413" i="1" l="1"/>
  <c r="Z413" i="1"/>
  <c r="H412" i="1"/>
  <c r="E293" i="1"/>
  <c r="D290" i="1"/>
  <c r="L290" i="1" s="1"/>
  <c r="G289" i="1"/>
  <c r="M294" i="1"/>
  <c r="N288" i="1"/>
  <c r="O287" i="1"/>
  <c r="I295" i="1"/>
  <c r="J294" i="1"/>
  <c r="K294" i="1" s="1"/>
  <c r="F294" i="1" s="1"/>
  <c r="U293" i="1"/>
  <c r="W293" i="1" s="1"/>
  <c r="Y412" i="1"/>
  <c r="S412" i="1"/>
  <c r="T415" i="1"/>
  <c r="A413" i="1"/>
  <c r="Q413" i="1" s="1"/>
  <c r="R413" i="1" s="1"/>
  <c r="H413" i="1" l="1"/>
  <c r="Z414" i="1"/>
  <c r="AA414" i="1"/>
  <c r="E294" i="1"/>
  <c r="D291" i="1"/>
  <c r="L291" i="1" s="1"/>
  <c r="G290" i="1"/>
  <c r="O288" i="1"/>
  <c r="N289" i="1"/>
  <c r="I296" i="1"/>
  <c r="J295" i="1"/>
  <c r="K295" i="1" s="1"/>
  <c r="F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H414" i="1"/>
  <c r="E295" i="1"/>
  <c r="G291" i="1"/>
  <c r="D292" i="1"/>
  <c r="L292" i="1" s="1"/>
  <c r="M296" i="1"/>
  <c r="O289" i="1"/>
  <c r="N290" i="1"/>
  <c r="U295" i="1"/>
  <c r="W295" i="1" s="1"/>
  <c r="I297" i="1"/>
  <c r="J296" i="1"/>
  <c r="K296" i="1" s="1"/>
  <c r="F296" i="1" s="1"/>
  <c r="S414" i="1"/>
  <c r="Y414" i="1"/>
  <c r="T417" i="1"/>
  <c r="A415" i="1"/>
  <c r="Q415" i="1" s="1"/>
  <c r="R415" i="1" s="1"/>
  <c r="H415" i="1" l="1"/>
  <c r="Z416" i="1"/>
  <c r="AA416" i="1"/>
  <c r="E296" i="1"/>
  <c r="D293" i="1"/>
  <c r="L293" i="1" s="1"/>
  <c r="G292" i="1"/>
  <c r="N291" i="1"/>
  <c r="O290" i="1"/>
  <c r="U296" i="1"/>
  <c r="W296" i="1" s="1"/>
  <c r="I298" i="1"/>
  <c r="J297" i="1"/>
  <c r="K297" i="1" s="1"/>
  <c r="F297" i="1" s="1"/>
  <c r="M297" i="1"/>
  <c r="Y415" i="1"/>
  <c r="S415" i="1"/>
  <c r="T418" i="1"/>
  <c r="A416" i="1"/>
  <c r="Q416" i="1" s="1"/>
  <c r="R416" i="1" s="1"/>
  <c r="AA417" i="1" l="1"/>
  <c r="Z417" i="1"/>
  <c r="H416" i="1"/>
  <c r="E297" i="1"/>
  <c r="G293" i="1"/>
  <c r="D294" i="1"/>
  <c r="L294" i="1" s="1"/>
  <c r="O291" i="1"/>
  <c r="N292" i="1"/>
  <c r="M298" i="1"/>
  <c r="J298" i="1"/>
  <c r="K298" i="1" s="1"/>
  <c r="F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AA418" i="1"/>
  <c r="E298" i="1"/>
  <c r="G294" i="1"/>
  <c r="D295" i="1"/>
  <c r="L295" i="1" s="1"/>
  <c r="O292" i="1"/>
  <c r="N293" i="1"/>
  <c r="I300" i="1"/>
  <c r="M299" i="1"/>
  <c r="J299" i="1"/>
  <c r="K299" i="1" s="1"/>
  <c r="F299" i="1" s="1"/>
  <c r="U298" i="1"/>
  <c r="W298" i="1" s="1"/>
  <c r="S417" i="1"/>
  <c r="Y417" i="1"/>
  <c r="T420" i="1"/>
  <c r="A418" i="1"/>
  <c r="Q418" i="1" s="1"/>
  <c r="R418" i="1" s="1"/>
  <c r="AA419" i="1" l="1"/>
  <c r="Z419" i="1"/>
  <c r="H418" i="1"/>
  <c r="E299" i="1"/>
  <c r="D296" i="1"/>
  <c r="L296" i="1" s="1"/>
  <c r="G295" i="1"/>
  <c r="N294" i="1"/>
  <c r="O293" i="1"/>
  <c r="U299" i="1"/>
  <c r="W299" i="1" s="1"/>
  <c r="J300" i="1"/>
  <c r="K300" i="1" s="1"/>
  <c r="F300" i="1" s="1"/>
  <c r="I301" i="1"/>
  <c r="M300" i="1"/>
  <c r="S418" i="1"/>
  <c r="Y418" i="1"/>
  <c r="T421" i="1"/>
  <c r="A419" i="1"/>
  <c r="Q419" i="1" s="1"/>
  <c r="R419" i="1" s="1"/>
  <c r="H419" i="1" l="1"/>
  <c r="Z420" i="1"/>
  <c r="AA420" i="1"/>
  <c r="E300" i="1"/>
  <c r="G296" i="1"/>
  <c r="D297" i="1"/>
  <c r="L297" i="1" s="1"/>
  <c r="O294" i="1"/>
  <c r="N295" i="1"/>
  <c r="U300" i="1"/>
  <c r="W300" i="1" s="1"/>
  <c r="M301" i="1"/>
  <c r="I302" i="1"/>
  <c r="J301" i="1"/>
  <c r="K301" i="1" s="1"/>
  <c r="F301" i="1" s="1"/>
  <c r="Y419" i="1"/>
  <c r="S419" i="1"/>
  <c r="A420" i="1"/>
  <c r="Q420" i="1" s="1"/>
  <c r="R420" i="1" s="1"/>
  <c r="T422" i="1"/>
  <c r="AA421" i="1" l="1"/>
  <c r="Z421" i="1"/>
  <c r="H420" i="1"/>
  <c r="E301" i="1"/>
  <c r="D298" i="1"/>
  <c r="L298" i="1" s="1"/>
  <c r="G297" i="1"/>
  <c r="N296" i="1"/>
  <c r="O295" i="1"/>
  <c r="U301" i="1"/>
  <c r="W301" i="1" s="1"/>
  <c r="M302" i="1"/>
  <c r="J302" i="1"/>
  <c r="K302" i="1" s="1"/>
  <c r="F302" i="1" s="1"/>
  <c r="I303" i="1"/>
  <c r="Y420" i="1"/>
  <c r="S420" i="1"/>
  <c r="A421" i="1"/>
  <c r="Q421" i="1" s="1"/>
  <c r="R421" i="1" s="1"/>
  <c r="T423" i="1"/>
  <c r="H421" i="1" l="1"/>
  <c r="Z422" i="1"/>
  <c r="AA422" i="1"/>
  <c r="E302" i="1"/>
  <c r="G298" i="1"/>
  <c r="D299" i="1"/>
  <c r="L299" i="1" s="1"/>
  <c r="N297" i="1"/>
  <c r="O296" i="1"/>
  <c r="M303" i="1"/>
  <c r="I304" i="1"/>
  <c r="J303" i="1"/>
  <c r="K303" i="1" s="1"/>
  <c r="F303" i="1" s="1"/>
  <c r="U302" i="1"/>
  <c r="W302" i="1" s="1"/>
  <c r="S421" i="1"/>
  <c r="Y421" i="1"/>
  <c r="T424" i="1"/>
  <c r="A422" i="1"/>
  <c r="Q422" i="1" s="1"/>
  <c r="R422" i="1" s="1"/>
  <c r="AA423" i="1" l="1"/>
  <c r="Z423" i="1"/>
  <c r="H422" i="1"/>
  <c r="E303" i="1"/>
  <c r="D300" i="1"/>
  <c r="L300" i="1" s="1"/>
  <c r="G299" i="1"/>
  <c r="N298" i="1"/>
  <c r="O297" i="1"/>
  <c r="U303" i="1"/>
  <c r="W303" i="1" s="1"/>
  <c r="J304" i="1"/>
  <c r="K304" i="1" s="1"/>
  <c r="F304" i="1" s="1"/>
  <c r="I305" i="1"/>
  <c r="M304" i="1"/>
  <c r="S422" i="1"/>
  <c r="Y422" i="1"/>
  <c r="A423" i="1"/>
  <c r="Q423" i="1" s="1"/>
  <c r="R423" i="1" s="1"/>
  <c r="T425" i="1"/>
  <c r="H423" i="1" l="1"/>
  <c r="Z424" i="1"/>
  <c r="AA424" i="1"/>
  <c r="E304" i="1"/>
  <c r="D301" i="1"/>
  <c r="L301" i="1" s="1"/>
  <c r="G300" i="1"/>
  <c r="N299" i="1"/>
  <c r="O298" i="1"/>
  <c r="U304" i="1"/>
  <c r="W304" i="1" s="1"/>
  <c r="J305" i="1"/>
  <c r="K305" i="1" s="1"/>
  <c r="F305" i="1" s="1"/>
  <c r="M305" i="1"/>
  <c r="I306" i="1"/>
  <c r="Y423" i="1"/>
  <c r="S423" i="1"/>
  <c r="T426" i="1"/>
  <c r="A424" i="1"/>
  <c r="Q424" i="1" s="1"/>
  <c r="R424" i="1" s="1"/>
  <c r="AA425" i="1" l="1"/>
  <c r="Z425" i="1"/>
  <c r="H424" i="1"/>
  <c r="E305" i="1"/>
  <c r="G301" i="1"/>
  <c r="D302" i="1"/>
  <c r="L302" i="1" s="1"/>
  <c r="N300" i="1"/>
  <c r="O299" i="1"/>
  <c r="U305" i="1"/>
  <c r="W305" i="1" s="1"/>
  <c r="J306" i="1"/>
  <c r="K306" i="1" s="1"/>
  <c r="F306" i="1" s="1"/>
  <c r="I307" i="1"/>
  <c r="M306" i="1"/>
  <c r="Y424" i="1"/>
  <c r="S424" i="1"/>
  <c r="A425" i="1"/>
  <c r="Q425" i="1" s="1"/>
  <c r="R425" i="1" s="1"/>
  <c r="T427" i="1"/>
  <c r="H425" i="1" l="1"/>
  <c r="Z426" i="1"/>
  <c r="AA426" i="1"/>
  <c r="E306" i="1"/>
  <c r="D303" i="1"/>
  <c r="L303" i="1" s="1"/>
  <c r="G302" i="1"/>
  <c r="N301" i="1"/>
  <c r="O300" i="1"/>
  <c r="M307" i="1"/>
  <c r="I308" i="1"/>
  <c r="J307" i="1"/>
  <c r="K307" i="1" s="1"/>
  <c r="F307" i="1" s="1"/>
  <c r="U306" i="1"/>
  <c r="W306" i="1" s="1"/>
  <c r="S425" i="1"/>
  <c r="Y425" i="1"/>
  <c r="T428" i="1"/>
  <c r="A426" i="1"/>
  <c r="Q426" i="1" s="1"/>
  <c r="R426" i="1" s="1"/>
  <c r="AA427" i="1" l="1"/>
  <c r="Z427" i="1"/>
  <c r="H426" i="1"/>
  <c r="E307" i="1"/>
  <c r="D304" i="1"/>
  <c r="L304" i="1" s="1"/>
  <c r="G303" i="1"/>
  <c r="N302" i="1"/>
  <c r="O301" i="1"/>
  <c r="U307" i="1"/>
  <c r="W307" i="1" s="1"/>
  <c r="I309" i="1"/>
  <c r="J308" i="1"/>
  <c r="K308" i="1" s="1"/>
  <c r="F308" i="1" s="1"/>
  <c r="M308" i="1"/>
  <c r="S426" i="1"/>
  <c r="Y426" i="1"/>
  <c r="A427" i="1"/>
  <c r="Q427" i="1" s="1"/>
  <c r="R427" i="1" s="1"/>
  <c r="T429" i="1"/>
  <c r="H427" i="1" l="1"/>
  <c r="Z428" i="1"/>
  <c r="AA428" i="1"/>
  <c r="E308" i="1"/>
  <c r="D305" i="1"/>
  <c r="L305" i="1" s="1"/>
  <c r="G304" i="1"/>
  <c r="N303" i="1"/>
  <c r="O302" i="1"/>
  <c r="U308" i="1"/>
  <c r="W308" i="1" s="1"/>
  <c r="I310" i="1"/>
  <c r="M309" i="1"/>
  <c r="J309" i="1"/>
  <c r="K309" i="1" s="1"/>
  <c r="F309" i="1" s="1"/>
  <c r="Y427" i="1"/>
  <c r="S427" i="1"/>
  <c r="T430" i="1"/>
  <c r="A428" i="1"/>
  <c r="Q428" i="1" s="1"/>
  <c r="R428" i="1" s="1"/>
  <c r="AA429" i="1" l="1"/>
  <c r="Z429" i="1"/>
  <c r="H428" i="1"/>
  <c r="E309" i="1"/>
  <c r="G305" i="1"/>
  <c r="D306" i="1"/>
  <c r="L306" i="1" s="1"/>
  <c r="N304" i="1"/>
  <c r="O303" i="1"/>
  <c r="J310" i="1"/>
  <c r="K310" i="1" s="1"/>
  <c r="F310" i="1" s="1"/>
  <c r="I311" i="1"/>
  <c r="M310" i="1"/>
  <c r="U309" i="1"/>
  <c r="W309" i="1" s="1"/>
  <c r="Y428" i="1"/>
  <c r="S428" i="1"/>
  <c r="T431" i="1"/>
  <c r="A429" i="1"/>
  <c r="Q429" i="1" s="1"/>
  <c r="R429" i="1" s="1"/>
  <c r="H429" i="1" l="1"/>
  <c r="Z430" i="1"/>
  <c r="AA430" i="1"/>
  <c r="E310" i="1"/>
  <c r="G306" i="1"/>
  <c r="D307" i="1"/>
  <c r="L307" i="1" s="1"/>
  <c r="N305" i="1"/>
  <c r="O304" i="1"/>
  <c r="J311" i="1"/>
  <c r="K311" i="1" s="1"/>
  <c r="F311" i="1" s="1"/>
  <c r="I312" i="1"/>
  <c r="U310" i="1"/>
  <c r="W310" i="1" s="1"/>
  <c r="S429" i="1"/>
  <c r="Y429" i="1"/>
  <c r="T432" i="1"/>
  <c r="A430" i="1"/>
  <c r="Q430" i="1" s="1"/>
  <c r="R430" i="1" s="1"/>
  <c r="AA431" i="1" l="1"/>
  <c r="Z431" i="1"/>
  <c r="H430" i="1"/>
  <c r="E311" i="1"/>
  <c r="D308" i="1"/>
  <c r="L308" i="1" s="1"/>
  <c r="G307" i="1"/>
  <c r="N306" i="1"/>
  <c r="O305" i="1"/>
  <c r="I313" i="1"/>
  <c r="J312" i="1"/>
  <c r="K312" i="1" s="1"/>
  <c r="F312" i="1" s="1"/>
  <c r="U311" i="1"/>
  <c r="W311" i="1" s="1"/>
  <c r="S430" i="1"/>
  <c r="Y430" i="1"/>
  <c r="A431" i="1"/>
  <c r="Q431" i="1" s="1"/>
  <c r="R431" i="1" s="1"/>
  <c r="T433" i="1"/>
  <c r="H431" i="1" l="1"/>
  <c r="Z432" i="1"/>
  <c r="AA432" i="1"/>
  <c r="E312" i="1"/>
  <c r="G308" i="1"/>
  <c r="D309" i="1"/>
  <c r="L309" i="1" s="1"/>
  <c r="M311" i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G309" i="1"/>
  <c r="D310" i="1"/>
  <c r="L310" i="1" s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G310" i="1"/>
  <c r="D311" i="1"/>
  <c r="L311" i="1" s="1"/>
  <c r="M312" i="1" s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G311" i="1"/>
  <c r="D312" i="1"/>
  <c r="L312" i="1" s="1"/>
  <c r="M313" i="1" s="1"/>
  <c r="M314" i="1" s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D313" i="1"/>
  <c r="L313" i="1" s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D314" i="1"/>
  <c r="L314" i="1" s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D315" i="1"/>
  <c r="L315" i="1" s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AA439" i="1" l="1"/>
  <c r="Z439" i="1"/>
  <c r="H438" i="1"/>
  <c r="F319" i="1"/>
  <c r="E319" i="1"/>
  <c r="G315" i="1"/>
  <c r="D316" i="1"/>
  <c r="L316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M317" i="1"/>
  <c r="M318" i="1" s="1"/>
  <c r="D317" i="1"/>
  <c r="L317" i="1" s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G317" i="1"/>
  <c r="D318" i="1"/>
  <c r="L318" i="1" s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M319" i="1"/>
  <c r="M320" i="1" s="1"/>
  <c r="M321" i="1" s="1"/>
  <c r="M322" i="1" s="1"/>
  <c r="M323" i="1" s="1"/>
  <c r="G318" i="1"/>
  <c r="D319" i="1"/>
  <c r="L319" i="1" s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D320" i="1"/>
  <c r="L320" i="1" s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D321" i="1"/>
  <c r="L321" i="1" s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G321" i="1"/>
  <c r="D322" i="1"/>
  <c r="L322" i="1" s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D323" i="1"/>
  <c r="L323" i="1" s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D324" i="1"/>
  <c r="L324" i="1" s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D325" i="1"/>
  <c r="L325" i="1" s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D326" i="1"/>
  <c r="L326" i="1" s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D327" i="1"/>
  <c r="L327" i="1" s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G327" i="1"/>
  <c r="D328" i="1"/>
  <c r="L328" i="1" s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D329" i="1"/>
  <c r="L329" i="1" s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D330" i="1"/>
  <c r="L330" i="1" s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D331" i="1"/>
  <c r="L331" i="1" s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G331" i="1"/>
  <c r="D332" i="1"/>
  <c r="L332" i="1" s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D333" i="1"/>
  <c r="L333" i="1" s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G333" i="1"/>
  <c r="D334" i="1"/>
  <c r="L334" i="1" s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D335" i="1"/>
  <c r="L335" i="1" s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G335" i="1"/>
  <c r="D336" i="1"/>
  <c r="L336" i="1" s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D337" i="1"/>
  <c r="L337" i="1" s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D338" i="1"/>
  <c r="L338" i="1" s="1"/>
  <c r="G337" i="1"/>
  <c r="N336" i="1"/>
  <c r="O335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D339" i="1"/>
  <c r="L339" i="1" s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D340" i="1"/>
  <c r="L340" i="1" s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D341" i="1"/>
  <c r="L341" i="1" s="1"/>
  <c r="M342" i="1" s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D342" i="1"/>
  <c r="L342" i="1" s="1"/>
  <c r="M343" i="1" s="1"/>
  <c r="M344" i="1" s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D343" i="1"/>
  <c r="L343" i="1" s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D344" i="1"/>
  <c r="L344" i="1" s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D345" i="1"/>
  <c r="L345" i="1" s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M346" i="1"/>
  <c r="D346" i="1"/>
  <c r="L346" i="1" s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M347" i="1"/>
  <c r="M348" i="1" s="1"/>
  <c r="M349" i="1" s="1"/>
  <c r="M350" i="1" s="1"/>
  <c r="M351" i="1" s="1"/>
  <c r="G346" i="1"/>
  <c r="D347" i="1"/>
  <c r="L347" i="1" s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G347" i="1"/>
  <c r="D348" i="1"/>
  <c r="L348" i="1" s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D349" i="1"/>
  <c r="L349" i="1" s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D350" i="1"/>
  <c r="L350" i="1" s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D351" i="1"/>
  <c r="L351" i="1" s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D352" i="1"/>
  <c r="L352" i="1" s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D353" i="1"/>
  <c r="L353" i="1" s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D354" i="1"/>
  <c r="L354" i="1" s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G354" i="1"/>
  <c r="D355" i="1"/>
  <c r="L355" i="1" s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G355" i="1"/>
  <c r="D356" i="1"/>
  <c r="L356" i="1" s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G356" i="1"/>
  <c r="D357" i="1"/>
  <c r="L357" i="1" s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D358" i="1"/>
  <c r="L358" i="1" s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D359" i="1"/>
  <c r="L359" i="1" s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G359" i="1"/>
  <c r="D360" i="1"/>
  <c r="L360" i="1" s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G360" i="1"/>
  <c r="D361" i="1"/>
  <c r="L361" i="1" s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D362" i="1"/>
  <c r="L362" i="1" s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G362" i="1"/>
  <c r="D363" i="1"/>
  <c r="L363" i="1" s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D364" i="1"/>
  <c r="L364" i="1" s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G364" i="1"/>
  <c r="D365" i="1"/>
  <c r="L365" i="1" s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G365" i="1"/>
  <c r="D366" i="1"/>
  <c r="L366" i="1" s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G366" i="1"/>
  <c r="D367" i="1"/>
  <c r="L367" i="1" s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D368" i="1"/>
  <c r="L368" i="1" s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D369" i="1"/>
  <c r="L369" i="1" s="1"/>
  <c r="G368" i="1"/>
  <c r="N367" i="1"/>
  <c r="O366" i="1"/>
  <c r="J373" i="1"/>
  <c r="K373" i="1" s="1"/>
  <c r="I374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G369" i="1"/>
  <c r="D370" i="1"/>
  <c r="L370" i="1" s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D371" i="1"/>
  <c r="L371" i="1" s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G371" i="1"/>
  <c r="D372" i="1"/>
  <c r="L372" i="1" s="1"/>
  <c r="M373" i="1" s="1"/>
  <c r="M374" i="1" s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D373" i="1"/>
  <c r="L373" i="1" s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D374" i="1"/>
  <c r="L374" i="1" s="1"/>
  <c r="M375" i="1" s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G374" i="1"/>
  <c r="D375" i="1"/>
  <c r="L375" i="1" s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M376" i="1"/>
  <c r="M377" i="1" s="1"/>
  <c r="M378" i="1" s="1"/>
  <c r="M379" i="1" s="1"/>
  <c r="M380" i="1" s="1"/>
  <c r="G375" i="1"/>
  <c r="D376" i="1"/>
  <c r="L376" i="1" s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D377" i="1"/>
  <c r="L377" i="1" s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G377" i="1"/>
  <c r="D378" i="1"/>
  <c r="L378" i="1" s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D379" i="1"/>
  <c r="L379" i="1" s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D380" i="1"/>
  <c r="L380" i="1" s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D381" i="1"/>
  <c r="L381" i="1" s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D382" i="1"/>
  <c r="L382" i="1" s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D383" i="1"/>
  <c r="L383" i="1" s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G383" i="1"/>
  <c r="D384" i="1"/>
  <c r="L384" i="1" s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D385" i="1"/>
  <c r="L385" i="1" s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D386" i="1"/>
  <c r="L386" i="1" s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G386" i="1"/>
  <c r="D387" i="1"/>
  <c r="L387" i="1" s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G387" i="1"/>
  <c r="D388" i="1"/>
  <c r="L388" i="1" s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D389" i="1"/>
  <c r="L389" i="1" s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D390" i="1"/>
  <c r="L390" i="1" s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D391" i="1"/>
  <c r="L391" i="1" s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D392" i="1"/>
  <c r="L392" i="1" s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D393" i="1"/>
  <c r="L393" i="1" s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D394" i="1"/>
  <c r="L394" i="1" s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D395" i="1"/>
  <c r="L395" i="1" s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G395" i="1"/>
  <c r="D396" i="1"/>
  <c r="L396" i="1" s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D397" i="1"/>
  <c r="L397" i="1" s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D398" i="1"/>
  <c r="L398" i="1" s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D399" i="1"/>
  <c r="L399" i="1" s="1"/>
  <c r="G398" i="1"/>
  <c r="N397" i="1"/>
  <c r="O396" i="1"/>
  <c r="J403" i="1"/>
  <c r="K403" i="1" s="1"/>
  <c r="I404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D400" i="1"/>
  <c r="L400" i="1" s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D401" i="1"/>
  <c r="L401" i="1" s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D402" i="1"/>
  <c r="L402" i="1" s="1"/>
  <c r="M403" i="1" s="1"/>
  <c r="G401" i="1"/>
  <c r="N400" i="1"/>
  <c r="O399" i="1"/>
  <c r="W405" i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D403" i="1"/>
  <c r="L403" i="1" s="1"/>
  <c r="M404" i="1" s="1"/>
  <c r="M405" i="1" s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D404" i="1"/>
  <c r="L404" i="1" s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G404" i="1"/>
  <c r="D405" i="1"/>
  <c r="L405" i="1" s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M406" i="1"/>
  <c r="M407" i="1" s="1"/>
  <c r="G405" i="1"/>
  <c r="D406" i="1"/>
  <c r="L406" i="1" s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D407" i="1"/>
  <c r="L407" i="1" s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M408" i="1"/>
  <c r="M409" i="1" s="1"/>
  <c r="M410" i="1" s="1"/>
  <c r="M411" i="1" s="1"/>
  <c r="M412" i="1" s="1"/>
  <c r="D408" i="1"/>
  <c r="L408" i="1" s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D409" i="1"/>
  <c r="L409" i="1" s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G409" i="1"/>
  <c r="D410" i="1"/>
  <c r="L410" i="1" s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G410" i="1"/>
  <c r="D411" i="1"/>
  <c r="L411" i="1" s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D412" i="1"/>
  <c r="L412" i="1" s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D413" i="1"/>
  <c r="L413" i="1" s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G413" i="1"/>
  <c r="D414" i="1"/>
  <c r="L414" i="1" s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D415" i="1"/>
  <c r="L415" i="1" s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D416" i="1"/>
  <c r="L416" i="1" s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D417" i="1"/>
  <c r="L417" i="1" s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D418" i="1"/>
  <c r="L418" i="1" s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D419" i="1"/>
  <c r="L419" i="1" s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D420" i="1"/>
  <c r="L420" i="1" s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G420" i="1"/>
  <c r="D421" i="1"/>
  <c r="L421" i="1" s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D422" i="1"/>
  <c r="L422" i="1" s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G422" i="1"/>
  <c r="D423" i="1"/>
  <c r="L423" i="1" s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D424" i="1"/>
  <c r="L424" i="1" s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D425" i="1"/>
  <c r="L425" i="1" s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G425" i="1"/>
  <c r="D426" i="1"/>
  <c r="L426" i="1" s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D427" i="1"/>
  <c r="L427" i="1" s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D428" i="1"/>
  <c r="L428" i="1" s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G428" i="1"/>
  <c r="D429" i="1"/>
  <c r="L429" i="1" s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D430" i="1"/>
  <c r="L430" i="1" s="1"/>
  <c r="G429" i="1"/>
  <c r="N428" i="1"/>
  <c r="O427" i="1"/>
  <c r="U433" i="1"/>
  <c r="W433" i="1" s="1"/>
  <c r="J434" i="1"/>
  <c r="K434" i="1" s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G430" i="1"/>
  <c r="D431" i="1"/>
  <c r="L431" i="1" s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D432" i="1"/>
  <c r="L432" i="1" s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D433" i="1"/>
  <c r="L433" i="1" s="1"/>
  <c r="M434" i="1" s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D434" i="1"/>
  <c r="L434" i="1" s="1"/>
  <c r="M435" i="1" s="1"/>
  <c r="M436" i="1" s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D435" i="1"/>
  <c r="L435" i="1" s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D436" i="1"/>
  <c r="L436" i="1" s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M437" i="1"/>
  <c r="G436" i="1"/>
  <c r="D437" i="1"/>
  <c r="L437" i="1" s="1"/>
  <c r="N435" i="1"/>
  <c r="O434" i="1"/>
  <c r="J441" i="1"/>
  <c r="K441" i="1" s="1"/>
  <c r="I442" i="1"/>
  <c r="U440" i="1"/>
  <c r="W440" i="1" s="1"/>
  <c r="S559" i="1"/>
  <c r="A560" i="1"/>
  <c r="Q560" i="1" s="1"/>
  <c r="R560" i="1" s="1"/>
  <c r="T562" i="1"/>
  <c r="H560" i="1" l="1"/>
  <c r="Z561" i="1"/>
  <c r="AA561" i="1"/>
  <c r="E441" i="1"/>
  <c r="F441" i="1"/>
  <c r="M438" i="1"/>
  <c r="M439" i="1" s="1"/>
  <c r="M440" i="1" s="1"/>
  <c r="M441" i="1" s="1"/>
  <c r="M442" i="1" s="1"/>
  <c r="D438" i="1"/>
  <c r="L438" i="1" s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D439" i="1"/>
  <c r="L439" i="1" s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D440" i="1"/>
  <c r="L440" i="1" s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D441" i="1"/>
  <c r="L441" i="1" s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G441" i="1"/>
  <c r="D442" i="1"/>
  <c r="L442" i="1" s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D443" i="1"/>
  <c r="L443" i="1" s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D444" i="1"/>
  <c r="L444" i="1" s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D445" i="1"/>
  <c r="L445" i="1" s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G445" i="1"/>
  <c r="D446" i="1"/>
  <c r="L446" i="1" s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G446" i="1"/>
  <c r="D447" i="1"/>
  <c r="L447" i="1" s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D448" i="1"/>
  <c r="L448" i="1" s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D449" i="1"/>
  <c r="L449" i="1" s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G449" i="1"/>
  <c r="D450" i="1"/>
  <c r="L450" i="1" s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G450" i="1"/>
  <c r="D451" i="1"/>
  <c r="L451" i="1" s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D452" i="1"/>
  <c r="L452" i="1" s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G452" i="1"/>
  <c r="D453" i="1"/>
  <c r="L453" i="1" s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D454" i="1"/>
  <c r="L454" i="1" s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D455" i="1"/>
  <c r="L455" i="1" s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D456" i="1"/>
  <c r="L456" i="1" s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D457" i="1"/>
  <c r="L457" i="1" s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G457" i="1"/>
  <c r="D458" i="1"/>
  <c r="L458" i="1" s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D459" i="1"/>
  <c r="L459" i="1" s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G459" i="1"/>
  <c r="D460" i="1"/>
  <c r="L460" i="1" s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D461" i="1"/>
  <c r="L461" i="1" s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D462" i="1"/>
  <c r="L462" i="1" s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D463" i="1"/>
  <c r="L463" i="1" s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G463" i="1"/>
  <c r="D464" i="1"/>
  <c r="L464" i="1" s="1"/>
  <c r="M465" i="1" s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G464" i="1"/>
  <c r="D465" i="1"/>
  <c r="L465" i="1" s="1"/>
  <c r="M466" i="1" s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G465" i="1"/>
  <c r="D466" i="1"/>
  <c r="L466" i="1" s="1"/>
  <c r="N464" i="1"/>
  <c r="O463" i="1"/>
  <c r="I471" i="1"/>
  <c r="J470" i="1"/>
  <c r="K470" i="1" s="1"/>
  <c r="U469" i="1"/>
  <c r="W469" i="1" s="1"/>
  <c r="Y588" i="1"/>
  <c r="S588" i="1"/>
  <c r="T591" i="1"/>
  <c r="A589" i="1"/>
  <c r="H589" i="1" l="1"/>
  <c r="Q589" i="1"/>
  <c r="R589" i="1" s="1"/>
  <c r="E470" i="1"/>
  <c r="F470" i="1"/>
  <c r="M467" i="1"/>
  <c r="G466" i="1"/>
  <c r="D467" i="1"/>
  <c r="L467" i="1" s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M468" i="1"/>
  <c r="M469" i="1" s="1"/>
  <c r="M470" i="1" s="1"/>
  <c r="D468" i="1"/>
  <c r="L468" i="1" s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G468" i="1"/>
  <c r="D469" i="1"/>
  <c r="L469" i="1" s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D470" i="1"/>
  <c r="L470" i="1" s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G470" i="1"/>
  <c r="D471" i="1"/>
  <c r="L471" i="1" s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G471" i="1"/>
  <c r="D472" i="1"/>
  <c r="L472" i="1" s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G472" i="1"/>
  <c r="D473" i="1"/>
  <c r="L473" i="1" s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D474" i="1"/>
  <c r="L474" i="1" s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D475" i="1"/>
  <c r="L475" i="1" s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G475" i="1"/>
  <c r="D476" i="1"/>
  <c r="L476" i="1" s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D477" i="1"/>
  <c r="L477" i="1" s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D478" i="1"/>
  <c r="L478" i="1" s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D479" i="1"/>
  <c r="L479" i="1" s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D480" i="1"/>
  <c r="L480" i="1" s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D481" i="1"/>
  <c r="L481" i="1" s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G481" i="1"/>
  <c r="D482" i="1"/>
  <c r="L482" i="1" s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D483" i="1"/>
  <c r="L483" i="1" s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G483" i="1"/>
  <c r="D484" i="1"/>
  <c r="L484" i="1" s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G484" i="1"/>
  <c r="D485" i="1"/>
  <c r="L485" i="1" s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D486" i="1"/>
  <c r="L486" i="1" s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D487" i="1"/>
  <c r="L487" i="1" s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D488" i="1"/>
  <c r="L488" i="1" s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D489" i="1"/>
  <c r="L489" i="1" s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D490" i="1"/>
  <c r="L490" i="1" s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G490" i="1"/>
  <c r="D491" i="1"/>
  <c r="L491" i="1" s="1"/>
  <c r="N489" i="1"/>
  <c r="O488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D492" i="1"/>
  <c r="L492" i="1" s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D493" i="1"/>
  <c r="L493" i="1" s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D494" i="1"/>
  <c r="L494" i="1" s="1"/>
  <c r="M495" i="1" s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G494" i="1"/>
  <c r="D495" i="1"/>
  <c r="L495" i="1" s="1"/>
  <c r="M496" i="1" s="1"/>
  <c r="M497" i="1" s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G495" i="1"/>
  <c r="D496" i="1"/>
  <c r="L496" i="1" s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D497" i="1"/>
  <c r="L497" i="1" s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M498" i="1"/>
  <c r="D498" i="1"/>
  <c r="L498" i="1" s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M499" i="1"/>
  <c r="M500" i="1" s="1"/>
  <c r="M501" i="1" s="1"/>
  <c r="G498" i="1"/>
  <c r="D499" i="1"/>
  <c r="L499" i="1" s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D500" i="1"/>
  <c r="L500" i="1" s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G500" i="1"/>
  <c r="D501" i="1"/>
  <c r="L501" i="1" s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G501" i="1"/>
  <c r="D502" i="1"/>
  <c r="L502" i="1" s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D503" i="1"/>
  <c r="L503" i="1" s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D504" i="1"/>
  <c r="L504" i="1" s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D505" i="1"/>
  <c r="L505" i="1" s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D506" i="1"/>
  <c r="L506" i="1" s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D507" i="1"/>
  <c r="L507" i="1" s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D508" i="1"/>
  <c r="L508" i="1" s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G508" i="1"/>
  <c r="D509" i="1"/>
  <c r="L509" i="1" s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D510" i="1"/>
  <c r="L510" i="1" s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D511" i="1"/>
  <c r="L511" i="1" s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D512" i="1"/>
  <c r="L512" i="1" s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D513" i="1"/>
  <c r="L513" i="1" s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G513" i="1"/>
  <c r="D514" i="1"/>
  <c r="L514" i="1" s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D515" i="1"/>
  <c r="L515" i="1" s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D516" i="1"/>
  <c r="L516" i="1" s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D517" i="1"/>
  <c r="L517" i="1" s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G517" i="1"/>
  <c r="D518" i="1"/>
  <c r="L518" i="1" s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G518" i="1"/>
  <c r="D519" i="1"/>
  <c r="L519" i="1" s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D520" i="1"/>
  <c r="L520" i="1" s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D521" i="1"/>
  <c r="L521" i="1" s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D522" i="1"/>
  <c r="L522" i="1" s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D523" i="1"/>
  <c r="L523" i="1" s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G523" i="1"/>
  <c r="D524" i="1"/>
  <c r="L524" i="1" s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G524" i="1"/>
  <c r="D525" i="1"/>
  <c r="L525" i="1" s="1"/>
  <c r="M526" i="1" s="1"/>
  <c r="M527" i="1" s="1"/>
  <c r="M528" i="1" s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D526" i="1"/>
  <c r="L526" i="1" s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D527" i="1"/>
  <c r="L527" i="1" s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D528" i="1"/>
  <c r="L528" i="1" s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M529" i="1"/>
  <c r="M530" i="1" s="1"/>
  <c r="M531" i="1" s="1"/>
  <c r="D529" i="1"/>
  <c r="L529" i="1" s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D530" i="1"/>
  <c r="L530" i="1" s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D531" i="1"/>
  <c r="L531" i="1" s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D532" i="1"/>
  <c r="L532" i="1" s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D533" i="1"/>
  <c r="L533" i="1" s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D534" i="1"/>
  <c r="L534" i="1" s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D535" i="1"/>
  <c r="L535" i="1" s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D536" i="1"/>
  <c r="L536" i="1" s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D537" i="1"/>
  <c r="L537" i="1" s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D538" i="1"/>
  <c r="L538" i="1" s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G538" i="1"/>
  <c r="D539" i="1"/>
  <c r="L539" i="1" s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D540" i="1"/>
  <c r="L540" i="1" s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D541" i="1"/>
  <c r="L541" i="1" s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D542" i="1"/>
  <c r="L542" i="1" s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D543" i="1"/>
  <c r="L543" i="1" s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G543" i="1"/>
  <c r="D544" i="1"/>
  <c r="L544" i="1" s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D545" i="1"/>
  <c r="L545" i="1" s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D546" i="1"/>
  <c r="L546" i="1" s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D547" i="1"/>
  <c r="L547" i="1" s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D548" i="1"/>
  <c r="L548" i="1" s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D549" i="1"/>
  <c r="L549" i="1" s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G549" i="1"/>
  <c r="D550" i="1"/>
  <c r="L550" i="1" s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G550" i="1"/>
  <c r="D551" i="1"/>
  <c r="L551" i="1" s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G551" i="1"/>
  <c r="D552" i="1"/>
  <c r="L552" i="1" s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G552" i="1"/>
  <c r="D553" i="1"/>
  <c r="L553" i="1" s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D554" i="1"/>
  <c r="L554" i="1" s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D555" i="1"/>
  <c r="L555" i="1" s="1"/>
  <c r="M556" i="1" s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D556" i="1"/>
  <c r="L556" i="1" s="1"/>
  <c r="M557" i="1" s="1"/>
  <c r="M558" i="1" s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D557" i="1"/>
  <c r="L557" i="1" s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G557" i="1"/>
  <c r="D558" i="1"/>
  <c r="L558" i="1" s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M559" i="1"/>
  <c r="M560" i="1" s="1"/>
  <c r="M561" i="1" s="1"/>
  <c r="D559" i="1"/>
  <c r="L559" i="1" s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G559" i="1"/>
  <c r="D560" i="1"/>
  <c r="L560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D561" i="1"/>
  <c r="L561" i="1" s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M562" i="1"/>
  <c r="M563" i="1" s="1"/>
  <c r="M564" i="1" s="1"/>
  <c r="M565" i="1" s="1"/>
  <c r="M566" i="1" s="1"/>
  <c r="G561" i="1"/>
  <c r="D562" i="1"/>
  <c r="L562" i="1" s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G562" i="1"/>
  <c r="D563" i="1"/>
  <c r="L563" i="1" s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D564" i="1"/>
  <c r="L564" i="1" s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G564" i="1"/>
  <c r="D565" i="1"/>
  <c r="L565" i="1" s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G565" i="1"/>
  <c r="D566" i="1"/>
  <c r="L566" i="1" s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G566" i="1"/>
  <c r="D567" i="1"/>
  <c r="L567" i="1" s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G567" i="1"/>
  <c r="D568" i="1"/>
  <c r="L568" i="1" s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D569" i="1"/>
  <c r="L569" i="1" s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D570" i="1"/>
  <c r="L570" i="1" s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G570" i="1"/>
  <c r="D571" i="1"/>
  <c r="L571" i="1" s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D572" i="1"/>
  <c r="L572" i="1" s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G572" i="1"/>
  <c r="D573" i="1"/>
  <c r="L573" i="1" s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D574" i="1"/>
  <c r="L574" i="1" s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D575" i="1"/>
  <c r="L575" i="1" s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G575" i="1"/>
  <c r="D576" i="1"/>
  <c r="L576" i="1" s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D577" i="1"/>
  <c r="L577" i="1" s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D578" i="1"/>
  <c r="L578" i="1" s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D579" i="1"/>
  <c r="L579" i="1" s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D580" i="1"/>
  <c r="L580" i="1" s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D581" i="1"/>
  <c r="L581" i="1" s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D582" i="1"/>
  <c r="L582" i="1" s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G582" i="1"/>
  <c r="D583" i="1"/>
  <c r="L583" i="1" s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D584" i="1"/>
  <c r="L584" i="1" s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D585" i="1"/>
  <c r="L585" i="1" s="1"/>
  <c r="G584" i="1"/>
  <c r="N583" i="1"/>
  <c r="O582" i="1"/>
  <c r="I590" i="1"/>
  <c r="J589" i="1"/>
  <c r="K589" i="1" s="1"/>
  <c r="U588" i="1"/>
  <c r="W588" i="1" s="1"/>
  <c r="A708" i="1"/>
  <c r="Q708" i="1" s="1"/>
  <c r="R708" i="1" s="1"/>
  <c r="T710" i="1"/>
  <c r="H708" i="1" l="1"/>
  <c r="AA709" i="1"/>
  <c r="Z709" i="1"/>
  <c r="F589" i="1"/>
  <c r="E589" i="1"/>
  <c r="D586" i="1"/>
  <c r="L586" i="1" s="1"/>
  <c r="M587" i="1" s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G586" i="1"/>
  <c r="D587" i="1"/>
  <c r="L587" i="1" s="1"/>
  <c r="M588" i="1" s="1"/>
  <c r="M589" i="1" s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Z711" i="1"/>
  <c r="R709" i="1"/>
  <c r="S709" i="1" s="1"/>
  <c r="AA710" i="1"/>
  <c r="AA711" i="1" s="1"/>
  <c r="F591" i="1"/>
  <c r="E591" i="1"/>
  <c r="D588" i="1"/>
  <c r="L588" i="1" s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D589" i="1"/>
  <c r="L589" i="1" s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M590" i="1"/>
  <c r="M591" i="1" s="1"/>
  <c r="D590" i="1"/>
  <c r="L590" i="1" s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D591" i="1"/>
  <c r="L591" i="1" s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M592" i="1"/>
  <c r="M593" i="1" s="1"/>
  <c r="G591" i="1"/>
  <c r="D592" i="1"/>
  <c r="L592" i="1" s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G592" i="1"/>
  <c r="D593" i="1"/>
  <c r="L593" i="1" s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D594" i="1"/>
  <c r="L594" i="1" s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G594" i="1"/>
  <c r="D595" i="1"/>
  <c r="L595" i="1" s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D596" i="1"/>
  <c r="L596" i="1" s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D597" i="1"/>
  <c r="L597" i="1" s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G597" i="1"/>
  <c r="D598" i="1"/>
  <c r="L598" i="1" s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D599" i="1"/>
  <c r="L599" i="1" s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D600" i="1"/>
  <c r="L600" i="1" s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D601" i="1"/>
  <c r="L601" i="1" s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D602" i="1"/>
  <c r="L602" i="1" s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D603" i="1"/>
  <c r="L603" i="1" s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D604" i="1"/>
  <c r="L604" i="1" s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D605" i="1"/>
  <c r="L605" i="1" s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D606" i="1"/>
  <c r="L606" i="1" s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D607" i="1"/>
  <c r="L607" i="1" s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D608" i="1"/>
  <c r="L608" i="1" s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G608" i="1"/>
  <c r="D609" i="1"/>
  <c r="L609" i="1" s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D610" i="1"/>
  <c r="L610" i="1" s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G610" i="1"/>
  <c r="D611" i="1"/>
  <c r="L611" i="1" s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D612" i="1"/>
  <c r="L612" i="1" s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G612" i="1"/>
  <c r="D613" i="1"/>
  <c r="L613" i="1" s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D614" i="1"/>
  <c r="L614" i="1" s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G614" i="1"/>
  <c r="D615" i="1"/>
  <c r="L615" i="1" s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D616" i="1"/>
  <c r="L616" i="1" s="1"/>
  <c r="G615" i="1"/>
  <c r="O613" i="1"/>
  <c r="N614" i="1"/>
  <c r="J620" i="1"/>
  <c r="K620" i="1" s="1"/>
  <c r="I621" i="1"/>
  <c r="U619" i="1"/>
  <c r="W619" i="1" s="1"/>
  <c r="T741" i="1"/>
  <c r="A739" i="1"/>
  <c r="Q739" i="1" s="1"/>
  <c r="R739" i="1" s="1"/>
  <c r="H739" i="1" l="1"/>
  <c r="Z740" i="1"/>
  <c r="AA740" i="1"/>
  <c r="F620" i="1"/>
  <c r="E620" i="1"/>
  <c r="G616" i="1"/>
  <c r="D617" i="1"/>
  <c r="L617" i="1" s="1"/>
  <c r="M618" i="1" s="1"/>
  <c r="M619" i="1" s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D618" i="1"/>
  <c r="L618" i="1" s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G618" i="1"/>
  <c r="D619" i="1"/>
  <c r="L619" i="1" s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M620" i="1"/>
  <c r="D620" i="1"/>
  <c r="L620" i="1" s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M621" i="1"/>
  <c r="M622" i="1" s="1"/>
  <c r="M623" i="1" s="1"/>
  <c r="M624" i="1" s="1"/>
  <c r="M625" i="1" s="1"/>
  <c r="G620" i="1"/>
  <c r="D621" i="1"/>
  <c r="L621" i="1" s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D622" i="1"/>
  <c r="L622" i="1" s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D623" i="1"/>
  <c r="L623" i="1" s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G623" i="1"/>
  <c r="D624" i="1"/>
  <c r="L624" i="1" s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D625" i="1"/>
  <c r="L625" i="1" s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G625" i="1"/>
  <c r="D626" i="1"/>
  <c r="L626" i="1" s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D627" i="1"/>
  <c r="L627" i="1" s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G627" i="1"/>
  <c r="D628" i="1"/>
  <c r="L628" i="1" s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G628" i="1"/>
  <c r="D629" i="1"/>
  <c r="L629" i="1" s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G629" i="1"/>
  <c r="D630" i="1"/>
  <c r="L630" i="1" s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D631" i="1"/>
  <c r="L631" i="1" s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D632" i="1"/>
  <c r="L632" i="1" s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D633" i="1"/>
  <c r="L633" i="1" s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G633" i="1"/>
  <c r="D634" i="1"/>
  <c r="L634" i="1" s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D635" i="1"/>
  <c r="L635" i="1" s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D636" i="1"/>
  <c r="L636" i="1" s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G636" i="1"/>
  <c r="D637" i="1"/>
  <c r="L637" i="1" s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D638" i="1"/>
  <c r="L638" i="1" s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G638" i="1"/>
  <c r="D639" i="1"/>
  <c r="L639" i="1" s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G639" i="1"/>
  <c r="D640" i="1"/>
  <c r="L640" i="1" s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D641" i="1"/>
  <c r="L641" i="1" s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D642" i="1"/>
  <c r="L642" i="1" s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D643" i="1"/>
  <c r="L643" i="1" s="1"/>
  <c r="G642" i="1"/>
  <c r="M645" i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D644" i="1"/>
  <c r="L644" i="1" s="1"/>
  <c r="G643" i="1"/>
  <c r="N642" i="1"/>
  <c r="O641" i="1"/>
  <c r="U647" i="1"/>
  <c r="W647" i="1" s="1"/>
  <c r="J648" i="1"/>
  <c r="K648" i="1" s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G644" i="1"/>
  <c r="D645" i="1"/>
  <c r="L645" i="1" s="1"/>
  <c r="M646" i="1" s="1"/>
  <c r="M647" i="1" s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G645" i="1"/>
  <c r="D646" i="1"/>
  <c r="L646" i="1" s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D647" i="1"/>
  <c r="L647" i="1" s="1"/>
  <c r="M648" i="1" s="1"/>
  <c r="M649" i="1" s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D648" i="1"/>
  <c r="L648" i="1" s="1"/>
  <c r="G647" i="1"/>
  <c r="M650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D649" i="1"/>
  <c r="L649" i="1" s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D650" i="1"/>
  <c r="L650" i="1" s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M651" i="1"/>
  <c r="M652" i="1" s="1"/>
  <c r="D651" i="1"/>
  <c r="L651" i="1" s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D652" i="1"/>
  <c r="L652" i="1" s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M653" i="1"/>
  <c r="M654" i="1" s="1"/>
  <c r="M655" i="1" s="1"/>
  <c r="M656" i="1" s="1"/>
  <c r="M657" i="1" s="1"/>
  <c r="D653" i="1"/>
  <c r="L653" i="1" s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D654" i="1"/>
  <c r="L654" i="1" s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D655" i="1"/>
  <c r="L655" i="1" s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G655" i="1"/>
  <c r="D656" i="1"/>
  <c r="L656" i="1" s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D657" i="1"/>
  <c r="L657" i="1" s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G657" i="1"/>
  <c r="D658" i="1"/>
  <c r="L658" i="1" s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D659" i="1"/>
  <c r="L659" i="1" s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D660" i="1"/>
  <c r="L660" i="1" s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D661" i="1"/>
  <c r="L661" i="1" s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D662" i="1"/>
  <c r="L662" i="1" s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D663" i="1"/>
  <c r="L663" i="1" s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G663" i="1"/>
  <c r="D664" i="1"/>
  <c r="L664" i="1" s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G664" i="1"/>
  <c r="D665" i="1"/>
  <c r="L665" i="1" s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D666" i="1"/>
  <c r="L666" i="1" s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D667" i="1"/>
  <c r="L667" i="1" s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D668" i="1"/>
  <c r="L668" i="1" s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D669" i="1"/>
  <c r="L669" i="1" s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D670" i="1"/>
  <c r="L670" i="1" s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D671" i="1"/>
  <c r="L671" i="1" s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G671" i="1"/>
  <c r="D672" i="1"/>
  <c r="L672" i="1" s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G672" i="1"/>
  <c r="D673" i="1"/>
  <c r="L673" i="1" s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D674" i="1"/>
  <c r="L674" i="1" s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D675" i="1"/>
  <c r="L675" i="1" s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D676" i="1"/>
  <c r="L676" i="1" s="1"/>
  <c r="M677" i="1" s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D677" i="1"/>
  <c r="L677" i="1" s="1"/>
  <c r="M678" i="1" s="1"/>
  <c r="M679" i="1" s="1"/>
  <c r="M680" i="1" s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G677" i="1"/>
  <c r="D678" i="1"/>
  <c r="L678" i="1" s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D679" i="1"/>
  <c r="L679" i="1" s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D680" i="1"/>
  <c r="L680" i="1" s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M681" i="1"/>
  <c r="M682" i="1" s="1"/>
  <c r="G680" i="1"/>
  <c r="D681" i="1"/>
  <c r="L681" i="1" s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G681" i="1"/>
  <c r="D682" i="1"/>
  <c r="L682" i="1" s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M683" i="1"/>
  <c r="M684" i="1" s="1"/>
  <c r="M685" i="1" s="1"/>
  <c r="M686" i="1" s="1"/>
  <c r="M687" i="1" s="1"/>
  <c r="G682" i="1"/>
  <c r="D683" i="1"/>
  <c r="L683" i="1" s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G683" i="1"/>
  <c r="D684" i="1"/>
  <c r="L684" i="1" s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D685" i="1"/>
  <c r="L685" i="1" s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D686" i="1"/>
  <c r="L686" i="1" s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G686" i="1"/>
  <c r="D687" i="1"/>
  <c r="L687" i="1" s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D688" i="1"/>
  <c r="L688" i="1" s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D689" i="1"/>
  <c r="L689" i="1" s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D690" i="1"/>
  <c r="L690" i="1" s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G690" i="1"/>
  <c r="D691" i="1"/>
  <c r="L691" i="1" s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G691" i="1"/>
  <c r="D692" i="1"/>
  <c r="L692" i="1" s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G692" i="1"/>
  <c r="D693" i="1"/>
  <c r="L693" i="1" s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D694" i="1"/>
  <c r="L694" i="1" s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D695" i="1"/>
  <c r="L695" i="1" s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D696" i="1"/>
  <c r="L696" i="1" s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G696" i="1"/>
  <c r="D697" i="1"/>
  <c r="L697" i="1" s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G697" i="1"/>
  <c r="D698" i="1"/>
  <c r="L698" i="1" s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D699" i="1"/>
  <c r="L699" i="1" s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D700" i="1"/>
  <c r="L700" i="1" s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D701" i="1"/>
  <c r="L701" i="1" s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D702" i="1"/>
  <c r="L702" i="1" s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D703" i="1"/>
  <c r="L703" i="1" s="1"/>
  <c r="G702" i="1"/>
  <c r="N701" i="1"/>
  <c r="O700" i="1"/>
  <c r="J707" i="1"/>
  <c r="K707" i="1" s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G703" i="1"/>
  <c r="D704" i="1"/>
  <c r="L704" i="1" s="1"/>
  <c r="N702" i="1"/>
  <c r="O701" i="1"/>
  <c r="I709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G704" i="1"/>
  <c r="D705" i="1"/>
  <c r="L705" i="1" s="1"/>
  <c r="N703" i="1"/>
  <c r="O702" i="1"/>
  <c r="I710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D706" i="1"/>
  <c r="L706" i="1" s="1"/>
  <c r="M707" i="1" s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D707" i="1"/>
  <c r="L707" i="1" s="1"/>
  <c r="M708" i="1" s="1"/>
  <c r="M709" i="1" s="1"/>
  <c r="M710" i="1" s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G707" i="1"/>
  <c r="D708" i="1"/>
  <c r="L708" i="1" s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G708" i="1"/>
  <c r="D709" i="1"/>
  <c r="L709" i="1" s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D710" i="1"/>
  <c r="L710" i="1" s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M711" i="1"/>
  <c r="M712" i="1" s="1"/>
  <c r="D711" i="1"/>
  <c r="L711" i="1" s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AA835" i="1" l="1"/>
  <c r="H834" i="1"/>
  <c r="Z835" i="1"/>
  <c r="F715" i="1"/>
  <c r="E715" i="1"/>
  <c r="G711" i="1"/>
  <c r="D712" i="1"/>
  <c r="L712" i="1" s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D713" i="1"/>
  <c r="L713" i="1" s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G713" i="1"/>
  <c r="D714" i="1"/>
  <c r="L714" i="1" s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G714" i="1"/>
  <c r="D715" i="1"/>
  <c r="L715" i="1" s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D716" i="1"/>
  <c r="L716" i="1" s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D717" i="1"/>
  <c r="L717" i="1" s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D718" i="1"/>
  <c r="L718" i="1" s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G718" i="1"/>
  <c r="D719" i="1"/>
  <c r="L719" i="1" s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G719" i="1"/>
  <c r="D720" i="1"/>
  <c r="L720" i="1" s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G720" i="1"/>
  <c r="D721" i="1"/>
  <c r="L721" i="1" s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D722" i="1"/>
  <c r="L722" i="1" s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D723" i="1"/>
  <c r="L723" i="1" s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G723" i="1"/>
  <c r="D724" i="1"/>
  <c r="L724" i="1" s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D725" i="1"/>
  <c r="L725" i="1" s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D726" i="1"/>
  <c r="L726" i="1" s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G726" i="1"/>
  <c r="D727" i="1"/>
  <c r="L727" i="1" s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D728" i="1"/>
  <c r="L728" i="1" s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D729" i="1"/>
  <c r="L729" i="1" s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G729" i="1"/>
  <c r="D730" i="1"/>
  <c r="L730" i="1" s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G730" i="1"/>
  <c r="D731" i="1"/>
  <c r="L731" i="1" s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D732" i="1"/>
  <c r="L732" i="1" s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D733" i="1"/>
  <c r="L733" i="1" s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D734" i="1"/>
  <c r="L734" i="1" s="1"/>
  <c r="G733" i="1"/>
  <c r="N732" i="1"/>
  <c r="O731" i="1"/>
  <c r="J738" i="1"/>
  <c r="K738" i="1" s="1"/>
  <c r="I739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D735" i="1"/>
  <c r="L735" i="1" s="1"/>
  <c r="G734" i="1"/>
  <c r="O732" i="1"/>
  <c r="N733" i="1"/>
  <c r="U738" i="1"/>
  <c r="W738" i="1" s="1"/>
  <c r="I740" i="1"/>
  <c r="J739" i="1"/>
  <c r="K739" i="1" s="1"/>
  <c r="S857" i="1"/>
  <c r="Y857" i="1"/>
  <c r="A858" i="1"/>
  <c r="Q858" i="1" s="1"/>
  <c r="R858" i="1" s="1"/>
  <c r="T860" i="1"/>
  <c r="AA859" i="1" l="1"/>
  <c r="H858" i="1"/>
  <c r="Z859" i="1"/>
  <c r="F739" i="1"/>
  <c r="E739" i="1"/>
  <c r="G735" i="1"/>
  <c r="D736" i="1"/>
  <c r="L736" i="1" s="1"/>
  <c r="O733" i="1"/>
  <c r="N734" i="1"/>
  <c r="I741" i="1"/>
  <c r="J740" i="1"/>
  <c r="K740" i="1" s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D737" i="1"/>
  <c r="L737" i="1" s="1"/>
  <c r="M738" i="1" s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D738" i="1"/>
  <c r="L738" i="1" s="1"/>
  <c r="M739" i="1" s="1"/>
  <c r="M740" i="1" s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G738" i="1"/>
  <c r="D739" i="1"/>
  <c r="L739" i="1" s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D740" i="1"/>
  <c r="L740" i="1" s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M741" i="1"/>
  <c r="M742" i="1" s="1"/>
  <c r="M743" i="1" s="1"/>
  <c r="D741" i="1"/>
  <c r="L741" i="1" s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G741" i="1"/>
  <c r="D742" i="1"/>
  <c r="L742" i="1" s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D743" i="1"/>
  <c r="L743" i="1" s="1"/>
  <c r="G742" i="1"/>
  <c r="O740" i="1"/>
  <c r="N741" i="1"/>
  <c r="U746" i="1"/>
  <c r="W746" i="1" s="1"/>
  <c r="I748" i="1"/>
  <c r="J747" i="1"/>
  <c r="K747" i="1" s="1"/>
  <c r="M747" i="1"/>
  <c r="S865" i="1"/>
  <c r="A866" i="1"/>
  <c r="Q866" i="1" s="1"/>
  <c r="R866" i="1" s="1"/>
  <c r="T868" i="1"/>
  <c r="AA867" i="1" l="1"/>
  <c r="Z867" i="1"/>
  <c r="H866" i="1"/>
  <c r="E747" i="1"/>
  <c r="F747" i="1"/>
  <c r="G743" i="1"/>
  <c r="D744" i="1"/>
  <c r="L744" i="1" s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D745" i="1"/>
  <c r="L745" i="1" s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G745" i="1"/>
  <c r="D746" i="1"/>
  <c r="L746" i="1" s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D747" i="1"/>
  <c r="L747" i="1" s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D748" i="1"/>
  <c r="L748" i="1" s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D749" i="1"/>
  <c r="L749" i="1" s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G749" i="1"/>
  <c r="D750" i="1"/>
  <c r="L750" i="1" s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D751" i="1"/>
  <c r="L751" i="1" s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D752" i="1"/>
  <c r="L752" i="1" s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D753" i="1"/>
  <c r="L753" i="1" s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G753" i="1"/>
  <c r="D754" i="1"/>
  <c r="L754" i="1" s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G754" i="1"/>
  <c r="D755" i="1"/>
  <c r="L755" i="1" s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D756" i="1"/>
  <c r="L756" i="1" s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D757" i="1"/>
  <c r="L757" i="1" s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D758" i="1"/>
  <c r="L758" i="1" s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D759" i="1"/>
  <c r="L759" i="1" s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G759" i="1"/>
  <c r="D760" i="1"/>
  <c r="L760" i="1" s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D761" i="1"/>
  <c r="L761" i="1" s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D762" i="1"/>
  <c r="L762" i="1" s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D763" i="1"/>
  <c r="L763" i="1" s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D764" i="1"/>
  <c r="L764" i="1" s="1"/>
  <c r="G763" i="1"/>
  <c r="O761" i="1"/>
  <c r="N762" i="1"/>
  <c r="U767" i="1"/>
  <c r="W767" i="1" s="1"/>
  <c r="J768" i="1"/>
  <c r="K768" i="1" s="1"/>
  <c r="I769" i="1"/>
  <c r="Y886" i="1"/>
  <c r="S886" i="1"/>
  <c r="T889" i="1"/>
  <c r="A887" i="1"/>
  <c r="Q887" i="1" s="1"/>
  <c r="R887" i="1" s="1"/>
  <c r="H887" i="1" l="1"/>
  <c r="Z888" i="1"/>
  <c r="AA888" i="1"/>
  <c r="F768" i="1"/>
  <c r="E768" i="1"/>
  <c r="D765" i="1"/>
  <c r="L765" i="1" s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D766" i="1"/>
  <c r="L766" i="1" s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G766" i="1"/>
  <c r="D767" i="1"/>
  <c r="L767" i="1" s="1"/>
  <c r="M768" i="1" s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G767" i="1"/>
  <c r="D768" i="1"/>
  <c r="L768" i="1" s="1"/>
  <c r="M769" i="1" s="1"/>
  <c r="M770" i="1" s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D769" i="1"/>
  <c r="L769" i="1" s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D770" i="1"/>
  <c r="L770" i="1" s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E774" i="1"/>
  <c r="F774" i="1"/>
  <c r="M771" i="1"/>
  <c r="D771" i="1"/>
  <c r="L771" i="1" s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M772" i="1"/>
  <c r="M773" i="1" s="1"/>
  <c r="M774" i="1" s="1"/>
  <c r="D772" i="1"/>
  <c r="L772" i="1" s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G772" i="1"/>
  <c r="D773" i="1"/>
  <c r="L773" i="1" s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G773" i="1"/>
  <c r="D774" i="1"/>
  <c r="L774" i="1" s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D775" i="1"/>
  <c r="L775" i="1" s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G775" i="1"/>
  <c r="D776" i="1"/>
  <c r="L776" i="1" s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D777" i="1"/>
  <c r="L777" i="1" s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D778" i="1"/>
  <c r="L778" i="1" s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D779" i="1"/>
  <c r="L779" i="1" s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G779" i="1"/>
  <c r="D780" i="1"/>
  <c r="L780" i="1" s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G780" i="1"/>
  <c r="D781" i="1"/>
  <c r="L781" i="1" s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D782" i="1"/>
  <c r="L782" i="1" s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D783" i="1"/>
  <c r="L783" i="1" s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D784" i="1"/>
  <c r="L784" i="1" s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D785" i="1"/>
  <c r="L785" i="1" s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D786" i="1"/>
  <c r="L786" i="1" s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G786" i="1"/>
  <c r="D787" i="1"/>
  <c r="L787" i="1" s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D788" i="1"/>
  <c r="L788" i="1" s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D789" i="1"/>
  <c r="L789" i="1" s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D790" i="1"/>
  <c r="L790" i="1" s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G790" i="1"/>
  <c r="D791" i="1"/>
  <c r="L791" i="1" s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G791" i="1"/>
  <c r="D792" i="1"/>
  <c r="L792" i="1" s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D793" i="1"/>
  <c r="L793" i="1" s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D794" i="1"/>
  <c r="L794" i="1" s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D795" i="1"/>
  <c r="L795" i="1" s="1"/>
  <c r="G794" i="1"/>
  <c r="N793" i="1"/>
  <c r="O792" i="1"/>
  <c r="I800" i="1"/>
  <c r="J799" i="1"/>
  <c r="K799" i="1" s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D796" i="1"/>
  <c r="L796" i="1" s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G796" i="1"/>
  <c r="D797" i="1"/>
  <c r="L797" i="1" s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G797" i="1"/>
  <c r="D798" i="1"/>
  <c r="L798" i="1" s="1"/>
  <c r="M799" i="1" s="1"/>
  <c r="M800" i="1" s="1"/>
  <c r="M801" i="1" s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G798" i="1"/>
  <c r="D799" i="1"/>
  <c r="L799" i="1" s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D800" i="1"/>
  <c r="L800" i="1" s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D801" i="1"/>
  <c r="L801" i="1" s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M802" i="1"/>
  <c r="M803" i="1" s="1"/>
  <c r="G801" i="1"/>
  <c r="D802" i="1"/>
  <c r="L802" i="1" s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D803" i="1"/>
  <c r="L803" i="1" s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G803" i="1"/>
  <c r="D804" i="1"/>
  <c r="L804" i="1" s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AA928" i="1"/>
  <c r="H927" i="1"/>
  <c r="F808" i="1"/>
  <c r="E808" i="1"/>
  <c r="D805" i="1"/>
  <c r="L805" i="1" s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D806" i="1"/>
  <c r="L806" i="1" s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D807" i="1"/>
  <c r="L807" i="1" s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G807" i="1"/>
  <c r="D808" i="1"/>
  <c r="L808" i="1" s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G808" i="1"/>
  <c r="D809" i="1"/>
  <c r="L809" i="1" s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D810" i="1"/>
  <c r="L810" i="1" s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D811" i="1"/>
  <c r="L811" i="1" s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D812" i="1"/>
  <c r="L812" i="1" s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D813" i="1"/>
  <c r="L813" i="1" s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G813" i="1"/>
  <c r="D814" i="1"/>
  <c r="L814" i="1" s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D815" i="1"/>
  <c r="L815" i="1" s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G815" i="1"/>
  <c r="D816" i="1"/>
  <c r="L816" i="1" s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G816" i="1"/>
  <c r="D817" i="1"/>
  <c r="L817" i="1" s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G817" i="1"/>
  <c r="D818" i="1"/>
  <c r="L818" i="1" s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G818" i="1"/>
  <c r="D819" i="1"/>
  <c r="L819" i="1" s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D820" i="1"/>
  <c r="L820" i="1" s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D821" i="1"/>
  <c r="L821" i="1" s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D822" i="1"/>
  <c r="L822" i="1" s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D823" i="1"/>
  <c r="L823" i="1" s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D824" i="1"/>
  <c r="L824" i="1" s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G824" i="1"/>
  <c r="D825" i="1"/>
  <c r="L825" i="1" s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G825" i="1"/>
  <c r="D826" i="1"/>
  <c r="L826" i="1" s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D827" i="1"/>
  <c r="L827" i="1" s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H950" i="1" l="1"/>
  <c r="AA951" i="1"/>
  <c r="Z951" i="1"/>
  <c r="E831" i="1"/>
  <c r="F831" i="1"/>
  <c r="D828" i="1"/>
  <c r="L828" i="1" s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D829" i="1"/>
  <c r="L829" i="1" s="1"/>
  <c r="M830" i="1" s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G829" i="1"/>
  <c r="D830" i="1"/>
  <c r="L830" i="1" s="1"/>
  <c r="M831" i="1" s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D831" i="1"/>
  <c r="L831" i="1" s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M832" i="1"/>
  <c r="M833" i="1" s="1"/>
  <c r="M834" i="1" s="1"/>
  <c r="D832" i="1"/>
  <c r="L832" i="1" s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G832" i="1"/>
  <c r="D833" i="1"/>
  <c r="L833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D834" i="1"/>
  <c r="L834" i="1" s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M835" i="1"/>
  <c r="M836" i="1" s="1"/>
  <c r="M837" i="1" s="1"/>
  <c r="M838" i="1" s="1"/>
  <c r="M839" i="1" s="1"/>
  <c r="D835" i="1"/>
  <c r="L835" i="1" s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D836" i="1"/>
  <c r="L836" i="1" s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D837" i="1"/>
  <c r="L837" i="1" s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D838" i="1"/>
  <c r="L838" i="1" s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G838" i="1"/>
  <c r="D839" i="1"/>
  <c r="L839" i="1" s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G839" i="1"/>
  <c r="D840" i="1"/>
  <c r="L840" i="1" s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D841" i="1"/>
  <c r="L841" i="1" s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D842" i="1"/>
  <c r="L842" i="1" s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D843" i="1"/>
  <c r="L843" i="1" s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D844" i="1"/>
  <c r="L844" i="1" s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D845" i="1"/>
  <c r="L845" i="1" s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D846" i="1"/>
  <c r="L846" i="1" s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D847" i="1"/>
  <c r="L847" i="1" s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G847" i="1"/>
  <c r="D848" i="1"/>
  <c r="L848" i="1" s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D849" i="1"/>
  <c r="L849" i="1" s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D850" i="1"/>
  <c r="L850" i="1" s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D851" i="1"/>
  <c r="L851" i="1" s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G851" i="1"/>
  <c r="D852" i="1"/>
  <c r="L852" i="1" s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D853" i="1"/>
  <c r="L853" i="1" s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G853" i="1"/>
  <c r="D854" i="1"/>
  <c r="L854" i="1" s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D855" i="1"/>
  <c r="L855" i="1" s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D856" i="1"/>
  <c r="L856" i="1" s="1"/>
  <c r="G855" i="1"/>
  <c r="N854" i="1"/>
  <c r="O853" i="1"/>
  <c r="U859" i="1"/>
  <c r="W859" i="1" s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D857" i="1"/>
  <c r="L857" i="1" s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D858" i="1"/>
  <c r="L858" i="1" s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D859" i="1"/>
  <c r="L859" i="1" s="1"/>
  <c r="M860" i="1" s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G859" i="1"/>
  <c r="D860" i="1"/>
  <c r="L860" i="1" s="1"/>
  <c r="M861" i="1" s="1"/>
  <c r="M862" i="1" s="1"/>
  <c r="M863" i="1" s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D861" i="1"/>
  <c r="L861" i="1" s="1"/>
  <c r="G860" i="1"/>
  <c r="N859" i="1"/>
  <c r="O858" i="1"/>
  <c r="I866" i="1"/>
  <c r="J865" i="1"/>
  <c r="K865" i="1" s="1"/>
  <c r="U864" i="1"/>
  <c r="W864" i="1" s="1"/>
  <c r="S983" i="1"/>
  <c r="Y983" i="1"/>
  <c r="T986" i="1"/>
  <c r="A984" i="1"/>
  <c r="H984" i="1" l="1"/>
  <c r="Q984" i="1"/>
  <c r="F865" i="1"/>
  <c r="E865" i="1"/>
  <c r="G861" i="1"/>
  <c r="D862" i="1"/>
  <c r="L862" i="1" s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D863" i="1"/>
  <c r="L863" i="1" s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M864" i="1"/>
  <c r="G863" i="1"/>
  <c r="D864" i="1"/>
  <c r="L864" i="1" s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M865" i="1"/>
  <c r="M866" i="1" s="1"/>
  <c r="M867" i="1" s="1"/>
  <c r="M868" i="1" s="1"/>
  <c r="M869" i="1" s="1"/>
  <c r="D865" i="1"/>
  <c r="L865" i="1" s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D866" i="1"/>
  <c r="L866" i="1" s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D867" i="1"/>
  <c r="L867" i="1" s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G867" i="1"/>
  <c r="D868" i="1"/>
  <c r="L868" i="1" s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G868" i="1"/>
  <c r="D869" i="1"/>
  <c r="L869" i="1" s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D870" i="1"/>
  <c r="L870" i="1" s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D871" i="1"/>
  <c r="L871" i="1" s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D872" i="1"/>
  <c r="L872" i="1" s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G872" i="1"/>
  <c r="D873" i="1"/>
  <c r="L873" i="1" s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G873" i="1"/>
  <c r="D874" i="1"/>
  <c r="L874" i="1" s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G874" i="1"/>
  <c r="D875" i="1"/>
  <c r="L875" i="1" s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D876" i="1"/>
  <c r="L876" i="1" s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D877" i="1"/>
  <c r="L877" i="1" s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G877" i="1"/>
  <c r="D878" i="1"/>
  <c r="L878" i="1" s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D879" i="1"/>
  <c r="L879" i="1" s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D880" i="1"/>
  <c r="L880" i="1" s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D881" i="1"/>
  <c r="L881" i="1" s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G881" i="1"/>
  <c r="D882" i="1"/>
  <c r="L882" i="1" s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G882" i="1"/>
  <c r="D883" i="1"/>
  <c r="L883" i="1" s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G883" i="1"/>
  <c r="D884" i="1"/>
  <c r="L884" i="1" s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D885" i="1"/>
  <c r="L885" i="1" s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D886" i="1"/>
  <c r="L886" i="1" s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D887" i="1"/>
  <c r="L887" i="1" s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G887" i="1"/>
  <c r="D888" i="1"/>
  <c r="L888" i="1" s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D889" i="1"/>
  <c r="L889" i="1" s="1"/>
  <c r="G888" i="1"/>
  <c r="N887" i="1"/>
  <c r="O886" i="1"/>
  <c r="I894" i="1"/>
  <c r="J893" i="1"/>
  <c r="K893" i="1" s="1"/>
  <c r="U892" i="1"/>
  <c r="W892" i="1" s="1"/>
  <c r="A1012" i="1"/>
  <c r="Q1012" i="1" s="1"/>
  <c r="R1012" i="1" s="1"/>
  <c r="T1014" i="1"/>
  <c r="H1012" i="1" l="1"/>
  <c r="AA1013" i="1"/>
  <c r="Z1013" i="1"/>
  <c r="F893" i="1"/>
  <c r="E893" i="1"/>
  <c r="D890" i="1"/>
  <c r="L890" i="1" s="1"/>
  <c r="M891" i="1" s="1"/>
  <c r="M892" i="1" s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D891" i="1"/>
  <c r="L891" i="1" s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D892" i="1"/>
  <c r="L892" i="1" s="1"/>
  <c r="M893" i="1" s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D893" i="1"/>
  <c r="L893" i="1" s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M894" i="1"/>
  <c r="M895" i="1" s="1"/>
  <c r="M896" i="1" s="1"/>
  <c r="M897" i="1" s="1"/>
  <c r="M898" i="1" s="1"/>
  <c r="D894" i="1"/>
  <c r="L894" i="1" s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G894" i="1"/>
  <c r="D895" i="1"/>
  <c r="L895" i="1" s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G895" i="1"/>
  <c r="D896" i="1"/>
  <c r="L896" i="1" s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D897" i="1"/>
  <c r="L897" i="1" s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D898" i="1"/>
  <c r="L898" i="1" s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D899" i="1"/>
  <c r="L899" i="1" s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G899" i="1"/>
  <c r="D900" i="1"/>
  <c r="L900" i="1" s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G900" i="1"/>
  <c r="D901" i="1"/>
  <c r="L901" i="1" s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D902" i="1"/>
  <c r="L902" i="1" s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D903" i="1"/>
  <c r="L903" i="1" s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D904" i="1"/>
  <c r="L904" i="1" s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D905" i="1"/>
  <c r="L905" i="1" s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D906" i="1"/>
  <c r="L906" i="1" s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G906" i="1"/>
  <c r="D907" i="1"/>
  <c r="L907" i="1" s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G907" i="1"/>
  <c r="D908" i="1"/>
  <c r="L908" i="1" s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D909" i="1"/>
  <c r="L909" i="1" s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D910" i="1"/>
  <c r="L910" i="1" s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G910" i="1"/>
  <c r="D911" i="1"/>
  <c r="L911" i="1" s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G911" i="1"/>
  <c r="D912" i="1"/>
  <c r="L912" i="1" s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D913" i="1"/>
  <c r="L913" i="1" s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D914" i="1"/>
  <c r="L914" i="1" s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G914" i="1"/>
  <c r="D915" i="1"/>
  <c r="L915" i="1" s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D916" i="1"/>
  <c r="L916" i="1" s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D917" i="1"/>
  <c r="L917" i="1" s="1"/>
  <c r="G916" i="1"/>
  <c r="O914" i="1"/>
  <c r="N915" i="1"/>
  <c r="U920" i="1"/>
  <c r="W920" i="1" s="1"/>
  <c r="J921" i="1"/>
  <c r="K921" i="1" s="1"/>
  <c r="I922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G917" i="1"/>
  <c r="D918" i="1"/>
  <c r="L918" i="1" s="1"/>
  <c r="O915" i="1"/>
  <c r="N916" i="1"/>
  <c r="U921" i="1"/>
  <c r="W921" i="1" s="1"/>
  <c r="J922" i="1"/>
  <c r="K922" i="1" s="1"/>
  <c r="I923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G918" i="1"/>
  <c r="D919" i="1"/>
  <c r="L919" i="1" s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G919" i="1"/>
  <c r="D920" i="1"/>
  <c r="L920" i="1" s="1"/>
  <c r="M921" i="1" s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D921" i="1"/>
  <c r="L921" i="1" s="1"/>
  <c r="M922" i="1" s="1"/>
  <c r="M923" i="1" s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G921" i="1"/>
  <c r="D922" i="1"/>
  <c r="L922" i="1" s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D923" i="1"/>
  <c r="L923" i="1" s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M924" i="1"/>
  <c r="M925" i="1" s="1"/>
  <c r="G923" i="1"/>
  <c r="D924" i="1"/>
  <c r="L924" i="1" s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Z1047" i="1"/>
  <c r="Z1048" i="1" s="1"/>
  <c r="AA1047" i="1"/>
  <c r="AA1048" i="1" s="1"/>
  <c r="F928" i="1"/>
  <c r="E928" i="1"/>
  <c r="D925" i="1"/>
  <c r="L925" i="1" s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M926" i="1"/>
  <c r="M927" i="1" s="1"/>
  <c r="M928" i="1" s="1"/>
  <c r="M929" i="1" s="1"/>
  <c r="M930" i="1" s="1"/>
  <c r="G925" i="1"/>
  <c r="D926" i="1"/>
  <c r="L926" i="1" s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G926" i="1"/>
  <c r="D927" i="1"/>
  <c r="L927" i="1" s="1"/>
  <c r="O924" i="1"/>
  <c r="N925" i="1"/>
  <c r="U930" i="1"/>
  <c r="W930" i="1" s="1"/>
  <c r="J931" i="1"/>
  <c r="K931" i="1" s="1"/>
  <c r="I932" i="1"/>
  <c r="M931" i="1"/>
  <c r="S1049" i="1"/>
  <c r="T1052" i="1"/>
  <c r="A1050" i="1"/>
  <c r="Q1050" i="1" s="1"/>
  <c r="R1050" i="1" s="1"/>
  <c r="Z1051" i="1" l="1"/>
  <c r="AA1051" i="1"/>
  <c r="H1050" i="1"/>
  <c r="E931" i="1"/>
  <c r="F931" i="1"/>
  <c r="G927" i="1"/>
  <c r="D928" i="1"/>
  <c r="L928" i="1" s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D929" i="1"/>
  <c r="L929" i="1" s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G929" i="1"/>
  <c r="D930" i="1"/>
  <c r="L930" i="1" s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D931" i="1"/>
  <c r="L931" i="1" s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D932" i="1"/>
  <c r="L932" i="1" s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D933" i="1"/>
  <c r="L933" i="1" s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D934" i="1"/>
  <c r="L934" i="1" s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G934" i="1"/>
  <c r="D935" i="1"/>
  <c r="L935" i="1" s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G935" i="1"/>
  <c r="D936" i="1"/>
  <c r="L936" i="1" s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D937" i="1"/>
  <c r="L937" i="1" s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D938" i="1"/>
  <c r="L938" i="1" s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D939" i="1"/>
  <c r="L939" i="1" s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D940" i="1"/>
  <c r="L940" i="1" s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D941" i="1"/>
  <c r="L941" i="1" s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D942" i="1"/>
  <c r="L942" i="1" s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D943" i="1"/>
  <c r="L943" i="1" s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D944" i="1"/>
  <c r="L944" i="1" s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D945" i="1"/>
  <c r="L945" i="1" s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G945" i="1"/>
  <c r="D946" i="1"/>
  <c r="L946" i="1" s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D947" i="1"/>
  <c r="L947" i="1" s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D948" i="1"/>
  <c r="L948" i="1" s="1"/>
  <c r="G947" i="1"/>
  <c r="N946" i="1"/>
  <c r="O945" i="1"/>
  <c r="U951" i="1"/>
  <c r="W951" i="1" s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G948" i="1"/>
  <c r="D949" i="1"/>
  <c r="L949" i="1" s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D950" i="1"/>
  <c r="L950" i="1" s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D951" i="1"/>
  <c r="L951" i="1" s="1"/>
  <c r="M952" i="1" s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D952" i="1"/>
  <c r="L952" i="1" s="1"/>
  <c r="M953" i="1" s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D953" i="1"/>
  <c r="L953" i="1" s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D954" i="1"/>
  <c r="L954" i="1" s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M955" i="1"/>
  <c r="G954" i="1"/>
  <c r="D955" i="1"/>
  <c r="L955" i="1" s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M956" i="1"/>
  <c r="M957" i="1" s="1"/>
  <c r="M958" i="1" s="1"/>
  <c r="G955" i="1"/>
  <c r="D956" i="1"/>
  <c r="L956" i="1" s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D957" i="1"/>
  <c r="L957" i="1" s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G957" i="1"/>
  <c r="D958" i="1"/>
  <c r="L958" i="1" s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D959" i="1"/>
  <c r="L959" i="1" s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D960" i="1"/>
  <c r="L960" i="1" s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G960" i="1"/>
  <c r="D961" i="1"/>
  <c r="L961" i="1" s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D962" i="1"/>
  <c r="L962" i="1" s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D963" i="1"/>
  <c r="L963" i="1" s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G963" i="1"/>
  <c r="D964" i="1"/>
  <c r="L964" i="1" s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D965" i="1"/>
  <c r="L965" i="1" s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D966" i="1"/>
  <c r="L966" i="1" s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D967" i="1"/>
  <c r="L967" i="1" s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G967" i="1"/>
  <c r="D968" i="1"/>
  <c r="L968" i="1" s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D969" i="1"/>
  <c r="L969" i="1" s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D970" i="1"/>
  <c r="L970" i="1" s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G970" i="1"/>
  <c r="D971" i="1"/>
  <c r="L971" i="1" s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D972" i="1"/>
  <c r="L972" i="1" s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D973" i="1"/>
  <c r="L973" i="1" s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G973" i="1"/>
  <c r="D974" i="1"/>
  <c r="L974" i="1" s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D975" i="1"/>
  <c r="L975" i="1" s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D976" i="1"/>
  <c r="L976" i="1" s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D977" i="1"/>
  <c r="L977" i="1" s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G977" i="1"/>
  <c r="D978" i="1"/>
  <c r="L978" i="1" s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D979" i="1"/>
  <c r="L979" i="1" s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D980" i="1"/>
  <c r="L980" i="1" s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D981" i="1"/>
  <c r="L981" i="1" s="1"/>
  <c r="G980" i="1"/>
  <c r="O978" i="1"/>
  <c r="N979" i="1"/>
  <c r="I986" i="1"/>
  <c r="J985" i="1"/>
  <c r="K985" i="1" s="1"/>
  <c r="U984" i="1"/>
  <c r="W984" i="1" s="1"/>
  <c r="T1106" i="1"/>
  <c r="A1104" i="1"/>
  <c r="Q1104" i="1" s="1"/>
  <c r="R1104" i="1" s="1"/>
  <c r="H1104" i="1" l="1"/>
  <c r="AA1105" i="1"/>
  <c r="Z1105" i="1"/>
  <c r="F985" i="1"/>
  <c r="E985" i="1"/>
  <c r="D982" i="1"/>
  <c r="L982" i="1" s="1"/>
  <c r="M983" i="1" s="1"/>
  <c r="M984" i="1" s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G982" i="1"/>
  <c r="D983" i="1"/>
  <c r="L983" i="1" s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G983" i="1"/>
  <c r="D984" i="1"/>
  <c r="L984" i="1" s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Z1108" i="1" l="1"/>
  <c r="H1107" i="1"/>
  <c r="AA1108" i="1"/>
  <c r="F988" i="1"/>
  <c r="E988" i="1"/>
  <c r="M985" i="1"/>
  <c r="G984" i="1"/>
  <c r="D985" i="1"/>
  <c r="L985" i="1" s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M986" i="1"/>
  <c r="M987" i="1" s="1"/>
  <c r="M988" i="1" s="1"/>
  <c r="D986" i="1"/>
  <c r="L986" i="1" s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D987" i="1"/>
  <c r="L987" i="1" s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D988" i="1"/>
  <c r="L988" i="1" s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D989" i="1"/>
  <c r="L989" i="1" s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G989" i="1"/>
  <c r="D990" i="1"/>
  <c r="L990" i="1" s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D991" i="1"/>
  <c r="L991" i="1" s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D992" i="1"/>
  <c r="L992" i="1" s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G992" i="1"/>
  <c r="D993" i="1"/>
  <c r="L993" i="1" s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G993" i="1"/>
  <c r="D994" i="1"/>
  <c r="L994" i="1" s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D995" i="1"/>
  <c r="L995" i="1" s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D996" i="1"/>
  <c r="L996" i="1" s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D997" i="1"/>
  <c r="L997" i="1" s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D998" i="1"/>
  <c r="L998" i="1" s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D999" i="1"/>
  <c r="L999" i="1" s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D1000" i="1"/>
  <c r="L1000" i="1" s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D1001" i="1"/>
  <c r="L1001" i="1" s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D1002" i="1"/>
  <c r="L1002" i="1" s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D1003" i="1"/>
  <c r="L1003" i="1" s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D1004" i="1"/>
  <c r="L1004" i="1" s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G1004" i="1"/>
  <c r="D1005" i="1"/>
  <c r="L1005" i="1" s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D1006" i="1"/>
  <c r="L1006" i="1" s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G1006" i="1"/>
  <c r="D1007" i="1"/>
  <c r="L1007" i="1" s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G1007" i="1"/>
  <c r="D1008" i="1"/>
  <c r="L1008" i="1" s="1"/>
  <c r="M1010" i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D1009" i="1"/>
  <c r="L1009" i="1" s="1"/>
  <c r="G1008" i="1"/>
  <c r="N1007" i="1"/>
  <c r="O1006" i="1"/>
  <c r="U1012" i="1"/>
  <c r="W1012" i="1" s="1"/>
  <c r="I1014" i="1"/>
  <c r="J1013" i="1"/>
  <c r="K1013" i="1" s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D1010" i="1"/>
  <c r="L1010" i="1" s="1"/>
  <c r="M1011" i="1" s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G1010" i="1"/>
  <c r="D1011" i="1"/>
  <c r="L1011" i="1" s="1"/>
  <c r="M1012" i="1" s="1"/>
  <c r="M1013" i="1" s="1"/>
  <c r="M1014" i="1" s="1"/>
  <c r="M1015" i="1" s="1"/>
  <c r="N1009" i="1"/>
  <c r="O1008" i="1"/>
  <c r="J1015" i="1"/>
  <c r="K1015" i="1" s="1"/>
  <c r="I1016" i="1"/>
  <c r="U1014" i="1"/>
  <c r="W1014" i="1" s="1"/>
  <c r="T1136" i="1"/>
  <c r="A1134" i="1"/>
  <c r="Q1134" i="1" s="1"/>
  <c r="R1134" i="1" s="1"/>
  <c r="AA1135" i="1" l="1"/>
  <c r="Z1135" i="1"/>
  <c r="H1134" i="1"/>
  <c r="E1015" i="1"/>
  <c r="F1015" i="1"/>
  <c r="D1012" i="1"/>
  <c r="L1012" i="1" s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D1013" i="1"/>
  <c r="L1013" i="1" s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D1014" i="1"/>
  <c r="L1014" i="1" s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D1015" i="1"/>
  <c r="L1015" i="1" s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M1016" i="1"/>
  <c r="M1017" i="1" s="1"/>
  <c r="M1018" i="1" s="1"/>
  <c r="D1016" i="1"/>
  <c r="L1016" i="1" s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G1016" i="1"/>
  <c r="D1017" i="1"/>
  <c r="L1017" i="1" s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G1017" i="1"/>
  <c r="D1018" i="1"/>
  <c r="L1018" i="1" s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M1019" i="1"/>
  <c r="M1020" i="1" s="1"/>
  <c r="M1021" i="1" s="1"/>
  <c r="M1022" i="1" s="1"/>
  <c r="M1023" i="1" s="1"/>
  <c r="D1019" i="1"/>
  <c r="L1019" i="1" s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D1020" i="1"/>
  <c r="L1020" i="1" s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G1020" i="1"/>
  <c r="D1021" i="1"/>
  <c r="L1021" i="1" s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D1022" i="1"/>
  <c r="L1022" i="1" s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D1023" i="1"/>
  <c r="L1023" i="1" s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D1024" i="1"/>
  <c r="L1024" i="1" s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D1025" i="1"/>
  <c r="L1025" i="1" s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G1025" i="1"/>
  <c r="D1026" i="1"/>
  <c r="L1026" i="1" s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G1026" i="1"/>
  <c r="D1027" i="1"/>
  <c r="L1027" i="1" s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D1028" i="1"/>
  <c r="L1028" i="1" s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D1029" i="1"/>
  <c r="L1029" i="1" s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D1030" i="1"/>
  <c r="L1030" i="1" s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D1031" i="1"/>
  <c r="L1031" i="1" s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D1032" i="1"/>
  <c r="L1032" i="1" s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D1033" i="1"/>
  <c r="L1033" i="1" s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G1033" i="1"/>
  <c r="D1034" i="1"/>
  <c r="L1034" i="1" s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D1035" i="1"/>
  <c r="L1035" i="1" s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D1036" i="1"/>
  <c r="L1036" i="1" s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D1037" i="1"/>
  <c r="L1037" i="1" s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D1038" i="1"/>
  <c r="L1038" i="1" s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G1038" i="1"/>
  <c r="D1039" i="1"/>
  <c r="L1039" i="1" s="1"/>
  <c r="N1037" i="1"/>
  <c r="O1036" i="1"/>
  <c r="M1041" i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G1039" i="1"/>
  <c r="D1040" i="1"/>
  <c r="L1040" i="1" s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D1041" i="1"/>
  <c r="L1041" i="1" s="1"/>
  <c r="M1042" i="1" s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G1041" i="1"/>
  <c r="D1042" i="1"/>
  <c r="L1042" i="1" s="1"/>
  <c r="M1043" i="1" s="1"/>
  <c r="M1044" i="1" s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D1043" i="1"/>
  <c r="L1043" i="1" s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G1043" i="1"/>
  <c r="D1044" i="1"/>
  <c r="L1044" i="1" s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M1045" i="1"/>
  <c r="M1046" i="1" s="1"/>
  <c r="M1047" i="1" s="1"/>
  <c r="D1045" i="1"/>
  <c r="L1045" i="1" s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D1046" i="1"/>
  <c r="L1046" i="1" s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G1046" i="1"/>
  <c r="D1047" i="1"/>
  <c r="L1047" i="1" s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G1047" i="1"/>
  <c r="D1048" i="1"/>
  <c r="L1048" i="1" s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M1049" i="1"/>
  <c r="M1050" i="1" s="1"/>
  <c r="M1051" i="1" s="1"/>
  <c r="M1052" i="1" s="1"/>
  <c r="M1053" i="1" s="1"/>
  <c r="D1049" i="1"/>
  <c r="L1049" i="1" s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G1049" i="1"/>
  <c r="D1050" i="1"/>
  <c r="L1050" i="1" s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D1051" i="1"/>
  <c r="L1051" i="1" s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D1052" i="1"/>
  <c r="L1052" i="1" s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D1053" i="1"/>
  <c r="L1053" i="1" s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D1054" i="1"/>
  <c r="L1054" i="1" s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G1054" i="1"/>
  <c r="D1055" i="1"/>
  <c r="L1055" i="1" s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D1056" i="1"/>
  <c r="L1056" i="1" s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G1056" i="1"/>
  <c r="D1057" i="1"/>
  <c r="L1057" i="1" s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D1058" i="1"/>
  <c r="L1058" i="1" s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D1059" i="1"/>
  <c r="L1059" i="1" s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D1060" i="1"/>
  <c r="L1060" i="1" s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D1061" i="1"/>
  <c r="L1061" i="1" s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D1062" i="1"/>
  <c r="L1062" i="1" s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D1063" i="1"/>
  <c r="L1063" i="1" s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D1064" i="1"/>
  <c r="L1064" i="1" s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D1065" i="1"/>
  <c r="L1065" i="1" s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G1065" i="1"/>
  <c r="D1066" i="1"/>
  <c r="L1066" i="1" s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D1067" i="1"/>
  <c r="L1067" i="1" s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G1067" i="1"/>
  <c r="D1068" i="1"/>
  <c r="L1068" i="1" s="1"/>
  <c r="O1065" i="1"/>
  <c r="N1066" i="1"/>
  <c r="U1071" i="1"/>
  <c r="W1071" i="1" s="1"/>
  <c r="J1072" i="1"/>
  <c r="K1072" i="1" s="1"/>
  <c r="I1073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D1069" i="1"/>
  <c r="L1069" i="1" s="1"/>
  <c r="G1068" i="1"/>
  <c r="O1066" i="1"/>
  <c r="N1067" i="1"/>
  <c r="J1073" i="1"/>
  <c r="K1073" i="1" s="1"/>
  <c r="I1074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D1070" i="1"/>
  <c r="L1070" i="1" s="1"/>
  <c r="G1069" i="1"/>
  <c r="O1067" i="1"/>
  <c r="N1068" i="1"/>
  <c r="J1074" i="1"/>
  <c r="K1074" i="1" s="1"/>
  <c r="I1075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D1071" i="1"/>
  <c r="L1071" i="1" s="1"/>
  <c r="M1072" i="1" s="1"/>
  <c r="M1073" i="1" s="1"/>
  <c r="M1074" i="1" s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D1072" i="1"/>
  <c r="L1072" i="1" s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G1072" i="1"/>
  <c r="D1073" i="1"/>
  <c r="L1073" i="1" s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D1074" i="1"/>
  <c r="L1074" i="1" s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M1075" i="1"/>
  <c r="D1075" i="1"/>
  <c r="L1075" i="1" s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M1076" i="1"/>
  <c r="M1077" i="1" s="1"/>
  <c r="M1078" i="1" s="1"/>
  <c r="M1079" i="1" s="1"/>
  <c r="D1076" i="1"/>
  <c r="L1076" i="1" s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G1076" i="1"/>
  <c r="D1077" i="1"/>
  <c r="L1077" i="1" s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D1078" i="1"/>
  <c r="L1078" i="1" s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D1079" i="1"/>
  <c r="L1079" i="1" s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G1079" i="1"/>
  <c r="D1080" i="1"/>
  <c r="L1080" i="1" s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D1081" i="1"/>
  <c r="L1081" i="1" s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G1081" i="1"/>
  <c r="D1082" i="1"/>
  <c r="L1082" i="1" s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D1083" i="1"/>
  <c r="L1083" i="1" s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D1084" i="1"/>
  <c r="L1084" i="1" s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G1084" i="1"/>
  <c r="D1085" i="1"/>
  <c r="L1085" i="1" s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G1085" i="1"/>
  <c r="D1086" i="1"/>
  <c r="L1086" i="1" s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D1087" i="1"/>
  <c r="L1087" i="1" s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D1088" i="1"/>
  <c r="L1088" i="1" s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D1089" i="1"/>
  <c r="L1089" i="1" s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D1090" i="1"/>
  <c r="L1090" i="1" s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D1091" i="1"/>
  <c r="L1091" i="1" s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G1091" i="1"/>
  <c r="D1092" i="1"/>
  <c r="L1092" i="1" s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G1092" i="1"/>
  <c r="D1093" i="1"/>
  <c r="L1093" i="1" s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D1094" i="1"/>
  <c r="L1094" i="1" s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D1095" i="1"/>
  <c r="L1095" i="1" s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D1096" i="1"/>
  <c r="L1096" i="1" s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D1097" i="1"/>
  <c r="L1097" i="1" s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D1098" i="1"/>
  <c r="L1098" i="1" s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G1098" i="1"/>
  <c r="D1099" i="1"/>
  <c r="L1099" i="1" s="1"/>
  <c r="O1096" i="1"/>
  <c r="N1097" i="1"/>
  <c r="U1102" i="1"/>
  <c r="W1102" i="1" s="1"/>
  <c r="I1104" i="1"/>
  <c r="J1103" i="1"/>
  <c r="K1103" i="1" s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D1100" i="1"/>
  <c r="L1100" i="1" s="1"/>
  <c r="G1099" i="1"/>
  <c r="O1097" i="1"/>
  <c r="N1098" i="1"/>
  <c r="U1103" i="1"/>
  <c r="W1103" i="1" s="1"/>
  <c r="I1105" i="1"/>
  <c r="J1104" i="1"/>
  <c r="K1104" i="1" s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D1101" i="1"/>
  <c r="L1101" i="1" s="1"/>
  <c r="G1100" i="1"/>
  <c r="O1098" i="1"/>
  <c r="N1099" i="1"/>
  <c r="U1104" i="1"/>
  <c r="W1104" i="1" s="1"/>
  <c r="I1106" i="1"/>
  <c r="J1105" i="1"/>
  <c r="K1105" i="1" s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D1102" i="1"/>
  <c r="L1102" i="1" s="1"/>
  <c r="M1103" i="1" s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D1103" i="1"/>
  <c r="L1103" i="1" s="1"/>
  <c r="M1104" i="1" s="1"/>
  <c r="M1105" i="1" s="1"/>
  <c r="G1102" i="1"/>
  <c r="O1100" i="1"/>
  <c r="N1101" i="1"/>
  <c r="I1108" i="1"/>
  <c r="J1107" i="1"/>
  <c r="K1107" i="1" s="1"/>
  <c r="U1106" i="1"/>
  <c r="W1106" i="1" s="1"/>
  <c r="A1226" i="1"/>
  <c r="Q1226" i="1" s="1"/>
  <c r="R1226" i="1" s="1"/>
  <c r="T1228" i="1"/>
  <c r="AA1227" i="1" l="1"/>
  <c r="H1226" i="1"/>
  <c r="Z1227" i="1"/>
  <c r="F1107" i="1"/>
  <c r="E1107" i="1"/>
  <c r="G1103" i="1"/>
  <c r="D1104" i="1"/>
  <c r="L1104" i="1" s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G1104" i="1"/>
  <c r="D1105" i="1"/>
  <c r="L1105" i="1" s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M1106" i="1"/>
  <c r="M1107" i="1" s="1"/>
  <c r="D1106" i="1"/>
  <c r="L1106" i="1" s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G1106" i="1"/>
  <c r="D1107" i="1"/>
  <c r="L1107" i="1" s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M1108" i="1"/>
  <c r="M1109" i="1" s="1"/>
  <c r="M1110" i="1" s="1"/>
  <c r="M1111" i="1" s="1"/>
  <c r="M1112" i="1" s="1"/>
  <c r="D1108" i="1"/>
  <c r="L1108" i="1" s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G1108" i="1"/>
  <c r="D1109" i="1"/>
  <c r="L1109" i="1" s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G1109" i="1"/>
  <c r="D1110" i="1"/>
  <c r="L1110" i="1" s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D1111" i="1"/>
  <c r="L1111" i="1" s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G1111" i="1"/>
  <c r="D1112" i="1"/>
  <c r="L1112" i="1" s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G1112" i="1"/>
  <c r="D1113" i="1"/>
  <c r="L1113" i="1" s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G1113" i="1"/>
  <c r="D1114" i="1"/>
  <c r="L1114" i="1" s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D1115" i="1"/>
  <c r="L1115" i="1" s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D1116" i="1"/>
  <c r="L1116" i="1" s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G1116" i="1"/>
  <c r="D1117" i="1"/>
  <c r="L1117" i="1" s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D1118" i="1"/>
  <c r="L1118" i="1" s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D1119" i="1"/>
  <c r="L1119" i="1" s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G1119" i="1"/>
  <c r="D1120" i="1"/>
  <c r="L1120" i="1" s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D1121" i="1"/>
  <c r="L1121" i="1" s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G1121" i="1"/>
  <c r="D1122" i="1"/>
  <c r="L1122" i="1" s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D1123" i="1"/>
  <c r="L1123" i="1" s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D1124" i="1"/>
  <c r="L1124" i="1" s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D1125" i="1"/>
  <c r="L1125" i="1" s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D1126" i="1"/>
  <c r="L1126" i="1" s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G1126" i="1"/>
  <c r="D1127" i="1"/>
  <c r="L1127" i="1" s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G1127" i="1"/>
  <c r="D1128" i="1"/>
  <c r="L1128" i="1" s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D1129" i="1"/>
  <c r="L1129" i="1" s="1"/>
  <c r="G1128" i="1"/>
  <c r="O1126" i="1"/>
  <c r="N1127" i="1"/>
  <c r="J1133" i="1"/>
  <c r="K1133" i="1" s="1"/>
  <c r="I1134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G1129" i="1"/>
  <c r="D1130" i="1"/>
  <c r="L1130" i="1" s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G1130" i="1"/>
  <c r="D1131" i="1"/>
  <c r="L1131" i="1" s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G1131" i="1"/>
  <c r="D1132" i="1"/>
  <c r="L1132" i="1" s="1"/>
  <c r="M1133" i="1" s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D1133" i="1"/>
  <c r="L1133" i="1" s="1"/>
  <c r="M1134" i="1" s="1"/>
  <c r="M1135" i="1" s="1"/>
  <c r="M1136" i="1" s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D1134" i="1"/>
  <c r="L1134" i="1" s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D1135" i="1"/>
  <c r="L1135" i="1" s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D1136" i="1"/>
  <c r="L1136" i="1" s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M1137" i="1"/>
  <c r="D1137" i="1"/>
  <c r="L1137" i="1" s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M1138" i="1"/>
  <c r="M1139" i="1" s="1"/>
  <c r="M1140" i="1" s="1"/>
  <c r="M1141" i="1" s="1"/>
  <c r="M1142" i="1" s="1"/>
  <c r="D1138" i="1"/>
  <c r="L1138" i="1" s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F1142" i="1" l="1"/>
  <c r="AA1262" i="1"/>
  <c r="Z1262" i="1"/>
  <c r="H1261" i="1"/>
  <c r="E1142" i="1"/>
  <c r="G1138" i="1"/>
  <c r="D1139" i="1"/>
  <c r="L1139" i="1" s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G1139" i="1"/>
  <c r="D1140" i="1"/>
  <c r="L1140" i="1" s="1"/>
  <c r="O1137" i="1"/>
  <c r="N1138" i="1"/>
  <c r="U1143" i="1"/>
  <c r="W1143" i="1" s="1"/>
  <c r="M1144" i="1"/>
  <c r="J1144" i="1"/>
  <c r="K1144" i="1" s="1"/>
  <c r="F1144" i="1" s="1"/>
  <c r="I1145" i="1"/>
  <c r="Y1262" i="1"/>
  <c r="S1262" i="1"/>
  <c r="A1263" i="1"/>
  <c r="Q1263" i="1" s="1"/>
  <c r="R1263" i="1" s="1"/>
  <c r="T1265" i="1"/>
  <c r="AA1264" i="1" l="1"/>
  <c r="Z1264" i="1"/>
  <c r="H1263" i="1"/>
  <c r="E1144" i="1"/>
  <c r="G1140" i="1"/>
  <c r="D1141" i="1"/>
  <c r="L1141" i="1" s="1"/>
  <c r="O1138" i="1"/>
  <c r="N1139" i="1"/>
  <c r="U1144" i="1"/>
  <c r="W1144" i="1" s="1"/>
  <c r="I1146" i="1"/>
  <c r="J1145" i="1"/>
  <c r="K1145" i="1" s="1"/>
  <c r="F1145" i="1" s="1"/>
  <c r="M1145" i="1"/>
  <c r="S1263" i="1"/>
  <c r="Y1263" i="1"/>
  <c r="T1266" i="1"/>
  <c r="A1264" i="1"/>
  <c r="Q1264" i="1" s="1"/>
  <c r="R1264" i="1" s="1"/>
  <c r="H1264" i="1" l="1"/>
  <c r="Z1265" i="1"/>
  <c r="AA1265" i="1"/>
  <c r="E1145" i="1"/>
  <c r="D1142" i="1"/>
  <c r="L1142" i="1" s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S1264" i="1"/>
  <c r="A1265" i="1"/>
  <c r="Q1265" i="1" s="1"/>
  <c r="R1265" i="1" s="1"/>
  <c r="T1267" i="1"/>
  <c r="AA1266" i="1" l="1"/>
  <c r="Z1266" i="1"/>
  <c r="H1265" i="1"/>
  <c r="E1146" i="1"/>
  <c r="D1143" i="1"/>
  <c r="L1143" i="1" s="1"/>
  <c r="G1142" i="1"/>
  <c r="N1141" i="1"/>
  <c r="O1140" i="1"/>
  <c r="U1146" i="1"/>
  <c r="W1146" i="1" s="1"/>
  <c r="M1147" i="1"/>
  <c r="J1147" i="1"/>
  <c r="K1147" i="1" s="1"/>
  <c r="F1147" i="1" s="1"/>
  <c r="I1148" i="1"/>
  <c r="S1265" i="1"/>
  <c r="Y1265" i="1"/>
  <c r="A1266" i="1"/>
  <c r="Q1266" i="1" s="1"/>
  <c r="R1266" i="1" s="1"/>
  <c r="T1268" i="1"/>
  <c r="H1266" i="1" l="1"/>
  <c r="Z1267" i="1"/>
  <c r="AA1267" i="1"/>
  <c r="E1147" i="1"/>
  <c r="G1143" i="1"/>
  <c r="D1144" i="1"/>
  <c r="L1144" i="1" s="1"/>
  <c r="N1142" i="1"/>
  <c r="O1141" i="1"/>
  <c r="U1147" i="1"/>
  <c r="W1147" i="1" s="1"/>
  <c r="I1149" i="1"/>
  <c r="M1148" i="1"/>
  <c r="J1148" i="1"/>
  <c r="K1148" i="1" s="1"/>
  <c r="F1148" i="1" s="1"/>
  <c r="Y1266" i="1"/>
  <c r="S1266" i="1"/>
  <c r="T1269" i="1"/>
  <c r="A1267" i="1"/>
  <c r="Q1267" i="1" s="1"/>
  <c r="R1267" i="1" s="1"/>
  <c r="AA1268" i="1" l="1"/>
  <c r="Z1268" i="1"/>
  <c r="H1267" i="1"/>
  <c r="E1148" i="1"/>
  <c r="D1145" i="1"/>
  <c r="L1145" i="1" s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Z1269" i="1"/>
  <c r="AA1269" i="1"/>
  <c r="E1149" i="1"/>
  <c r="G1145" i="1"/>
  <c r="D1146" i="1"/>
  <c r="L1146" i="1" s="1"/>
  <c r="N1144" i="1"/>
  <c r="O1143" i="1"/>
  <c r="U1149" i="1"/>
  <c r="W1149" i="1" s="1"/>
  <c r="J1150" i="1"/>
  <c r="K1150" i="1" s="1"/>
  <c r="F1150" i="1" s="1"/>
  <c r="I1151" i="1"/>
  <c r="M1150" i="1"/>
  <c r="S1268" i="1"/>
  <c r="Y1268" i="1"/>
  <c r="T1271" i="1"/>
  <c r="A1269" i="1"/>
  <c r="Q1269" i="1" s="1"/>
  <c r="R1269" i="1" s="1"/>
  <c r="AA1270" i="1" l="1"/>
  <c r="Z1270" i="1"/>
  <c r="H1269" i="1"/>
  <c r="E1150" i="1"/>
  <c r="G1146" i="1"/>
  <c r="D1147" i="1"/>
  <c r="L1147" i="1" s="1"/>
  <c r="N1145" i="1"/>
  <c r="O1144" i="1"/>
  <c r="M1151" i="1"/>
  <c r="I1152" i="1"/>
  <c r="J1151" i="1"/>
  <c r="K1151" i="1" s="1"/>
  <c r="F1151" i="1" s="1"/>
  <c r="U1150" i="1"/>
  <c r="W1150" i="1" s="1"/>
  <c r="S1269" i="1"/>
  <c r="Y1269" i="1"/>
  <c r="A1270" i="1"/>
  <c r="Q1270" i="1" s="1"/>
  <c r="R1270" i="1" s="1"/>
  <c r="T1272" i="1"/>
  <c r="H1270" i="1" l="1"/>
  <c r="Z1271" i="1"/>
  <c r="AA1271" i="1"/>
  <c r="E1151" i="1"/>
  <c r="D1148" i="1"/>
  <c r="L1148" i="1" s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S1270" i="1"/>
  <c r="T1273" i="1"/>
  <c r="A1271" i="1"/>
  <c r="Q1271" i="1" s="1"/>
  <c r="R1271" i="1" s="1"/>
  <c r="AA1272" i="1" l="1"/>
  <c r="Z1272" i="1"/>
  <c r="H1271" i="1"/>
  <c r="E1152" i="1"/>
  <c r="D1149" i="1"/>
  <c r="L1149" i="1" s="1"/>
  <c r="G1148" i="1"/>
  <c r="N1147" i="1"/>
  <c r="O1146" i="1"/>
  <c r="M1153" i="1"/>
  <c r="I1154" i="1"/>
  <c r="J1153" i="1"/>
  <c r="K1153" i="1" s="1"/>
  <c r="F1153" i="1" s="1"/>
  <c r="U1152" i="1"/>
  <c r="W1152" i="1" s="1"/>
  <c r="S1271" i="1"/>
  <c r="Y1271" i="1"/>
  <c r="A1272" i="1"/>
  <c r="Q1272" i="1" s="1"/>
  <c r="R1272" i="1" s="1"/>
  <c r="T1274" i="1"/>
  <c r="H1272" i="1" l="1"/>
  <c r="Z1273" i="1"/>
  <c r="AA1273" i="1"/>
  <c r="E1153" i="1"/>
  <c r="G1149" i="1"/>
  <c r="D1150" i="1"/>
  <c r="L1150" i="1" s="1"/>
  <c r="N1148" i="1"/>
  <c r="O1147" i="1"/>
  <c r="U1153" i="1"/>
  <c r="W1153" i="1" s="1"/>
  <c r="J1154" i="1"/>
  <c r="K1154" i="1" s="1"/>
  <c r="F1154" i="1" s="1"/>
  <c r="M1154" i="1"/>
  <c r="I1155" i="1"/>
  <c r="Y1272" i="1"/>
  <c r="S1272" i="1"/>
  <c r="T1275" i="1"/>
  <c r="A1273" i="1"/>
  <c r="Q1273" i="1" s="1"/>
  <c r="R1273" i="1" s="1"/>
  <c r="AA1274" i="1" l="1"/>
  <c r="Z1274" i="1"/>
  <c r="H1273" i="1"/>
  <c r="E1154" i="1"/>
  <c r="D1151" i="1"/>
  <c r="L1151" i="1" s="1"/>
  <c r="G1150" i="1"/>
  <c r="N1149" i="1"/>
  <c r="O1148" i="1"/>
  <c r="U1154" i="1"/>
  <c r="W1154" i="1" s="1"/>
  <c r="I1156" i="1"/>
  <c r="J1155" i="1"/>
  <c r="K1155" i="1" s="1"/>
  <c r="F1155" i="1" s="1"/>
  <c r="M1155" i="1"/>
  <c r="S1273" i="1"/>
  <c r="Y1273" i="1"/>
  <c r="A1274" i="1"/>
  <c r="Q1274" i="1" s="1"/>
  <c r="R1274" i="1" s="1"/>
  <c r="T1276" i="1"/>
  <c r="H1274" i="1" l="1"/>
  <c r="Z1275" i="1"/>
  <c r="AA1275" i="1"/>
  <c r="E1155" i="1"/>
  <c r="G1151" i="1"/>
  <c r="D1152" i="1"/>
  <c r="L1152" i="1" s="1"/>
  <c r="N1150" i="1"/>
  <c r="O1149" i="1"/>
  <c r="U1155" i="1"/>
  <c r="W1155" i="1" s="1"/>
  <c r="J1156" i="1"/>
  <c r="K1156" i="1" s="1"/>
  <c r="F1156" i="1" s="1"/>
  <c r="M1156" i="1"/>
  <c r="I1157" i="1"/>
  <c r="Y1274" i="1"/>
  <c r="S1274" i="1"/>
  <c r="T1277" i="1"/>
  <c r="A1275" i="1"/>
  <c r="Q1275" i="1" s="1"/>
  <c r="R1275" i="1" s="1"/>
  <c r="AA1276" i="1" l="1"/>
  <c r="Z1276" i="1"/>
  <c r="H1275" i="1"/>
  <c r="E1156" i="1"/>
  <c r="G1152" i="1"/>
  <c r="D1153" i="1"/>
  <c r="L1153" i="1" s="1"/>
  <c r="N1151" i="1"/>
  <c r="O1150" i="1"/>
  <c r="U1156" i="1"/>
  <c r="W1156" i="1" s="1"/>
  <c r="J1157" i="1"/>
  <c r="K1157" i="1" s="1"/>
  <c r="F1157" i="1" s="1"/>
  <c r="M1157" i="1"/>
  <c r="I1158" i="1"/>
  <c r="S1275" i="1"/>
  <c r="Y1275" i="1"/>
  <c r="A1276" i="1"/>
  <c r="Q1276" i="1" s="1"/>
  <c r="R1276" i="1" s="1"/>
  <c r="T1278" i="1"/>
  <c r="H1276" i="1" l="1"/>
  <c r="Z1277" i="1"/>
  <c r="AA1277" i="1"/>
  <c r="E1157" i="1"/>
  <c r="D1154" i="1"/>
  <c r="L1154" i="1" s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S1276" i="1"/>
  <c r="A1277" i="1"/>
  <c r="Q1277" i="1" s="1"/>
  <c r="R1277" i="1" s="1"/>
  <c r="T1279" i="1"/>
  <c r="AA1278" i="1" l="1"/>
  <c r="Z1278" i="1"/>
  <c r="H1277" i="1"/>
  <c r="E1158" i="1"/>
  <c r="D1155" i="1"/>
  <c r="L1155" i="1" s="1"/>
  <c r="G1154" i="1"/>
  <c r="N1153" i="1"/>
  <c r="O1152" i="1"/>
  <c r="J1159" i="1"/>
  <c r="K1159" i="1" s="1"/>
  <c r="F1159" i="1" s="1"/>
  <c r="I1160" i="1"/>
  <c r="M1159" i="1"/>
  <c r="U1158" i="1"/>
  <c r="W1158" i="1" s="1"/>
  <c r="S1277" i="1"/>
  <c r="Y1277" i="1"/>
  <c r="T1280" i="1"/>
  <c r="A1278" i="1"/>
  <c r="Q1278" i="1" s="1"/>
  <c r="R1278" i="1" s="1"/>
  <c r="H1278" i="1" l="1"/>
  <c r="Z1279" i="1"/>
  <c r="AA1279" i="1"/>
  <c r="E1159" i="1"/>
  <c r="G1155" i="1"/>
  <c r="D1156" i="1"/>
  <c r="L1156" i="1" s="1"/>
  <c r="N1154" i="1"/>
  <c r="O1153" i="1"/>
  <c r="I1161" i="1"/>
  <c r="J1160" i="1"/>
  <c r="K1160" i="1" s="1"/>
  <c r="F1160" i="1" s="1"/>
  <c r="M1160" i="1"/>
  <c r="U1159" i="1"/>
  <c r="W1159" i="1" s="1"/>
  <c r="Y1278" i="1"/>
  <c r="S1278" i="1"/>
  <c r="T1281" i="1"/>
  <c r="A1279" i="1"/>
  <c r="Q1279" i="1" s="1"/>
  <c r="R1279" i="1" s="1"/>
  <c r="AA1280" i="1" l="1"/>
  <c r="Z1280" i="1"/>
  <c r="H1279" i="1"/>
  <c r="E1160" i="1"/>
  <c r="G1156" i="1"/>
  <c r="D1157" i="1"/>
  <c r="L1157" i="1" s="1"/>
  <c r="N1155" i="1"/>
  <c r="O1154" i="1"/>
  <c r="J1161" i="1"/>
  <c r="K1161" i="1" s="1"/>
  <c r="F1161" i="1" s="1"/>
  <c r="I1162" i="1"/>
  <c r="U1160" i="1"/>
  <c r="W1160" i="1" s="1"/>
  <c r="S1279" i="1"/>
  <c r="Y1279" i="1"/>
  <c r="T1282" i="1"/>
  <c r="A1280" i="1"/>
  <c r="Q1280" i="1" s="1"/>
  <c r="R1280" i="1" s="1"/>
  <c r="H1280" i="1" l="1"/>
  <c r="Z1281" i="1"/>
  <c r="AA1281" i="1"/>
  <c r="E1161" i="1"/>
  <c r="D1158" i="1"/>
  <c r="L1158" i="1" s="1"/>
  <c r="G1157" i="1"/>
  <c r="N1156" i="1"/>
  <c r="O1155" i="1"/>
  <c r="U1161" i="1"/>
  <c r="W1161" i="1" s="1"/>
  <c r="J1162" i="1"/>
  <c r="K1162" i="1" s="1"/>
  <c r="F1162" i="1" s="1"/>
  <c r="I1163" i="1"/>
  <c r="Y1280" i="1"/>
  <c r="S1280" i="1"/>
  <c r="A1281" i="1"/>
  <c r="Q1281" i="1" s="1"/>
  <c r="R1281" i="1" s="1"/>
  <c r="T1283" i="1"/>
  <c r="AA1282" i="1" l="1"/>
  <c r="Z1282" i="1"/>
  <c r="H1281" i="1"/>
  <c r="E1162" i="1"/>
  <c r="D1159" i="1"/>
  <c r="L1159" i="1" s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AA1283" i="1"/>
  <c r="E1163" i="1"/>
  <c r="D1160" i="1"/>
  <c r="L1160" i="1" s="1"/>
  <c r="G1159" i="1"/>
  <c r="N1158" i="1"/>
  <c r="O1157" i="1"/>
  <c r="J1164" i="1"/>
  <c r="K1164" i="1" s="1"/>
  <c r="F1164" i="1" s="1"/>
  <c r="I1165" i="1"/>
  <c r="U1163" i="1"/>
  <c r="W1163" i="1" s="1"/>
  <c r="Y1282" i="1"/>
  <c r="S1282" i="1"/>
  <c r="A1283" i="1"/>
  <c r="Q1283" i="1" s="1"/>
  <c r="R1283" i="1" s="1"/>
  <c r="T1285" i="1"/>
  <c r="AA1284" i="1" l="1"/>
  <c r="Z1284" i="1"/>
  <c r="H1283" i="1"/>
  <c r="E1164" i="1"/>
  <c r="G1160" i="1"/>
  <c r="D1161" i="1"/>
  <c r="L1161" i="1" s="1"/>
  <c r="N1159" i="1"/>
  <c r="O1158" i="1"/>
  <c r="I1166" i="1"/>
  <c r="J1165" i="1"/>
  <c r="K1165" i="1" s="1"/>
  <c r="F1165" i="1" s="1"/>
  <c r="U1164" i="1"/>
  <c r="W1164" i="1" s="1"/>
  <c r="S1283" i="1"/>
  <c r="Y1283" i="1"/>
  <c r="A1284" i="1"/>
  <c r="Q1284" i="1" s="1"/>
  <c r="R1284" i="1" s="1"/>
  <c r="T1286" i="1"/>
  <c r="H1284" i="1" l="1"/>
  <c r="Z1285" i="1"/>
  <c r="AA1285" i="1"/>
  <c r="E1165" i="1"/>
  <c r="D1162" i="1"/>
  <c r="L1162" i="1" s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S1284" i="1"/>
  <c r="T1287" i="1"/>
  <c r="A1285" i="1"/>
  <c r="Q1285" i="1" s="1"/>
  <c r="R1285" i="1" s="1"/>
  <c r="AA1286" i="1" l="1"/>
  <c r="Z1286" i="1"/>
  <c r="H1285" i="1"/>
  <c r="E1166" i="1"/>
  <c r="D1163" i="1"/>
  <c r="L1163" i="1" s="1"/>
  <c r="M1164" i="1" s="1"/>
  <c r="M1165" i="1" s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D1164" i="1"/>
  <c r="L1164" i="1" s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D1165" i="1"/>
  <c r="L1165" i="1" s="1"/>
  <c r="M1166" i="1" s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D1166" i="1"/>
  <c r="L1166" i="1" s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M1167" i="1"/>
  <c r="M1168" i="1" s="1"/>
  <c r="G1166" i="1"/>
  <c r="D1167" i="1"/>
  <c r="L1167" i="1" s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D1168" i="1"/>
  <c r="L1168" i="1" s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G1168" i="1"/>
  <c r="D1169" i="1"/>
  <c r="L1169" i="1" s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D1170" i="1"/>
  <c r="L1170" i="1" s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D1171" i="1"/>
  <c r="L1171" i="1" s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D1172" i="1"/>
  <c r="L1172" i="1" s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G1172" i="1"/>
  <c r="D1173" i="1"/>
  <c r="L1173" i="1" s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G1173" i="1"/>
  <c r="D1174" i="1"/>
  <c r="L1174" i="1" s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G1174" i="1"/>
  <c r="D1175" i="1"/>
  <c r="L1175" i="1" s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D1176" i="1"/>
  <c r="L1176" i="1" s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D1177" i="1"/>
  <c r="L1177" i="1" s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D1178" i="1"/>
  <c r="L1178" i="1" s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D1179" i="1"/>
  <c r="L1179" i="1" s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D1180" i="1"/>
  <c r="L1180" i="1" s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D1181" i="1"/>
  <c r="L1181" i="1" s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G1181" i="1"/>
  <c r="D1182" i="1"/>
  <c r="L1182" i="1" s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D1183" i="1"/>
  <c r="L1183" i="1" s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D1184" i="1"/>
  <c r="L1184" i="1" s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G1184" i="1"/>
  <c r="D1185" i="1"/>
  <c r="L1185" i="1" s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D1186" i="1"/>
  <c r="L1186" i="1" s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D1187" i="1"/>
  <c r="L1187" i="1" s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D1188" i="1"/>
  <c r="L1188" i="1" s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D1189" i="1"/>
  <c r="L1189" i="1" s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G1189" i="1"/>
  <c r="D1190" i="1"/>
  <c r="L1190" i="1" s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D1191" i="1"/>
  <c r="L1191" i="1" s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G1191" i="1"/>
  <c r="D1192" i="1"/>
  <c r="L1192" i="1" s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D1193" i="1"/>
  <c r="L1193" i="1" s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D1194" i="1"/>
  <c r="L1194" i="1" s="1"/>
  <c r="M1195" i="1" s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D1195" i="1"/>
  <c r="L1195" i="1" s="1"/>
  <c r="M1196" i="1" s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G1195" i="1"/>
  <c r="D1196" i="1"/>
  <c r="L1196" i="1" s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H1319" i="1" l="1"/>
  <c r="Q1319" i="1"/>
  <c r="E1200" i="1"/>
  <c r="F1200" i="1"/>
  <c r="M1197" i="1"/>
  <c r="M1198" i="1" s="1"/>
  <c r="D1197" i="1"/>
  <c r="L1197" i="1" s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D1198" i="1"/>
  <c r="L1198" i="1" s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M1199" i="1"/>
  <c r="M1200" i="1" s="1"/>
  <c r="M1201" i="1" s="1"/>
  <c r="M1202" i="1" s="1"/>
  <c r="M1203" i="1" s="1"/>
  <c r="G1198" i="1"/>
  <c r="D1199" i="1"/>
  <c r="L1199" i="1" s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D1200" i="1"/>
  <c r="L1200" i="1" s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G1200" i="1"/>
  <c r="D1201" i="1"/>
  <c r="L1201" i="1" s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G1201" i="1"/>
  <c r="D1202" i="1"/>
  <c r="L1202" i="1" s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D1203" i="1"/>
  <c r="L1203" i="1" s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D1204" i="1"/>
  <c r="L1204" i="1" s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D1205" i="1"/>
  <c r="L1205" i="1" s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D1206" i="1"/>
  <c r="L1206" i="1" s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D1207" i="1"/>
  <c r="L1207" i="1" s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D1208" i="1"/>
  <c r="L1208" i="1" s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D1209" i="1"/>
  <c r="L1209" i="1" s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G1209" i="1"/>
  <c r="D1210" i="1"/>
  <c r="L1210" i="1" s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D1211" i="1"/>
  <c r="L1211" i="1" s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D1212" i="1"/>
  <c r="L1212" i="1" s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G1212" i="1"/>
  <c r="D1213" i="1"/>
  <c r="L1213" i="1" s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G1213" i="1"/>
  <c r="D1214" i="1"/>
  <c r="L1214" i="1" s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D1215" i="1"/>
  <c r="L1215" i="1" s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D1216" i="1"/>
  <c r="L1216" i="1" s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D1217" i="1"/>
  <c r="L1217" i="1" s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D1218" i="1"/>
  <c r="L1218" i="1" s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G1218" i="1"/>
  <c r="D1219" i="1"/>
  <c r="L1219" i="1" s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D1220" i="1"/>
  <c r="L1220" i="1" s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G1220" i="1"/>
  <c r="D1221" i="1"/>
  <c r="L1221" i="1" s="1"/>
  <c r="N1219" i="1"/>
  <c r="O1218" i="1"/>
  <c r="U1224" i="1"/>
  <c r="W1224" i="1" s="1"/>
  <c r="J1225" i="1"/>
  <c r="K1225" i="1" s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D1222" i="1"/>
  <c r="L1222" i="1" s="1"/>
  <c r="G1221" i="1"/>
  <c r="N1220" i="1"/>
  <c r="O1219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D1223" i="1"/>
  <c r="L1223" i="1" s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G1223" i="1"/>
  <c r="D1224" i="1"/>
  <c r="L1224" i="1" s="1"/>
  <c r="M1225" i="1" s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D1225" i="1"/>
  <c r="L1225" i="1" s="1"/>
  <c r="M1226" i="1" s="1"/>
  <c r="M1227" i="1" s="1"/>
  <c r="M1228" i="1" s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G1225" i="1"/>
  <c r="D1226" i="1"/>
  <c r="L1226" i="1" s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D1227" i="1"/>
  <c r="L1227" i="1" s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D1228" i="1"/>
  <c r="L1228" i="1" s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M1229" i="1"/>
  <c r="M1230" i="1" s="1"/>
  <c r="G1228" i="1"/>
  <c r="D1229" i="1"/>
  <c r="L1229" i="1" s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Z1353" i="1" l="1"/>
  <c r="AA1353" i="1"/>
  <c r="H1352" i="1"/>
  <c r="F1233" i="1"/>
  <c r="E1233" i="1"/>
  <c r="D1230" i="1"/>
  <c r="L1230" i="1" s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D1231" i="1"/>
  <c r="L1231" i="1" s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G1231" i="1"/>
  <c r="D1232" i="1"/>
  <c r="L1232" i="1" s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D1233" i="1"/>
  <c r="L1233" i="1" s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D1234" i="1"/>
  <c r="L1234" i="1" s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G1234" i="1"/>
  <c r="D1235" i="1"/>
  <c r="L1235" i="1" s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D1236" i="1"/>
  <c r="L1236" i="1" s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D1237" i="1"/>
  <c r="L1237" i="1" s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D1238" i="1"/>
  <c r="L1238" i="1" s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D1239" i="1"/>
  <c r="L1239" i="1" s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G1239" i="1"/>
  <c r="D1240" i="1"/>
  <c r="L1240" i="1" s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D1241" i="1"/>
  <c r="L1241" i="1" s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D1242" i="1"/>
  <c r="L1242" i="1" s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D1243" i="1"/>
  <c r="L1243" i="1" s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D1244" i="1"/>
  <c r="L1244" i="1" s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D1245" i="1"/>
  <c r="L1245" i="1" s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D1246" i="1"/>
  <c r="L1246" i="1" s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D1247" i="1"/>
  <c r="L1247" i="1" s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D1248" i="1"/>
  <c r="L1248" i="1" s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D1249" i="1"/>
  <c r="L1249" i="1" s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D1250" i="1"/>
  <c r="L1250" i="1" s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D1251" i="1"/>
  <c r="L1251" i="1" s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G1251" i="1"/>
  <c r="D1252" i="1"/>
  <c r="L1252" i="1" s="1"/>
  <c r="N1250" i="1"/>
  <c r="O1249" i="1"/>
  <c r="J1256" i="1"/>
  <c r="K1256" i="1" s="1"/>
  <c r="I1257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G1252" i="1"/>
  <c r="D1253" i="1"/>
  <c r="L1253" i="1" s="1"/>
  <c r="O1250" i="1"/>
  <c r="N1251" i="1"/>
  <c r="U1256" i="1"/>
  <c r="W1256" i="1" s="1"/>
  <c r="I1258" i="1"/>
  <c r="J1257" i="1"/>
  <c r="K1257" i="1" s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D1254" i="1"/>
  <c r="L1254" i="1" s="1"/>
  <c r="G1253" i="1"/>
  <c r="N1252" i="1"/>
  <c r="O1251" i="1"/>
  <c r="I1259" i="1"/>
  <c r="J1258" i="1"/>
  <c r="K1258" i="1" s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D1255" i="1"/>
  <c r="L1255" i="1" s="1"/>
  <c r="M1256" i="1" s="1"/>
  <c r="G1254" i="1"/>
  <c r="O1252" i="1"/>
  <c r="N1253" i="1"/>
  <c r="U1258" i="1"/>
  <c r="W1258" i="1" s="1"/>
  <c r="I1260" i="1"/>
  <c r="J1259" i="1"/>
  <c r="K1259" i="1" s="1"/>
  <c r="T1380" i="1"/>
  <c r="A1378" i="1"/>
  <c r="Q1378" i="1" s="1"/>
  <c r="R1378" i="1" s="1"/>
  <c r="Z1379" i="1" l="1"/>
  <c r="AA1379" i="1"/>
  <c r="H1378" i="1"/>
  <c r="F1259" i="1"/>
  <c r="E1259" i="1"/>
  <c r="G1255" i="1"/>
  <c r="D1256" i="1"/>
  <c r="L1256" i="1" s="1"/>
  <c r="M1257" i="1" s="1"/>
  <c r="M1258" i="1" s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D1257" i="1"/>
  <c r="L1257" i="1" s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G1257" i="1"/>
  <c r="D1258" i="1"/>
  <c r="L1258" i="1" s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M1259" i="1"/>
  <c r="M1260" i="1" s="1"/>
  <c r="M1261" i="1" s="1"/>
  <c r="G1258" i="1"/>
  <c r="D1259" i="1"/>
  <c r="L1259" i="1" s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D1260" i="1"/>
  <c r="L1260" i="1" s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D1261" i="1"/>
  <c r="L1261" i="1" s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Z1385" i="1" l="1"/>
  <c r="AA1385" i="1"/>
  <c r="H1384" i="1"/>
  <c r="F1265" i="1"/>
  <c r="E1265" i="1"/>
  <c r="G1261" i="1"/>
  <c r="D1262" i="1"/>
  <c r="L1262" i="1" s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D1263" i="1"/>
  <c r="L1263" i="1" s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G1263" i="1"/>
  <c r="D1264" i="1"/>
  <c r="L1264" i="1" s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D1265" i="1"/>
  <c r="L1265" i="1" s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G1265" i="1"/>
  <c r="D1266" i="1"/>
  <c r="L1266" i="1" s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G1266" i="1"/>
  <c r="D1267" i="1"/>
  <c r="L1267" i="1" s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D1268" i="1"/>
  <c r="L1268" i="1" s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D1269" i="1"/>
  <c r="L1269" i="1" s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D1270" i="1"/>
  <c r="L1270" i="1" s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D1271" i="1"/>
  <c r="L1271" i="1" s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D1272" i="1"/>
  <c r="L1272" i="1" s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D1273" i="1"/>
  <c r="L1273" i="1" s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D1274" i="1"/>
  <c r="L1274" i="1" s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G1274" i="1"/>
  <c r="D1275" i="1"/>
  <c r="L1275" i="1" s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G1275" i="1"/>
  <c r="D1276" i="1"/>
  <c r="L1276" i="1" s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D1277" i="1"/>
  <c r="L1277" i="1" s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D1278" i="1"/>
  <c r="L1278" i="1" s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D1279" i="1"/>
  <c r="L1279" i="1" s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D1280" i="1"/>
  <c r="L1280" i="1" s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G1280" i="1"/>
  <c r="D1281" i="1"/>
  <c r="L1281" i="1" s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G1281" i="1"/>
  <c r="D1282" i="1"/>
  <c r="L1282" i="1" s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D1283" i="1"/>
  <c r="L1283" i="1" s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G1283" i="1"/>
  <c r="D1284" i="1"/>
  <c r="L1284" i="1" s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G1284" i="1"/>
  <c r="D1285" i="1"/>
  <c r="L1285" i="1" s="1"/>
  <c r="M1286" i="1" s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D1286" i="1"/>
  <c r="L1286" i="1" s="1"/>
  <c r="M1287" i="1" s="1"/>
  <c r="M1288" i="1" s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D1287" i="1"/>
  <c r="L1287" i="1" s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D1288" i="1"/>
  <c r="L1288" i="1" s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M1289" i="1"/>
  <c r="D1289" i="1"/>
  <c r="L1289" i="1" s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M1290" i="1"/>
  <c r="M1291" i="1" s="1"/>
  <c r="D1290" i="1"/>
  <c r="L1290" i="1" s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D1291" i="1"/>
  <c r="L1291" i="1" s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D1292" i="1"/>
  <c r="L1292" i="1" s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G1292" i="1"/>
  <c r="D1293" i="1"/>
  <c r="L1293" i="1" s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G1293" i="1"/>
  <c r="D1294" i="1"/>
  <c r="L1294" i="1" s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D1295" i="1"/>
  <c r="L1295" i="1" s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G1295" i="1"/>
  <c r="D1296" i="1"/>
  <c r="L1296" i="1" s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D1297" i="1"/>
  <c r="L1297" i="1" s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G1297" i="1"/>
  <c r="D1298" i="1"/>
  <c r="L1298" i="1" s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G1298" i="1"/>
  <c r="D1299" i="1"/>
  <c r="L1299" i="1" s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D1300" i="1"/>
  <c r="L1300" i="1" s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D1301" i="1"/>
  <c r="L1301" i="1" s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D1302" i="1"/>
  <c r="L1302" i="1" s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D1303" i="1"/>
  <c r="L1303" i="1" s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G1303" i="1"/>
  <c r="D1304" i="1"/>
  <c r="L1304" i="1" s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G1304" i="1"/>
  <c r="D1305" i="1"/>
  <c r="L1305" i="1" s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D1306" i="1"/>
  <c r="L1306" i="1" s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G1306" i="1"/>
  <c r="D1307" i="1"/>
  <c r="L1307" i="1" s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G1307" i="1"/>
  <c r="D1308" i="1"/>
  <c r="L1308" i="1" s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D1309" i="1"/>
  <c r="L1309" i="1" s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G1309" i="1"/>
  <c r="D1310" i="1"/>
  <c r="L1310" i="1" s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D1311" i="1"/>
  <c r="L1311" i="1" s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D1312" i="1"/>
  <c r="L1312" i="1" s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D1313" i="1"/>
  <c r="L1313" i="1" s="1"/>
  <c r="G1312" i="1"/>
  <c r="N1311" i="1"/>
  <c r="O1310" i="1"/>
  <c r="U1316" i="1"/>
  <c r="W1316" i="1" s="1"/>
  <c r="I1318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D1314" i="1"/>
  <c r="L1314" i="1" s="1"/>
  <c r="G1313" i="1"/>
  <c r="N1312" i="1"/>
  <c r="O1311" i="1"/>
  <c r="I1319" i="1"/>
  <c r="J1318" i="1"/>
  <c r="K1318" i="1" s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G1314" i="1"/>
  <c r="D1315" i="1"/>
  <c r="L1315" i="1" s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D1316" i="1"/>
  <c r="L1316" i="1" s="1"/>
  <c r="M1317" i="1" s="1"/>
  <c r="M1318" i="1" s="1"/>
  <c r="G1315" i="1"/>
  <c r="N1314" i="1"/>
  <c r="O1313" i="1"/>
  <c r="U1319" i="1"/>
  <c r="W1319" i="1" s="1"/>
  <c r="I1321" i="1"/>
  <c r="J1320" i="1"/>
  <c r="K1320" i="1" s="1"/>
  <c r="A1439" i="1"/>
  <c r="Q1439" i="1" s="1"/>
  <c r="R1439" i="1" s="1"/>
  <c r="T1441" i="1"/>
  <c r="H1439" i="1" l="1"/>
  <c r="AA1440" i="1"/>
  <c r="Z1440" i="1"/>
  <c r="F1320" i="1"/>
  <c r="E1320" i="1"/>
  <c r="G1316" i="1"/>
  <c r="D1317" i="1"/>
  <c r="L1317" i="1" s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G1317" i="1"/>
  <c r="D1318" i="1"/>
  <c r="L1318" i="1" s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G1318" i="1"/>
  <c r="D1319" i="1"/>
  <c r="L1319" i="1" s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M1320" i="1"/>
  <c r="M1321" i="1" s="1"/>
  <c r="D1320" i="1"/>
  <c r="L1320" i="1" s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Z1444" i="1" l="1"/>
  <c r="H1443" i="1"/>
  <c r="AA1444" i="1"/>
  <c r="F1324" i="1"/>
  <c r="E1324" i="1"/>
  <c r="G1320" i="1"/>
  <c r="D1321" i="1"/>
  <c r="L1321" i="1" s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G1321" i="1"/>
  <c r="D1322" i="1"/>
  <c r="L1322" i="1" s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D1323" i="1"/>
  <c r="L1323" i="1" s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G1323" i="1"/>
  <c r="D1324" i="1"/>
  <c r="L1324" i="1" s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D1325" i="1"/>
  <c r="L1325" i="1" s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D1326" i="1"/>
  <c r="L1326" i="1" s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G1326" i="1"/>
  <c r="D1327" i="1"/>
  <c r="L1327" i="1" s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G1327" i="1"/>
  <c r="D1328" i="1"/>
  <c r="L1328" i="1" s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G1328" i="1"/>
  <c r="D1329" i="1"/>
  <c r="L1329" i="1" s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G1329" i="1"/>
  <c r="D1330" i="1"/>
  <c r="L1330" i="1" s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D1331" i="1"/>
  <c r="L1331" i="1" s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G1331" i="1"/>
  <c r="D1332" i="1"/>
  <c r="L1332" i="1" s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D1333" i="1"/>
  <c r="L1333" i="1" s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D1334" i="1"/>
  <c r="L1334" i="1" s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G1334" i="1"/>
  <c r="D1335" i="1"/>
  <c r="L1335" i="1" s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D1336" i="1"/>
  <c r="L1336" i="1" s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D1337" i="1"/>
  <c r="L1337" i="1" s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D1338" i="1"/>
  <c r="L1338" i="1" s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D1339" i="1"/>
  <c r="L1339" i="1" s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D1340" i="1"/>
  <c r="L1340" i="1" s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G1340" i="1"/>
  <c r="D1341" i="1"/>
  <c r="L1341" i="1" s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D1342" i="1"/>
  <c r="L1342" i="1" s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D1343" i="1"/>
  <c r="L1343" i="1" s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D1344" i="1"/>
  <c r="L1344" i="1" s="1"/>
  <c r="G1343" i="1"/>
  <c r="N1342" i="1"/>
  <c r="O1341" i="1"/>
  <c r="I1349" i="1"/>
  <c r="J1348" i="1"/>
  <c r="K1348" i="1" s="1"/>
  <c r="U1347" i="1"/>
  <c r="W1347" i="1" s="1"/>
  <c r="Y1380" i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D1345" i="1"/>
  <c r="L1345" i="1" s="1"/>
  <c r="G1344" i="1"/>
  <c r="N1343" i="1"/>
  <c r="O1342" i="1"/>
  <c r="U1348" i="1"/>
  <c r="W1348" i="1" s="1"/>
  <c r="I1350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D1346" i="1"/>
  <c r="L1346" i="1" s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D1347" i="1"/>
  <c r="L1347" i="1" s="1"/>
  <c r="M1348" i="1" s="1"/>
  <c r="G1346" i="1"/>
  <c r="N1345" i="1"/>
  <c r="O1344" i="1"/>
  <c r="U1350" i="1"/>
  <c r="W1350" i="1" s="1"/>
  <c r="J1351" i="1"/>
  <c r="K1351" i="1" s="1"/>
  <c r="I1352" i="1"/>
  <c r="A1470" i="1"/>
  <c r="Q1470" i="1" s="1"/>
  <c r="R1470" i="1" s="1"/>
  <c r="T1472" i="1"/>
  <c r="AA1471" i="1" l="1"/>
  <c r="H1470" i="1"/>
  <c r="Z1471" i="1"/>
  <c r="E1351" i="1"/>
  <c r="F1351" i="1"/>
  <c r="D1348" i="1"/>
  <c r="L1348" i="1" s="1"/>
  <c r="M1349" i="1" s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R1471" i="1" s="1"/>
  <c r="F1352" i="1"/>
  <c r="E1352" i="1"/>
  <c r="D1349" i="1"/>
  <c r="L1349" i="1" s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M1350" i="1"/>
  <c r="M1351" i="1" s="1"/>
  <c r="M1352" i="1" s="1"/>
  <c r="D1350" i="1"/>
  <c r="L1350" i="1" s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G1350" i="1"/>
  <c r="D1351" i="1"/>
  <c r="L1351" i="1" s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D1352" i="1"/>
  <c r="L1352" i="1" s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M1353" i="1"/>
  <c r="M1354" i="1" s="1"/>
  <c r="M1355" i="1" s="1"/>
  <c r="M1356" i="1" s="1"/>
  <c r="M1357" i="1" s="1"/>
  <c r="D1353" i="1"/>
  <c r="L1353" i="1" s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D1354" i="1"/>
  <c r="L1354" i="1" s="1"/>
  <c r="G1353" i="1"/>
  <c r="N1352" i="1"/>
  <c r="O1351" i="1"/>
  <c r="U1357" i="1"/>
  <c r="W1357" i="1" s="1"/>
  <c r="I1359" i="1"/>
  <c r="J1358" i="1"/>
  <c r="K1358" i="1" s="1"/>
  <c r="M1358" i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D1355" i="1"/>
  <c r="L1355" i="1" s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G1355" i="1"/>
  <c r="D1356" i="1"/>
  <c r="L1356" i="1" s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G1356" i="1"/>
  <c r="D1357" i="1"/>
  <c r="L1357" i="1" s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D1358" i="1"/>
  <c r="L1358" i="1" s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G1358" i="1"/>
  <c r="D1359" i="1"/>
  <c r="L1359" i="1" s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D1360" i="1"/>
  <c r="L1360" i="1" s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D1361" i="1"/>
  <c r="L1361" i="1" s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D1362" i="1"/>
  <c r="L1362" i="1" s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D1363" i="1"/>
  <c r="L1363" i="1" s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D1364" i="1"/>
  <c r="L1364" i="1" s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D1365" i="1"/>
  <c r="L1365" i="1" s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D1366" i="1"/>
  <c r="L1366" i="1" s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D1367" i="1"/>
  <c r="L1367" i="1" s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D1368" i="1"/>
  <c r="L1368" i="1" s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D1369" i="1"/>
  <c r="L1369" i="1" s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D1370" i="1"/>
  <c r="L1370" i="1" s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G1370" i="1"/>
  <c r="D1371" i="1"/>
  <c r="L1371" i="1" s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D1372" i="1"/>
  <c r="L1372" i="1" s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D1373" i="1"/>
  <c r="L1373" i="1" s="1"/>
  <c r="G1372" i="1"/>
  <c r="M1375" i="1"/>
  <c r="M1376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D1374" i="1"/>
  <c r="L1374" i="1" s="1"/>
  <c r="G1373" i="1"/>
  <c r="N1372" i="1"/>
  <c r="O1371" i="1"/>
  <c r="U1377" i="1"/>
  <c r="W1377" i="1" s="1"/>
  <c r="J1378" i="1"/>
  <c r="K1378" i="1" s="1"/>
  <c r="I1379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G1374" i="1"/>
  <c r="D1375" i="1"/>
  <c r="L1375" i="1" s="1"/>
  <c r="N1373" i="1"/>
  <c r="O1372" i="1"/>
  <c r="J1379" i="1"/>
  <c r="K1379" i="1" s="1"/>
  <c r="I1380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G1375" i="1"/>
  <c r="D1376" i="1"/>
  <c r="L1376" i="1" s="1"/>
  <c r="M1377" i="1" s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G1376" i="1"/>
  <c r="D1377" i="1"/>
  <c r="L1377" i="1" s="1"/>
  <c r="M1378" i="1" s="1"/>
  <c r="M1379" i="1" s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D1378" i="1"/>
  <c r="L1378" i="1" s="1"/>
  <c r="G1377" i="1"/>
  <c r="N1376" i="1"/>
  <c r="O1375" i="1"/>
  <c r="U1381" i="1"/>
  <c r="W1381" i="1" s="1"/>
  <c r="J1382" i="1"/>
  <c r="K1382" i="1" s="1"/>
  <c r="I1383" i="1"/>
  <c r="M1380" i="1"/>
  <c r="S1500" i="1"/>
  <c r="Y1500" i="1"/>
  <c r="A1501" i="1"/>
  <c r="T1503" i="1"/>
  <c r="H1501" i="1" l="1"/>
  <c r="Q1501" i="1"/>
  <c r="F1382" i="1"/>
  <c r="E1382" i="1"/>
  <c r="D1379" i="1"/>
  <c r="L1379" i="1" s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D1380" i="1"/>
  <c r="L1380" i="1" s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D1381" i="1"/>
  <c r="L1381" i="1" s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M1382" i="1"/>
  <c r="G1381" i="1"/>
  <c r="D1382" i="1"/>
  <c r="L1382" i="1" s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M1383" i="1"/>
  <c r="M1384" i="1" s="1"/>
  <c r="M1385" i="1" s="1"/>
  <c r="M1386" i="1" s="1"/>
  <c r="M1387" i="1" s="1"/>
  <c r="D1383" i="1"/>
  <c r="L1383" i="1" s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D1384" i="1"/>
  <c r="L1384" i="1" s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G1384" i="1"/>
  <c r="D1385" i="1"/>
  <c r="L1385" i="1" s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G1385" i="1"/>
  <c r="D1386" i="1"/>
  <c r="L1386" i="1" s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D1387" i="1"/>
  <c r="L1387" i="1" s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D1388" i="1"/>
  <c r="L1388" i="1" s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D1389" i="1"/>
  <c r="L1389" i="1" s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G1389" i="1"/>
  <c r="D1390" i="1"/>
  <c r="L1390" i="1" s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G1390" i="1"/>
  <c r="D1391" i="1"/>
  <c r="L1391" i="1" s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D1392" i="1"/>
  <c r="L1392" i="1" s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D1393" i="1"/>
  <c r="L1393" i="1" s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D1394" i="1"/>
  <c r="L1394" i="1" s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D1395" i="1"/>
  <c r="L1395" i="1" s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D1396" i="1"/>
  <c r="L1396" i="1" s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D1397" i="1"/>
  <c r="L1397" i="1" s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D1398" i="1"/>
  <c r="L1398" i="1" s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G1398" i="1"/>
  <c r="D1399" i="1"/>
  <c r="L1399" i="1" s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G1399" i="1"/>
  <c r="D1400" i="1"/>
  <c r="L1400" i="1" s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G1400" i="1"/>
  <c r="D1401" i="1"/>
  <c r="L1401" i="1" s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D1402" i="1"/>
  <c r="L1402" i="1" s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D1403" i="1"/>
  <c r="L1403" i="1" s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D1404" i="1"/>
  <c r="L1404" i="1" s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D1405" i="1"/>
  <c r="L1405" i="1" s="1"/>
  <c r="G1404" i="1"/>
  <c r="N1403" i="1"/>
  <c r="O1402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G1405" i="1"/>
  <c r="D1406" i="1"/>
  <c r="L1406" i="1" s="1"/>
  <c r="N1404" i="1"/>
  <c r="O1403" i="1"/>
  <c r="U1409" i="1"/>
  <c r="W1409" i="1" s="1"/>
  <c r="I1411" i="1"/>
  <c r="J1410" i="1"/>
  <c r="K1410" i="1" s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D1407" i="1"/>
  <c r="L1407" i="1" s="1"/>
  <c r="M1408" i="1" s="1"/>
  <c r="M1409" i="1" s="1"/>
  <c r="M1410" i="1" s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G1407" i="1"/>
  <c r="D1408" i="1"/>
  <c r="L1408" i="1" s="1"/>
  <c r="N1406" i="1"/>
  <c r="O1405" i="1"/>
  <c r="U1411" i="1"/>
  <c r="W1411" i="1" s="1"/>
  <c r="I1413" i="1"/>
  <c r="J1412" i="1"/>
  <c r="K1412" i="1" s="1"/>
  <c r="T1533" i="1"/>
  <c r="A1531" i="1"/>
  <c r="Q1531" i="1" s="1"/>
  <c r="R1531" i="1" s="1"/>
  <c r="H1531" i="1" l="1"/>
  <c r="Z1532" i="1"/>
  <c r="AA1532" i="1"/>
  <c r="F1412" i="1"/>
  <c r="E1412" i="1"/>
  <c r="D1409" i="1"/>
  <c r="L1409" i="1" s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Q1532" i="1"/>
  <c r="E1413" i="1"/>
  <c r="D1410" i="1"/>
  <c r="L1410" i="1" s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F1414" i="1" l="1"/>
  <c r="H1533" i="1"/>
  <c r="AA1533" i="1"/>
  <c r="AA1534" i="1" s="1"/>
  <c r="Z1533" i="1"/>
  <c r="Z1534" i="1" s="1"/>
  <c r="R1532" i="1"/>
  <c r="E1414" i="1"/>
  <c r="M1411" i="1"/>
  <c r="D1411" i="1"/>
  <c r="L1411" i="1" s="1"/>
  <c r="G1410" i="1"/>
  <c r="N1409" i="1"/>
  <c r="O1408" i="1"/>
  <c r="U1414" i="1"/>
  <c r="W1414" i="1" s="1"/>
  <c r="I1416" i="1"/>
  <c r="J1415" i="1"/>
  <c r="K1415" i="1" s="1"/>
  <c r="F1415" i="1" s="1"/>
  <c r="S1533" i="1"/>
  <c r="A1534" i="1"/>
  <c r="Q1534" i="1" s="1"/>
  <c r="R1534" i="1" s="1"/>
  <c r="T1536" i="1"/>
  <c r="H1534" i="1" l="1"/>
  <c r="Z1535" i="1"/>
  <c r="AA1535" i="1"/>
  <c r="E1415" i="1"/>
  <c r="M1412" i="1"/>
  <c r="M1413" i="1" s="1"/>
  <c r="M1414" i="1" s="1"/>
  <c r="M1415" i="1" s="1"/>
  <c r="M1416" i="1" s="1"/>
  <c r="D1412" i="1"/>
  <c r="L1412" i="1" s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T1537" i="1"/>
  <c r="AA1536" i="1" l="1"/>
  <c r="Z1536" i="1"/>
  <c r="H1535" i="1"/>
  <c r="E1416" i="1"/>
  <c r="G1412" i="1"/>
  <c r="D1413" i="1"/>
  <c r="L1413" i="1" s="1"/>
  <c r="N1411" i="1"/>
  <c r="O1410" i="1"/>
  <c r="U1416" i="1"/>
  <c r="W1416" i="1" s="1"/>
  <c r="I1418" i="1"/>
  <c r="J1417" i="1"/>
  <c r="K1417" i="1" s="1"/>
  <c r="F1417" i="1" s="1"/>
  <c r="M1417" i="1"/>
  <c r="S1535" i="1"/>
  <c r="Y1535" i="1"/>
  <c r="T1538" i="1"/>
  <c r="A1536" i="1"/>
  <c r="Q1536" i="1" s="1"/>
  <c r="R1536" i="1" s="1"/>
  <c r="H1536" i="1" l="1"/>
  <c r="Z1537" i="1"/>
  <c r="AA1537" i="1"/>
  <c r="E1417" i="1"/>
  <c r="G1413" i="1"/>
  <c r="D1414" i="1"/>
  <c r="L1414" i="1" s="1"/>
  <c r="O1411" i="1"/>
  <c r="N1412" i="1"/>
  <c r="U1417" i="1"/>
  <c r="W1417" i="1" s="1"/>
  <c r="I1419" i="1"/>
  <c r="J1418" i="1"/>
  <c r="K1418" i="1" s="1"/>
  <c r="F1418" i="1" s="1"/>
  <c r="M1418" i="1"/>
  <c r="S1536" i="1"/>
  <c r="Y1536" i="1"/>
  <c r="T1539" i="1"/>
  <c r="A1537" i="1"/>
  <c r="Q1537" i="1" s="1"/>
  <c r="R1537" i="1" s="1"/>
  <c r="AA1538" i="1" l="1"/>
  <c r="Z1538" i="1"/>
  <c r="H1537" i="1"/>
  <c r="E1418" i="1"/>
  <c r="D1415" i="1"/>
  <c r="L1415" i="1" s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S1537" i="1"/>
  <c r="T1540" i="1"/>
  <c r="A1538" i="1"/>
  <c r="Q1538" i="1" s="1"/>
  <c r="R1538" i="1" s="1"/>
  <c r="H1538" i="1" l="1"/>
  <c r="Z1539" i="1"/>
  <c r="AA1539" i="1"/>
  <c r="E1419" i="1"/>
  <c r="D1416" i="1"/>
  <c r="L1416" i="1" s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S1538" i="1"/>
  <c r="A1539" i="1"/>
  <c r="Q1539" i="1" s="1"/>
  <c r="R1539" i="1" s="1"/>
  <c r="T1541" i="1"/>
  <c r="AA1540" i="1" l="1"/>
  <c r="Z1540" i="1"/>
  <c r="H1539" i="1"/>
  <c r="E1420" i="1"/>
  <c r="D1417" i="1"/>
  <c r="L1417" i="1" s="1"/>
  <c r="G1416" i="1"/>
  <c r="O1414" i="1"/>
  <c r="N1415" i="1"/>
  <c r="I1422" i="1"/>
  <c r="J1421" i="1"/>
  <c r="K1421" i="1" s="1"/>
  <c r="F1421" i="1" s="1"/>
  <c r="M1421" i="1"/>
  <c r="U1420" i="1"/>
  <c r="W1420" i="1" s="1"/>
  <c r="S1539" i="1"/>
  <c r="Y1539" i="1"/>
  <c r="T1542" i="1"/>
  <c r="A1540" i="1"/>
  <c r="Q1540" i="1" s="1"/>
  <c r="R1540" i="1" s="1"/>
  <c r="H1540" i="1" l="1"/>
  <c r="Z1541" i="1"/>
  <c r="AA1541" i="1"/>
  <c r="E1421" i="1"/>
  <c r="G1417" i="1"/>
  <c r="D1418" i="1"/>
  <c r="L1418" i="1" s="1"/>
  <c r="O1415" i="1"/>
  <c r="N1416" i="1"/>
  <c r="U1421" i="1"/>
  <c r="W1421" i="1" s="1"/>
  <c r="J1422" i="1"/>
  <c r="K1422" i="1" s="1"/>
  <c r="F1422" i="1" s="1"/>
  <c r="I1423" i="1"/>
  <c r="M1422" i="1"/>
  <c r="S1540" i="1"/>
  <c r="Y1540" i="1"/>
  <c r="A1541" i="1"/>
  <c r="Q1541" i="1" s="1"/>
  <c r="R1541" i="1" s="1"/>
  <c r="T1543" i="1"/>
  <c r="AA1542" i="1" l="1"/>
  <c r="Z1542" i="1"/>
  <c r="H1541" i="1"/>
  <c r="E1422" i="1"/>
  <c r="G1418" i="1"/>
  <c r="D1419" i="1"/>
  <c r="L1419" i="1" s="1"/>
  <c r="N1417" i="1"/>
  <c r="O1416" i="1"/>
  <c r="I1424" i="1"/>
  <c r="J1423" i="1"/>
  <c r="K1423" i="1" s="1"/>
  <c r="F1423" i="1" s="1"/>
  <c r="M1423" i="1"/>
  <c r="U1422" i="1"/>
  <c r="W1422" i="1" s="1"/>
  <c r="Y1541" i="1"/>
  <c r="S1541" i="1"/>
  <c r="T1544" i="1"/>
  <c r="A1542" i="1"/>
  <c r="Q1542" i="1" s="1"/>
  <c r="R1542" i="1" s="1"/>
  <c r="H1542" i="1" l="1"/>
  <c r="Z1543" i="1"/>
  <c r="AA1543" i="1"/>
  <c r="E1423" i="1"/>
  <c r="G1419" i="1"/>
  <c r="D1420" i="1"/>
  <c r="L1420" i="1" s="1"/>
  <c r="N1418" i="1"/>
  <c r="O1417" i="1"/>
  <c r="I1425" i="1"/>
  <c r="J1424" i="1"/>
  <c r="K1424" i="1" s="1"/>
  <c r="F1424" i="1" s="1"/>
  <c r="M1424" i="1"/>
  <c r="U1423" i="1"/>
  <c r="W1423" i="1" s="1"/>
  <c r="Y1542" i="1"/>
  <c r="S1542" i="1"/>
  <c r="A1543" i="1"/>
  <c r="Q1543" i="1" s="1"/>
  <c r="R1543" i="1" s="1"/>
  <c r="T1545" i="1"/>
  <c r="AA1544" i="1" l="1"/>
  <c r="Z1544" i="1"/>
  <c r="H1543" i="1"/>
  <c r="E1424" i="1"/>
  <c r="G1420" i="1"/>
  <c r="D1421" i="1"/>
  <c r="L1421" i="1" s="1"/>
  <c r="N1419" i="1"/>
  <c r="O1418" i="1"/>
  <c r="U1424" i="1"/>
  <c r="W1424" i="1" s="1"/>
  <c r="J1425" i="1"/>
  <c r="K1425" i="1" s="1"/>
  <c r="F1425" i="1" s="1"/>
  <c r="I1426" i="1"/>
  <c r="M1425" i="1"/>
  <c r="S1543" i="1"/>
  <c r="Y1543" i="1"/>
  <c r="T1546" i="1"/>
  <c r="A1544" i="1"/>
  <c r="Q1544" i="1" s="1"/>
  <c r="R1544" i="1" s="1"/>
  <c r="H1544" i="1" l="1"/>
  <c r="Z1545" i="1"/>
  <c r="AA1545" i="1"/>
  <c r="E1425" i="1"/>
  <c r="D1422" i="1"/>
  <c r="L1422" i="1" s="1"/>
  <c r="G1421" i="1"/>
  <c r="N1420" i="1"/>
  <c r="O1419" i="1"/>
  <c r="I1427" i="1"/>
  <c r="J1426" i="1"/>
  <c r="K1426" i="1" s="1"/>
  <c r="F1426" i="1" s="1"/>
  <c r="M1426" i="1"/>
  <c r="U1425" i="1"/>
  <c r="W1425" i="1" s="1"/>
  <c r="S1544" i="1"/>
  <c r="Y1544" i="1"/>
  <c r="A1545" i="1"/>
  <c r="Q1545" i="1" s="1"/>
  <c r="R1545" i="1" s="1"/>
  <c r="T1547" i="1"/>
  <c r="AA1546" i="1" l="1"/>
  <c r="Z1546" i="1"/>
  <c r="H1545" i="1"/>
  <c r="E1426" i="1"/>
  <c r="G1422" i="1"/>
  <c r="D1423" i="1"/>
  <c r="L1423" i="1" s="1"/>
  <c r="N1421" i="1"/>
  <c r="O1420" i="1"/>
  <c r="U1426" i="1"/>
  <c r="W1426" i="1" s="1"/>
  <c r="J1427" i="1"/>
  <c r="K1427" i="1" s="1"/>
  <c r="F1427" i="1" s="1"/>
  <c r="I1428" i="1"/>
  <c r="M1427" i="1"/>
  <c r="Y1545" i="1"/>
  <c r="S1545" i="1"/>
  <c r="A1546" i="1"/>
  <c r="Q1546" i="1" s="1"/>
  <c r="R1546" i="1" s="1"/>
  <c r="T1548" i="1"/>
  <c r="H1546" i="1" l="1"/>
  <c r="Z1547" i="1"/>
  <c r="AA1547" i="1"/>
  <c r="E1427" i="1"/>
  <c r="D1424" i="1"/>
  <c r="L1424" i="1" s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S1546" i="1"/>
  <c r="A1547" i="1"/>
  <c r="Q1547" i="1" s="1"/>
  <c r="R1547" i="1" s="1"/>
  <c r="T1549" i="1"/>
  <c r="AA1548" i="1" l="1"/>
  <c r="Z1548" i="1"/>
  <c r="H1547" i="1"/>
  <c r="E1428" i="1"/>
  <c r="G1424" i="1"/>
  <c r="D1425" i="1"/>
  <c r="L1425" i="1" s="1"/>
  <c r="N1423" i="1"/>
  <c r="O1422" i="1"/>
  <c r="U1428" i="1"/>
  <c r="W1428" i="1" s="1"/>
  <c r="I1430" i="1"/>
  <c r="J1429" i="1"/>
  <c r="K1429" i="1" s="1"/>
  <c r="F1429" i="1" s="1"/>
  <c r="M1429" i="1"/>
  <c r="Y1547" i="1"/>
  <c r="S1547" i="1"/>
  <c r="T1550" i="1"/>
  <c r="A1548" i="1"/>
  <c r="Q1548" i="1" s="1"/>
  <c r="R1548" i="1" s="1"/>
  <c r="H1548" i="1" l="1"/>
  <c r="Z1549" i="1"/>
  <c r="AA1549" i="1"/>
  <c r="E1429" i="1"/>
  <c r="G1425" i="1"/>
  <c r="D1426" i="1"/>
  <c r="L1426" i="1" s="1"/>
  <c r="N1424" i="1"/>
  <c r="O1423" i="1"/>
  <c r="J1430" i="1"/>
  <c r="K1430" i="1" s="1"/>
  <c r="F1430" i="1" s="1"/>
  <c r="I1431" i="1"/>
  <c r="M1430" i="1"/>
  <c r="U1429" i="1"/>
  <c r="W1429" i="1" s="1"/>
  <c r="Y1548" i="1"/>
  <c r="S1548" i="1"/>
  <c r="A1549" i="1"/>
  <c r="Q1549" i="1" s="1"/>
  <c r="R1549" i="1" s="1"/>
  <c r="T1551" i="1"/>
  <c r="AA1550" i="1" l="1"/>
  <c r="Z1550" i="1"/>
  <c r="H1549" i="1"/>
  <c r="E1430" i="1"/>
  <c r="D1427" i="1"/>
  <c r="L1427" i="1" s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Z1551" i="1"/>
  <c r="AA1551" i="1"/>
  <c r="E1431" i="1"/>
  <c r="G1427" i="1"/>
  <c r="D1428" i="1"/>
  <c r="L1428" i="1" s="1"/>
  <c r="N1426" i="1"/>
  <c r="O1425" i="1"/>
  <c r="U1431" i="1"/>
  <c r="W1431" i="1" s="1"/>
  <c r="J1432" i="1"/>
  <c r="K1432" i="1" s="1"/>
  <c r="F1432" i="1" s="1"/>
  <c r="I1433" i="1"/>
  <c r="M1432" i="1"/>
  <c r="S1550" i="1"/>
  <c r="Y1550" i="1"/>
  <c r="A1551" i="1"/>
  <c r="Q1551" i="1" s="1"/>
  <c r="R1551" i="1" s="1"/>
  <c r="T1553" i="1"/>
  <c r="AA1552" i="1" l="1"/>
  <c r="Z1552" i="1"/>
  <c r="H1551" i="1"/>
  <c r="E1432" i="1"/>
  <c r="G1428" i="1"/>
  <c r="D1429" i="1"/>
  <c r="L1429" i="1" s="1"/>
  <c r="N1427" i="1"/>
  <c r="O1426" i="1"/>
  <c r="J1433" i="1"/>
  <c r="K1433" i="1" s="1"/>
  <c r="F1433" i="1" s="1"/>
  <c r="I1434" i="1"/>
  <c r="M1433" i="1"/>
  <c r="U1432" i="1"/>
  <c r="W1432" i="1" s="1"/>
  <c r="S1551" i="1"/>
  <c r="Y1551" i="1"/>
  <c r="A1552" i="1"/>
  <c r="Q1552" i="1" s="1"/>
  <c r="R1552" i="1" s="1"/>
  <c r="T1554" i="1"/>
  <c r="H1552" i="1" l="1"/>
  <c r="Z1553" i="1"/>
  <c r="AA1553" i="1"/>
  <c r="E1433" i="1"/>
  <c r="G1429" i="1"/>
  <c r="D1430" i="1"/>
  <c r="L1430" i="1" s="1"/>
  <c r="N1428" i="1"/>
  <c r="O1427" i="1"/>
  <c r="J1434" i="1"/>
  <c r="K1434" i="1" s="1"/>
  <c r="F1434" i="1" s="1"/>
  <c r="I1435" i="1"/>
  <c r="M1434" i="1"/>
  <c r="U1433" i="1"/>
  <c r="W1433" i="1" s="1"/>
  <c r="S1552" i="1"/>
  <c r="Y1552" i="1"/>
  <c r="T1555" i="1"/>
  <c r="A1553" i="1"/>
  <c r="Q1553" i="1" s="1"/>
  <c r="R1553" i="1" s="1"/>
  <c r="AA1554" i="1" l="1"/>
  <c r="Z1554" i="1"/>
  <c r="H1553" i="1"/>
  <c r="E1434" i="1"/>
  <c r="G1430" i="1"/>
  <c r="D1431" i="1"/>
  <c r="L1431" i="1" s="1"/>
  <c r="N1429" i="1"/>
  <c r="O1428" i="1"/>
  <c r="I1436" i="1"/>
  <c r="J1435" i="1"/>
  <c r="K1435" i="1" s="1"/>
  <c r="F1435" i="1" s="1"/>
  <c r="U1434" i="1"/>
  <c r="W1434" i="1" s="1"/>
  <c r="Y1553" i="1"/>
  <c r="S1553" i="1"/>
  <c r="A1554" i="1"/>
  <c r="Q1554" i="1" s="1"/>
  <c r="R1554" i="1" s="1"/>
  <c r="T1556" i="1"/>
  <c r="H1554" i="1" l="1"/>
  <c r="Z1555" i="1"/>
  <c r="AA1555" i="1"/>
  <c r="E1435" i="1"/>
  <c r="D1432" i="1"/>
  <c r="L1432" i="1" s="1"/>
  <c r="G1431" i="1"/>
  <c r="N1430" i="1"/>
  <c r="O1429" i="1"/>
  <c r="I1437" i="1"/>
  <c r="J1436" i="1"/>
  <c r="K1436" i="1" s="1"/>
  <c r="F1436" i="1" s="1"/>
  <c r="U1435" i="1"/>
  <c r="W1435" i="1" s="1"/>
  <c r="Y1554" i="1"/>
  <c r="S1554" i="1"/>
  <c r="T1557" i="1"/>
  <c r="A1555" i="1"/>
  <c r="Q1555" i="1" s="1"/>
  <c r="R1555" i="1" s="1"/>
  <c r="AA1556" i="1" l="1"/>
  <c r="Z1556" i="1"/>
  <c r="H1555" i="1"/>
  <c r="E1436" i="1"/>
  <c r="D1433" i="1"/>
  <c r="L1433" i="1" s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S1555" i="1"/>
  <c r="Y1555" i="1"/>
  <c r="A1556" i="1"/>
  <c r="Q1556" i="1" s="1"/>
  <c r="R1556" i="1" s="1"/>
  <c r="T1558" i="1"/>
  <c r="H1556" i="1" l="1"/>
  <c r="Z1557" i="1"/>
  <c r="AA1557" i="1"/>
  <c r="E1437" i="1"/>
  <c r="D1434" i="1"/>
  <c r="L1434" i="1" s="1"/>
  <c r="G1433" i="1"/>
  <c r="N1432" i="1"/>
  <c r="O1431" i="1"/>
  <c r="U1437" i="1"/>
  <c r="W1437" i="1" s="1"/>
  <c r="J1438" i="1"/>
  <c r="K1438" i="1" s="1"/>
  <c r="F1438" i="1" s="1"/>
  <c r="I1439" i="1"/>
  <c r="S1556" i="1"/>
  <c r="Y1556" i="1"/>
  <c r="T1559" i="1"/>
  <c r="A1557" i="1"/>
  <c r="Q1557" i="1" s="1"/>
  <c r="R1557" i="1" s="1"/>
  <c r="AA1558" i="1" l="1"/>
  <c r="Z1558" i="1"/>
  <c r="H1557" i="1"/>
  <c r="E1438" i="1"/>
  <c r="G1434" i="1"/>
  <c r="D1435" i="1"/>
  <c r="L1435" i="1" s="1"/>
  <c r="N1433" i="1"/>
  <c r="O1432" i="1"/>
  <c r="I1440" i="1"/>
  <c r="J1439" i="1"/>
  <c r="K1439" i="1" s="1"/>
  <c r="F1439" i="1" s="1"/>
  <c r="U1438" i="1"/>
  <c r="W1438" i="1" s="1"/>
  <c r="Y1557" i="1"/>
  <c r="S1557" i="1"/>
  <c r="A1558" i="1"/>
  <c r="Q1558" i="1" s="1"/>
  <c r="R1558" i="1" s="1"/>
  <c r="T1560" i="1"/>
  <c r="H1558" i="1" l="1"/>
  <c r="Z1559" i="1"/>
  <c r="AA1559" i="1"/>
  <c r="E1439" i="1"/>
  <c r="D1436" i="1"/>
  <c r="L1436" i="1" s="1"/>
  <c r="G1435" i="1"/>
  <c r="N1434" i="1"/>
  <c r="O1433" i="1"/>
  <c r="U1439" i="1"/>
  <c r="W1439" i="1" s="1"/>
  <c r="J1440" i="1"/>
  <c r="K1440" i="1" s="1"/>
  <c r="F1440" i="1" s="1"/>
  <c r="I1441" i="1"/>
  <c r="Y1558" i="1"/>
  <c r="S1558" i="1"/>
  <c r="T1561" i="1"/>
  <c r="A1559" i="1"/>
  <c r="Q1559" i="1" s="1"/>
  <c r="R1559" i="1" s="1"/>
  <c r="AA1560" i="1" l="1"/>
  <c r="Z1560" i="1"/>
  <c r="H1559" i="1"/>
  <c r="E1440" i="1"/>
  <c r="D1437" i="1"/>
  <c r="L1437" i="1" s="1"/>
  <c r="M1438" i="1" s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H1560" i="1" l="1"/>
  <c r="Z1561" i="1"/>
  <c r="AA1561" i="1"/>
  <c r="F1441" i="1"/>
  <c r="E1441" i="1"/>
  <c r="G1437" i="1"/>
  <c r="D1438" i="1"/>
  <c r="L1438" i="1" s="1"/>
  <c r="M1439" i="1" s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AA1562" i="1" l="1"/>
  <c r="Z1562" i="1"/>
  <c r="H1561" i="1"/>
  <c r="E1442" i="1"/>
  <c r="F1442" i="1"/>
  <c r="D1439" i="1"/>
  <c r="L1439" i="1" s="1"/>
  <c r="G1438" i="1"/>
  <c r="N1437" i="1"/>
  <c r="O1436" i="1"/>
  <c r="U1442" i="1"/>
  <c r="W1442" i="1" s="1"/>
  <c r="M1440" i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D1440" i="1"/>
  <c r="L1440" i="1" s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Y1562" i="1"/>
  <c r="AA1563" i="1"/>
  <c r="AA1564" i="1" s="1"/>
  <c r="Z1563" i="1"/>
  <c r="Z1564" i="1" s="1"/>
  <c r="E1444" i="1"/>
  <c r="F1444" i="1"/>
  <c r="G1440" i="1"/>
  <c r="M1441" i="1"/>
  <c r="M1442" i="1" s="1"/>
  <c r="D1441" i="1"/>
  <c r="L1441" i="1" s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D1442" i="1"/>
  <c r="L1442" i="1" s="1"/>
  <c r="N1440" i="1"/>
  <c r="O1439" i="1"/>
  <c r="M1443" i="1"/>
  <c r="U1445" i="1"/>
  <c r="W1445" i="1" s="1"/>
  <c r="J1446" i="1"/>
  <c r="K1446" i="1" s="1"/>
  <c r="I1447" i="1"/>
  <c r="T1567" i="1"/>
  <c r="A1565" i="1"/>
  <c r="Q1565" i="1" s="1"/>
  <c r="R1565" i="1" s="1"/>
  <c r="AA1566" i="1" l="1"/>
  <c r="Z1566" i="1"/>
  <c r="H1565" i="1"/>
  <c r="E1446" i="1"/>
  <c r="F1446" i="1"/>
  <c r="D1443" i="1"/>
  <c r="L1443" i="1" s="1"/>
  <c r="G1442" i="1"/>
  <c r="N1441" i="1"/>
  <c r="O1440" i="1"/>
  <c r="U1446" i="1"/>
  <c r="W1446" i="1" s="1"/>
  <c r="I1448" i="1"/>
  <c r="J1447" i="1"/>
  <c r="K1447" i="1" s="1"/>
  <c r="S1565" i="1"/>
  <c r="T1568" i="1"/>
  <c r="A1566" i="1"/>
  <c r="Q1566" i="1" s="1"/>
  <c r="R1566" i="1" s="1"/>
  <c r="H1566" i="1" l="1"/>
  <c r="Z1567" i="1"/>
  <c r="AA1567" i="1"/>
  <c r="F1447" i="1"/>
  <c r="E1447" i="1"/>
  <c r="M1444" i="1"/>
  <c r="M1445" i="1" s="1"/>
  <c r="M1446" i="1" s="1"/>
  <c r="M1447" i="1" s="1"/>
  <c r="M1448" i="1" s="1"/>
  <c r="G1443" i="1"/>
  <c r="D1444" i="1"/>
  <c r="L1444" i="1" s="1"/>
  <c r="O1441" i="1"/>
  <c r="N1442" i="1"/>
  <c r="U1447" i="1"/>
  <c r="W1447" i="1" s="1"/>
  <c r="I1449" i="1"/>
  <c r="J1448" i="1"/>
  <c r="K1448" i="1" s="1"/>
  <c r="Y1566" i="1"/>
  <c r="S1566" i="1"/>
  <c r="A1567" i="1"/>
  <c r="Q1567" i="1" s="1"/>
  <c r="R1567" i="1" s="1"/>
  <c r="T1569" i="1"/>
  <c r="AA1568" i="1" l="1"/>
  <c r="Z1568" i="1"/>
  <c r="H1567" i="1"/>
  <c r="E1448" i="1"/>
  <c r="F1448" i="1"/>
  <c r="D1445" i="1"/>
  <c r="L1445" i="1" s="1"/>
  <c r="G1444" i="1"/>
  <c r="N1443" i="1"/>
  <c r="O1442" i="1"/>
  <c r="I1450" i="1"/>
  <c r="M1449" i="1"/>
  <c r="J1449" i="1"/>
  <c r="K1449" i="1" s="1"/>
  <c r="U1448" i="1"/>
  <c r="W1448" i="1" s="1"/>
  <c r="S1567" i="1"/>
  <c r="Y1567" i="1"/>
  <c r="T1570" i="1"/>
  <c r="A1568" i="1"/>
  <c r="Q1568" i="1" s="1"/>
  <c r="R1568" i="1" s="1"/>
  <c r="H1568" i="1" l="1"/>
  <c r="Z1569" i="1"/>
  <c r="AA1569" i="1"/>
  <c r="F1449" i="1"/>
  <c r="E1449" i="1"/>
  <c r="G1445" i="1"/>
  <c r="D1446" i="1"/>
  <c r="L1446" i="1" s="1"/>
  <c r="N1444" i="1"/>
  <c r="O1443" i="1"/>
  <c r="M1450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AA1570" i="1" l="1"/>
  <c r="Z1570" i="1"/>
  <c r="H1569" i="1"/>
  <c r="E1450" i="1"/>
  <c r="F1450" i="1"/>
  <c r="G1446" i="1"/>
  <c r="D1447" i="1"/>
  <c r="L1447" i="1" s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H1570" i="1" l="1"/>
  <c r="Z1571" i="1"/>
  <c r="AA1571" i="1"/>
  <c r="F1451" i="1"/>
  <c r="E1451" i="1"/>
  <c r="G1447" i="1"/>
  <c r="D1448" i="1"/>
  <c r="L1448" i="1" s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AA1572" i="1" l="1"/>
  <c r="Z1572" i="1"/>
  <c r="H1571" i="1"/>
  <c r="E1452" i="1"/>
  <c r="F1452" i="1"/>
  <c r="D1449" i="1"/>
  <c r="L1449" i="1" s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Z1573" i="1"/>
  <c r="AA1573" i="1"/>
  <c r="F1453" i="1"/>
  <c r="E1453" i="1"/>
  <c r="G1449" i="1"/>
  <c r="D1450" i="1"/>
  <c r="L1450" i="1" s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AA1574" i="1" l="1"/>
  <c r="Z1574" i="1"/>
  <c r="H1573" i="1"/>
  <c r="E1454" i="1"/>
  <c r="F1454" i="1"/>
  <c r="G1450" i="1"/>
  <c r="D1451" i="1"/>
  <c r="L1451" i="1" s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H1574" i="1" l="1"/>
  <c r="Z1575" i="1"/>
  <c r="AA1575" i="1"/>
  <c r="F1455" i="1"/>
  <c r="E1455" i="1"/>
  <c r="G1451" i="1"/>
  <c r="D1452" i="1"/>
  <c r="L1452" i="1" s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AA1576" i="1" l="1"/>
  <c r="Z1576" i="1"/>
  <c r="H1575" i="1"/>
  <c r="E1456" i="1"/>
  <c r="F1456" i="1"/>
  <c r="D1453" i="1"/>
  <c r="L1453" i="1" s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Z1577" i="1"/>
  <c r="AA1577" i="1"/>
  <c r="F1457" i="1"/>
  <c r="E1457" i="1"/>
  <c r="G1453" i="1"/>
  <c r="D1454" i="1"/>
  <c r="L1454" i="1" s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AA1578" i="1" l="1"/>
  <c r="Z1578" i="1"/>
  <c r="H1577" i="1"/>
  <c r="E1458" i="1"/>
  <c r="F1458" i="1"/>
  <c r="G1454" i="1"/>
  <c r="D1455" i="1"/>
  <c r="L1455" i="1" s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Z1579" i="1"/>
  <c r="AA1579" i="1"/>
  <c r="F1459" i="1"/>
  <c r="E1459" i="1"/>
  <c r="G1455" i="1"/>
  <c r="D1456" i="1"/>
  <c r="L1456" i="1" s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AA1580" i="1" l="1"/>
  <c r="Z1580" i="1"/>
  <c r="H1579" i="1"/>
  <c r="E1460" i="1"/>
  <c r="F1460" i="1"/>
  <c r="G1456" i="1"/>
  <c r="D1457" i="1"/>
  <c r="L1457" i="1" s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H1580" i="1" l="1"/>
  <c r="Z1581" i="1"/>
  <c r="AA1581" i="1"/>
  <c r="F1461" i="1"/>
  <c r="E1461" i="1"/>
  <c r="D1458" i="1"/>
  <c r="L1458" i="1" s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AA1582" i="1" l="1"/>
  <c r="Z1582" i="1"/>
  <c r="H1581" i="1"/>
  <c r="E1462" i="1"/>
  <c r="F1462" i="1"/>
  <c r="G1458" i="1"/>
  <c r="D1459" i="1"/>
  <c r="L1459" i="1" s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H1582" i="1" l="1"/>
  <c r="Z1583" i="1"/>
  <c r="AA1583" i="1"/>
  <c r="F1463" i="1"/>
  <c r="E1463" i="1"/>
  <c r="D1460" i="1"/>
  <c r="L1460" i="1" s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Z1584" i="1"/>
  <c r="H1583" i="1"/>
  <c r="E1464" i="1"/>
  <c r="F1464" i="1"/>
  <c r="D1461" i="1"/>
  <c r="L1461" i="1" s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H1584" i="1" l="1"/>
  <c r="Z1585" i="1"/>
  <c r="AA1585" i="1"/>
  <c r="F1465" i="1"/>
  <c r="E1465" i="1"/>
  <c r="G1461" i="1"/>
  <c r="D1462" i="1"/>
  <c r="L1462" i="1" s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AA1586" i="1" l="1"/>
  <c r="Z1586" i="1"/>
  <c r="H1585" i="1"/>
  <c r="E1466" i="1"/>
  <c r="F1466" i="1"/>
  <c r="D1463" i="1"/>
  <c r="L1463" i="1" s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H1586" i="1" l="1"/>
  <c r="Z1587" i="1"/>
  <c r="AA1587" i="1"/>
  <c r="F1467" i="1"/>
  <c r="E1467" i="1"/>
  <c r="G1463" i="1"/>
  <c r="D1464" i="1"/>
  <c r="L1464" i="1" s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AA1588" i="1" l="1"/>
  <c r="Z1588" i="1"/>
  <c r="H1587" i="1"/>
  <c r="E1468" i="1"/>
  <c r="F1468" i="1"/>
  <c r="D1465" i="1"/>
  <c r="L1465" i="1" s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H1588" i="1" l="1"/>
  <c r="Z1589" i="1"/>
  <c r="AA1589" i="1"/>
  <c r="F1469" i="1"/>
  <c r="E1469" i="1"/>
  <c r="M1466" i="1"/>
  <c r="M1467" i="1" s="1"/>
  <c r="M1468" i="1" s="1"/>
  <c r="D1466" i="1"/>
  <c r="L1466" i="1" s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H1589" i="1"/>
  <c r="E1470" i="1"/>
  <c r="F1470" i="1"/>
  <c r="G1466" i="1"/>
  <c r="D1467" i="1"/>
  <c r="L1467" i="1" s="1"/>
  <c r="N1465" i="1"/>
  <c r="O1464" i="1"/>
  <c r="U1470" i="1"/>
  <c r="W1470" i="1" s="1"/>
  <c r="J1471" i="1"/>
  <c r="K1471" i="1" s="1"/>
  <c r="I1472" i="1"/>
  <c r="Y1589" i="1"/>
  <c r="S1589" i="1"/>
  <c r="A1590" i="1"/>
  <c r="Q1590" i="1" s="1"/>
  <c r="R1590" i="1" s="1"/>
  <c r="T1592" i="1"/>
  <c r="H1590" i="1" l="1"/>
  <c r="Z1591" i="1"/>
  <c r="AA1591" i="1"/>
  <c r="F1471" i="1"/>
  <c r="E1471" i="1"/>
  <c r="G1467" i="1"/>
  <c r="D1468" i="1"/>
  <c r="L1468" i="1" s="1"/>
  <c r="M1469" i="1" s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AA1592" i="1" l="1"/>
  <c r="Z1592" i="1"/>
  <c r="H1591" i="1"/>
  <c r="E1472" i="1"/>
  <c r="F1472" i="1"/>
  <c r="D1469" i="1"/>
  <c r="L1469" i="1" s="1"/>
  <c r="M1470" i="1" s="1"/>
  <c r="M1471" i="1" s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H1592" i="1" l="1"/>
  <c r="Z1593" i="1"/>
  <c r="AA1593" i="1"/>
  <c r="F1473" i="1"/>
  <c r="E1473" i="1"/>
  <c r="D1470" i="1"/>
  <c r="L1470" i="1" s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G1470" i="1"/>
  <c r="D1471" i="1"/>
  <c r="L1471" i="1" s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R1593" i="1"/>
  <c r="Z1594" i="1"/>
  <c r="Z1595" i="1" s="1"/>
  <c r="H1594" i="1"/>
  <c r="E1475" i="1"/>
  <c r="F1475" i="1"/>
  <c r="M1472" i="1"/>
  <c r="M1473" i="1" s="1"/>
  <c r="G1471" i="1"/>
  <c r="D1472" i="1"/>
  <c r="L1472" i="1" s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D1473" i="1"/>
  <c r="L1473" i="1" s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AA1597" i="1" l="1"/>
  <c r="Z1597" i="1"/>
  <c r="H1596" i="1"/>
  <c r="E1477" i="1"/>
  <c r="F1477" i="1"/>
  <c r="M1474" i="1"/>
  <c r="M1475" i="1" s="1"/>
  <c r="M1476" i="1" s="1"/>
  <c r="M1477" i="1" s="1"/>
  <c r="M1478" i="1" s="1"/>
  <c r="G1473" i="1"/>
  <c r="D1474" i="1"/>
  <c r="L1474" i="1" s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AA1598" i="1"/>
  <c r="F1478" i="1"/>
  <c r="E1478" i="1"/>
  <c r="D1475" i="1"/>
  <c r="L1475" i="1" s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AA1599" i="1" l="1"/>
  <c r="Z1599" i="1"/>
  <c r="H1598" i="1"/>
  <c r="E1479" i="1"/>
  <c r="F1479" i="1"/>
  <c r="G1475" i="1"/>
  <c r="D1476" i="1"/>
  <c r="L1476" i="1" s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s="1"/>
  <c r="H1599" i="1" l="1"/>
  <c r="Z1600" i="1"/>
  <c r="AA1600" i="1"/>
  <c r="F1480" i="1"/>
  <c r="E1480" i="1"/>
  <c r="G1476" i="1"/>
  <c r="D1477" i="1"/>
  <c r="L1477" i="1" s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AA1601" i="1" l="1"/>
  <c r="Z1601" i="1"/>
  <c r="H1600" i="1"/>
  <c r="E1481" i="1"/>
  <c r="F1481" i="1"/>
  <c r="G1477" i="1"/>
  <c r="D1478" i="1"/>
  <c r="L1478" i="1" s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Z1602" i="1"/>
  <c r="AA1602" i="1"/>
  <c r="F1482" i="1"/>
  <c r="E1482" i="1"/>
  <c r="D1479" i="1"/>
  <c r="L1479" i="1" s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AA1603" i="1" l="1"/>
  <c r="Z1603" i="1"/>
  <c r="H1602" i="1"/>
  <c r="E1483" i="1"/>
  <c r="F1483" i="1"/>
  <c r="G1479" i="1"/>
  <c r="D1480" i="1"/>
  <c r="L1480" i="1" s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Z1604" i="1"/>
  <c r="AA1604" i="1"/>
  <c r="F1484" i="1"/>
  <c r="E1484" i="1"/>
  <c r="D1481" i="1"/>
  <c r="L1481" i="1" s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AA1605" i="1" l="1"/>
  <c r="Z1605" i="1"/>
  <c r="H1604" i="1"/>
  <c r="E1485" i="1"/>
  <c r="F1485" i="1"/>
  <c r="G1481" i="1"/>
  <c r="D1482" i="1"/>
  <c r="L1482" i="1" s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H1605" i="1" l="1"/>
  <c r="Z1606" i="1"/>
  <c r="AA1606" i="1"/>
  <c r="F1486" i="1"/>
  <c r="E1486" i="1"/>
  <c r="G1482" i="1"/>
  <c r="D1483" i="1"/>
  <c r="L1483" i="1" s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AA1607" i="1" l="1"/>
  <c r="Z1607" i="1"/>
  <c r="H1606" i="1"/>
  <c r="E1487" i="1"/>
  <c r="F1487" i="1"/>
  <c r="G1483" i="1"/>
  <c r="D1484" i="1"/>
  <c r="L1484" i="1" s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Z1608" i="1"/>
  <c r="AA1608" i="1"/>
  <c r="F1488" i="1"/>
  <c r="E1488" i="1"/>
  <c r="D1485" i="1"/>
  <c r="L1485" i="1" s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AA1609" i="1" l="1"/>
  <c r="Z1609" i="1"/>
  <c r="H1608" i="1"/>
  <c r="E1489" i="1"/>
  <c r="F1489" i="1"/>
  <c r="G1485" i="1"/>
  <c r="D1486" i="1"/>
  <c r="L1486" i="1" s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Z1610" i="1"/>
  <c r="AA1610" i="1"/>
  <c r="F1490" i="1"/>
  <c r="E1490" i="1"/>
  <c r="D1487" i="1"/>
  <c r="L1487" i="1" s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AA1611" i="1" l="1"/>
  <c r="Z1611" i="1"/>
  <c r="H1610" i="1"/>
  <c r="E1491" i="1"/>
  <c r="F1491" i="1"/>
  <c r="D1488" i="1"/>
  <c r="L1488" i="1" s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Z1612" i="1"/>
  <c r="AA1612" i="1"/>
  <c r="F1492" i="1"/>
  <c r="E1492" i="1"/>
  <c r="G1488" i="1"/>
  <c r="D1489" i="1"/>
  <c r="L1489" i="1" s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AA1613" i="1" l="1"/>
  <c r="Z1613" i="1"/>
  <c r="H1612" i="1"/>
  <c r="E1493" i="1"/>
  <c r="F1493" i="1"/>
  <c r="G1489" i="1"/>
  <c r="D1490" i="1"/>
  <c r="L1490" i="1" s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H1613" i="1" l="1"/>
  <c r="Z1614" i="1"/>
  <c r="AA1614" i="1"/>
  <c r="F1494" i="1"/>
  <c r="E1494" i="1"/>
  <c r="G1490" i="1"/>
  <c r="D1491" i="1"/>
  <c r="L1491" i="1" s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AA1615" i="1" l="1"/>
  <c r="Z1615" i="1"/>
  <c r="H1614" i="1"/>
  <c r="E1495" i="1"/>
  <c r="F1495" i="1"/>
  <c r="G1491" i="1"/>
  <c r="D1492" i="1"/>
  <c r="L1492" i="1" s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H1615" i="1" l="1"/>
  <c r="Z1616" i="1"/>
  <c r="AA1616" i="1"/>
  <c r="F1496" i="1"/>
  <c r="E1496" i="1"/>
  <c r="G1492" i="1"/>
  <c r="D1493" i="1"/>
  <c r="L1493" i="1" s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AA1617" i="1" l="1"/>
  <c r="Z1617" i="1"/>
  <c r="H1616" i="1"/>
  <c r="E1497" i="1"/>
  <c r="F1497" i="1"/>
  <c r="D1494" i="1"/>
  <c r="L1494" i="1" s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H1617" i="1" l="1"/>
  <c r="Z1618" i="1"/>
  <c r="AA1618" i="1"/>
  <c r="F1498" i="1"/>
  <c r="E1498" i="1"/>
  <c r="D1495" i="1"/>
  <c r="L1495" i="1" s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AA1619" i="1" l="1"/>
  <c r="Z1619" i="1"/>
  <c r="H1618" i="1"/>
  <c r="E1499" i="1"/>
  <c r="F1499" i="1"/>
  <c r="M1496" i="1"/>
  <c r="M1497" i="1" s="1"/>
  <c r="M1498" i="1" s="1"/>
  <c r="D1496" i="1"/>
  <c r="L1496" i="1" s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F1500" i="1"/>
  <c r="E1500" i="1"/>
  <c r="D1497" i="1"/>
  <c r="L1497" i="1" s="1"/>
  <c r="G1496" i="1"/>
  <c r="N1495" i="1"/>
  <c r="O1494" i="1"/>
  <c r="U1500" i="1"/>
  <c r="W1500" i="1" s="1"/>
  <c r="J1501" i="1"/>
  <c r="K1501" i="1" s="1"/>
  <c r="I1502" i="1"/>
  <c r="S1619" i="1"/>
  <c r="Y1619" i="1"/>
  <c r="T1622" i="1"/>
  <c r="A1620" i="1"/>
  <c r="Q1620" i="1" s="1"/>
  <c r="R1620" i="1" s="1"/>
  <c r="AA1621" i="1" l="1"/>
  <c r="Z1621" i="1"/>
  <c r="H1620" i="1"/>
  <c r="E1501" i="1"/>
  <c r="F1501" i="1"/>
  <c r="G1497" i="1"/>
  <c r="D1498" i="1"/>
  <c r="L1498" i="1" s="1"/>
  <c r="M1499" i="1" s="1"/>
  <c r="M1500" i="1" s="1"/>
  <c r="M1501" i="1" s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D1499" i="1"/>
  <c r="L1499" i="1" s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AA1623" i="1" l="1"/>
  <c r="Z1623" i="1"/>
  <c r="H1622" i="1"/>
  <c r="E1503" i="1"/>
  <c r="F1503" i="1"/>
  <c r="G1499" i="1"/>
  <c r="D1500" i="1"/>
  <c r="L1500" i="1" s="1"/>
  <c r="N1498" i="1"/>
  <c r="O1497" i="1"/>
  <c r="I1505" i="1"/>
  <c r="J1504" i="1"/>
  <c r="K1504" i="1" s="1"/>
  <c r="U1503" i="1"/>
  <c r="W1503" i="1" s="1"/>
  <c r="A1623" i="1"/>
  <c r="Q1623" i="1" s="1"/>
  <c r="R1623" i="1" s="1"/>
  <c r="T1625" i="1"/>
  <c r="H1623" i="1" l="1"/>
  <c r="Z1624" i="1"/>
  <c r="AA1624" i="1"/>
  <c r="F1504" i="1"/>
  <c r="E1504" i="1"/>
  <c r="G1500" i="1"/>
  <c r="D1501" i="1"/>
  <c r="L1501" i="1" s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Q1624" i="1" l="1"/>
  <c r="H1624" i="1"/>
  <c r="E1505" i="1"/>
  <c r="F1505" i="1"/>
  <c r="M1502" i="1"/>
  <c r="G1501" i="1"/>
  <c r="D1502" i="1"/>
  <c r="L1502" i="1" s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R1624" i="1"/>
  <c r="Z1625" i="1"/>
  <c r="Z1626" i="1" s="1"/>
  <c r="F1506" i="1"/>
  <c r="E1506" i="1"/>
  <c r="G1502" i="1"/>
  <c r="M1503" i="1"/>
  <c r="M1504" i="1" s="1"/>
  <c r="M1505" i="1" s="1"/>
  <c r="M1506" i="1" s="1"/>
  <c r="M1507" i="1" s="1"/>
  <c r="D1503" i="1"/>
  <c r="L1503" i="1" s="1"/>
  <c r="N1501" i="1"/>
  <c r="O1500" i="1"/>
  <c r="U1506" i="1"/>
  <c r="W1506" i="1" s="1"/>
  <c r="J1507" i="1"/>
  <c r="K1507" i="1" s="1"/>
  <c r="I1508" i="1"/>
  <c r="A1626" i="1"/>
  <c r="Q1626" i="1" s="1"/>
  <c r="R1626" i="1" s="1"/>
  <c r="T1628" i="1"/>
  <c r="Z1627" i="1" l="1"/>
  <c r="AA1627" i="1"/>
  <c r="H1626" i="1"/>
  <c r="E1507" i="1"/>
  <c r="F1507" i="1"/>
  <c r="G1503" i="1"/>
  <c r="D1504" i="1"/>
  <c r="L1504" i="1" s="1"/>
  <c r="N1502" i="1"/>
  <c r="O1501" i="1"/>
  <c r="U1507" i="1"/>
  <c r="W1507" i="1" s="1"/>
  <c r="J1508" i="1"/>
  <c r="K1508" i="1" s="1"/>
  <c r="I1509" i="1"/>
  <c r="M1508" i="1"/>
  <c r="S1626" i="1"/>
  <c r="Y1626" i="1"/>
  <c r="A1627" i="1"/>
  <c r="Q1627" i="1" s="1"/>
  <c r="R1627" i="1" s="1"/>
  <c r="T1629" i="1"/>
  <c r="H1627" i="1" l="1"/>
  <c r="AA1628" i="1"/>
  <c r="Z1628" i="1"/>
  <c r="F1508" i="1"/>
  <c r="E1508" i="1"/>
  <c r="G1504" i="1"/>
  <c r="D1505" i="1"/>
  <c r="L1505" i="1" s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R1628" i="1" s="1"/>
  <c r="T1630" i="1"/>
  <c r="Z1629" i="1" l="1"/>
  <c r="AA1629" i="1"/>
  <c r="H1628" i="1"/>
  <c r="E1509" i="1"/>
  <c r="F1509" i="1"/>
  <c r="D1506" i="1"/>
  <c r="L1506" i="1" s="1"/>
  <c r="G1505" i="1"/>
  <c r="N1504" i="1"/>
  <c r="O1503" i="1"/>
  <c r="U1509" i="1"/>
  <c r="W1509" i="1" s="1"/>
  <c r="J1510" i="1"/>
  <c r="K1510" i="1" s="1"/>
  <c r="I1511" i="1"/>
  <c r="M1510" i="1"/>
  <c r="S1628" i="1"/>
  <c r="Y1628" i="1"/>
  <c r="T1631" i="1"/>
  <c r="A1629" i="1"/>
  <c r="Q1629" i="1" s="1"/>
  <c r="R1629" i="1" s="1"/>
  <c r="H1629" i="1" l="1"/>
  <c r="AA1630" i="1"/>
  <c r="Z1630" i="1"/>
  <c r="F1510" i="1"/>
  <c r="E1510" i="1"/>
  <c r="D1507" i="1"/>
  <c r="L1507" i="1" s="1"/>
  <c r="G1506" i="1"/>
  <c r="N1505" i="1"/>
  <c r="O1504" i="1"/>
  <c r="I1512" i="1"/>
  <c r="J1511" i="1"/>
  <c r="K1511" i="1" s="1"/>
  <c r="M1511" i="1"/>
  <c r="U1510" i="1"/>
  <c r="W1510" i="1" s="1"/>
  <c r="Y1629" i="1"/>
  <c r="S1629" i="1"/>
  <c r="A1630" i="1"/>
  <c r="Q1630" i="1" s="1"/>
  <c r="R1630" i="1" s="1"/>
  <c r="T1632" i="1"/>
  <c r="Z1631" i="1" l="1"/>
  <c r="AA1631" i="1"/>
  <c r="H1630" i="1"/>
  <c r="E1511" i="1"/>
  <c r="F1511" i="1"/>
  <c r="G1507" i="1"/>
  <c r="D1508" i="1"/>
  <c r="L1508" i="1" s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H1631" i="1" l="1"/>
  <c r="AA1632" i="1"/>
  <c r="Z1632" i="1"/>
  <c r="F1512" i="1"/>
  <c r="E1512" i="1"/>
  <c r="G1508" i="1"/>
  <c r="D1509" i="1"/>
  <c r="L1509" i="1" s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Z1633" i="1" l="1"/>
  <c r="AA1633" i="1"/>
  <c r="H1632" i="1"/>
  <c r="E1513" i="1"/>
  <c r="F1513" i="1"/>
  <c r="G1509" i="1"/>
  <c r="D1510" i="1"/>
  <c r="L1510" i="1" s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H1633" i="1" l="1"/>
  <c r="AA1634" i="1"/>
  <c r="Z1634" i="1"/>
  <c r="F1514" i="1"/>
  <c r="E1514" i="1"/>
  <c r="G1510" i="1"/>
  <c r="D1511" i="1"/>
  <c r="L1511" i="1" s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Z1635" i="1" l="1"/>
  <c r="AA1635" i="1"/>
  <c r="H1634" i="1"/>
  <c r="E1515" i="1"/>
  <c r="F1515" i="1"/>
  <c r="G1511" i="1"/>
  <c r="D1512" i="1"/>
  <c r="L1512" i="1" s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H1635" i="1" l="1"/>
  <c r="AA1636" i="1"/>
  <c r="Z1636" i="1"/>
  <c r="F1516" i="1"/>
  <c r="E1516" i="1"/>
  <c r="G1512" i="1"/>
  <c r="D1513" i="1"/>
  <c r="L1513" i="1" s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AA1637" i="1"/>
  <c r="H1636" i="1"/>
  <c r="E1517" i="1"/>
  <c r="F1517" i="1"/>
  <c r="G1513" i="1"/>
  <c r="D1514" i="1"/>
  <c r="L1514" i="1" s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H1637" i="1" l="1"/>
  <c r="AA1638" i="1"/>
  <c r="Z1638" i="1"/>
  <c r="F1518" i="1"/>
  <c r="E1518" i="1"/>
  <c r="G1514" i="1"/>
  <c r="D1515" i="1"/>
  <c r="L1515" i="1" s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Z1639" i="1" l="1"/>
  <c r="AA1639" i="1"/>
  <c r="H1638" i="1"/>
  <c r="E1519" i="1"/>
  <c r="F1519" i="1"/>
  <c r="G1515" i="1"/>
  <c r="D1516" i="1"/>
  <c r="L1516" i="1" s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H1639" i="1" l="1"/>
  <c r="AA1640" i="1"/>
  <c r="Z1640" i="1"/>
  <c r="F1520" i="1"/>
  <c r="E1520" i="1"/>
  <c r="D1517" i="1"/>
  <c r="L1517" i="1" s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Z1641" i="1" l="1"/>
  <c r="AA1641" i="1"/>
  <c r="H1640" i="1"/>
  <c r="E1521" i="1"/>
  <c r="F1521" i="1"/>
  <c r="G1517" i="1"/>
  <c r="D1518" i="1"/>
  <c r="L1518" i="1" s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Z1642" i="1"/>
  <c r="F1522" i="1"/>
  <c r="E1522" i="1"/>
  <c r="D1519" i="1"/>
  <c r="L1519" i="1" s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AA1643" i="1"/>
  <c r="H1642" i="1"/>
  <c r="E1523" i="1"/>
  <c r="F1523" i="1"/>
  <c r="D1520" i="1"/>
  <c r="L1520" i="1" s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AA1644" i="1"/>
  <c r="Z1644" i="1"/>
  <c r="F1524" i="1"/>
  <c r="E1524" i="1"/>
  <c r="G1520" i="1"/>
  <c r="D1521" i="1"/>
  <c r="L1521" i="1" s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Z1645" i="1" l="1"/>
  <c r="AA1645" i="1"/>
  <c r="H1644" i="1"/>
  <c r="E1525" i="1"/>
  <c r="F1525" i="1"/>
  <c r="D1522" i="1"/>
  <c r="L1522" i="1" s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AA1646" i="1"/>
  <c r="Z1646" i="1"/>
  <c r="F1526" i="1"/>
  <c r="E1526" i="1"/>
  <c r="G1522" i="1"/>
  <c r="D1523" i="1"/>
  <c r="L1523" i="1" s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Z1647" i="1" l="1"/>
  <c r="AA1647" i="1"/>
  <c r="H1646" i="1"/>
  <c r="E1527" i="1"/>
  <c r="F1527" i="1"/>
  <c r="D1524" i="1"/>
  <c r="L1524" i="1" s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AA1648" i="1"/>
  <c r="Z1648" i="1"/>
  <c r="F1528" i="1"/>
  <c r="E1528" i="1"/>
  <c r="G1524" i="1"/>
  <c r="D1525" i="1"/>
  <c r="L1525" i="1" s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Z1649" i="1" l="1"/>
  <c r="AA1649" i="1"/>
  <c r="H1648" i="1"/>
  <c r="E1529" i="1"/>
  <c r="F1529" i="1"/>
  <c r="D1526" i="1"/>
  <c r="L1526" i="1" s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H1649" i="1" l="1"/>
  <c r="AA1650" i="1"/>
  <c r="Z1650" i="1"/>
  <c r="F1530" i="1"/>
  <c r="E1530" i="1"/>
  <c r="M1527" i="1"/>
  <c r="M1528" i="1" s="1"/>
  <c r="M1529" i="1" s="1"/>
  <c r="G1526" i="1"/>
  <c r="D1527" i="1"/>
  <c r="L1527" i="1" s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Z1651" i="1" l="1"/>
  <c r="AA1651" i="1"/>
  <c r="H1650" i="1"/>
  <c r="E1531" i="1"/>
  <c r="F1531" i="1"/>
  <c r="D1528" i="1"/>
  <c r="L1528" i="1" s="1"/>
  <c r="G1527" i="1"/>
  <c r="N1526" i="1"/>
  <c r="O1525" i="1"/>
  <c r="U1531" i="1"/>
  <c r="W1531" i="1" s="1"/>
  <c r="I1533" i="1"/>
  <c r="J1532" i="1"/>
  <c r="K1532" i="1" s="1"/>
  <c r="Y1650" i="1"/>
  <c r="S1650" i="1"/>
  <c r="A1651" i="1"/>
  <c r="Q1651" i="1" s="1"/>
  <c r="R1651" i="1" s="1"/>
  <c r="T1653" i="1"/>
  <c r="H1651" i="1" l="1"/>
  <c r="AA1652" i="1"/>
  <c r="Z1652" i="1"/>
  <c r="F1532" i="1"/>
  <c r="E1532" i="1"/>
  <c r="D1529" i="1"/>
  <c r="L1529" i="1" s="1"/>
  <c r="M1530" i="1" s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Z1653" i="1" l="1"/>
  <c r="AA1653" i="1"/>
  <c r="H1652" i="1"/>
  <c r="F1533" i="1"/>
  <c r="E1533" i="1"/>
  <c r="G1529" i="1"/>
  <c r="D1530" i="1"/>
  <c r="L1530" i="1" s="1"/>
  <c r="M1531" i="1" s="1"/>
  <c r="M1532" i="1" s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D1531" i="1"/>
  <c r="L1531" i="1" s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Q1654" i="1" l="1"/>
  <c r="R1654" i="1" s="1"/>
  <c r="S1654" i="1" s="1"/>
  <c r="H1654" i="1"/>
  <c r="F1535" i="1"/>
  <c r="E1535" i="1"/>
  <c r="G1531" i="1"/>
  <c r="D1532" i="1"/>
  <c r="L1532" i="1" s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R1655" i="1"/>
  <c r="AA1655" i="1"/>
  <c r="AA1656" i="1" s="1"/>
  <c r="Z1655" i="1"/>
  <c r="Z1656" i="1" s="1"/>
  <c r="E1536" i="1"/>
  <c r="F1536" i="1"/>
  <c r="M1533" i="1"/>
  <c r="M1534" i="1" s="1"/>
  <c r="D1533" i="1"/>
  <c r="L1533" i="1" s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H1656" i="1" l="1"/>
  <c r="Z1657" i="1"/>
  <c r="AA1657" i="1"/>
  <c r="F1537" i="1"/>
  <c r="E1537" i="1"/>
  <c r="G1533" i="1"/>
  <c r="D1534" i="1"/>
  <c r="L1534" i="1" s="1"/>
  <c r="N1532" i="1"/>
  <c r="O1531" i="1"/>
  <c r="U1537" i="1"/>
  <c r="W1537" i="1" s="1"/>
  <c r="I1539" i="1"/>
  <c r="J1538" i="1"/>
  <c r="K1538" i="1" s="1"/>
  <c r="S1656" i="1"/>
  <c r="A1657" i="1"/>
  <c r="Q1657" i="1" s="1"/>
  <c r="R1657" i="1" s="1"/>
  <c r="T1659" i="1"/>
  <c r="AA1658" i="1" l="1"/>
  <c r="Z1658" i="1"/>
  <c r="H1657" i="1"/>
  <c r="E1538" i="1"/>
  <c r="F1538" i="1"/>
  <c r="M1535" i="1"/>
  <c r="M1536" i="1" s="1"/>
  <c r="M1537" i="1" s="1"/>
  <c r="M1538" i="1" s="1"/>
  <c r="M1539" i="1" s="1"/>
  <c r="D1535" i="1"/>
  <c r="L1535" i="1" s="1"/>
  <c r="G1534" i="1"/>
  <c r="N1533" i="1"/>
  <c r="O1532" i="1"/>
  <c r="U1538" i="1"/>
  <c r="W1538" i="1" s="1"/>
  <c r="I1540" i="1"/>
  <c r="J1539" i="1"/>
  <c r="K1539" i="1" s="1"/>
  <c r="Y1657" i="1"/>
  <c r="S1657" i="1"/>
  <c r="T1660" i="1"/>
  <c r="A1658" i="1"/>
  <c r="Q1658" i="1" s="1"/>
  <c r="R1658" i="1" s="1"/>
  <c r="H1658" i="1" l="1"/>
  <c r="Z1659" i="1"/>
  <c r="AA1659" i="1"/>
  <c r="F1539" i="1"/>
  <c r="E1539" i="1"/>
  <c r="G1535" i="1"/>
  <c r="D1536" i="1"/>
  <c r="L1536" i="1" s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R1659" i="1" s="1"/>
  <c r="T1661" i="1"/>
  <c r="AA1660" i="1" l="1"/>
  <c r="Z1660" i="1"/>
  <c r="H1659" i="1"/>
  <c r="E1540" i="1"/>
  <c r="F1540" i="1"/>
  <c r="D1537" i="1"/>
  <c r="L1537" i="1" s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R1660" i="1" s="1"/>
  <c r="T1662" i="1"/>
  <c r="H1660" i="1" l="1"/>
  <c r="Z1661" i="1"/>
  <c r="AA1661" i="1"/>
  <c r="F1541" i="1"/>
  <c r="E1541" i="1"/>
  <c r="G1537" i="1"/>
  <c r="D1538" i="1"/>
  <c r="L1538" i="1" s="1"/>
  <c r="O1535" i="1"/>
  <c r="N1536" i="1"/>
  <c r="U1541" i="1"/>
  <c r="W1541" i="1" s="1"/>
  <c r="J1542" i="1"/>
  <c r="K1542" i="1" s="1"/>
  <c r="I1543" i="1"/>
  <c r="M1542" i="1"/>
  <c r="S1660" i="1"/>
  <c r="Y1660" i="1"/>
  <c r="T1663" i="1"/>
  <c r="A1661" i="1"/>
  <c r="Q1661" i="1" s="1"/>
  <c r="R1661" i="1" s="1"/>
  <c r="AA1662" i="1" l="1"/>
  <c r="Z1662" i="1"/>
  <c r="H1661" i="1"/>
  <c r="E1542" i="1"/>
  <c r="F1542" i="1"/>
  <c r="G1538" i="1"/>
  <c r="D1539" i="1"/>
  <c r="L1539" i="1" s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H1662" i="1" l="1"/>
  <c r="Z1663" i="1"/>
  <c r="AA1663" i="1"/>
  <c r="F1543" i="1"/>
  <c r="E1543" i="1"/>
  <c r="G1539" i="1"/>
  <c r="D1540" i="1"/>
  <c r="L1540" i="1" s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AA1664" i="1" l="1"/>
  <c r="Z1664" i="1"/>
  <c r="H1663" i="1"/>
  <c r="E1544" i="1"/>
  <c r="F1544" i="1"/>
  <c r="G1540" i="1"/>
  <c r="D1541" i="1"/>
  <c r="L1541" i="1" s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H1664" i="1" l="1"/>
  <c r="Z1665" i="1"/>
  <c r="AA1665" i="1"/>
  <c r="F1545" i="1"/>
  <c r="E1545" i="1"/>
  <c r="D1542" i="1"/>
  <c r="L1542" i="1" s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AA1666" i="1" l="1"/>
  <c r="Z1666" i="1"/>
  <c r="H1665" i="1"/>
  <c r="E1546" i="1"/>
  <c r="F1546" i="1"/>
  <c r="G1542" i="1"/>
  <c r="D1543" i="1"/>
  <c r="L1543" i="1" s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Z1667" i="1"/>
  <c r="AA1667" i="1"/>
  <c r="F1547" i="1"/>
  <c r="E1547" i="1"/>
  <c r="D1544" i="1"/>
  <c r="L1544" i="1" s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AA1668" i="1" l="1"/>
  <c r="Z1668" i="1"/>
  <c r="H1667" i="1"/>
  <c r="E1548" i="1"/>
  <c r="F1548" i="1"/>
  <c r="G1544" i="1"/>
  <c r="D1545" i="1"/>
  <c r="L1545" i="1" s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Z1669" i="1"/>
  <c r="AA1669" i="1"/>
  <c r="F1549" i="1"/>
  <c r="E1549" i="1"/>
  <c r="G1545" i="1"/>
  <c r="D1546" i="1"/>
  <c r="L1546" i="1" s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AA1670" i="1" l="1"/>
  <c r="Z1670" i="1"/>
  <c r="H1669" i="1"/>
  <c r="E1550" i="1"/>
  <c r="F1550" i="1"/>
  <c r="G1546" i="1"/>
  <c r="D1547" i="1"/>
  <c r="L1547" i="1" s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Z1671" i="1"/>
  <c r="AA1671" i="1"/>
  <c r="F1551" i="1"/>
  <c r="E1551" i="1"/>
  <c r="G1547" i="1"/>
  <c r="D1548" i="1"/>
  <c r="L1548" i="1" s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AA1672" i="1" l="1"/>
  <c r="Z1672" i="1"/>
  <c r="H1671" i="1"/>
  <c r="E1552" i="1"/>
  <c r="F1552" i="1"/>
  <c r="G1548" i="1"/>
  <c r="D1549" i="1"/>
  <c r="L1549" i="1" s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Z1673" i="1"/>
  <c r="AA1673" i="1"/>
  <c r="F1553" i="1"/>
  <c r="E1553" i="1"/>
  <c r="D1550" i="1"/>
  <c r="L1550" i="1" s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AA1674" i="1" l="1"/>
  <c r="Z1674" i="1"/>
  <c r="H1673" i="1"/>
  <c r="E1554" i="1"/>
  <c r="F1554" i="1"/>
  <c r="D1551" i="1"/>
  <c r="L1551" i="1" s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Z1675" i="1"/>
  <c r="AA1675" i="1"/>
  <c r="F1555" i="1"/>
  <c r="E1555" i="1"/>
  <c r="G1551" i="1"/>
  <c r="D1552" i="1"/>
  <c r="L1552" i="1" s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AA1676" i="1" l="1"/>
  <c r="Z1676" i="1"/>
  <c r="H1675" i="1"/>
  <c r="E1556" i="1"/>
  <c r="F1556" i="1"/>
  <c r="G1552" i="1"/>
  <c r="D1553" i="1"/>
  <c r="L1553" i="1" s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H1676" i="1" l="1"/>
  <c r="Z1677" i="1"/>
  <c r="AA1677" i="1"/>
  <c r="F1557" i="1"/>
  <c r="E1557" i="1"/>
  <c r="D1554" i="1"/>
  <c r="L1554" i="1" s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AA1678" i="1" l="1"/>
  <c r="Z1678" i="1"/>
  <c r="H1677" i="1"/>
  <c r="E1558" i="1"/>
  <c r="F1558" i="1"/>
  <c r="G1554" i="1"/>
  <c r="D1555" i="1"/>
  <c r="L1555" i="1" s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H1678" i="1" l="1"/>
  <c r="Z1679" i="1"/>
  <c r="AA1679" i="1"/>
  <c r="F1559" i="1"/>
  <c r="E1559" i="1"/>
  <c r="G1555" i="1"/>
  <c r="D1556" i="1"/>
  <c r="L1556" i="1" s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AA1680" i="1" l="1"/>
  <c r="Z1680" i="1"/>
  <c r="H1679" i="1"/>
  <c r="E1560" i="1"/>
  <c r="F1560" i="1"/>
  <c r="G1556" i="1"/>
  <c r="D1557" i="1"/>
  <c r="L1557" i="1" s="1"/>
  <c r="N1555" i="1"/>
  <c r="O1554" i="1"/>
  <c r="U1560" i="1"/>
  <c r="W1560" i="1" s="1"/>
  <c r="J1561" i="1"/>
  <c r="K1561" i="1" s="1"/>
  <c r="I1562" i="1"/>
  <c r="S1679" i="1"/>
  <c r="Y1679" i="1"/>
  <c r="T1682" i="1"/>
  <c r="A1680" i="1"/>
  <c r="Q1680" i="1" s="1"/>
  <c r="R1680" i="1" s="1"/>
  <c r="H1680" i="1" l="1"/>
  <c r="Z1681" i="1"/>
  <c r="AA1681" i="1"/>
  <c r="F1561" i="1"/>
  <c r="E1561" i="1"/>
  <c r="G1557" i="1"/>
  <c r="D1558" i="1"/>
  <c r="L1558" i="1" s="1"/>
  <c r="O1555" i="1"/>
  <c r="N1556" i="1"/>
  <c r="I1563" i="1"/>
  <c r="J1562" i="1"/>
  <c r="K1562" i="1" s="1"/>
  <c r="U1561" i="1"/>
  <c r="W1561" i="1" s="1"/>
  <c r="S1680" i="1"/>
  <c r="Y1680" i="1"/>
  <c r="A1681" i="1"/>
  <c r="Q1681" i="1" s="1"/>
  <c r="R1681" i="1" s="1"/>
  <c r="T1683" i="1"/>
  <c r="AA1682" i="1" l="1"/>
  <c r="Z1682" i="1"/>
  <c r="H1681" i="1"/>
  <c r="E1562" i="1"/>
  <c r="F1562" i="1"/>
  <c r="G1558" i="1"/>
  <c r="D1559" i="1"/>
  <c r="L1559" i="1" s="1"/>
  <c r="O1556" i="1"/>
  <c r="N1557" i="1"/>
  <c r="U1562" i="1"/>
  <c r="W1562" i="1" s="1"/>
  <c r="J1563" i="1"/>
  <c r="K1563" i="1" s="1"/>
  <c r="I1564" i="1"/>
  <c r="S1681" i="1"/>
  <c r="Y1681" i="1"/>
  <c r="T1684" i="1"/>
  <c r="A1682" i="1"/>
  <c r="Q1682" i="1" s="1"/>
  <c r="R1682" i="1" s="1"/>
  <c r="H1682" i="1" l="1"/>
  <c r="Z1683" i="1"/>
  <c r="AA1683" i="1"/>
  <c r="F1563" i="1"/>
  <c r="E1563" i="1"/>
  <c r="D1560" i="1"/>
  <c r="L1560" i="1" s="1"/>
  <c r="M1561" i="1" s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AA1684" i="1" l="1"/>
  <c r="Z1684" i="1"/>
  <c r="H1683" i="1"/>
  <c r="E1564" i="1"/>
  <c r="F1564" i="1"/>
  <c r="G1560" i="1"/>
  <c r="D1561" i="1"/>
  <c r="L1561" i="1" s="1"/>
  <c r="M1562" i="1" s="1"/>
  <c r="M1563" i="1" s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D1562" i="1"/>
  <c r="L1562" i="1" s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D1563" i="1"/>
  <c r="L1563" i="1" s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R1685" i="1"/>
  <c r="AA1686" i="1"/>
  <c r="AA1687" i="1" s="1"/>
  <c r="Z1686" i="1"/>
  <c r="Z1687" i="1" s="1"/>
  <c r="F1567" i="1"/>
  <c r="E1567" i="1"/>
  <c r="M1564" i="1"/>
  <c r="G1563" i="1"/>
  <c r="D1564" i="1"/>
  <c r="L1564" i="1" s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Z1688" i="1" l="1"/>
  <c r="AA1688" i="1"/>
  <c r="H1687" i="1"/>
  <c r="E1568" i="1"/>
  <c r="F1568" i="1"/>
  <c r="M1565" i="1"/>
  <c r="M1566" i="1" s="1"/>
  <c r="M1567" i="1" s="1"/>
  <c r="M1568" i="1" s="1"/>
  <c r="M1569" i="1" s="1"/>
  <c r="D1565" i="1"/>
  <c r="L1565" i="1" s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H1688" i="1" l="1"/>
  <c r="AA1689" i="1"/>
  <c r="Z1689" i="1"/>
  <c r="F1569" i="1"/>
  <c r="E1569" i="1"/>
  <c r="G1565" i="1"/>
  <c r="D1566" i="1"/>
  <c r="L1566" i="1" s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Z1690" i="1" l="1"/>
  <c r="AA1690" i="1"/>
  <c r="H1689" i="1"/>
  <c r="E1570" i="1"/>
  <c r="F1570" i="1"/>
  <c r="D1567" i="1"/>
  <c r="L1567" i="1" s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AA1691" i="1"/>
  <c r="Z1691" i="1"/>
  <c r="F1571" i="1"/>
  <c r="E1571" i="1"/>
  <c r="G1567" i="1"/>
  <c r="D1568" i="1"/>
  <c r="L1568" i="1" s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R1691" i="1" s="1"/>
  <c r="T1693" i="1"/>
  <c r="Z1692" i="1" l="1"/>
  <c r="AA1692" i="1"/>
  <c r="H1691" i="1"/>
  <c r="E1572" i="1"/>
  <c r="F1572" i="1"/>
  <c r="G1568" i="1"/>
  <c r="D1569" i="1"/>
  <c r="L1569" i="1" s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AA1693" i="1"/>
  <c r="Z1693" i="1"/>
  <c r="F1573" i="1"/>
  <c r="E1573" i="1"/>
  <c r="G1569" i="1"/>
  <c r="D1570" i="1"/>
  <c r="L1570" i="1" s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Z1694" i="1" l="1"/>
  <c r="AA1694" i="1"/>
  <c r="H1693" i="1"/>
  <c r="E1574" i="1"/>
  <c r="F1574" i="1"/>
  <c r="G1570" i="1"/>
  <c r="D1571" i="1"/>
  <c r="L1571" i="1" s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AA1695" i="1"/>
  <c r="Z1695" i="1"/>
  <c r="F1575" i="1"/>
  <c r="E1575" i="1"/>
  <c r="G1571" i="1"/>
  <c r="D1572" i="1"/>
  <c r="L1572" i="1" s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Z1696" i="1" l="1"/>
  <c r="AA1696" i="1"/>
  <c r="H1695" i="1"/>
  <c r="E1576" i="1"/>
  <c r="F1576" i="1"/>
  <c r="G1572" i="1"/>
  <c r="D1573" i="1"/>
  <c r="L1573" i="1" s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AA1697" i="1"/>
  <c r="Z1697" i="1"/>
  <c r="F1577" i="1"/>
  <c r="E1577" i="1"/>
  <c r="D1574" i="1"/>
  <c r="L1574" i="1" s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AA1698" i="1"/>
  <c r="H1697" i="1"/>
  <c r="E1578" i="1"/>
  <c r="F1578" i="1"/>
  <c r="D1575" i="1"/>
  <c r="L1575" i="1" s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Z1699" i="1"/>
  <c r="F1579" i="1"/>
  <c r="E1579" i="1"/>
  <c r="G1575" i="1"/>
  <c r="D1576" i="1"/>
  <c r="L1576" i="1" s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Z1700" i="1" l="1"/>
  <c r="AA1700" i="1"/>
  <c r="H1699" i="1"/>
  <c r="E1580" i="1"/>
  <c r="F1580" i="1"/>
  <c r="G1576" i="1"/>
  <c r="D1577" i="1"/>
  <c r="L1577" i="1" s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Z1701" i="1"/>
  <c r="F1581" i="1"/>
  <c r="E1581" i="1"/>
  <c r="G1577" i="1"/>
  <c r="D1578" i="1"/>
  <c r="L1578" i="1" s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H1701" i="1"/>
  <c r="E1582" i="1"/>
  <c r="F1582" i="1"/>
  <c r="D1579" i="1"/>
  <c r="L1579" i="1" s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AA1703" i="1"/>
  <c r="Z1703" i="1"/>
  <c r="F1583" i="1"/>
  <c r="E1583" i="1"/>
  <c r="G1579" i="1"/>
  <c r="D1580" i="1"/>
  <c r="L1580" i="1" s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Z1704" i="1" l="1"/>
  <c r="AA1704" i="1"/>
  <c r="H1703" i="1"/>
  <c r="E1584" i="1"/>
  <c r="F1584" i="1"/>
  <c r="D1581" i="1"/>
  <c r="L1581" i="1" s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H1704" i="1" l="1"/>
  <c r="AA1705" i="1"/>
  <c r="Z1705" i="1"/>
  <c r="F1585" i="1"/>
  <c r="E1585" i="1"/>
  <c r="G1581" i="1"/>
  <c r="D1582" i="1"/>
  <c r="L1582" i="1" s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Z1706" i="1" l="1"/>
  <c r="AA1706" i="1"/>
  <c r="H1705" i="1"/>
  <c r="E1586" i="1"/>
  <c r="F1586" i="1"/>
  <c r="G1582" i="1"/>
  <c r="D1583" i="1"/>
  <c r="L1583" i="1" s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H1706" i="1" l="1"/>
  <c r="AA1707" i="1"/>
  <c r="Z1707" i="1"/>
  <c r="F1587" i="1"/>
  <c r="E1587" i="1"/>
  <c r="G1583" i="1"/>
  <c r="D1584" i="1"/>
  <c r="L1584" i="1" s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Z1708" i="1" l="1"/>
  <c r="AA1708" i="1"/>
  <c r="H1707" i="1"/>
  <c r="E1588" i="1"/>
  <c r="F1588" i="1"/>
  <c r="D1585" i="1"/>
  <c r="L1585" i="1" s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H1708" i="1" l="1"/>
  <c r="AA1709" i="1"/>
  <c r="Z1709" i="1"/>
  <c r="F1589" i="1"/>
  <c r="E1589" i="1"/>
  <c r="G1585" i="1"/>
  <c r="D1586" i="1"/>
  <c r="L1586" i="1" s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Z1710" i="1" l="1"/>
  <c r="AA1710" i="1"/>
  <c r="H1709" i="1"/>
  <c r="E1590" i="1"/>
  <c r="F1590" i="1"/>
  <c r="D1587" i="1"/>
  <c r="L1587" i="1" s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H1710" i="1" l="1"/>
  <c r="AA1711" i="1"/>
  <c r="Z1711" i="1"/>
  <c r="F1591" i="1"/>
  <c r="E1591" i="1"/>
  <c r="M1588" i="1"/>
  <c r="M1589" i="1" s="1"/>
  <c r="M1590" i="1" s="1"/>
  <c r="G1587" i="1"/>
  <c r="D1588" i="1"/>
  <c r="L1588" i="1" s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Z1712" i="1" l="1"/>
  <c r="AA1712" i="1"/>
  <c r="H1711" i="1"/>
  <c r="E1592" i="1"/>
  <c r="F1592" i="1"/>
  <c r="D1589" i="1"/>
  <c r="L1589" i="1" s="1"/>
  <c r="G1588" i="1"/>
  <c r="N1587" i="1"/>
  <c r="O1586" i="1"/>
  <c r="J1593" i="1"/>
  <c r="K1593" i="1" s="1"/>
  <c r="I1594" i="1"/>
  <c r="U1592" i="1"/>
  <c r="W1592" i="1" s="1"/>
  <c r="S1711" i="1"/>
  <c r="Y1711" i="1"/>
  <c r="A1712" i="1"/>
  <c r="Q1712" i="1" s="1"/>
  <c r="R1712" i="1" s="1"/>
  <c r="T1714" i="1"/>
  <c r="H1712" i="1" l="1"/>
  <c r="AA1713" i="1"/>
  <c r="Z1713" i="1"/>
  <c r="F1593" i="1"/>
  <c r="E1593" i="1"/>
  <c r="G1589" i="1"/>
  <c r="D1590" i="1"/>
  <c r="L1590" i="1" s="1"/>
  <c r="M1591" i="1" s="1"/>
  <c r="M1592" i="1" s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Z1714" i="1" l="1"/>
  <c r="AA1714" i="1"/>
  <c r="H1713" i="1"/>
  <c r="F1594" i="1"/>
  <c r="E1594" i="1"/>
  <c r="G1590" i="1"/>
  <c r="D1591" i="1"/>
  <c r="L1591" i="1" s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H1714" i="1" l="1"/>
  <c r="AA1715" i="1"/>
  <c r="Z1715" i="1"/>
  <c r="E1595" i="1"/>
  <c r="F1595" i="1"/>
  <c r="G1591" i="1"/>
  <c r="D1592" i="1"/>
  <c r="L1592" i="1" s="1"/>
  <c r="M1593" i="1" s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D1593" i="1"/>
  <c r="L1593" i="1" s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R1715" i="1"/>
  <c r="E1597" i="1"/>
  <c r="F1597" i="1"/>
  <c r="G1593" i="1"/>
  <c r="M1594" i="1"/>
  <c r="D1594" i="1"/>
  <c r="L1594" i="1" s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Z1718" i="1" l="1"/>
  <c r="AA1718" i="1"/>
  <c r="H1717" i="1"/>
  <c r="F1598" i="1"/>
  <c r="E1598" i="1"/>
  <c r="G1594" i="1"/>
  <c r="M1595" i="1"/>
  <c r="M1596" i="1" s="1"/>
  <c r="M1597" i="1" s="1"/>
  <c r="M1598" i="1" s="1"/>
  <c r="M1599" i="1" s="1"/>
  <c r="D1595" i="1"/>
  <c r="L1595" i="1" s="1"/>
  <c r="N1593" i="1"/>
  <c r="O1592" i="1"/>
  <c r="U1598" i="1"/>
  <c r="W1598" i="1" s="1"/>
  <c r="I1600" i="1"/>
  <c r="J1599" i="1"/>
  <c r="K1599" i="1" s="1"/>
  <c r="Y1717" i="1"/>
  <c r="S1717" i="1"/>
  <c r="A1718" i="1"/>
  <c r="Q1718" i="1" s="1"/>
  <c r="R1718" i="1" s="1"/>
  <c r="T1720" i="1"/>
  <c r="H1718" i="1" l="1"/>
  <c r="AA1719" i="1"/>
  <c r="Z1719" i="1"/>
  <c r="E1599" i="1"/>
  <c r="F1599" i="1"/>
  <c r="G1595" i="1"/>
  <c r="D1596" i="1"/>
  <c r="L1596" i="1" s="1"/>
  <c r="N1594" i="1"/>
  <c r="O1593" i="1"/>
  <c r="I1601" i="1"/>
  <c r="J1600" i="1"/>
  <c r="K1600" i="1" s="1"/>
  <c r="M1600" i="1"/>
  <c r="U1599" i="1"/>
  <c r="W1599" i="1" s="1"/>
  <c r="A1719" i="1"/>
  <c r="Q1719" i="1" s="1"/>
  <c r="R1719" i="1" s="1"/>
  <c r="T1721" i="1"/>
  <c r="Z1720" i="1" l="1"/>
  <c r="AA1720" i="1"/>
  <c r="H1719" i="1"/>
  <c r="F1600" i="1"/>
  <c r="E1600" i="1"/>
  <c r="G1596" i="1"/>
  <c r="D1597" i="1"/>
  <c r="L1597" i="1" s="1"/>
  <c r="N1595" i="1"/>
  <c r="O1594" i="1"/>
  <c r="U1600" i="1"/>
  <c r="W1600" i="1" s="1"/>
  <c r="J1601" i="1"/>
  <c r="K1601" i="1" s="1"/>
  <c r="I1602" i="1"/>
  <c r="M1601" i="1"/>
  <c r="S1719" i="1"/>
  <c r="Y1719" i="1"/>
  <c r="T1722" i="1"/>
  <c r="A1720" i="1"/>
  <c r="Q1720" i="1" s="1"/>
  <c r="R1720" i="1" s="1"/>
  <c r="H1720" i="1" l="1"/>
  <c r="AA1721" i="1"/>
  <c r="Z1721" i="1"/>
  <c r="E1601" i="1"/>
  <c r="F1601" i="1"/>
  <c r="G1597" i="1"/>
  <c r="D1598" i="1"/>
  <c r="L1598" i="1" s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Z1722" i="1" l="1"/>
  <c r="AA1722" i="1"/>
  <c r="H1721" i="1"/>
  <c r="F1602" i="1"/>
  <c r="E1602" i="1"/>
  <c r="D1599" i="1"/>
  <c r="L1599" i="1" s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H1722" i="1" l="1"/>
  <c r="AA1723" i="1"/>
  <c r="Z1723" i="1"/>
  <c r="E1603" i="1"/>
  <c r="F1603" i="1"/>
  <c r="G1599" i="1"/>
  <c r="D1600" i="1"/>
  <c r="L1600" i="1" s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Z1724" i="1" l="1"/>
  <c r="AA1724" i="1"/>
  <c r="H1723" i="1"/>
  <c r="F1604" i="1"/>
  <c r="E1604" i="1"/>
  <c r="G1600" i="1"/>
  <c r="D1601" i="1"/>
  <c r="L1601" i="1" s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H1724" i="1" l="1"/>
  <c r="AA1725" i="1"/>
  <c r="Z1725" i="1"/>
  <c r="E1605" i="1"/>
  <c r="F1605" i="1"/>
  <c r="D1602" i="1"/>
  <c r="L1602" i="1" s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Z1726" i="1" l="1"/>
  <c r="AA1726" i="1"/>
  <c r="H1725" i="1"/>
  <c r="F1606" i="1"/>
  <c r="E1606" i="1"/>
  <c r="G1602" i="1"/>
  <c r="D1603" i="1"/>
  <c r="L1603" i="1" s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AA1727" i="1"/>
  <c r="Z1727" i="1"/>
  <c r="E1607" i="1"/>
  <c r="F1607" i="1"/>
  <c r="D1604" i="1"/>
  <c r="L1604" i="1" s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AA1728" i="1"/>
  <c r="H1727" i="1"/>
  <c r="F1608" i="1"/>
  <c r="E1608" i="1"/>
  <c r="G1604" i="1"/>
  <c r="D1605" i="1"/>
  <c r="L1605" i="1" s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H1728" i="1" l="1"/>
  <c r="AA1729" i="1"/>
  <c r="Z1729" i="1"/>
  <c r="E1609" i="1"/>
  <c r="F1609" i="1"/>
  <c r="G1605" i="1"/>
  <c r="D1606" i="1"/>
  <c r="L1606" i="1" s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AA1730" i="1"/>
  <c r="H1729" i="1"/>
  <c r="F1610" i="1"/>
  <c r="E1610" i="1"/>
  <c r="D1607" i="1"/>
  <c r="L1607" i="1" s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H1730" i="1" l="1"/>
  <c r="AA1731" i="1"/>
  <c r="Z1731" i="1"/>
  <c r="E1611" i="1"/>
  <c r="F1611" i="1"/>
  <c r="D1608" i="1"/>
  <c r="L1608" i="1" s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Z1732" i="1" l="1"/>
  <c r="AA1732" i="1"/>
  <c r="H1731" i="1"/>
  <c r="F1612" i="1"/>
  <c r="E1612" i="1"/>
  <c r="D1609" i="1"/>
  <c r="L1609" i="1" s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H1732" i="1" l="1"/>
  <c r="AA1733" i="1"/>
  <c r="Z1733" i="1"/>
  <c r="E1613" i="1"/>
  <c r="F1613" i="1"/>
  <c r="G1609" i="1"/>
  <c r="D1610" i="1"/>
  <c r="L1610" i="1" s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Z1734" i="1" l="1"/>
  <c r="AA1734" i="1"/>
  <c r="H1733" i="1"/>
  <c r="F1614" i="1"/>
  <c r="E1614" i="1"/>
  <c r="D1611" i="1"/>
  <c r="L1611" i="1" s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Z1735" i="1"/>
  <c r="E1615" i="1"/>
  <c r="F1615" i="1"/>
  <c r="D1612" i="1"/>
  <c r="L1612" i="1" s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Z1736" i="1" l="1"/>
  <c r="AA1736" i="1"/>
  <c r="H1735" i="1"/>
  <c r="F1616" i="1"/>
  <c r="E1616" i="1"/>
  <c r="G1612" i="1"/>
  <c r="D1613" i="1"/>
  <c r="L1613" i="1" s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AA1737" i="1"/>
  <c r="Z1737" i="1"/>
  <c r="E1617" i="1"/>
  <c r="F1617" i="1"/>
  <c r="D1614" i="1"/>
  <c r="L1614" i="1" s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Z1738" i="1" l="1"/>
  <c r="AA1738" i="1"/>
  <c r="H1737" i="1"/>
  <c r="F1618" i="1"/>
  <c r="E1618" i="1"/>
  <c r="D1615" i="1"/>
  <c r="L1615" i="1" s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AA1739" i="1"/>
  <c r="Z1739" i="1"/>
  <c r="E1619" i="1"/>
  <c r="F1619" i="1"/>
  <c r="G1615" i="1"/>
  <c r="D1616" i="1"/>
  <c r="L1616" i="1" s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H1739" i="1"/>
  <c r="F1620" i="1"/>
  <c r="E1620" i="1"/>
  <c r="D1617" i="1"/>
  <c r="L1617" i="1" s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H1740" i="1" l="1"/>
  <c r="AA1741" i="1"/>
  <c r="Z1741" i="1"/>
  <c r="E1621" i="1"/>
  <c r="F1621" i="1"/>
  <c r="D1618" i="1"/>
  <c r="L1618" i="1" s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Z1742" i="1" l="1"/>
  <c r="AA1742" i="1"/>
  <c r="H1741" i="1"/>
  <c r="F1622" i="1"/>
  <c r="E1622" i="1"/>
  <c r="M1619" i="1"/>
  <c r="M1620" i="1" s="1"/>
  <c r="M1621" i="1" s="1"/>
  <c r="G1618" i="1"/>
  <c r="D1619" i="1"/>
  <c r="L1619" i="1" s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H1742" i="1" l="1"/>
  <c r="AA1743" i="1"/>
  <c r="Z1743" i="1"/>
  <c r="E1623" i="1"/>
  <c r="F1623" i="1"/>
  <c r="G1619" i="1"/>
  <c r="D1620" i="1"/>
  <c r="L1620" i="1" s="1"/>
  <c r="N1618" i="1"/>
  <c r="O1617" i="1"/>
  <c r="J1624" i="1"/>
  <c r="K1624" i="1" s="1"/>
  <c r="I1625" i="1"/>
  <c r="U1623" i="1"/>
  <c r="W1623" i="1" s="1"/>
  <c r="T1745" i="1"/>
  <c r="A1743" i="1"/>
  <c r="Q1743" i="1" s="1"/>
  <c r="R1743" i="1" s="1"/>
  <c r="Z1744" i="1" l="1"/>
  <c r="AA1744" i="1"/>
  <c r="H1743" i="1"/>
  <c r="F1624" i="1"/>
  <c r="E1624" i="1"/>
  <c r="G1620" i="1"/>
  <c r="D1621" i="1"/>
  <c r="L1621" i="1" s="1"/>
  <c r="M1622" i="1" s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H1744" i="1" l="1"/>
  <c r="AA1745" i="1"/>
  <c r="Z1745" i="1"/>
  <c r="F1625" i="1"/>
  <c r="E1625" i="1"/>
  <c r="D1622" i="1"/>
  <c r="L1622" i="1" s="1"/>
  <c r="M1623" i="1" s="1"/>
  <c r="M1624" i="1" s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Z1746" i="1" l="1"/>
  <c r="AA1746" i="1"/>
  <c r="H1745" i="1"/>
  <c r="F1626" i="1"/>
  <c r="E1626" i="1"/>
  <c r="G1622" i="1"/>
  <c r="D1623" i="1"/>
  <c r="L1623" i="1" s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F1627" i="1"/>
  <c r="E1627" i="1"/>
  <c r="D1624" i="1"/>
  <c r="L1624" i="1" s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M1625" i="1"/>
  <c r="G1624" i="1"/>
  <c r="D1625" i="1"/>
  <c r="L1625" i="1" s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Z1749" i="1" l="1"/>
  <c r="AA1749" i="1"/>
  <c r="H1748" i="1"/>
  <c r="F1629" i="1"/>
  <c r="E1629" i="1"/>
  <c r="G1625" i="1"/>
  <c r="M1626" i="1"/>
  <c r="M1627" i="1" s="1"/>
  <c r="M1628" i="1" s="1"/>
  <c r="M1629" i="1" s="1"/>
  <c r="M1630" i="1" s="1"/>
  <c r="D1626" i="1"/>
  <c r="L1626" i="1" s="1"/>
  <c r="N1624" i="1"/>
  <c r="O1623" i="1"/>
  <c r="U1629" i="1"/>
  <c r="W1629" i="1" s="1"/>
  <c r="I1631" i="1"/>
  <c r="J1630" i="1"/>
  <c r="K1630" i="1" s="1"/>
  <c r="S1748" i="1"/>
  <c r="Y1748" i="1"/>
  <c r="A1749" i="1"/>
  <c r="Q1749" i="1" s="1"/>
  <c r="R1749" i="1" s="1"/>
  <c r="T1751" i="1"/>
  <c r="H1749" i="1" l="1"/>
  <c r="AA1750" i="1"/>
  <c r="Z1750" i="1"/>
  <c r="E1630" i="1"/>
  <c r="F1630" i="1"/>
  <c r="D1627" i="1"/>
  <c r="L1627" i="1" s="1"/>
  <c r="G1626" i="1"/>
  <c r="O1624" i="1"/>
  <c r="N1625" i="1"/>
  <c r="U1630" i="1"/>
  <c r="W1630" i="1" s="1"/>
  <c r="I1632" i="1"/>
  <c r="J1631" i="1"/>
  <c r="K1631" i="1" s="1"/>
  <c r="M1631" i="1"/>
  <c r="Y1749" i="1"/>
  <c r="S1749" i="1"/>
  <c r="A1750" i="1"/>
  <c r="Q1750" i="1" s="1"/>
  <c r="R1750" i="1" s="1"/>
  <c r="T1752" i="1"/>
  <c r="Z1751" i="1" l="1"/>
  <c r="AA1751" i="1"/>
  <c r="H1750" i="1"/>
  <c r="F1631" i="1"/>
  <c r="E1631" i="1"/>
  <c r="G1627" i="1"/>
  <c r="D1628" i="1"/>
  <c r="L1628" i="1" s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s="1"/>
  <c r="H1751" i="1" l="1"/>
  <c r="AA1752" i="1"/>
  <c r="Z1752" i="1"/>
  <c r="E1632" i="1"/>
  <c r="F1632" i="1"/>
  <c r="D1629" i="1"/>
  <c r="L1629" i="1" s="1"/>
  <c r="G1628" i="1"/>
  <c r="O1626" i="1"/>
  <c r="N1627" i="1"/>
  <c r="I1634" i="1"/>
  <c r="J1633" i="1"/>
  <c r="K1633" i="1" s="1"/>
  <c r="M1633" i="1"/>
  <c r="U1632" i="1"/>
  <c r="W1632" i="1" s="1"/>
  <c r="Y1751" i="1"/>
  <c r="S1751" i="1"/>
  <c r="T1754" i="1"/>
  <c r="A1752" i="1"/>
  <c r="Q1752" i="1" s="1"/>
  <c r="R1752" i="1" s="1"/>
  <c r="Z1753" i="1" l="1"/>
  <c r="AA1753" i="1"/>
  <c r="H1752" i="1"/>
  <c r="F1633" i="1"/>
  <c r="E1633" i="1"/>
  <c r="G1629" i="1"/>
  <c r="D1630" i="1"/>
  <c r="L1630" i="1" s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H1753" i="1" l="1"/>
  <c r="AA1754" i="1"/>
  <c r="Z1754" i="1"/>
  <c r="E1634" i="1"/>
  <c r="F1634" i="1"/>
  <c r="G1630" i="1"/>
  <c r="D1631" i="1"/>
  <c r="L1631" i="1" s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Z1755" i="1" l="1"/>
  <c r="AA1755" i="1"/>
  <c r="H1754" i="1"/>
  <c r="F1635" i="1"/>
  <c r="E1635" i="1"/>
  <c r="G1631" i="1"/>
  <c r="D1632" i="1"/>
  <c r="L1632" i="1" s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AA1756" i="1"/>
  <c r="Z1756" i="1"/>
  <c r="E1636" i="1"/>
  <c r="F1636" i="1"/>
  <c r="G1632" i="1"/>
  <c r="D1633" i="1"/>
  <c r="L1633" i="1" s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Z1757" i="1" l="1"/>
  <c r="AA1757" i="1"/>
  <c r="H1756" i="1"/>
  <c r="F1637" i="1"/>
  <c r="E1637" i="1"/>
  <c r="G1633" i="1"/>
  <c r="D1634" i="1"/>
  <c r="L1634" i="1" s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AA1758" i="1"/>
  <c r="Z1758" i="1"/>
  <c r="E1638" i="1"/>
  <c r="F1638" i="1"/>
  <c r="D1635" i="1"/>
  <c r="L1635" i="1" s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Z1759" i="1" l="1"/>
  <c r="AA1759" i="1"/>
  <c r="H1758" i="1"/>
  <c r="F1639" i="1"/>
  <c r="E1639" i="1"/>
  <c r="G1635" i="1"/>
  <c r="D1636" i="1"/>
  <c r="L1636" i="1" s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AA1760" i="1"/>
  <c r="Z1760" i="1"/>
  <c r="E1640" i="1"/>
  <c r="F1640" i="1"/>
  <c r="D1637" i="1"/>
  <c r="L1637" i="1" s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Z1761" i="1" l="1"/>
  <c r="AA1761" i="1"/>
  <c r="H1760" i="1"/>
  <c r="F1641" i="1"/>
  <c r="E1641" i="1"/>
  <c r="G1637" i="1"/>
  <c r="D1638" i="1"/>
  <c r="L1638" i="1" s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AA1762" i="1"/>
  <c r="Z1762" i="1"/>
  <c r="E1642" i="1"/>
  <c r="F1642" i="1"/>
  <c r="D1639" i="1"/>
  <c r="L1639" i="1" s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Z1763" i="1" l="1"/>
  <c r="AA1763" i="1"/>
  <c r="H1762" i="1"/>
  <c r="F1643" i="1"/>
  <c r="E1643" i="1"/>
  <c r="G1639" i="1"/>
  <c r="D1640" i="1"/>
  <c r="L1640" i="1" s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AA1764" i="1"/>
  <c r="Z1764" i="1"/>
  <c r="E1644" i="1"/>
  <c r="F1644" i="1"/>
  <c r="D1641" i="1"/>
  <c r="L1641" i="1" s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Z1765" i="1" l="1"/>
  <c r="AA1765" i="1"/>
  <c r="H1764" i="1"/>
  <c r="F1645" i="1"/>
  <c r="E1645" i="1"/>
  <c r="G1641" i="1"/>
  <c r="D1642" i="1"/>
  <c r="L1642" i="1" s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AA1766" i="1"/>
  <c r="Z1766" i="1"/>
  <c r="E1646" i="1"/>
  <c r="F1646" i="1"/>
  <c r="D1643" i="1"/>
  <c r="L1643" i="1" s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Z1767" i="1" l="1"/>
  <c r="AA1767" i="1"/>
  <c r="H1766" i="1"/>
  <c r="F1647" i="1"/>
  <c r="E1647" i="1"/>
  <c r="D1644" i="1"/>
  <c r="L1644" i="1" s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AA1768" i="1"/>
  <c r="Z1768" i="1"/>
  <c r="E1648" i="1"/>
  <c r="F1648" i="1"/>
  <c r="G1644" i="1"/>
  <c r="D1645" i="1"/>
  <c r="L1645" i="1" s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Z1769" i="1" l="1"/>
  <c r="AA1769" i="1"/>
  <c r="H1768" i="1"/>
  <c r="F1649" i="1"/>
  <c r="E1649" i="1"/>
  <c r="D1646" i="1"/>
  <c r="L1646" i="1" s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H1769" i="1" l="1"/>
  <c r="AA1770" i="1"/>
  <c r="Z1770" i="1"/>
  <c r="E1650" i="1"/>
  <c r="F1650" i="1"/>
  <c r="G1646" i="1"/>
  <c r="D1647" i="1"/>
  <c r="L1647" i="1" s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Z1771" i="1" l="1"/>
  <c r="AA1771" i="1"/>
  <c r="H1770" i="1"/>
  <c r="F1651" i="1"/>
  <c r="E1651" i="1"/>
  <c r="G1647" i="1"/>
  <c r="D1648" i="1"/>
  <c r="L1648" i="1" s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H1771" i="1" l="1"/>
  <c r="AA1772" i="1"/>
  <c r="Z1772" i="1"/>
  <c r="E1652" i="1"/>
  <c r="F1652" i="1"/>
  <c r="M1649" i="1"/>
  <c r="M1650" i="1" s="1"/>
  <c r="M1651" i="1" s="1"/>
  <c r="G1648" i="1"/>
  <c r="D1649" i="1"/>
  <c r="L1649" i="1" s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Z1773" i="1" l="1"/>
  <c r="AA1773" i="1"/>
  <c r="H1772" i="1"/>
  <c r="F1653" i="1"/>
  <c r="E1653" i="1"/>
  <c r="G1649" i="1"/>
  <c r="D1650" i="1"/>
  <c r="L1650" i="1" s="1"/>
  <c r="O1647" i="1"/>
  <c r="N1648" i="1"/>
  <c r="J1654" i="1"/>
  <c r="K1654" i="1" s="1"/>
  <c r="I1655" i="1"/>
  <c r="U1653" i="1"/>
  <c r="W1653" i="1" s="1"/>
  <c r="S1772" i="1"/>
  <c r="Y1772" i="1"/>
  <c r="A1773" i="1"/>
  <c r="Q1773" i="1" s="1"/>
  <c r="R1773" i="1" s="1"/>
  <c r="T1775" i="1"/>
  <c r="H1773" i="1" l="1"/>
  <c r="AA1774" i="1"/>
  <c r="Z1774" i="1"/>
  <c r="E1654" i="1"/>
  <c r="F1654" i="1"/>
  <c r="G1650" i="1"/>
  <c r="D1651" i="1"/>
  <c r="L1651" i="1" s="1"/>
  <c r="M1652" i="1" s="1"/>
  <c r="O1648" i="1"/>
  <c r="N1649" i="1"/>
  <c r="I1656" i="1"/>
  <c r="J1655" i="1"/>
  <c r="K1655" i="1" s="1"/>
  <c r="U1654" i="1"/>
  <c r="W1654" i="1" s="1"/>
  <c r="Y1773" i="1"/>
  <c r="S1773" i="1"/>
  <c r="T1776" i="1"/>
  <c r="A1774" i="1"/>
  <c r="Q1774" i="1" s="1"/>
  <c r="R1774" i="1" s="1"/>
  <c r="Z1775" i="1" l="1"/>
  <c r="AA1775" i="1"/>
  <c r="H1774" i="1"/>
  <c r="F1655" i="1"/>
  <c r="E1655" i="1"/>
  <c r="D1652" i="1"/>
  <c r="L1652" i="1" s="1"/>
  <c r="M1653" i="1" s="1"/>
  <c r="M1654" i="1" s="1"/>
  <c r="M1655" i="1" s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D1653" i="1"/>
  <c r="L1653" i="1" s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D1654" i="1"/>
  <c r="L1654" i="1" s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Q1777" i="1" l="1"/>
  <c r="H1777" i="1"/>
  <c r="F1658" i="1"/>
  <c r="E1658" i="1"/>
  <c r="G1654" i="1"/>
  <c r="D1655" i="1"/>
  <c r="L1655" i="1" s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H1778" i="1" l="1"/>
  <c r="Z1778" i="1"/>
  <c r="Z1779" i="1" s="1"/>
  <c r="R1777" i="1"/>
  <c r="AA1778" i="1"/>
  <c r="AA1779" i="1" s="1"/>
  <c r="E1659" i="1"/>
  <c r="F1659" i="1"/>
  <c r="M1656" i="1"/>
  <c r="D1656" i="1"/>
  <c r="L1656" i="1" s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D1657" i="1"/>
  <c r="L1657" i="1" s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AA1781" i="1"/>
  <c r="E1661" i="1"/>
  <c r="F1661" i="1"/>
  <c r="G1657" i="1"/>
  <c r="D1658" i="1"/>
  <c r="L1658" i="1" s="1"/>
  <c r="O1655" i="1"/>
  <c r="N1656" i="1"/>
  <c r="U1661" i="1"/>
  <c r="W1661" i="1" s="1"/>
  <c r="J1662" i="1"/>
  <c r="K1662" i="1" s="1"/>
  <c r="I1663" i="1"/>
  <c r="M1662" i="1"/>
  <c r="S1780" i="1"/>
  <c r="Y1780" i="1"/>
  <c r="T1783" i="1"/>
  <c r="A1781" i="1"/>
  <c r="Q1781" i="1" s="1"/>
  <c r="R1781" i="1" s="1"/>
  <c r="AA1782" i="1" l="1"/>
  <c r="Z1782" i="1"/>
  <c r="H1781" i="1"/>
  <c r="F1662" i="1"/>
  <c r="E1662" i="1"/>
  <c r="D1659" i="1"/>
  <c r="L1659" i="1" s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s="1"/>
  <c r="H1782" i="1" l="1"/>
  <c r="Z1783" i="1"/>
  <c r="AA1783" i="1"/>
  <c r="E1663" i="1"/>
  <c r="F1663" i="1"/>
  <c r="D1660" i="1"/>
  <c r="L1660" i="1" s="1"/>
  <c r="G1659" i="1"/>
  <c r="N1658" i="1"/>
  <c r="O1657" i="1"/>
  <c r="U1663" i="1"/>
  <c r="W1663" i="1" s="1"/>
  <c r="I1665" i="1"/>
  <c r="J1664" i="1"/>
  <c r="K1664" i="1" s="1"/>
  <c r="M1664" i="1"/>
  <c r="Y1782" i="1"/>
  <c r="S1782" i="1"/>
  <c r="T1785" i="1"/>
  <c r="A1783" i="1"/>
  <c r="Q1783" i="1" s="1"/>
  <c r="R1783" i="1" s="1"/>
  <c r="AA1784" i="1" l="1"/>
  <c r="Z1784" i="1"/>
  <c r="H1783" i="1"/>
  <c r="F1664" i="1"/>
  <c r="E1664" i="1"/>
  <c r="G1660" i="1"/>
  <c r="D1661" i="1"/>
  <c r="L1661" i="1" s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Z1785" i="1"/>
  <c r="AA1785" i="1"/>
  <c r="E1665" i="1"/>
  <c r="F1665" i="1"/>
  <c r="G1661" i="1"/>
  <c r="D1662" i="1"/>
  <c r="L1662" i="1" s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AA1786" i="1" l="1"/>
  <c r="Z1786" i="1"/>
  <c r="H1785" i="1"/>
  <c r="F1666" i="1"/>
  <c r="E1666" i="1"/>
  <c r="G1662" i="1"/>
  <c r="D1663" i="1"/>
  <c r="L1663" i="1" s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Z1787" i="1"/>
  <c r="AA1787" i="1"/>
  <c r="E1667" i="1"/>
  <c r="F1667" i="1"/>
  <c r="G1663" i="1"/>
  <c r="D1664" i="1"/>
  <c r="L1664" i="1" s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AA1788" i="1" l="1"/>
  <c r="Z1788" i="1"/>
  <c r="H1787" i="1"/>
  <c r="F1668" i="1"/>
  <c r="E1668" i="1"/>
  <c r="G1664" i="1"/>
  <c r="D1665" i="1"/>
  <c r="L1665" i="1" s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H1788" i="1" l="1"/>
  <c r="Z1789" i="1"/>
  <c r="AA1789" i="1"/>
  <c r="E1669" i="1"/>
  <c r="F1669" i="1"/>
  <c r="G1665" i="1"/>
  <c r="D1666" i="1"/>
  <c r="L1666" i="1" s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AA1790" i="1" l="1"/>
  <c r="Z1790" i="1"/>
  <c r="H1789" i="1"/>
  <c r="F1670" i="1"/>
  <c r="E1670" i="1"/>
  <c r="G1666" i="1"/>
  <c r="D1667" i="1"/>
  <c r="L1667" i="1" s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H1790" i="1" l="1"/>
  <c r="Z1791" i="1"/>
  <c r="AA1791" i="1"/>
  <c r="E1671" i="1"/>
  <c r="F1671" i="1"/>
  <c r="G1667" i="1"/>
  <c r="D1668" i="1"/>
  <c r="L1668" i="1" s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AA1792" i="1" l="1"/>
  <c r="Z1792" i="1"/>
  <c r="H1791" i="1"/>
  <c r="F1672" i="1"/>
  <c r="E1672" i="1"/>
  <c r="D1669" i="1"/>
  <c r="L1669" i="1" s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E1673" i="1"/>
  <c r="F1673" i="1"/>
  <c r="G1669" i="1"/>
  <c r="D1670" i="1"/>
  <c r="L1670" i="1" s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AA1794" i="1" l="1"/>
  <c r="Z1794" i="1"/>
  <c r="H1793" i="1"/>
  <c r="F1674" i="1"/>
  <c r="E1674" i="1"/>
  <c r="D1671" i="1"/>
  <c r="L1671" i="1" s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Z1795" i="1"/>
  <c r="AA1795" i="1"/>
  <c r="E1675" i="1"/>
  <c r="F1675" i="1"/>
  <c r="G1671" i="1"/>
  <c r="D1672" i="1"/>
  <c r="L1672" i="1" s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AA1796" i="1" l="1"/>
  <c r="Z1796" i="1"/>
  <c r="H1795" i="1"/>
  <c r="F1676" i="1"/>
  <c r="E1676" i="1"/>
  <c r="G1672" i="1"/>
  <c r="D1673" i="1"/>
  <c r="L1673" i="1" s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Z1797" i="1"/>
  <c r="AA1797" i="1"/>
  <c r="E1677" i="1"/>
  <c r="F1677" i="1"/>
  <c r="D1674" i="1"/>
  <c r="L1674" i="1" s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AA1798" i="1" l="1"/>
  <c r="Z1798" i="1"/>
  <c r="H1797" i="1"/>
  <c r="F1678" i="1"/>
  <c r="E1678" i="1"/>
  <c r="D1675" i="1"/>
  <c r="L1675" i="1" s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H1798" i="1"/>
  <c r="Z1799" i="1"/>
  <c r="AA1799" i="1"/>
  <c r="E1679" i="1"/>
  <c r="D1676" i="1"/>
  <c r="L1676" i="1" s="1"/>
  <c r="G1675" i="1"/>
  <c r="O1673" i="1"/>
  <c r="N1674" i="1"/>
  <c r="U1679" i="1"/>
  <c r="W1679" i="1" s="1"/>
  <c r="I1681" i="1"/>
  <c r="J1680" i="1"/>
  <c r="K1680" i="1" s="1"/>
  <c r="F1680" i="1" s="1"/>
  <c r="Y1798" i="1"/>
  <c r="S1798" i="1"/>
  <c r="A1799" i="1"/>
  <c r="Q1799" i="1" s="1"/>
  <c r="R1799" i="1" s="1"/>
  <c r="T1801" i="1"/>
  <c r="AA1800" i="1" l="1"/>
  <c r="Z1800" i="1"/>
  <c r="H1799" i="1"/>
  <c r="E1680" i="1"/>
  <c r="G1676" i="1"/>
  <c r="D1677" i="1"/>
  <c r="L1677" i="1" s="1"/>
  <c r="O1674" i="1"/>
  <c r="N1675" i="1"/>
  <c r="U1680" i="1"/>
  <c r="W1680" i="1" s="1"/>
  <c r="J1681" i="1"/>
  <c r="K1681" i="1" s="1"/>
  <c r="F1681" i="1" s="1"/>
  <c r="I1682" i="1"/>
  <c r="Y1799" i="1"/>
  <c r="S1799" i="1"/>
  <c r="A1800" i="1"/>
  <c r="Q1800" i="1" s="1"/>
  <c r="R1800" i="1" s="1"/>
  <c r="T1802" i="1"/>
  <c r="H1800" i="1" l="1"/>
  <c r="Z1801" i="1"/>
  <c r="AA1801" i="1"/>
  <c r="E1681" i="1"/>
  <c r="G1677" i="1"/>
  <c r="D1678" i="1"/>
  <c r="L1678" i="1" s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S1800" i="1"/>
  <c r="Y1800" i="1"/>
  <c r="T1803" i="1"/>
  <c r="A1801" i="1"/>
  <c r="Q1801" i="1" s="1"/>
  <c r="R1801" i="1" s="1"/>
  <c r="AA1802" i="1" l="1"/>
  <c r="Z1802" i="1"/>
  <c r="H1801" i="1"/>
  <c r="E1682" i="1"/>
  <c r="D1679" i="1"/>
  <c r="L1679" i="1" s="1"/>
  <c r="G1678" i="1"/>
  <c r="O1676" i="1"/>
  <c r="N1677" i="1"/>
  <c r="J1683" i="1"/>
  <c r="K1683" i="1" s="1"/>
  <c r="F1683" i="1" s="1"/>
  <c r="I1684" i="1"/>
  <c r="U1682" i="1"/>
  <c r="W1682" i="1" s="1"/>
  <c r="Y1801" i="1"/>
  <c r="S1801" i="1"/>
  <c r="A1802" i="1"/>
  <c r="Q1802" i="1" s="1"/>
  <c r="R1802" i="1" s="1"/>
  <c r="T1804" i="1"/>
  <c r="H1802" i="1" l="1"/>
  <c r="Z1803" i="1"/>
  <c r="AA1803" i="1"/>
  <c r="E1683" i="1"/>
  <c r="G1679" i="1"/>
  <c r="D1680" i="1"/>
  <c r="L1680" i="1" s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AA1804" i="1" l="1"/>
  <c r="Z1804" i="1"/>
  <c r="H1803" i="1"/>
  <c r="E1684" i="1"/>
  <c r="D1681" i="1"/>
  <c r="L1681" i="1" s="1"/>
  <c r="G1680" i="1"/>
  <c r="O1678" i="1"/>
  <c r="N1679" i="1"/>
  <c r="J1685" i="1"/>
  <c r="K1685" i="1" s="1"/>
  <c r="F1685" i="1" s="1"/>
  <c r="I1686" i="1"/>
  <c r="U1684" i="1"/>
  <c r="W1684" i="1" s="1"/>
  <c r="A1804" i="1"/>
  <c r="Q1804" i="1" s="1"/>
  <c r="R1804" i="1" s="1"/>
  <c r="T1806" i="1"/>
  <c r="H1804" i="1" l="1"/>
  <c r="Z1805" i="1"/>
  <c r="AA1805" i="1"/>
  <c r="E1685" i="1"/>
  <c r="G1681" i="1"/>
  <c r="D1682" i="1"/>
  <c r="L1682" i="1" s="1"/>
  <c r="M1683" i="1" s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F1686" i="1"/>
  <c r="E1686" i="1"/>
  <c r="D1683" i="1"/>
  <c r="L1683" i="1" s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R1805" i="1"/>
  <c r="Z1806" i="1"/>
  <c r="Z1807" i="1" s="1"/>
  <c r="E1687" i="1"/>
  <c r="F1687" i="1"/>
  <c r="M1684" i="1"/>
  <c r="M1685" i="1" s="1"/>
  <c r="D1684" i="1"/>
  <c r="L1684" i="1" s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Z1808" i="1" l="1"/>
  <c r="AA1808" i="1"/>
  <c r="H1807" i="1"/>
  <c r="F1688" i="1"/>
  <c r="E1688" i="1"/>
  <c r="G1684" i="1"/>
  <c r="D1685" i="1"/>
  <c r="L1685" i="1" s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M1686" i="1"/>
  <c r="D1686" i="1"/>
  <c r="L1686" i="1" s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Z1810" i="1" l="1"/>
  <c r="AA1810" i="1"/>
  <c r="H1809" i="1"/>
  <c r="F1690" i="1"/>
  <c r="E1690" i="1"/>
  <c r="M1687" i="1"/>
  <c r="M1688" i="1" s="1"/>
  <c r="M1689" i="1" s="1"/>
  <c r="M1690" i="1" s="1"/>
  <c r="M1691" i="1" s="1"/>
  <c r="D1687" i="1"/>
  <c r="L1687" i="1" s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H1810" i="1" l="1"/>
  <c r="AA1811" i="1"/>
  <c r="Z1811" i="1"/>
  <c r="E1691" i="1"/>
  <c r="F1691" i="1"/>
  <c r="G1687" i="1"/>
  <c r="D1688" i="1"/>
  <c r="L1688" i="1" s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Z1812" i="1" l="1"/>
  <c r="AA1812" i="1"/>
  <c r="H1811" i="1"/>
  <c r="F1692" i="1"/>
  <c r="E1692" i="1"/>
  <c r="D1689" i="1"/>
  <c r="L1689" i="1" s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H1812" i="1" l="1"/>
  <c r="AA1813" i="1"/>
  <c r="Z1813" i="1"/>
  <c r="E1693" i="1"/>
  <c r="F1693" i="1"/>
  <c r="G1689" i="1"/>
  <c r="D1690" i="1"/>
  <c r="L1690" i="1" s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Z1814" i="1" l="1"/>
  <c r="AA1814" i="1"/>
  <c r="H1813" i="1"/>
  <c r="F1694" i="1"/>
  <c r="E1694" i="1"/>
  <c r="D1691" i="1"/>
  <c r="L1691" i="1" s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H1814" i="1" l="1"/>
  <c r="AA1815" i="1"/>
  <c r="Z1815" i="1"/>
  <c r="E1695" i="1"/>
  <c r="F1695" i="1"/>
  <c r="G1691" i="1"/>
  <c r="D1692" i="1"/>
  <c r="L1692" i="1" s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Z1816" i="1" l="1"/>
  <c r="AA1816" i="1"/>
  <c r="H1815" i="1"/>
  <c r="F1696" i="1"/>
  <c r="E1696" i="1"/>
  <c r="D1693" i="1"/>
  <c r="L1693" i="1" s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H1816" i="1" l="1"/>
  <c r="AA1817" i="1"/>
  <c r="Z1817" i="1"/>
  <c r="E1697" i="1"/>
  <c r="F1697" i="1"/>
  <c r="G1693" i="1"/>
  <c r="D1694" i="1"/>
  <c r="L1694" i="1" s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Z1818" i="1" l="1"/>
  <c r="AA1818" i="1"/>
  <c r="H1817" i="1"/>
  <c r="F1698" i="1"/>
  <c r="E1698" i="1"/>
  <c r="G1694" i="1"/>
  <c r="D1695" i="1"/>
  <c r="L1695" i="1" s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E1699" i="1"/>
  <c r="F1699" i="1"/>
  <c r="G1695" i="1"/>
  <c r="D1696" i="1"/>
  <c r="L1696" i="1" s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Z1820" i="1" l="1"/>
  <c r="AA1820" i="1"/>
  <c r="H1819" i="1"/>
  <c r="F1700" i="1"/>
  <c r="E1700" i="1"/>
  <c r="D1697" i="1"/>
  <c r="L1697" i="1" s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H1820" i="1" l="1"/>
  <c r="AA1821" i="1"/>
  <c r="Z1821" i="1"/>
  <c r="E1701" i="1"/>
  <c r="F1701" i="1"/>
  <c r="G1697" i="1"/>
  <c r="D1698" i="1"/>
  <c r="L1698" i="1" s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Z1822" i="1" l="1"/>
  <c r="AA1822" i="1"/>
  <c r="H1821" i="1"/>
  <c r="F1702" i="1"/>
  <c r="E1702" i="1"/>
  <c r="G1698" i="1"/>
  <c r="D1699" i="1"/>
  <c r="L1699" i="1" s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H1822" i="1" l="1"/>
  <c r="AA1823" i="1"/>
  <c r="Z1823" i="1"/>
  <c r="E1703" i="1"/>
  <c r="F1703" i="1"/>
  <c r="G1699" i="1"/>
  <c r="D1700" i="1"/>
  <c r="L1700" i="1" s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Z1824" i="1" l="1"/>
  <c r="AA1824" i="1"/>
  <c r="H1823" i="1"/>
  <c r="F1704" i="1"/>
  <c r="E1704" i="1"/>
  <c r="D1701" i="1"/>
  <c r="L1701" i="1" s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Z1825" i="1"/>
  <c r="E1705" i="1"/>
  <c r="F1705" i="1"/>
  <c r="D1702" i="1"/>
  <c r="L1702" i="1" s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Z1826" i="1" l="1"/>
  <c r="AA1826" i="1"/>
  <c r="H1825" i="1"/>
  <c r="F1706" i="1"/>
  <c r="E1706" i="1"/>
  <c r="D1703" i="1"/>
  <c r="L1703" i="1" s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H1826" i="1" l="1"/>
  <c r="AA1827" i="1"/>
  <c r="Z1827" i="1"/>
  <c r="E1707" i="1"/>
  <c r="F1707" i="1"/>
  <c r="D1704" i="1"/>
  <c r="L1704" i="1" s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Z1828" i="1" l="1"/>
  <c r="AA1828" i="1"/>
  <c r="H1827" i="1"/>
  <c r="F1708" i="1"/>
  <c r="E1708" i="1"/>
  <c r="D1705" i="1"/>
  <c r="L1705" i="1" s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H1828" i="1" l="1"/>
  <c r="AA1829" i="1"/>
  <c r="Z1829" i="1"/>
  <c r="E1709" i="1"/>
  <c r="F1709" i="1"/>
  <c r="G1705" i="1"/>
  <c r="D1706" i="1"/>
  <c r="L1706" i="1" s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Z1830" i="1" l="1"/>
  <c r="AA1830" i="1"/>
  <c r="H1829" i="1"/>
  <c r="F1710" i="1"/>
  <c r="E1710" i="1"/>
  <c r="D1707" i="1"/>
  <c r="L1707" i="1" s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s="1"/>
  <c r="H1830" i="1" l="1"/>
  <c r="AA1831" i="1"/>
  <c r="Z1831" i="1"/>
  <c r="E1711" i="1"/>
  <c r="F1711" i="1"/>
  <c r="G1707" i="1"/>
  <c r="D1708" i="1"/>
  <c r="L1708" i="1" s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Z1832" i="1" l="1"/>
  <c r="AA1832" i="1"/>
  <c r="H1831" i="1"/>
  <c r="F1712" i="1"/>
  <c r="E1712" i="1"/>
  <c r="D1709" i="1"/>
  <c r="L1709" i="1" s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AA1833" i="1"/>
  <c r="Z1833" i="1"/>
  <c r="E1713" i="1"/>
  <c r="F1713" i="1"/>
  <c r="D1710" i="1"/>
  <c r="L1710" i="1" s="1"/>
  <c r="G1709" i="1"/>
  <c r="N1708" i="1"/>
  <c r="O1707" i="1"/>
  <c r="I1715" i="1"/>
  <c r="J1714" i="1"/>
  <c r="K1714" i="1" s="1"/>
  <c r="U1713" i="1"/>
  <c r="W1713" i="1" s="1"/>
  <c r="S1832" i="1"/>
  <c r="Y1832" i="1"/>
  <c r="T1835" i="1"/>
  <c r="A1833" i="1"/>
  <c r="Q1833" i="1" s="1"/>
  <c r="R1833" i="1" s="1"/>
  <c r="Z1834" i="1" l="1"/>
  <c r="AA1834" i="1"/>
  <c r="H1833" i="1"/>
  <c r="F1714" i="1"/>
  <c r="E1714" i="1"/>
  <c r="D1711" i="1"/>
  <c r="L1711" i="1" s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H1834" i="1" l="1"/>
  <c r="AA1835" i="1"/>
  <c r="Z1835" i="1"/>
  <c r="E1715" i="1"/>
  <c r="F1715" i="1"/>
  <c r="G1711" i="1"/>
  <c r="D1712" i="1"/>
  <c r="L1712" i="1" s="1"/>
  <c r="N1710" i="1"/>
  <c r="O1709" i="1"/>
  <c r="U1715" i="1"/>
  <c r="W1715" i="1" s="1"/>
  <c r="J1716" i="1"/>
  <c r="K1716" i="1" s="1"/>
  <c r="I1717" i="1"/>
  <c r="A1835" i="1"/>
  <c r="Q1835" i="1" s="1"/>
  <c r="R1835" i="1" s="1"/>
  <c r="T1837" i="1"/>
  <c r="Z1836" i="1" l="1"/>
  <c r="AA1836" i="1"/>
  <c r="H1835" i="1"/>
  <c r="F1716" i="1"/>
  <c r="E1716" i="1"/>
  <c r="G1712" i="1"/>
  <c r="D1713" i="1"/>
  <c r="L1713" i="1" s="1"/>
  <c r="M1714" i="1" s="1"/>
  <c r="N1711" i="1"/>
  <c r="O1710" i="1"/>
  <c r="J1717" i="1"/>
  <c r="K1717" i="1" s="1"/>
  <c r="I1718" i="1"/>
  <c r="U1716" i="1"/>
  <c r="W1716" i="1" s="1"/>
  <c r="S1835" i="1"/>
  <c r="Y1835" i="1"/>
  <c r="T1838" i="1"/>
  <c r="A1836" i="1"/>
  <c r="AI12" i="1" s="1"/>
  <c r="Q1836" i="1" l="1"/>
  <c r="R1836" i="1" s="1"/>
  <c r="H1836" i="1"/>
  <c r="F1717" i="1"/>
  <c r="E1717" i="1"/>
  <c r="D1714" i="1"/>
  <c r="L1714" i="1" s="1"/>
  <c r="M1715" i="1" s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G1714" i="1"/>
  <c r="D1715" i="1"/>
  <c r="L1715" i="1" s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M1716" i="1"/>
  <c r="D1716" i="1"/>
  <c r="L1716" i="1" s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M1717" i="1"/>
  <c r="M1718" i="1" s="1"/>
  <c r="M1719" i="1" s="1"/>
  <c r="M1720" i="1" s="1"/>
  <c r="M1721" i="1" s="1"/>
  <c r="D1717" i="1"/>
  <c r="L1717" i="1" s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H1840" i="1" l="1"/>
  <c r="Z1841" i="1"/>
  <c r="AA1841" i="1"/>
  <c r="E1721" i="1"/>
  <c r="F1721" i="1"/>
  <c r="G1717" i="1"/>
  <c r="D1718" i="1"/>
  <c r="L1718" i="1" s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AA1842" i="1" l="1"/>
  <c r="Z1842" i="1"/>
  <c r="H1841" i="1"/>
  <c r="F1722" i="1"/>
  <c r="E1722" i="1"/>
  <c r="G1718" i="1"/>
  <c r="D1719" i="1"/>
  <c r="L1719" i="1" s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H1842" i="1" l="1"/>
  <c r="Z1843" i="1"/>
  <c r="AA1843" i="1"/>
  <c r="E1723" i="1"/>
  <c r="F1723" i="1"/>
  <c r="G1719" i="1"/>
  <c r="D1720" i="1"/>
  <c r="L1720" i="1" s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AA1844" i="1" l="1"/>
  <c r="Z1844" i="1"/>
  <c r="H1843" i="1"/>
  <c r="F1724" i="1"/>
  <c r="E1724" i="1"/>
  <c r="D1721" i="1"/>
  <c r="L1721" i="1" s="1"/>
  <c r="G1720" i="1"/>
  <c r="N1719" i="1"/>
  <c r="O1718" i="1"/>
  <c r="U1724" i="1"/>
  <c r="W1724" i="1" s="1"/>
  <c r="J1725" i="1"/>
  <c r="K1725" i="1" s="1"/>
  <c r="I1726" i="1"/>
  <c r="M1725" i="1"/>
  <c r="S1843" i="1"/>
  <c r="Y1843" i="1"/>
  <c r="A1844" i="1"/>
  <c r="Q1844" i="1" s="1"/>
  <c r="R1844" i="1" s="1"/>
  <c r="T1846" i="1"/>
  <c r="H1844" i="1" l="1"/>
  <c r="Z1845" i="1"/>
  <c r="AA1845" i="1"/>
  <c r="E1725" i="1"/>
  <c r="F1725" i="1"/>
  <c r="G1721" i="1"/>
  <c r="D1722" i="1"/>
  <c r="L1722" i="1" s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AA1846" i="1" l="1"/>
  <c r="Z1846" i="1"/>
  <c r="H1845" i="1"/>
  <c r="F1726" i="1"/>
  <c r="E1726" i="1"/>
  <c r="G1722" i="1"/>
  <c r="D1723" i="1"/>
  <c r="L1723" i="1" s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H1846" i="1" l="1"/>
  <c r="Z1847" i="1"/>
  <c r="AA1847" i="1"/>
  <c r="E1727" i="1"/>
  <c r="F1727" i="1"/>
  <c r="G1723" i="1"/>
  <c r="D1724" i="1"/>
  <c r="L1724" i="1" s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E1728" i="1"/>
  <c r="D1725" i="1"/>
  <c r="L1725" i="1" s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H1848" i="1" l="1"/>
  <c r="Z1849" i="1"/>
  <c r="AA1849" i="1"/>
  <c r="E1729" i="1"/>
  <c r="F1729" i="1"/>
  <c r="G1725" i="1"/>
  <c r="D1726" i="1"/>
  <c r="L1726" i="1" s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AA1850" i="1" l="1"/>
  <c r="Z1850" i="1"/>
  <c r="H1849" i="1"/>
  <c r="F1730" i="1"/>
  <c r="E1730" i="1"/>
  <c r="G1726" i="1"/>
  <c r="D1727" i="1"/>
  <c r="L1727" i="1" s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H1850" i="1" l="1"/>
  <c r="Z1851" i="1"/>
  <c r="AA1851" i="1"/>
  <c r="E1731" i="1"/>
  <c r="F1731" i="1"/>
  <c r="D1728" i="1"/>
  <c r="L1728" i="1" s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AA1852" i="1" l="1"/>
  <c r="Z1852" i="1"/>
  <c r="H1851" i="1"/>
  <c r="F1732" i="1"/>
  <c r="E1732" i="1"/>
  <c r="D1729" i="1"/>
  <c r="L1729" i="1" s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H1852" i="1" l="1"/>
  <c r="Z1853" i="1"/>
  <c r="AA1853" i="1"/>
  <c r="E1733" i="1"/>
  <c r="F1733" i="1"/>
  <c r="D1730" i="1"/>
  <c r="L1730" i="1" s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AA1854" i="1" l="1"/>
  <c r="Z1854" i="1"/>
  <c r="H1853" i="1"/>
  <c r="F1734" i="1"/>
  <c r="E1734" i="1"/>
  <c r="G1730" i="1"/>
  <c r="D1731" i="1"/>
  <c r="L1731" i="1" s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H1854" i="1" l="1"/>
  <c r="Z1855" i="1"/>
  <c r="AA1855" i="1"/>
  <c r="E1735" i="1"/>
  <c r="F1735" i="1"/>
  <c r="D1732" i="1"/>
  <c r="L1732" i="1" s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AA1856" i="1" l="1"/>
  <c r="Z1856" i="1"/>
  <c r="H1855" i="1"/>
  <c r="F1736" i="1"/>
  <c r="E1736" i="1"/>
  <c r="G1732" i="1"/>
  <c r="D1733" i="1"/>
  <c r="L1733" i="1" s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H1856" i="1" l="1"/>
  <c r="Z1857" i="1"/>
  <c r="AA1857" i="1"/>
  <c r="E1737" i="1"/>
  <c r="F1737" i="1"/>
  <c r="D1734" i="1"/>
  <c r="L1734" i="1" s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AA1858" i="1" l="1"/>
  <c r="Z1858" i="1"/>
  <c r="H1857" i="1"/>
  <c r="F1738" i="1"/>
  <c r="E1738" i="1"/>
  <c r="D1735" i="1"/>
  <c r="L1735" i="1" s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H1858" i="1" l="1"/>
  <c r="Z1859" i="1"/>
  <c r="AA1859" i="1"/>
  <c r="E1739" i="1"/>
  <c r="F1739" i="1"/>
  <c r="D1736" i="1"/>
  <c r="L1736" i="1" s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AA1860" i="1" l="1"/>
  <c r="Z1860" i="1"/>
  <c r="H1859" i="1"/>
  <c r="F1740" i="1"/>
  <c r="E1740" i="1"/>
  <c r="D1737" i="1"/>
  <c r="L1737" i="1" s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H1860" i="1" l="1"/>
  <c r="Z1861" i="1"/>
  <c r="AA1861" i="1"/>
  <c r="E1741" i="1"/>
  <c r="F1741" i="1"/>
  <c r="G1737" i="1"/>
  <c r="D1738" i="1"/>
  <c r="L1738" i="1" s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AA1862" i="1" l="1"/>
  <c r="Z1862" i="1"/>
  <c r="H1861" i="1"/>
  <c r="F1742" i="1"/>
  <c r="E1742" i="1"/>
  <c r="G1738" i="1"/>
  <c r="D1739" i="1"/>
  <c r="L1739" i="1" s="1"/>
  <c r="M1741" i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H1862" i="1" l="1"/>
  <c r="Z1863" i="1"/>
  <c r="AA1863" i="1"/>
  <c r="E1743" i="1"/>
  <c r="F1743" i="1"/>
  <c r="G1739" i="1"/>
  <c r="D1740" i="1"/>
  <c r="L1740" i="1" s="1"/>
  <c r="N1738" i="1"/>
  <c r="O1737" i="1"/>
  <c r="J1744" i="1"/>
  <c r="K1744" i="1" s="1"/>
  <c r="I1745" i="1"/>
  <c r="U1743" i="1"/>
  <c r="W1743" i="1" s="1"/>
  <c r="S1862" i="1"/>
  <c r="Y1862" i="1"/>
  <c r="T1865" i="1"/>
  <c r="A1863" i="1"/>
  <c r="Q1863" i="1" s="1"/>
  <c r="R1863" i="1" s="1"/>
  <c r="AA1864" i="1" l="1"/>
  <c r="Z1864" i="1"/>
  <c r="H1863" i="1"/>
  <c r="F1744" i="1"/>
  <c r="E1744" i="1"/>
  <c r="G1740" i="1"/>
  <c r="D1741" i="1"/>
  <c r="L1741" i="1" s="1"/>
  <c r="M1742" i="1" s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H1864" i="1" l="1"/>
  <c r="Z1865" i="1"/>
  <c r="AA1865" i="1"/>
  <c r="E1745" i="1"/>
  <c r="F1745" i="1"/>
  <c r="G1741" i="1"/>
  <c r="D1742" i="1"/>
  <c r="L1742" i="1" s="1"/>
  <c r="M1743" i="1" s="1"/>
  <c r="M1744" i="1" s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D1743" i="1"/>
  <c r="L1743" i="1" s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D1744" i="1"/>
  <c r="L1744" i="1" s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R1866" i="1"/>
  <c r="E1748" i="1"/>
  <c r="F1748" i="1"/>
  <c r="G1744" i="1"/>
  <c r="D1745" i="1"/>
  <c r="L1745" i="1" s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D1746" i="1"/>
  <c r="L1746" i="1" s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H1869" i="1" l="1"/>
  <c r="AA1870" i="1"/>
  <c r="Z1870" i="1"/>
  <c r="E1750" i="1"/>
  <c r="F1750" i="1"/>
  <c r="M1747" i="1"/>
  <c r="G1746" i="1"/>
  <c r="D1747" i="1"/>
  <c r="L1747" i="1" s="1"/>
  <c r="O1744" i="1"/>
  <c r="N1745" i="1"/>
  <c r="U1750" i="1"/>
  <c r="W1750" i="1" s="1"/>
  <c r="J1751" i="1"/>
  <c r="K1751" i="1" s="1"/>
  <c r="I1752" i="1"/>
  <c r="Y1869" i="1"/>
  <c r="S1869" i="1"/>
  <c r="T1872" i="1"/>
  <c r="A1870" i="1"/>
  <c r="Q1870" i="1" s="1"/>
  <c r="R1870" i="1" s="1"/>
  <c r="Z1871" i="1" l="1"/>
  <c r="AA1871" i="1"/>
  <c r="H1870" i="1"/>
  <c r="F1751" i="1"/>
  <c r="E1751" i="1"/>
  <c r="M1748" i="1"/>
  <c r="M1749" i="1" s="1"/>
  <c r="M1750" i="1" s="1"/>
  <c r="M1751" i="1" s="1"/>
  <c r="M1752" i="1" s="1"/>
  <c r="G1747" i="1"/>
  <c r="D1748" i="1"/>
  <c r="L1748" i="1" s="1"/>
  <c r="N1746" i="1"/>
  <c r="O1745" i="1"/>
  <c r="J1752" i="1"/>
  <c r="K1752" i="1" s="1"/>
  <c r="I1753" i="1"/>
  <c r="U1751" i="1"/>
  <c r="W1751" i="1" s="1"/>
  <c r="S1870" i="1"/>
  <c r="Y1870" i="1"/>
  <c r="A1871" i="1"/>
  <c r="Q1871" i="1" s="1"/>
  <c r="R1871" i="1" s="1"/>
  <c r="T1873" i="1"/>
  <c r="H1871" i="1" l="1"/>
  <c r="AA1872" i="1"/>
  <c r="Z1872" i="1"/>
  <c r="E1752" i="1"/>
  <c r="F1752" i="1"/>
  <c r="D1749" i="1"/>
  <c r="L1749" i="1" s="1"/>
  <c r="G1748" i="1"/>
  <c r="N1747" i="1"/>
  <c r="O1746" i="1"/>
  <c r="I1754" i="1"/>
  <c r="J1753" i="1"/>
  <c r="K1753" i="1" s="1"/>
  <c r="M1753" i="1"/>
  <c r="U1752" i="1"/>
  <c r="W1752" i="1" s="1"/>
  <c r="S1871" i="1"/>
  <c r="Y1871" i="1"/>
  <c r="A1872" i="1"/>
  <c r="Q1872" i="1" s="1"/>
  <c r="R1872" i="1" s="1"/>
  <c r="T1874" i="1"/>
  <c r="Z1873" i="1" l="1"/>
  <c r="AA1873" i="1"/>
  <c r="H1872" i="1"/>
  <c r="F1753" i="1"/>
  <c r="E1753" i="1"/>
  <c r="G1749" i="1"/>
  <c r="D1750" i="1"/>
  <c r="L1750" i="1" s="1"/>
  <c r="O1747" i="1"/>
  <c r="N1748" i="1"/>
  <c r="U1753" i="1"/>
  <c r="W1753" i="1" s="1"/>
  <c r="I1755" i="1"/>
  <c r="J1754" i="1"/>
  <c r="K1754" i="1" s="1"/>
  <c r="M1754" i="1"/>
  <c r="Y1872" i="1"/>
  <c r="S1872" i="1"/>
  <c r="T1875" i="1"/>
  <c r="A1873" i="1"/>
  <c r="Q1873" i="1" s="1"/>
  <c r="R1873" i="1" s="1"/>
  <c r="H1873" i="1" l="1"/>
  <c r="AA1874" i="1"/>
  <c r="Z1874" i="1"/>
  <c r="E1754" i="1"/>
  <c r="F1754" i="1"/>
  <c r="G1750" i="1"/>
  <c r="D1751" i="1"/>
  <c r="L1751" i="1" s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Z1875" i="1" l="1"/>
  <c r="AA1875" i="1"/>
  <c r="H1874" i="1"/>
  <c r="F1755" i="1"/>
  <c r="E1755" i="1"/>
  <c r="G1751" i="1"/>
  <c r="D1752" i="1"/>
  <c r="L1752" i="1" s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H1875" i="1" l="1"/>
  <c r="AA1876" i="1"/>
  <c r="Z1876" i="1"/>
  <c r="E1756" i="1"/>
  <c r="F1756" i="1"/>
  <c r="D1753" i="1"/>
  <c r="L1753" i="1" s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Z1877" i="1" l="1"/>
  <c r="AA1877" i="1"/>
  <c r="H1876" i="1"/>
  <c r="F1757" i="1"/>
  <c r="E1757" i="1"/>
  <c r="D1754" i="1"/>
  <c r="L1754" i="1" s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H1877" i="1" l="1"/>
  <c r="AA1878" i="1"/>
  <c r="Z1878" i="1"/>
  <c r="E1758" i="1"/>
  <c r="F1758" i="1"/>
  <c r="G1754" i="1"/>
  <c r="D1755" i="1"/>
  <c r="L1755" i="1" s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Z1879" i="1" l="1"/>
  <c r="AA1879" i="1"/>
  <c r="H1878" i="1"/>
  <c r="F1759" i="1"/>
  <c r="E1759" i="1"/>
  <c r="G1755" i="1"/>
  <c r="D1756" i="1"/>
  <c r="L1756" i="1" s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H1879" i="1" l="1"/>
  <c r="AA1880" i="1"/>
  <c r="Z1880" i="1"/>
  <c r="E1760" i="1"/>
  <c r="F1760" i="1"/>
  <c r="G1756" i="1"/>
  <c r="D1757" i="1"/>
  <c r="L1757" i="1" s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Z1881" i="1" l="1"/>
  <c r="AA1881" i="1"/>
  <c r="H1880" i="1"/>
  <c r="F1761" i="1"/>
  <c r="E1761" i="1"/>
  <c r="D1758" i="1"/>
  <c r="L1758" i="1" s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H1881" i="1" l="1"/>
  <c r="AA1882" i="1"/>
  <c r="Z1882" i="1"/>
  <c r="E1762" i="1"/>
  <c r="F1762" i="1"/>
  <c r="G1758" i="1"/>
  <c r="D1759" i="1"/>
  <c r="L1759" i="1" s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Z1883" i="1" l="1"/>
  <c r="AA1883" i="1"/>
  <c r="H1882" i="1"/>
  <c r="F1763" i="1"/>
  <c r="E1763" i="1"/>
  <c r="G1759" i="1"/>
  <c r="D1760" i="1"/>
  <c r="L1760" i="1" s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H1883" i="1" l="1"/>
  <c r="AA1884" i="1"/>
  <c r="Z1884" i="1"/>
  <c r="E1764" i="1"/>
  <c r="F1764" i="1"/>
  <c r="G1760" i="1"/>
  <c r="D1761" i="1"/>
  <c r="L1761" i="1" s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AA1885" i="1"/>
  <c r="H1884" i="1"/>
  <c r="F1765" i="1"/>
  <c r="E1765" i="1"/>
  <c r="G1761" i="1"/>
  <c r="D1762" i="1"/>
  <c r="L1762" i="1" s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AA1886" i="1"/>
  <c r="Z1886" i="1"/>
  <c r="E1766" i="1"/>
  <c r="F1766" i="1"/>
  <c r="G1762" i="1"/>
  <c r="D1763" i="1"/>
  <c r="L1763" i="1" s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Z1887" i="1" l="1"/>
  <c r="AA1887" i="1"/>
  <c r="H1886" i="1"/>
  <c r="F1767" i="1"/>
  <c r="E1767" i="1"/>
  <c r="G1763" i="1"/>
  <c r="D1764" i="1"/>
  <c r="L1764" i="1" s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H1887" i="1" l="1"/>
  <c r="AA1888" i="1"/>
  <c r="Z1888" i="1"/>
  <c r="E1768" i="1"/>
  <c r="F1768" i="1"/>
  <c r="D1765" i="1"/>
  <c r="L1765" i="1" s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Z1889" i="1" l="1"/>
  <c r="AA1889" i="1"/>
  <c r="H1888" i="1"/>
  <c r="F1769" i="1"/>
  <c r="E1769" i="1"/>
  <c r="D1766" i="1"/>
  <c r="L1766" i="1" s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H1889" i="1" l="1"/>
  <c r="AA1890" i="1"/>
  <c r="Z1890" i="1"/>
  <c r="E1770" i="1"/>
  <c r="F1770" i="1"/>
  <c r="G1766" i="1"/>
  <c r="D1767" i="1"/>
  <c r="L1767" i="1" s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Z1891" i="1" l="1"/>
  <c r="AA1891" i="1"/>
  <c r="H1890" i="1"/>
  <c r="F1771" i="1"/>
  <c r="E1771" i="1"/>
  <c r="G1767" i="1"/>
  <c r="D1768" i="1"/>
  <c r="L1768" i="1" s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AA1892" i="1"/>
  <c r="Z1892" i="1"/>
  <c r="E1772" i="1"/>
  <c r="F1772" i="1"/>
  <c r="D1769" i="1"/>
  <c r="L1769" i="1" s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Z1893" i="1" l="1"/>
  <c r="AA1893" i="1"/>
  <c r="H1892" i="1"/>
  <c r="F1773" i="1"/>
  <c r="E1773" i="1"/>
  <c r="D1770" i="1"/>
  <c r="L1770" i="1" s="1"/>
  <c r="G1769" i="1"/>
  <c r="N1768" i="1"/>
  <c r="O1767" i="1"/>
  <c r="U1773" i="1"/>
  <c r="W1773" i="1" s="1"/>
  <c r="M1772" i="1"/>
  <c r="I1775" i="1"/>
  <c r="J1774" i="1"/>
  <c r="K1774" i="1" s="1"/>
  <c r="Y1892" i="1"/>
  <c r="S1892" i="1"/>
  <c r="A1893" i="1"/>
  <c r="Q1893" i="1" s="1"/>
  <c r="R1893" i="1" s="1"/>
  <c r="T1895" i="1"/>
  <c r="H1893" i="1" l="1"/>
  <c r="AA1894" i="1"/>
  <c r="Z1894" i="1"/>
  <c r="E1774" i="1"/>
  <c r="F1774" i="1"/>
  <c r="G1770" i="1"/>
  <c r="D1771" i="1"/>
  <c r="L1771" i="1" s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Z1895" i="1" l="1"/>
  <c r="AA1895" i="1"/>
  <c r="H1894" i="1"/>
  <c r="F1775" i="1"/>
  <c r="E1775" i="1"/>
  <c r="G1771" i="1"/>
  <c r="D1772" i="1"/>
  <c r="L1772" i="1" s="1"/>
  <c r="M1773" i="1" s="1"/>
  <c r="M1774" i="1" s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H1895" i="1" l="1"/>
  <c r="AA1896" i="1"/>
  <c r="Z1896" i="1"/>
  <c r="E1776" i="1"/>
  <c r="F1776" i="1"/>
  <c r="G1772" i="1"/>
  <c r="D1773" i="1"/>
  <c r="L1773" i="1" s="1"/>
  <c r="N1771" i="1"/>
  <c r="O1770" i="1"/>
  <c r="M1775" i="1"/>
  <c r="U1776" i="1"/>
  <c r="W1776" i="1" s="1"/>
  <c r="J1777" i="1"/>
  <c r="K1777" i="1" s="1"/>
  <c r="I1778" i="1"/>
  <c r="T1898" i="1"/>
  <c r="A1896" i="1"/>
  <c r="Q1896" i="1" s="1"/>
  <c r="R1896" i="1" s="1"/>
  <c r="Z1897" i="1" l="1"/>
  <c r="AA1897" i="1"/>
  <c r="H1896" i="1"/>
  <c r="F1777" i="1"/>
  <c r="E1777" i="1"/>
  <c r="G1773" i="1"/>
  <c r="D1774" i="1"/>
  <c r="L1774" i="1" s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D1775" i="1"/>
  <c r="L1775" i="1" s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R1897" i="1"/>
  <c r="E1779" i="1"/>
  <c r="F1779" i="1"/>
  <c r="M1776" i="1"/>
  <c r="M1777" i="1" s="1"/>
  <c r="G1775" i="1"/>
  <c r="D1776" i="1"/>
  <c r="L1776" i="1" s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Z1900" i="1" l="1"/>
  <c r="AA1900" i="1"/>
  <c r="H1899" i="1"/>
  <c r="F1780" i="1"/>
  <c r="E1780" i="1"/>
  <c r="G1776" i="1"/>
  <c r="D1777" i="1"/>
  <c r="L1777" i="1" s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AA1901" i="1"/>
  <c r="Z1901" i="1"/>
  <c r="E1781" i="1"/>
  <c r="F1781" i="1"/>
  <c r="M1778" i="1"/>
  <c r="M1779" i="1" s="1"/>
  <c r="M1780" i="1" s="1"/>
  <c r="M1781" i="1" s="1"/>
  <c r="M1782" i="1" s="1"/>
  <c r="G1777" i="1"/>
  <c r="D1778" i="1"/>
  <c r="L1778" i="1" s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H1901" i="1"/>
  <c r="F1782" i="1"/>
  <c r="E1782" i="1"/>
  <c r="G1778" i="1"/>
  <c r="D1779" i="1"/>
  <c r="L1779" i="1" s="1"/>
  <c r="N1777" i="1"/>
  <c r="O1776" i="1"/>
  <c r="U1782" i="1"/>
  <c r="W1782" i="1" s="1"/>
  <c r="J1783" i="1"/>
  <c r="K1783" i="1" s="1"/>
  <c r="M1783" i="1"/>
  <c r="I1784" i="1"/>
  <c r="Y1901" i="1"/>
  <c r="S1901" i="1"/>
  <c r="T1904" i="1"/>
  <c r="A1902" i="1"/>
  <c r="Q1902" i="1" s="1"/>
  <c r="R1902" i="1" s="1"/>
  <c r="H1902" i="1" l="1"/>
  <c r="AA1903" i="1"/>
  <c r="Z1903" i="1"/>
  <c r="E1783" i="1"/>
  <c r="F1783" i="1"/>
  <c r="D1780" i="1"/>
  <c r="L1780" i="1" s="1"/>
  <c r="G1779" i="1"/>
  <c r="N1778" i="1"/>
  <c r="O1777" i="1"/>
  <c r="I1785" i="1"/>
  <c r="M1784" i="1"/>
  <c r="J1784" i="1"/>
  <c r="K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H1903" i="1"/>
  <c r="F1784" i="1"/>
  <c r="E1784" i="1"/>
  <c r="D1781" i="1"/>
  <c r="L1781" i="1" s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AA1905" i="1"/>
  <c r="Z1905" i="1"/>
  <c r="E1785" i="1"/>
  <c r="F1785" i="1"/>
  <c r="G1781" i="1"/>
  <c r="D1782" i="1"/>
  <c r="L1782" i="1" s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Z1906" i="1" l="1"/>
  <c r="AA1906" i="1"/>
  <c r="H1905" i="1"/>
  <c r="F1786" i="1"/>
  <c r="E1786" i="1"/>
  <c r="G1782" i="1"/>
  <c r="D1783" i="1"/>
  <c r="L1783" i="1" s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H1906" i="1" l="1"/>
  <c r="AA1907" i="1"/>
  <c r="Z1907" i="1"/>
  <c r="E1787" i="1"/>
  <c r="F1787" i="1"/>
  <c r="D1784" i="1"/>
  <c r="L1784" i="1" s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Z1908" i="1" l="1"/>
  <c r="AA1908" i="1"/>
  <c r="H1907" i="1"/>
  <c r="F1788" i="1"/>
  <c r="E1788" i="1"/>
  <c r="D1785" i="1"/>
  <c r="L1785" i="1" s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AA1909" i="1"/>
  <c r="Z1909" i="1"/>
  <c r="E1789" i="1"/>
  <c r="F1789" i="1"/>
  <c r="G1785" i="1"/>
  <c r="D1786" i="1"/>
  <c r="L1786" i="1" s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Z1910" i="1" l="1"/>
  <c r="AA1910" i="1"/>
  <c r="H1909" i="1"/>
  <c r="F1790" i="1"/>
  <c r="E1790" i="1"/>
  <c r="G1786" i="1"/>
  <c r="D1787" i="1"/>
  <c r="L1787" i="1" s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AA1911" i="1"/>
  <c r="Z1911" i="1"/>
  <c r="E1791" i="1"/>
  <c r="F1791" i="1"/>
  <c r="G1787" i="1"/>
  <c r="D1788" i="1"/>
  <c r="L1788" i="1" s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Z1912" i="1" l="1"/>
  <c r="AA1912" i="1"/>
  <c r="H1911" i="1"/>
  <c r="F1792" i="1"/>
  <c r="E1792" i="1"/>
  <c r="G1788" i="1"/>
  <c r="D1789" i="1"/>
  <c r="L1789" i="1" s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AA1913" i="1"/>
  <c r="Z1913" i="1"/>
  <c r="E1793" i="1"/>
  <c r="F1793" i="1"/>
  <c r="G1789" i="1"/>
  <c r="D1790" i="1"/>
  <c r="L1790" i="1" s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Z1914" i="1" l="1"/>
  <c r="AA1914" i="1"/>
  <c r="H1913" i="1"/>
  <c r="F1794" i="1"/>
  <c r="E1794" i="1"/>
  <c r="G1790" i="1"/>
  <c r="D1791" i="1"/>
  <c r="L1791" i="1" s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H1914" i="1" l="1"/>
  <c r="AA1915" i="1"/>
  <c r="Z1915" i="1"/>
  <c r="E1795" i="1"/>
  <c r="F1795" i="1"/>
  <c r="G1791" i="1"/>
  <c r="D1792" i="1"/>
  <c r="L1792" i="1" s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Z1916" i="1" l="1"/>
  <c r="AA1916" i="1"/>
  <c r="H1915" i="1"/>
  <c r="F1796" i="1"/>
  <c r="E1796" i="1"/>
  <c r="D1793" i="1"/>
  <c r="L1793" i="1" s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AA1917" i="1"/>
  <c r="Z1917" i="1"/>
  <c r="E1797" i="1"/>
  <c r="F1797" i="1"/>
  <c r="G1793" i="1"/>
  <c r="D1794" i="1"/>
  <c r="L1794" i="1" s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Z1918" i="1" l="1"/>
  <c r="AA1918" i="1"/>
  <c r="H1917" i="1"/>
  <c r="F1798" i="1"/>
  <c r="E1798" i="1"/>
  <c r="G1794" i="1"/>
  <c r="D1795" i="1"/>
  <c r="L1795" i="1" s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Z1919" i="1"/>
  <c r="E1799" i="1"/>
  <c r="F1799" i="1"/>
  <c r="G1795" i="1"/>
  <c r="D1796" i="1"/>
  <c r="L1796" i="1" s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Z1920" i="1" l="1"/>
  <c r="AA1920" i="1"/>
  <c r="H1919" i="1"/>
  <c r="F1800" i="1"/>
  <c r="E1800" i="1"/>
  <c r="D1797" i="1"/>
  <c r="L1797" i="1" s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Z1921" i="1"/>
  <c r="E1801" i="1"/>
  <c r="F1801" i="1"/>
  <c r="G1797" i="1"/>
  <c r="D1798" i="1"/>
  <c r="L1798" i="1" s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Z1922" i="1" l="1"/>
  <c r="AA1922" i="1"/>
  <c r="H1921" i="1"/>
  <c r="F1802" i="1"/>
  <c r="E1802" i="1"/>
  <c r="D1799" i="1"/>
  <c r="L1799" i="1" s="1"/>
  <c r="G1798" i="1"/>
  <c r="N1797" i="1"/>
  <c r="O1796" i="1"/>
  <c r="U1802" i="1"/>
  <c r="W1802" i="1" s="1"/>
  <c r="I1804" i="1"/>
  <c r="J1803" i="1"/>
  <c r="K1803" i="1" s="1"/>
  <c r="Y1921" i="1"/>
  <c r="S1921" i="1"/>
  <c r="A1922" i="1"/>
  <c r="Q1922" i="1" s="1"/>
  <c r="R1922" i="1" s="1"/>
  <c r="T1924" i="1"/>
  <c r="H1922" i="1" l="1"/>
  <c r="AA1923" i="1"/>
  <c r="Z1923" i="1"/>
  <c r="E1803" i="1"/>
  <c r="F1803" i="1"/>
  <c r="G1799" i="1"/>
  <c r="D1800" i="1"/>
  <c r="L1800" i="1" s="1"/>
  <c r="N1798" i="1"/>
  <c r="O1797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H1923" i="1"/>
  <c r="F1804" i="1"/>
  <c r="E1804" i="1"/>
  <c r="G1800" i="1"/>
  <c r="D1801" i="1"/>
  <c r="L1801" i="1" s="1"/>
  <c r="N1799" i="1"/>
  <c r="O1798" i="1"/>
  <c r="J1805" i="1"/>
  <c r="K1805" i="1" s="1"/>
  <c r="I1806" i="1"/>
  <c r="U1804" i="1"/>
  <c r="W1804" i="1" s="1"/>
  <c r="S1923" i="1"/>
  <c r="Y1923" i="1"/>
  <c r="A1924" i="1"/>
  <c r="Q1924" i="1" s="1"/>
  <c r="R1924" i="1" s="1"/>
  <c r="T1926" i="1"/>
  <c r="H1924" i="1" l="1"/>
  <c r="AA1925" i="1"/>
  <c r="Z1925" i="1"/>
  <c r="E1805" i="1"/>
  <c r="F1805" i="1"/>
  <c r="D1802" i="1"/>
  <c r="L1802" i="1" s="1"/>
  <c r="M1803" i="1" s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Z1926" i="1" l="1"/>
  <c r="AA1926" i="1"/>
  <c r="H1925" i="1"/>
  <c r="F1806" i="1"/>
  <c r="E1806" i="1"/>
  <c r="G1802" i="1"/>
  <c r="D1803" i="1"/>
  <c r="L1803" i="1" s="1"/>
  <c r="M1804" i="1" s="1"/>
  <c r="M1805" i="1" s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H1926" i="1" l="1"/>
  <c r="AA1927" i="1"/>
  <c r="Z1927" i="1"/>
  <c r="E1807" i="1"/>
  <c r="F1807" i="1"/>
  <c r="G1803" i="1"/>
  <c r="D1804" i="1"/>
  <c r="L1804" i="1" s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Q1927" i="1" l="1"/>
  <c r="R1927" i="1" s="1"/>
  <c r="S1927" i="1" s="1"/>
  <c r="H1927" i="1"/>
  <c r="F1808" i="1"/>
  <c r="E1808" i="1"/>
  <c r="G1804" i="1"/>
  <c r="D1805" i="1"/>
  <c r="L1805" i="1" s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Y1927" i="1"/>
  <c r="AA1928" i="1"/>
  <c r="Z1928" i="1"/>
  <c r="AA1929" i="1"/>
  <c r="R1928" i="1"/>
  <c r="Z1929" i="1"/>
  <c r="E1809" i="1"/>
  <c r="F1809" i="1"/>
  <c r="M1806" i="1"/>
  <c r="M1807" i="1" s="1"/>
  <c r="M1808" i="1" s="1"/>
  <c r="D1806" i="1"/>
  <c r="L1806" i="1" s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G1806" i="1"/>
  <c r="D1807" i="1"/>
  <c r="L1807" i="1" s="1"/>
  <c r="N1805" i="1"/>
  <c r="O1804" i="1"/>
  <c r="J1811" i="1"/>
  <c r="K1811" i="1" s="1"/>
  <c r="I1812" i="1"/>
  <c r="U1810" i="1"/>
  <c r="W1810" i="1" s="1"/>
  <c r="S1929" i="1"/>
  <c r="T1932" i="1"/>
  <c r="A1930" i="1"/>
  <c r="Q1930" i="1" s="1"/>
  <c r="R1930" i="1" s="1"/>
  <c r="H1930" i="1" l="1"/>
  <c r="AA1931" i="1"/>
  <c r="Z1931" i="1"/>
  <c r="E1811" i="1"/>
  <c r="F1811" i="1"/>
  <c r="G1807" i="1"/>
  <c r="D1808" i="1"/>
  <c r="L1808" i="1" s="1"/>
  <c r="N1806" i="1"/>
  <c r="O1805" i="1"/>
  <c r="J1812" i="1"/>
  <c r="K1812" i="1" s="1"/>
  <c r="I1813" i="1"/>
  <c r="U1811" i="1"/>
  <c r="W1811" i="1" s="1"/>
  <c r="S1930" i="1"/>
  <c r="Y1930" i="1"/>
  <c r="A1931" i="1"/>
  <c r="Q1931" i="1" s="1"/>
  <c r="R1931" i="1" s="1"/>
  <c r="T1933" i="1"/>
  <c r="Z1932" i="1" l="1"/>
  <c r="AA1932" i="1"/>
  <c r="H1931" i="1"/>
  <c r="F1812" i="1"/>
  <c r="E1812" i="1"/>
  <c r="M1809" i="1"/>
  <c r="M1810" i="1" s="1"/>
  <c r="M1811" i="1" s="1"/>
  <c r="M1812" i="1" s="1"/>
  <c r="M1813" i="1" s="1"/>
  <c r="G1808" i="1"/>
  <c r="D1809" i="1"/>
  <c r="L1809" i="1" s="1"/>
  <c r="O1806" i="1"/>
  <c r="N1807" i="1"/>
  <c r="I1814" i="1"/>
  <c r="J1813" i="1"/>
  <c r="K1813" i="1" s="1"/>
  <c r="U1812" i="1"/>
  <c r="W1812" i="1" s="1"/>
  <c r="S1931" i="1"/>
  <c r="Y1931" i="1"/>
  <c r="A1932" i="1"/>
  <c r="Q1932" i="1" s="1"/>
  <c r="R1932" i="1" s="1"/>
  <c r="T1934" i="1"/>
  <c r="H1932" i="1" l="1"/>
  <c r="AA1933" i="1"/>
  <c r="Z1933" i="1"/>
  <c r="E1813" i="1"/>
  <c r="F1813" i="1"/>
  <c r="G1809" i="1"/>
  <c r="D1810" i="1"/>
  <c r="L1810" i="1" s="1"/>
  <c r="N1808" i="1"/>
  <c r="O1807" i="1"/>
  <c r="U1813" i="1"/>
  <c r="W1813" i="1" s="1"/>
  <c r="I1815" i="1"/>
  <c r="J1814" i="1"/>
  <c r="K1814" i="1" s="1"/>
  <c r="M1814" i="1"/>
  <c r="S1932" i="1"/>
  <c r="Y1932" i="1"/>
  <c r="A1933" i="1"/>
  <c r="Q1933" i="1" s="1"/>
  <c r="R1933" i="1" s="1"/>
  <c r="T1935" i="1"/>
  <c r="Z1934" i="1" l="1"/>
  <c r="AA1934" i="1"/>
  <c r="H1933" i="1"/>
  <c r="F1814" i="1"/>
  <c r="E1814" i="1"/>
  <c r="D1811" i="1"/>
  <c r="L1811" i="1" s="1"/>
  <c r="G1810" i="1"/>
  <c r="N1809" i="1"/>
  <c r="O1808" i="1"/>
  <c r="U1814" i="1"/>
  <c r="W1814" i="1" s="1"/>
  <c r="J1815" i="1"/>
  <c r="K1815" i="1" s="1"/>
  <c r="I1816" i="1"/>
  <c r="M1815" i="1"/>
  <c r="Y1933" i="1"/>
  <c r="S1933" i="1"/>
  <c r="T1936" i="1"/>
  <c r="A1934" i="1"/>
  <c r="Q1934" i="1" s="1"/>
  <c r="R1934" i="1" s="1"/>
  <c r="H1934" i="1" l="1"/>
  <c r="AA1935" i="1"/>
  <c r="Z1935" i="1"/>
  <c r="E1815" i="1"/>
  <c r="F1815" i="1"/>
  <c r="G1811" i="1"/>
  <c r="D1812" i="1"/>
  <c r="L1812" i="1" s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Z1936" i="1" l="1"/>
  <c r="AA1936" i="1"/>
  <c r="H1935" i="1"/>
  <c r="F1816" i="1"/>
  <c r="E1816" i="1"/>
  <c r="G1812" i="1"/>
  <c r="D1813" i="1"/>
  <c r="L1813" i="1" s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AA1937" i="1"/>
  <c r="Z1937" i="1"/>
  <c r="E1817" i="1"/>
  <c r="F1817" i="1"/>
  <c r="G1813" i="1"/>
  <c r="D1814" i="1"/>
  <c r="L1814" i="1" s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Z1938" i="1" l="1"/>
  <c r="AA1938" i="1"/>
  <c r="H1937" i="1"/>
  <c r="F1818" i="1"/>
  <c r="E1818" i="1"/>
  <c r="G1814" i="1"/>
  <c r="D1815" i="1"/>
  <c r="L1815" i="1" s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AA1939" i="1"/>
  <c r="Z1939" i="1"/>
  <c r="E1819" i="1"/>
  <c r="F1819" i="1"/>
  <c r="D1816" i="1"/>
  <c r="L1816" i="1" s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Z1940" i="1" l="1"/>
  <c r="AA1940" i="1"/>
  <c r="H1939" i="1"/>
  <c r="F1820" i="1"/>
  <c r="E1820" i="1"/>
  <c r="G1816" i="1"/>
  <c r="D1817" i="1"/>
  <c r="L1817" i="1" s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F1821" i="1"/>
  <c r="D1818" i="1"/>
  <c r="L1818" i="1" s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Z1942" i="1" l="1"/>
  <c r="AA1942" i="1"/>
  <c r="H1941" i="1"/>
  <c r="F1822" i="1"/>
  <c r="E1822" i="1"/>
  <c r="G1818" i="1"/>
  <c r="D1819" i="1"/>
  <c r="L1819" i="1" s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Z1943" i="1"/>
  <c r="E1823" i="1"/>
  <c r="F1823" i="1"/>
  <c r="G1819" i="1"/>
  <c r="D1820" i="1"/>
  <c r="L1820" i="1" s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Z1944" i="1" l="1"/>
  <c r="AA1944" i="1"/>
  <c r="H1943" i="1"/>
  <c r="F1824" i="1"/>
  <c r="E1824" i="1"/>
  <c r="G1820" i="1"/>
  <c r="D1821" i="1"/>
  <c r="L1821" i="1" s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H1944" i="1" l="1"/>
  <c r="AA1945" i="1"/>
  <c r="Z1945" i="1"/>
  <c r="E1825" i="1"/>
  <c r="F1825" i="1"/>
  <c r="G1821" i="1"/>
  <c r="D1822" i="1"/>
  <c r="L1822" i="1" s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Z1946" i="1" l="1"/>
  <c r="AA1946" i="1"/>
  <c r="H1945" i="1"/>
  <c r="F1826" i="1"/>
  <c r="E1826" i="1"/>
  <c r="G1822" i="1"/>
  <c r="D1823" i="1"/>
  <c r="L1823" i="1" s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AA1947" i="1"/>
  <c r="Z1947" i="1"/>
  <c r="E1827" i="1"/>
  <c r="F1827" i="1"/>
  <c r="G1823" i="1"/>
  <c r="D1824" i="1"/>
  <c r="L1824" i="1" s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Z1948" i="1" l="1"/>
  <c r="AA1948" i="1"/>
  <c r="H1947" i="1"/>
  <c r="F1828" i="1"/>
  <c r="E1828" i="1"/>
  <c r="D1825" i="1"/>
  <c r="L1825" i="1" s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AA1949" i="1"/>
  <c r="Z1949" i="1"/>
  <c r="E1829" i="1"/>
  <c r="F1829" i="1"/>
  <c r="G1825" i="1"/>
  <c r="D1826" i="1"/>
  <c r="L1826" i="1" s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Z1950" i="1" l="1"/>
  <c r="AA1950" i="1"/>
  <c r="H1949" i="1"/>
  <c r="F1830" i="1"/>
  <c r="E1830" i="1"/>
  <c r="G1826" i="1"/>
  <c r="D1827" i="1"/>
  <c r="L1827" i="1" s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H1950" i="1" l="1"/>
  <c r="AA1951" i="1"/>
  <c r="Z1951" i="1"/>
  <c r="E1831" i="1"/>
  <c r="F1831" i="1"/>
  <c r="D1828" i="1"/>
  <c r="L1828" i="1" s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Z1952" i="1" l="1"/>
  <c r="AA1952" i="1"/>
  <c r="H1951" i="1"/>
  <c r="F1832" i="1"/>
  <c r="E1832" i="1"/>
  <c r="D1829" i="1"/>
  <c r="L1829" i="1" s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H1952" i="1" l="1"/>
  <c r="AA1953" i="1"/>
  <c r="Z1953" i="1"/>
  <c r="E1833" i="1"/>
  <c r="F1833" i="1"/>
  <c r="D1830" i="1"/>
  <c r="L1830" i="1" s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H1953" i="1"/>
  <c r="F1834" i="1"/>
  <c r="E1834" i="1"/>
  <c r="M1831" i="1"/>
  <c r="M1832" i="1" s="1"/>
  <c r="M1833" i="1" s="1"/>
  <c r="D1831" i="1"/>
  <c r="L1831" i="1" s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AA1955" i="1"/>
  <c r="Z1955" i="1"/>
  <c r="E1835" i="1"/>
  <c r="F1835" i="1"/>
  <c r="D1832" i="1"/>
  <c r="L1832" i="1" s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F1836" i="1"/>
  <c r="E1836" i="1"/>
  <c r="D1833" i="1"/>
  <c r="L1833" i="1" s="1"/>
  <c r="M1834" i="1" s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H1956" i="1" l="1"/>
  <c r="AA1957" i="1"/>
  <c r="Z1957" i="1"/>
  <c r="E1837" i="1"/>
  <c r="F1837" i="1"/>
  <c r="G1833" i="1"/>
  <c r="D1834" i="1"/>
  <c r="L1834" i="1" s="1"/>
  <c r="M1835" i="1" s="1"/>
  <c r="M1836" i="1" s="1"/>
  <c r="N1832" i="1"/>
  <c r="O1831" i="1"/>
  <c r="U1837" i="1"/>
  <c r="W1837" i="1" s="1"/>
  <c r="J1838" i="1"/>
  <c r="K1838" i="1" s="1"/>
  <c r="I1839" i="1"/>
  <c r="A1957" i="1"/>
  <c r="Q1957" i="1" s="1"/>
  <c r="R1957" i="1" s="1"/>
  <c r="T1959" i="1"/>
  <c r="Z1958" i="1" l="1"/>
  <c r="AA1958" i="1"/>
  <c r="H1957" i="1"/>
  <c r="F1838" i="1"/>
  <c r="E1838" i="1"/>
  <c r="D1835" i="1"/>
  <c r="L1835" i="1" s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F1839" i="1"/>
  <c r="E1839" i="1"/>
  <c r="G1835" i="1"/>
  <c r="D1836" i="1"/>
  <c r="L1836" i="1" s="1"/>
  <c r="N1834" i="1"/>
  <c r="O1833" i="1"/>
  <c r="J1840" i="1"/>
  <c r="K1840" i="1" s="1"/>
  <c r="I1841" i="1"/>
  <c r="U1839" i="1"/>
  <c r="W1839" i="1" s="1"/>
  <c r="T1961" i="1"/>
  <c r="A1959" i="1"/>
  <c r="Q1959" i="1" s="1"/>
  <c r="H1959" i="1" l="1"/>
  <c r="R1959" i="1"/>
  <c r="S1959" i="1" s="1"/>
  <c r="Z1959" i="1"/>
  <c r="Z1960" i="1" s="1"/>
  <c r="R1958" i="1"/>
  <c r="AA1959" i="1"/>
  <c r="AA1960" i="1" s="1"/>
  <c r="E1840" i="1"/>
  <c r="F1840" i="1"/>
  <c r="M1837" i="1"/>
  <c r="M1838" i="1" s="1"/>
  <c r="G1836" i="1"/>
  <c r="D1837" i="1"/>
  <c r="L1837" i="1" s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AA1961" i="1" l="1"/>
  <c r="Z1961" i="1"/>
  <c r="H1960" i="1"/>
  <c r="F1841" i="1"/>
  <c r="E1841" i="1"/>
  <c r="G1837" i="1"/>
  <c r="D1838" i="1"/>
  <c r="L1838" i="1" s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H1961" i="1" l="1"/>
  <c r="Z1962" i="1"/>
  <c r="AA1962" i="1"/>
  <c r="E1842" i="1"/>
  <c r="F1842" i="1"/>
  <c r="G1838" i="1"/>
  <c r="M1839" i="1"/>
  <c r="M1840" i="1" s="1"/>
  <c r="M1841" i="1" s="1"/>
  <c r="M1842" i="1" s="1"/>
  <c r="M1843" i="1" s="1"/>
  <c r="D1839" i="1"/>
  <c r="L1839" i="1" s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AA1963" i="1" l="1"/>
  <c r="Z1963" i="1"/>
  <c r="H1962" i="1"/>
  <c r="F1843" i="1"/>
  <c r="E1843" i="1"/>
  <c r="G1839" i="1"/>
  <c r="D1840" i="1"/>
  <c r="L1840" i="1" s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H1963" i="1" l="1"/>
  <c r="Z1964" i="1"/>
  <c r="AA1964" i="1"/>
  <c r="E1844" i="1"/>
  <c r="F1844" i="1"/>
  <c r="G1840" i="1"/>
  <c r="D1841" i="1"/>
  <c r="L1841" i="1" s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AA1965" i="1" l="1"/>
  <c r="Z1965" i="1"/>
  <c r="H1964" i="1"/>
  <c r="F1845" i="1"/>
  <c r="E1845" i="1"/>
  <c r="G1841" i="1"/>
  <c r="D1842" i="1"/>
  <c r="L1842" i="1" s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AA1966" i="1"/>
  <c r="E1846" i="1"/>
  <c r="F1846" i="1"/>
  <c r="D1843" i="1"/>
  <c r="L1843" i="1" s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AA1967" i="1" l="1"/>
  <c r="Z1967" i="1"/>
  <c r="H1966" i="1"/>
  <c r="F1847" i="1"/>
  <c r="E1847" i="1"/>
  <c r="D1844" i="1"/>
  <c r="L1844" i="1" s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Z1968" i="1"/>
  <c r="AA1968" i="1"/>
  <c r="E1848" i="1"/>
  <c r="F1848" i="1"/>
  <c r="D1845" i="1"/>
  <c r="L1845" i="1" s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AA1969" i="1" l="1"/>
  <c r="Z1969" i="1"/>
  <c r="H1968" i="1"/>
  <c r="F1849" i="1"/>
  <c r="E1849" i="1"/>
  <c r="G1845" i="1"/>
  <c r="D1846" i="1"/>
  <c r="L1846" i="1" s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Z1970" i="1"/>
  <c r="AA1970" i="1"/>
  <c r="E1850" i="1"/>
  <c r="F1850" i="1"/>
  <c r="G1846" i="1"/>
  <c r="D1847" i="1"/>
  <c r="L1847" i="1" s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AA1971" i="1" l="1"/>
  <c r="Z1971" i="1"/>
  <c r="H1970" i="1"/>
  <c r="F1851" i="1"/>
  <c r="E1851" i="1"/>
  <c r="D1848" i="1"/>
  <c r="L1848" i="1" s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AA1972" i="1"/>
  <c r="E1852" i="1"/>
  <c r="F1852" i="1"/>
  <c r="G1848" i="1"/>
  <c r="D1849" i="1"/>
  <c r="L1849" i="1" s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AA1973" i="1" l="1"/>
  <c r="Z1973" i="1"/>
  <c r="H1972" i="1"/>
  <c r="F1853" i="1"/>
  <c r="E1853" i="1"/>
  <c r="G1849" i="1"/>
  <c r="D1850" i="1"/>
  <c r="L1850" i="1" s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Z1974" i="1"/>
  <c r="AA1974" i="1"/>
  <c r="E1854" i="1"/>
  <c r="F1854" i="1"/>
  <c r="D1851" i="1"/>
  <c r="L1851" i="1" s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AA1975" i="1" l="1"/>
  <c r="Z1975" i="1"/>
  <c r="H1974" i="1"/>
  <c r="F1855" i="1"/>
  <c r="E1855" i="1"/>
  <c r="G1851" i="1"/>
  <c r="D1852" i="1"/>
  <c r="L1852" i="1" s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Z1976" i="1"/>
  <c r="AA1976" i="1"/>
  <c r="E1856" i="1"/>
  <c r="F1856" i="1"/>
  <c r="G1852" i="1"/>
  <c r="D1853" i="1"/>
  <c r="L1853" i="1" s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AA1977" i="1" l="1"/>
  <c r="Z1977" i="1"/>
  <c r="H1976" i="1"/>
  <c r="F1857" i="1"/>
  <c r="E1857" i="1"/>
  <c r="D1854" i="1"/>
  <c r="L1854" i="1" s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Z1978" i="1"/>
  <c r="AA1978" i="1"/>
  <c r="E1858" i="1"/>
  <c r="F1858" i="1"/>
  <c r="G1854" i="1"/>
  <c r="D1855" i="1"/>
  <c r="L1855" i="1" s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AA1979" i="1" l="1"/>
  <c r="Z1979" i="1"/>
  <c r="H1978" i="1"/>
  <c r="F1859" i="1"/>
  <c r="E1859" i="1"/>
  <c r="D1856" i="1"/>
  <c r="L1856" i="1" s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H1979" i="1" l="1"/>
  <c r="Z1980" i="1"/>
  <c r="AA1980" i="1"/>
  <c r="E1860" i="1"/>
  <c r="F1860" i="1"/>
  <c r="G1856" i="1"/>
  <c r="D1857" i="1"/>
  <c r="L1857" i="1" s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AA1981" i="1" l="1"/>
  <c r="Z1981" i="1"/>
  <c r="H1980" i="1"/>
  <c r="F1861" i="1"/>
  <c r="E1861" i="1"/>
  <c r="D1858" i="1"/>
  <c r="L1858" i="1" s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H1981" i="1" l="1"/>
  <c r="Z1982" i="1"/>
  <c r="AA1982" i="1"/>
  <c r="E1862" i="1"/>
  <c r="F1862" i="1"/>
  <c r="G1858" i="1"/>
  <c r="D1859" i="1"/>
  <c r="L1859" i="1" s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AA1983" i="1" l="1"/>
  <c r="Z1983" i="1"/>
  <c r="H1982" i="1"/>
  <c r="F1863" i="1"/>
  <c r="E1863" i="1"/>
  <c r="D1860" i="1"/>
  <c r="L1860" i="1" s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H1983" i="1" l="1"/>
  <c r="Z1984" i="1"/>
  <c r="AA1984" i="1"/>
  <c r="E1864" i="1"/>
  <c r="F1864" i="1"/>
  <c r="M1861" i="1"/>
  <c r="M1862" i="1" s="1"/>
  <c r="M1863" i="1" s="1"/>
  <c r="G1860" i="1"/>
  <c r="D1861" i="1"/>
  <c r="L1861" i="1" s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AA1985" i="1" l="1"/>
  <c r="Z1985" i="1"/>
  <c r="H1984" i="1"/>
  <c r="F1865" i="1"/>
  <c r="E1865" i="1"/>
  <c r="D1862" i="1"/>
  <c r="L1862" i="1" s="1"/>
  <c r="G1861" i="1"/>
  <c r="O1859" i="1"/>
  <c r="N1860" i="1"/>
  <c r="U1865" i="1"/>
  <c r="W1865" i="1" s="1"/>
  <c r="J1866" i="1"/>
  <c r="K1866" i="1" s="1"/>
  <c r="I1867" i="1"/>
  <c r="S1984" i="1"/>
  <c r="Y1984" i="1"/>
  <c r="A1985" i="1"/>
  <c r="Q1985" i="1" s="1"/>
  <c r="R1985" i="1" s="1"/>
  <c r="T1987" i="1"/>
  <c r="H1985" i="1" l="1"/>
  <c r="Z1986" i="1"/>
  <c r="AA1986" i="1"/>
  <c r="E1866" i="1"/>
  <c r="F1866" i="1"/>
  <c r="D1863" i="1"/>
  <c r="L1863" i="1" s="1"/>
  <c r="M1864" i="1" s="1"/>
  <c r="M1865" i="1" s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AA1987" i="1" l="1"/>
  <c r="Z1987" i="1"/>
  <c r="H1986" i="1"/>
  <c r="F1867" i="1"/>
  <c r="E1867" i="1"/>
  <c r="G1863" i="1"/>
  <c r="D1864" i="1"/>
  <c r="L1864" i="1" s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Z1988" i="1"/>
  <c r="AA1988" i="1"/>
  <c r="E1868" i="1"/>
  <c r="F1868" i="1"/>
  <c r="D1865" i="1"/>
  <c r="L1865" i="1" s="1"/>
  <c r="M1866" i="1" s="1"/>
  <c r="G1864" i="1"/>
  <c r="N1863" i="1"/>
  <c r="O1862" i="1"/>
  <c r="J1869" i="1"/>
  <c r="K1869" i="1" s="1"/>
  <c r="I1870" i="1"/>
  <c r="U1868" i="1"/>
  <c r="W1868" i="1" s="1"/>
  <c r="A1988" i="1"/>
  <c r="Q1988" i="1" s="1"/>
  <c r="R1988" i="1" s="1"/>
  <c r="T1990" i="1"/>
  <c r="AA1989" i="1" l="1"/>
  <c r="Z1989" i="1"/>
  <c r="H1988" i="1"/>
  <c r="F1869" i="1"/>
  <c r="E1869" i="1"/>
  <c r="G1865" i="1"/>
  <c r="D1866" i="1"/>
  <c r="L1866" i="1" s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H1989" i="1" l="1"/>
  <c r="Q1989" i="1"/>
  <c r="R1989" i="1" s="1"/>
  <c r="E1870" i="1"/>
  <c r="F1870" i="1"/>
  <c r="M1867" i="1"/>
  <c r="D1867" i="1"/>
  <c r="L1867" i="1" s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E1871" i="1"/>
  <c r="M1868" i="1"/>
  <c r="M1869" i="1" s="1"/>
  <c r="M1870" i="1" s="1"/>
  <c r="D1868" i="1"/>
  <c r="L1868" i="1" s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H1991" i="1" l="1"/>
  <c r="Z1992" i="1"/>
  <c r="R1991" i="1"/>
  <c r="AA1992" i="1"/>
  <c r="E1872" i="1"/>
  <c r="F1872" i="1"/>
  <c r="G1868" i="1"/>
  <c r="D1869" i="1"/>
  <c r="L1869" i="1" s="1"/>
  <c r="O1866" i="1"/>
  <c r="N1867" i="1"/>
  <c r="I1874" i="1"/>
  <c r="J1873" i="1"/>
  <c r="K1873" i="1" s="1"/>
  <c r="U1872" i="1"/>
  <c r="W1872" i="1" s="1"/>
  <c r="M1871" i="1"/>
  <c r="M1872" i="1" s="1"/>
  <c r="M1873" i="1" s="1"/>
  <c r="T1994" i="1"/>
  <c r="A1992" i="1"/>
  <c r="Q1992" i="1" s="1"/>
  <c r="R1992" i="1" s="1"/>
  <c r="AA1993" i="1" l="1"/>
  <c r="Z1993" i="1"/>
  <c r="H1992" i="1"/>
  <c r="F1873" i="1"/>
  <c r="E1873" i="1"/>
  <c r="D1870" i="1"/>
  <c r="L1870" i="1" s="1"/>
  <c r="G1869" i="1"/>
  <c r="N1868" i="1"/>
  <c r="O1867" i="1"/>
  <c r="U1873" i="1"/>
  <c r="W1873" i="1" s="1"/>
  <c r="J1874" i="1"/>
  <c r="K1874" i="1" s="1"/>
  <c r="I1875" i="1"/>
  <c r="M1874" i="1"/>
  <c r="S1992" i="1"/>
  <c r="A1993" i="1"/>
  <c r="Q1993" i="1" s="1"/>
  <c r="R1993" i="1" s="1"/>
  <c r="T1995" i="1"/>
  <c r="H1993" i="1" l="1"/>
  <c r="Z1994" i="1"/>
  <c r="AA1994" i="1"/>
  <c r="E1874" i="1"/>
  <c r="F1874" i="1"/>
  <c r="D1871" i="1"/>
  <c r="L1871" i="1" s="1"/>
  <c r="G1870" i="1"/>
  <c r="N1869" i="1"/>
  <c r="O1868" i="1"/>
  <c r="I1876" i="1"/>
  <c r="J1875" i="1"/>
  <c r="K1875" i="1" s="1"/>
  <c r="M1875" i="1"/>
  <c r="U1874" i="1"/>
  <c r="W1874" i="1" s="1"/>
  <c r="Y1993" i="1"/>
  <c r="S1993" i="1"/>
  <c r="T1996" i="1"/>
  <c r="A1994" i="1"/>
  <c r="Q1994" i="1" s="1"/>
  <c r="R1994" i="1" s="1"/>
  <c r="AA1995" i="1" l="1"/>
  <c r="Z1995" i="1"/>
  <c r="H1994" i="1"/>
  <c r="F1875" i="1"/>
  <c r="E1875" i="1"/>
  <c r="G1871" i="1"/>
  <c r="D1872" i="1"/>
  <c r="L1872" i="1" s="1"/>
  <c r="N1870" i="1"/>
  <c r="O1869" i="1"/>
  <c r="U1875" i="1"/>
  <c r="W1875" i="1" s="1"/>
  <c r="I1877" i="1"/>
  <c r="M1876" i="1"/>
  <c r="J1876" i="1"/>
  <c r="K1876" i="1" s="1"/>
  <c r="S1994" i="1"/>
  <c r="Y1994" i="1"/>
  <c r="A1995" i="1"/>
  <c r="Q1995" i="1" s="1"/>
  <c r="R1995" i="1" s="1"/>
  <c r="T1997" i="1"/>
  <c r="H1995" i="1" l="1"/>
  <c r="Z1996" i="1"/>
  <c r="AA1996" i="1"/>
  <c r="E1876" i="1"/>
  <c r="F1876" i="1"/>
  <c r="D1873" i="1"/>
  <c r="L1873" i="1" s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AA1997" i="1" l="1"/>
  <c r="Z1997" i="1"/>
  <c r="H1996" i="1"/>
  <c r="F1877" i="1"/>
  <c r="E1877" i="1"/>
  <c r="D1874" i="1"/>
  <c r="L1874" i="1" s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E1878" i="1"/>
  <c r="F1878" i="1"/>
  <c r="G1874" i="1"/>
  <c r="D1875" i="1"/>
  <c r="L1875" i="1" s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AA1999" i="1" l="1"/>
  <c r="Z1999" i="1"/>
  <c r="H1998" i="1"/>
  <c r="F1879" i="1"/>
  <c r="E1879" i="1"/>
  <c r="G1875" i="1"/>
  <c r="D1876" i="1"/>
  <c r="L1876" i="1" s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Z2000" i="1"/>
  <c r="AA2000" i="1"/>
  <c r="E1880" i="1"/>
  <c r="F1880" i="1"/>
  <c r="G1876" i="1"/>
  <c r="D1877" i="1"/>
  <c r="L1877" i="1" s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AA2001" i="1" l="1"/>
  <c r="Z2001" i="1"/>
  <c r="H2000" i="1"/>
  <c r="F1881" i="1"/>
  <c r="E1881" i="1"/>
  <c r="D1878" i="1"/>
  <c r="L1878" i="1" s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H2001" i="1" l="1"/>
  <c r="Z2002" i="1"/>
  <c r="AA2002" i="1"/>
  <c r="E1882" i="1"/>
  <c r="F1882" i="1"/>
  <c r="D1879" i="1"/>
  <c r="L1879" i="1" s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AA2003" i="1" l="1"/>
  <c r="Z2003" i="1"/>
  <c r="H2002" i="1"/>
  <c r="F1883" i="1"/>
  <c r="E1883" i="1"/>
  <c r="G1879" i="1"/>
  <c r="D1880" i="1"/>
  <c r="L1880" i="1" s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AA2004" i="1"/>
  <c r="E1884" i="1"/>
  <c r="F1884" i="1"/>
  <c r="G1880" i="1"/>
  <c r="D1881" i="1"/>
  <c r="L1881" i="1" s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E1885" i="1"/>
  <c r="D1882" i="1"/>
  <c r="L1882" i="1" s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H2005" i="1"/>
  <c r="E1886" i="1"/>
  <c r="F1886" i="1"/>
  <c r="G1882" i="1"/>
  <c r="D1883" i="1"/>
  <c r="L1883" i="1" s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AA2006" i="1"/>
  <c r="AA2007" i="1" s="1"/>
  <c r="Z2006" i="1"/>
  <c r="Z2007" i="1" s="1"/>
  <c r="H2006" i="1"/>
  <c r="F1887" i="1"/>
  <c r="E1887" i="1"/>
  <c r="G1883" i="1"/>
  <c r="D1884" i="1"/>
  <c r="L1884" i="1" s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H2007" i="1" l="1"/>
  <c r="Z2008" i="1"/>
  <c r="AA2008" i="1"/>
  <c r="E1888" i="1"/>
  <c r="F1888" i="1"/>
  <c r="G1884" i="1"/>
  <c r="D1885" i="1"/>
  <c r="L1885" i="1" s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AA2009" i="1" l="1"/>
  <c r="Z2009" i="1"/>
  <c r="H2008" i="1"/>
  <c r="F1889" i="1"/>
  <c r="E1889" i="1"/>
  <c r="D1886" i="1"/>
  <c r="L1886" i="1" s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Z2010" i="1"/>
  <c r="AA2010" i="1"/>
  <c r="E1890" i="1"/>
  <c r="F1890" i="1"/>
  <c r="D1887" i="1"/>
  <c r="L1887" i="1" s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AA2011" i="1" l="1"/>
  <c r="Z2011" i="1"/>
  <c r="H2010" i="1"/>
  <c r="F1891" i="1"/>
  <c r="E1891" i="1"/>
  <c r="D1888" i="1"/>
  <c r="L1888" i="1" s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E1892" i="1"/>
  <c r="F1892" i="1"/>
  <c r="G1888" i="1"/>
  <c r="D1889" i="1"/>
  <c r="L1889" i="1" s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AA2013" i="1" l="1"/>
  <c r="Z2013" i="1"/>
  <c r="H2012" i="1"/>
  <c r="F1893" i="1"/>
  <c r="E1893" i="1"/>
  <c r="G1889" i="1"/>
  <c r="D1890" i="1"/>
  <c r="L1890" i="1" s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E1894" i="1"/>
  <c r="F1894" i="1"/>
  <c r="D1891" i="1"/>
  <c r="L1891" i="1" s="1"/>
  <c r="G1890" i="1"/>
  <c r="N1889" i="1"/>
  <c r="O1888" i="1"/>
  <c r="J1895" i="1"/>
  <c r="K1895" i="1" s="1"/>
  <c r="I1896" i="1"/>
  <c r="U1894" i="1"/>
  <c r="W1894" i="1" s="1"/>
  <c r="Y2013" i="1"/>
  <c r="S2013" i="1"/>
  <c r="T2016" i="1"/>
  <c r="A2014" i="1"/>
  <c r="Q2014" i="1" s="1"/>
  <c r="R2014" i="1" s="1"/>
  <c r="AA2015" i="1" l="1"/>
  <c r="Z2015" i="1"/>
  <c r="H2014" i="1"/>
  <c r="F1895" i="1"/>
  <c r="E1895" i="1"/>
  <c r="G1891" i="1"/>
  <c r="D1892" i="1"/>
  <c r="L1892" i="1" s="1"/>
  <c r="N1890" i="1"/>
  <c r="O1889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H2015" i="1" l="1"/>
  <c r="Z2016" i="1"/>
  <c r="AA2016" i="1"/>
  <c r="E1896" i="1"/>
  <c r="F1896" i="1"/>
  <c r="G1892" i="1"/>
  <c r="D1893" i="1"/>
  <c r="L1893" i="1" s="1"/>
  <c r="N1891" i="1"/>
  <c r="O1890" i="1"/>
  <c r="U1896" i="1"/>
  <c r="W1896" i="1" s="1"/>
  <c r="J1897" i="1"/>
  <c r="K1897" i="1" s="1"/>
  <c r="I1898" i="1"/>
  <c r="S2015" i="1"/>
  <c r="Y2015" i="1"/>
  <c r="T2018" i="1"/>
  <c r="A2016" i="1"/>
  <c r="Q2016" i="1" s="1"/>
  <c r="R2016" i="1" s="1"/>
  <c r="AA2017" i="1" l="1"/>
  <c r="Z2017" i="1"/>
  <c r="H2016" i="1"/>
  <c r="F1897" i="1"/>
  <c r="E1897" i="1"/>
  <c r="G1893" i="1"/>
  <c r="D1894" i="1"/>
  <c r="L1894" i="1" s="1"/>
  <c r="M1895" i="1" s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H2017" i="1" l="1"/>
  <c r="Z2018" i="1"/>
  <c r="AA2018" i="1"/>
  <c r="F1898" i="1"/>
  <c r="E1898" i="1"/>
  <c r="G1894" i="1"/>
  <c r="D1895" i="1"/>
  <c r="L1895" i="1" s="1"/>
  <c r="M1896" i="1" s="1"/>
  <c r="M1897" i="1" s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AA2019" i="1" l="1"/>
  <c r="Z2019" i="1"/>
  <c r="H2018" i="1"/>
  <c r="F1899" i="1"/>
  <c r="E1899" i="1"/>
  <c r="G1895" i="1"/>
  <c r="D1896" i="1"/>
  <c r="L1896" i="1" s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D1897" i="1"/>
  <c r="L1897" i="1" s="1"/>
  <c r="N1895" i="1"/>
  <c r="O1894" i="1"/>
  <c r="U1900" i="1"/>
  <c r="W1900" i="1" s="1"/>
  <c r="I1902" i="1"/>
  <c r="J1901" i="1"/>
  <c r="K1901" i="1" s="1"/>
  <c r="A2020" i="1"/>
  <c r="Q2020" i="1" s="1"/>
  <c r="R2020" i="1" s="1"/>
  <c r="T2022" i="1"/>
  <c r="H2020" i="1" l="1"/>
  <c r="R2019" i="1"/>
  <c r="AA2020" i="1"/>
  <c r="AA2021" i="1" s="1"/>
  <c r="Z2020" i="1"/>
  <c r="Z2021" i="1" s="1"/>
  <c r="E1901" i="1"/>
  <c r="F1901" i="1"/>
  <c r="M1898" i="1"/>
  <c r="G1897" i="1"/>
  <c r="D1898" i="1"/>
  <c r="L1898" i="1" s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Z2022" i="1"/>
  <c r="AA2022" i="1"/>
  <c r="F1902" i="1"/>
  <c r="E1902" i="1"/>
  <c r="G1898" i="1"/>
  <c r="M1899" i="1"/>
  <c r="M1900" i="1" s="1"/>
  <c r="M1901" i="1" s="1"/>
  <c r="M1902" i="1" s="1"/>
  <c r="M1903" i="1" s="1"/>
  <c r="D1899" i="1"/>
  <c r="L1899" i="1" s="1"/>
  <c r="N1897" i="1"/>
  <c r="O1896" i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AA2023" i="1" l="1"/>
  <c r="Z2023" i="1"/>
  <c r="H2022" i="1"/>
  <c r="E1903" i="1"/>
  <c r="F1903" i="1"/>
  <c r="G1899" i="1"/>
  <c r="D1900" i="1"/>
  <c r="L1900" i="1" s="1"/>
  <c r="N1898" i="1"/>
  <c r="O1897" i="1"/>
  <c r="U1903" i="1"/>
  <c r="W1903" i="1" s="1"/>
  <c r="I1905" i="1"/>
  <c r="J1904" i="1"/>
  <c r="K1904" i="1" s="1"/>
  <c r="M1904" i="1"/>
  <c r="S2022" i="1"/>
  <c r="Y2022" i="1"/>
  <c r="T2025" i="1"/>
  <c r="A2023" i="1"/>
  <c r="Q2023" i="1" s="1"/>
  <c r="R2023" i="1" s="1"/>
  <c r="H2023" i="1" l="1"/>
  <c r="Z2024" i="1"/>
  <c r="AA2024" i="1"/>
  <c r="F1904" i="1"/>
  <c r="E1904" i="1"/>
  <c r="D1901" i="1"/>
  <c r="L1901" i="1" s="1"/>
  <c r="G1900" i="1"/>
  <c r="O1898" i="1"/>
  <c r="N1899" i="1"/>
  <c r="U1904" i="1"/>
  <c r="W1904" i="1" s="1"/>
  <c r="J1905" i="1"/>
  <c r="K1905" i="1" s="1"/>
  <c r="I1906" i="1"/>
  <c r="M1905" i="1"/>
  <c r="S2023" i="1"/>
  <c r="Y2023" i="1"/>
  <c r="T2026" i="1"/>
  <c r="A2024" i="1"/>
  <c r="Q2024" i="1" s="1"/>
  <c r="R2024" i="1" s="1"/>
  <c r="AA2025" i="1" l="1"/>
  <c r="Z2025" i="1"/>
  <c r="H2024" i="1"/>
  <c r="E1905" i="1"/>
  <c r="F1905" i="1"/>
  <c r="D1902" i="1"/>
  <c r="L1902" i="1" s="1"/>
  <c r="G1901" i="1"/>
  <c r="O1899" i="1"/>
  <c r="N1900" i="1"/>
  <c r="U1905" i="1"/>
  <c r="W1905" i="1" s="1"/>
  <c r="I1907" i="1"/>
  <c r="J1906" i="1"/>
  <c r="K1906" i="1" s="1"/>
  <c r="M1906" i="1"/>
  <c r="S2024" i="1"/>
  <c r="A2025" i="1"/>
  <c r="Q2025" i="1" s="1"/>
  <c r="R2025" i="1" s="1"/>
  <c r="T2027" i="1"/>
  <c r="H2025" i="1" l="1"/>
  <c r="Z2026" i="1"/>
  <c r="AA2026" i="1"/>
  <c r="F1906" i="1"/>
  <c r="E1906" i="1"/>
  <c r="G1902" i="1"/>
  <c r="D1903" i="1"/>
  <c r="L1903" i="1" s="1"/>
  <c r="N1901" i="1"/>
  <c r="O1900" i="1"/>
  <c r="U1906" i="1"/>
  <c r="W1906" i="1" s="1"/>
  <c r="J1907" i="1"/>
  <c r="K1907" i="1" s="1"/>
  <c r="I1908" i="1"/>
  <c r="M1907" i="1"/>
  <c r="Y2025" i="1"/>
  <c r="S2025" i="1"/>
  <c r="T2028" i="1"/>
  <c r="A2026" i="1"/>
  <c r="Q2026" i="1" s="1"/>
  <c r="R2026" i="1" s="1"/>
  <c r="AA2027" i="1" l="1"/>
  <c r="Z2027" i="1"/>
  <c r="H2026" i="1"/>
  <c r="E1907" i="1"/>
  <c r="F1907" i="1"/>
  <c r="G1903" i="1"/>
  <c r="D1904" i="1"/>
  <c r="L1904" i="1" s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Z2028" i="1"/>
  <c r="AA2028" i="1"/>
  <c r="F1908" i="1"/>
  <c r="E1908" i="1"/>
  <c r="G1904" i="1"/>
  <c r="D1905" i="1"/>
  <c r="L1905" i="1" s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AA2029" i="1" l="1"/>
  <c r="Z2029" i="1"/>
  <c r="H2028" i="1"/>
  <c r="E1909" i="1"/>
  <c r="F1909" i="1"/>
  <c r="D1906" i="1"/>
  <c r="L1906" i="1" s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E1910" i="1"/>
  <c r="G1906" i="1"/>
  <c r="D1907" i="1"/>
  <c r="L1907" i="1" s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AA2031" i="1" l="1"/>
  <c r="Z2031" i="1"/>
  <c r="H2030" i="1"/>
  <c r="E1911" i="1"/>
  <c r="F1911" i="1"/>
  <c r="G1907" i="1"/>
  <c r="D1908" i="1"/>
  <c r="L1908" i="1" s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Z2032" i="1"/>
  <c r="AA2032" i="1"/>
  <c r="F1912" i="1"/>
  <c r="E1912" i="1"/>
  <c r="D1909" i="1"/>
  <c r="L1909" i="1" s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AA2033" i="1" l="1"/>
  <c r="Z2033" i="1"/>
  <c r="H2032" i="1"/>
  <c r="E1913" i="1"/>
  <c r="F1913" i="1"/>
  <c r="G1909" i="1"/>
  <c r="D1910" i="1"/>
  <c r="L1910" i="1" s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H2033" i="1" l="1"/>
  <c r="Z2034" i="1"/>
  <c r="AA2034" i="1"/>
  <c r="F1914" i="1"/>
  <c r="E1914" i="1"/>
  <c r="D1911" i="1"/>
  <c r="L1911" i="1" s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AA2035" i="1" l="1"/>
  <c r="Z2035" i="1"/>
  <c r="H2034" i="1"/>
  <c r="E1915" i="1"/>
  <c r="F1915" i="1"/>
  <c r="G1911" i="1"/>
  <c r="D1912" i="1"/>
  <c r="L1912" i="1" s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E1916" i="1"/>
  <c r="G1912" i="1"/>
  <c r="D1913" i="1"/>
  <c r="L1913" i="1" s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AA2037" i="1" l="1"/>
  <c r="Z2037" i="1"/>
  <c r="H2036" i="1"/>
  <c r="E1917" i="1"/>
  <c r="F1917" i="1"/>
  <c r="D1914" i="1"/>
  <c r="L1914" i="1" s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Z2038" i="1"/>
  <c r="AA2038" i="1"/>
  <c r="F1918" i="1"/>
  <c r="E1918" i="1"/>
  <c r="D1915" i="1"/>
  <c r="L1915" i="1" s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Z2039" i="1"/>
  <c r="H2038" i="1"/>
  <c r="E1919" i="1"/>
  <c r="F1919" i="1"/>
  <c r="G1915" i="1"/>
  <c r="D1916" i="1"/>
  <c r="L1916" i="1" s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E1920" i="1"/>
  <c r="G1916" i="1"/>
  <c r="D1917" i="1"/>
  <c r="L1917" i="1" s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AA2041" i="1" l="1"/>
  <c r="Z2041" i="1"/>
  <c r="H2040" i="1"/>
  <c r="E1921" i="1"/>
  <c r="F1921" i="1"/>
  <c r="D1918" i="1"/>
  <c r="L1918" i="1" s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H2041" i="1" l="1"/>
  <c r="Z2042" i="1"/>
  <c r="AA2042" i="1"/>
  <c r="F1922" i="1"/>
  <c r="E1922" i="1"/>
  <c r="G1918" i="1"/>
  <c r="D1919" i="1"/>
  <c r="L1919" i="1" s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AA2043" i="1" l="1"/>
  <c r="Z2043" i="1"/>
  <c r="H2042" i="1"/>
  <c r="E1923" i="1"/>
  <c r="F1923" i="1"/>
  <c r="D1920" i="1"/>
  <c r="L1920" i="1" s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Z2044" i="1"/>
  <c r="AA2044" i="1"/>
  <c r="F1924" i="1"/>
  <c r="E1924" i="1"/>
  <c r="G1920" i="1"/>
  <c r="D1921" i="1"/>
  <c r="L1921" i="1" s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Z2045" i="1"/>
  <c r="H2044" i="1"/>
  <c r="E1925" i="1"/>
  <c r="F1925" i="1"/>
  <c r="D1922" i="1"/>
  <c r="L1922" i="1" s="1"/>
  <c r="G1921" i="1"/>
  <c r="N1920" i="1"/>
  <c r="O1919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AA2046" i="1"/>
  <c r="F1926" i="1"/>
  <c r="E1926" i="1"/>
  <c r="G1922" i="1"/>
  <c r="D1923" i="1"/>
  <c r="L1923" i="1" s="1"/>
  <c r="N1921" i="1"/>
  <c r="O1920" i="1"/>
  <c r="U1926" i="1"/>
  <c r="W1926" i="1" s="1"/>
  <c r="J1927" i="1"/>
  <c r="K1927" i="1" s="1"/>
  <c r="I1928" i="1"/>
  <c r="Y2045" i="1"/>
  <c r="S2045" i="1"/>
  <c r="A2046" i="1"/>
  <c r="Q2046" i="1" s="1"/>
  <c r="R2046" i="1" s="1"/>
  <c r="T2048" i="1"/>
  <c r="AA2047" i="1" l="1"/>
  <c r="Z2047" i="1"/>
  <c r="H2046" i="1"/>
  <c r="E1927" i="1"/>
  <c r="F1927" i="1"/>
  <c r="G1923" i="1"/>
  <c r="D1924" i="1"/>
  <c r="L1924" i="1" s="1"/>
  <c r="N1922" i="1"/>
  <c r="O1921" i="1"/>
  <c r="J1928" i="1"/>
  <c r="K1928" i="1" s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AA2048" i="1"/>
  <c r="F1928" i="1"/>
  <c r="E1928" i="1"/>
  <c r="D1925" i="1"/>
  <c r="L1925" i="1" s="1"/>
  <c r="M1926" i="1" s="1"/>
  <c r="M1927" i="1" s="1"/>
  <c r="M1928" i="1" s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H2048" i="1"/>
  <c r="F1929" i="1"/>
  <c r="E1929" i="1"/>
  <c r="D1926" i="1"/>
  <c r="L1926" i="1" s="1"/>
  <c r="G1925" i="1"/>
  <c r="N1924" i="1"/>
  <c r="O1923" i="1"/>
  <c r="U1929" i="1"/>
  <c r="W1929" i="1" s="1"/>
  <c r="I1931" i="1"/>
  <c r="J1930" i="1"/>
  <c r="K1930" i="1" s="1"/>
  <c r="T2051" i="1"/>
  <c r="A2049" i="1"/>
  <c r="Q2049" i="1" s="1"/>
  <c r="R2049" i="1" s="1"/>
  <c r="H2049" i="1" l="1"/>
  <c r="Z2050" i="1"/>
  <c r="AA2050" i="1"/>
  <c r="E1930" i="1"/>
  <c r="F1930" i="1"/>
  <c r="D1927" i="1"/>
  <c r="L1927" i="1" s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H2050" i="1" l="1"/>
  <c r="Q2050" i="1"/>
  <c r="F1931" i="1"/>
  <c r="E1931" i="1"/>
  <c r="D1928" i="1"/>
  <c r="L1928" i="1" s="1"/>
  <c r="G1927" i="1"/>
  <c r="N1926" i="1"/>
  <c r="O1925" i="1"/>
  <c r="I1933" i="1"/>
  <c r="J1932" i="1"/>
  <c r="K1932" i="1" s="1"/>
  <c r="U1931" i="1"/>
  <c r="W1931" i="1" s="1"/>
  <c r="A2051" i="1"/>
  <c r="Q2051" i="1" s="1"/>
  <c r="R2051" i="1" s="1"/>
  <c r="T2053" i="1"/>
  <c r="H2051" i="1" l="1"/>
  <c r="AA2051" i="1"/>
  <c r="AA2052" i="1" s="1"/>
  <c r="Z2051" i="1"/>
  <c r="Z2052" i="1" s="1"/>
  <c r="R2050" i="1"/>
  <c r="E1932" i="1"/>
  <c r="F1932" i="1"/>
  <c r="G1928" i="1"/>
  <c r="M1929" i="1"/>
  <c r="M1930" i="1" s="1"/>
  <c r="M1931" i="1" s="1"/>
  <c r="M1932" i="1" s="1"/>
  <c r="M1933" i="1" s="1"/>
  <c r="D1929" i="1"/>
  <c r="L1929" i="1" s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Z2053" i="1"/>
  <c r="AA2053" i="1"/>
  <c r="F1933" i="1"/>
  <c r="E1933" i="1"/>
  <c r="D1930" i="1"/>
  <c r="L1930" i="1" s="1"/>
  <c r="G1929" i="1"/>
  <c r="M1934" i="1"/>
  <c r="N1928" i="1"/>
  <c r="O1927" i="1"/>
  <c r="U1933" i="1"/>
  <c r="W1933" i="1" s="1"/>
  <c r="J1934" i="1"/>
  <c r="K1934" i="1" s="1"/>
  <c r="I1935" i="1"/>
  <c r="A2053" i="1"/>
  <c r="Q2053" i="1" s="1"/>
  <c r="R2053" i="1" s="1"/>
  <c r="T2055" i="1"/>
  <c r="AA2054" i="1" l="1"/>
  <c r="Z2054" i="1"/>
  <c r="H2053" i="1"/>
  <c r="E1934" i="1"/>
  <c r="F1934" i="1"/>
  <c r="G1930" i="1"/>
  <c r="D1931" i="1"/>
  <c r="L1931" i="1" s="1"/>
  <c r="N1929" i="1"/>
  <c r="O1928" i="1"/>
  <c r="U1934" i="1"/>
  <c r="W1934" i="1" s="1"/>
  <c r="I1936" i="1"/>
  <c r="J1935" i="1"/>
  <c r="K1935" i="1" s="1"/>
  <c r="M1935" i="1"/>
  <c r="S2053" i="1"/>
  <c r="Y2053" i="1"/>
  <c r="T2056" i="1"/>
  <c r="A2054" i="1"/>
  <c r="Q2054" i="1" s="1"/>
  <c r="R2054" i="1" s="1"/>
  <c r="H2054" i="1" l="1"/>
  <c r="Z2055" i="1"/>
  <c r="AA2055" i="1"/>
  <c r="E1935" i="1"/>
  <c r="F1935" i="1"/>
  <c r="G1931" i="1"/>
  <c r="D1932" i="1"/>
  <c r="L1932" i="1" s="1"/>
  <c r="O1929" i="1"/>
  <c r="N1930" i="1"/>
  <c r="U1935" i="1"/>
  <c r="W1935" i="1" s="1"/>
  <c r="J1936" i="1"/>
  <c r="K1936" i="1" s="1"/>
  <c r="M1936" i="1"/>
  <c r="I1937" i="1"/>
  <c r="S2054" i="1"/>
  <c r="Y2054" i="1"/>
  <c r="A2055" i="1"/>
  <c r="Q2055" i="1" s="1"/>
  <c r="R2055" i="1" s="1"/>
  <c r="T2057" i="1"/>
  <c r="AA2056" i="1" l="1"/>
  <c r="Z2056" i="1"/>
  <c r="H2055" i="1"/>
  <c r="F1936" i="1"/>
  <c r="E1936" i="1"/>
  <c r="G1932" i="1"/>
  <c r="D1933" i="1"/>
  <c r="L1933" i="1" s="1"/>
  <c r="N1931" i="1"/>
  <c r="O1930" i="1"/>
  <c r="U1936" i="1"/>
  <c r="W1936" i="1" s="1"/>
  <c r="I1938" i="1"/>
  <c r="M1937" i="1"/>
  <c r="J1937" i="1"/>
  <c r="K1937" i="1" s="1"/>
  <c r="Y2055" i="1"/>
  <c r="S2055" i="1"/>
  <c r="A2056" i="1"/>
  <c r="Q2056" i="1" s="1"/>
  <c r="R2056" i="1" s="1"/>
  <c r="T2058" i="1"/>
  <c r="H2056" i="1" l="1"/>
  <c r="Z2057" i="1"/>
  <c r="AA2057" i="1"/>
  <c r="E1937" i="1"/>
  <c r="F1937" i="1"/>
  <c r="D1934" i="1"/>
  <c r="L1934" i="1" s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AA2058" i="1" l="1"/>
  <c r="Z2058" i="1"/>
  <c r="H2057" i="1"/>
  <c r="F1938" i="1"/>
  <c r="E1938" i="1"/>
  <c r="G1934" i="1"/>
  <c r="D1935" i="1"/>
  <c r="L1935" i="1" s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H2058" i="1" l="1"/>
  <c r="Z2059" i="1"/>
  <c r="AA2059" i="1"/>
  <c r="E1939" i="1"/>
  <c r="F1939" i="1"/>
  <c r="G1935" i="1"/>
  <c r="D1936" i="1"/>
  <c r="L1936" i="1" s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Z2060" i="1"/>
  <c r="H2059" i="1"/>
  <c r="F1940" i="1"/>
  <c r="E1940" i="1"/>
  <c r="D1937" i="1"/>
  <c r="L1937" i="1" s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Z2061" i="1"/>
  <c r="AA2061" i="1"/>
  <c r="E1941" i="1"/>
  <c r="F1941" i="1"/>
  <c r="G1937" i="1"/>
  <c r="D1938" i="1"/>
  <c r="L1938" i="1" s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AA2062" i="1" l="1"/>
  <c r="Z2062" i="1"/>
  <c r="H2061" i="1"/>
  <c r="F1942" i="1"/>
  <c r="E1942" i="1"/>
  <c r="G1938" i="1"/>
  <c r="D1939" i="1"/>
  <c r="L1939" i="1" s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Z2063" i="1"/>
  <c r="AA2063" i="1"/>
  <c r="E1943" i="1"/>
  <c r="F1943" i="1"/>
  <c r="G1939" i="1"/>
  <c r="D1940" i="1"/>
  <c r="L1940" i="1" s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AA2064" i="1" l="1"/>
  <c r="Z2064" i="1"/>
  <c r="H2063" i="1"/>
  <c r="F1944" i="1"/>
  <c r="E1944" i="1"/>
  <c r="G1940" i="1"/>
  <c r="D1941" i="1"/>
  <c r="L1941" i="1" s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E1945" i="1"/>
  <c r="F1945" i="1"/>
  <c r="G1941" i="1"/>
  <c r="D1942" i="1"/>
  <c r="L1942" i="1" s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AA2066" i="1" l="1"/>
  <c r="Z2066" i="1"/>
  <c r="H2065" i="1"/>
  <c r="F1946" i="1"/>
  <c r="E1946" i="1"/>
  <c r="G1942" i="1"/>
  <c r="D1943" i="1"/>
  <c r="L1943" i="1" s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Z2067" i="1"/>
  <c r="AA2067" i="1"/>
  <c r="E1947" i="1"/>
  <c r="F1947" i="1"/>
  <c r="G1943" i="1"/>
  <c r="D1944" i="1"/>
  <c r="L1944" i="1" s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AA2068" i="1" l="1"/>
  <c r="Z2068" i="1"/>
  <c r="H2067" i="1"/>
  <c r="F1948" i="1"/>
  <c r="E1948" i="1"/>
  <c r="D1945" i="1"/>
  <c r="L1945" i="1" s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Z2069" i="1"/>
  <c r="AA2069" i="1"/>
  <c r="E1949" i="1"/>
  <c r="F1949" i="1"/>
  <c r="G1945" i="1"/>
  <c r="D1946" i="1"/>
  <c r="L1946" i="1" s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AA2070" i="1" l="1"/>
  <c r="Z2070" i="1"/>
  <c r="H2069" i="1"/>
  <c r="F1950" i="1"/>
  <c r="E1950" i="1"/>
  <c r="D1947" i="1"/>
  <c r="L1947" i="1" s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Z2071" i="1"/>
  <c r="AA2071" i="1"/>
  <c r="E1951" i="1"/>
  <c r="F1951" i="1"/>
  <c r="D1948" i="1"/>
  <c r="L1948" i="1" s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AA2072" i="1" l="1"/>
  <c r="Z2072" i="1"/>
  <c r="H2071" i="1"/>
  <c r="F1952" i="1"/>
  <c r="E1952" i="1"/>
  <c r="G1948" i="1"/>
  <c r="D1949" i="1"/>
  <c r="L1949" i="1" s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H2072" i="1" l="1"/>
  <c r="Z2073" i="1"/>
  <c r="AA2073" i="1"/>
  <c r="E1953" i="1"/>
  <c r="F1953" i="1"/>
  <c r="D1950" i="1"/>
  <c r="L1950" i="1" s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AA2074" i="1" l="1"/>
  <c r="Z2074" i="1"/>
  <c r="H2073" i="1"/>
  <c r="F1954" i="1"/>
  <c r="E1954" i="1"/>
  <c r="G1950" i="1"/>
  <c r="D1951" i="1"/>
  <c r="L1951" i="1" s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Z2075" i="1"/>
  <c r="AA2075" i="1"/>
  <c r="E1955" i="1"/>
  <c r="F1955" i="1"/>
  <c r="G1951" i="1"/>
  <c r="D1952" i="1"/>
  <c r="L1952" i="1" s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E1956" i="1"/>
  <c r="M1953" i="1"/>
  <c r="M1954" i="1" s="1"/>
  <c r="M1955" i="1" s="1"/>
  <c r="G1952" i="1"/>
  <c r="D1953" i="1"/>
  <c r="L1953" i="1" s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Z2077" i="1"/>
  <c r="AA2077" i="1"/>
  <c r="E1957" i="1"/>
  <c r="F1957" i="1"/>
  <c r="G1953" i="1"/>
  <c r="D1954" i="1"/>
  <c r="L1954" i="1" s="1"/>
  <c r="N1952" i="1"/>
  <c r="O1951" i="1"/>
  <c r="J1958" i="1"/>
  <c r="K1958" i="1" s="1"/>
  <c r="I1959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E1958" i="1"/>
  <c r="G1954" i="1"/>
  <c r="D1955" i="1"/>
  <c r="L1955" i="1" s="1"/>
  <c r="M1956" i="1" s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Z2079" i="1"/>
  <c r="AA2079" i="1"/>
  <c r="F1959" i="1"/>
  <c r="E1959" i="1"/>
  <c r="G1955" i="1"/>
  <c r="D1956" i="1"/>
  <c r="L1956" i="1" s="1"/>
  <c r="M1957" i="1" s="1"/>
  <c r="M1958" i="1" s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AA2080" i="1" l="1"/>
  <c r="Z2080" i="1"/>
  <c r="H2079" i="1"/>
  <c r="E1960" i="1"/>
  <c r="F1960" i="1"/>
  <c r="D1957" i="1"/>
  <c r="L1957" i="1" s="1"/>
  <c r="G1956" i="1"/>
  <c r="N1955" i="1"/>
  <c r="O1954" i="1"/>
  <c r="U1960" i="1"/>
  <c r="W1960" i="1" s="1"/>
  <c r="I1962" i="1"/>
  <c r="J1961" i="1"/>
  <c r="K1961" i="1" s="1"/>
  <c r="A2080" i="1"/>
  <c r="T2082" i="1"/>
  <c r="H2080" i="1" l="1"/>
  <c r="Q2080" i="1"/>
  <c r="R2080" i="1" s="1"/>
  <c r="F1961" i="1"/>
  <c r="E1961" i="1"/>
  <c r="G1957" i="1"/>
  <c r="D1958" i="1"/>
  <c r="L1958" i="1" s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H2081" i="1" l="1"/>
  <c r="AA2081" i="1"/>
  <c r="AA2082" i="1" s="1"/>
  <c r="Z2081" i="1"/>
  <c r="Z2082" i="1" s="1"/>
  <c r="E1962" i="1"/>
  <c r="F1962" i="1"/>
  <c r="M1959" i="1"/>
  <c r="M1960" i="1" s="1"/>
  <c r="M1961" i="1" s="1"/>
  <c r="D1959" i="1"/>
  <c r="L1959" i="1" s="1"/>
  <c r="G1958" i="1"/>
  <c r="N1957" i="1"/>
  <c r="O1956" i="1"/>
  <c r="J1963" i="1"/>
  <c r="K1963" i="1" s="1"/>
  <c r="I1964" i="1"/>
  <c r="U1962" i="1"/>
  <c r="W1962" i="1" s="1"/>
  <c r="A2082" i="1"/>
  <c r="Q2082" i="1" s="1"/>
  <c r="T2084" i="1"/>
  <c r="H2082" i="1" l="1"/>
  <c r="Z2083" i="1"/>
  <c r="R2082" i="1"/>
  <c r="AA2083" i="1"/>
  <c r="F1963" i="1"/>
  <c r="E1963" i="1"/>
  <c r="G1959" i="1"/>
  <c r="D1960" i="1"/>
  <c r="L1960" i="1" s="1"/>
  <c r="N1958" i="1"/>
  <c r="O1957" i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H2083" i="1"/>
  <c r="E1964" i="1"/>
  <c r="F1964" i="1"/>
  <c r="D1961" i="1"/>
  <c r="L1961" i="1" s="1"/>
  <c r="G1960" i="1"/>
  <c r="N1959" i="1"/>
  <c r="O1958" i="1"/>
  <c r="U1964" i="1"/>
  <c r="W1964" i="1" s="1"/>
  <c r="I1966" i="1"/>
  <c r="J1965" i="1"/>
  <c r="K1965" i="1" s="1"/>
  <c r="S2083" i="1"/>
  <c r="T2086" i="1"/>
  <c r="A2084" i="1"/>
  <c r="Q2084" i="1" s="1"/>
  <c r="R2084" i="1" s="1"/>
  <c r="H2084" i="1" l="1"/>
  <c r="Z2085" i="1"/>
  <c r="AA2085" i="1"/>
  <c r="F1965" i="1"/>
  <c r="E1965" i="1"/>
  <c r="M1962" i="1"/>
  <c r="M1963" i="1" s="1"/>
  <c r="M1964" i="1" s="1"/>
  <c r="M1965" i="1" s="1"/>
  <c r="M1966" i="1" s="1"/>
  <c r="G1961" i="1"/>
  <c r="D1962" i="1"/>
  <c r="L1962" i="1" s="1"/>
  <c r="N1960" i="1"/>
  <c r="O1959" i="1"/>
  <c r="U1965" i="1"/>
  <c r="W1965" i="1" s="1"/>
  <c r="J1966" i="1"/>
  <c r="K1966" i="1" s="1"/>
  <c r="I1967" i="1"/>
  <c r="Y2084" i="1"/>
  <c r="S2084" i="1"/>
  <c r="A2085" i="1"/>
  <c r="Q2085" i="1" s="1"/>
  <c r="R2085" i="1" s="1"/>
  <c r="T2087" i="1"/>
  <c r="AA2086" i="1" l="1"/>
  <c r="Z2086" i="1"/>
  <c r="H2085" i="1"/>
  <c r="E1966" i="1"/>
  <c r="F1966" i="1"/>
  <c r="G1962" i="1"/>
  <c r="D1963" i="1"/>
  <c r="L1963" i="1" s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H2086" i="1" l="1"/>
  <c r="Z2087" i="1"/>
  <c r="AA2087" i="1"/>
  <c r="F1967" i="1"/>
  <c r="E1967" i="1"/>
  <c r="D1964" i="1"/>
  <c r="L1964" i="1" s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AA2088" i="1" l="1"/>
  <c r="Z2088" i="1"/>
  <c r="H2087" i="1"/>
  <c r="E1968" i="1"/>
  <c r="F1968" i="1"/>
  <c r="G1964" i="1"/>
  <c r="D1965" i="1"/>
  <c r="L1965" i="1" s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H2088" i="1" l="1"/>
  <c r="Z2089" i="1"/>
  <c r="AA2089" i="1"/>
  <c r="F1969" i="1"/>
  <c r="E1969" i="1"/>
  <c r="G1965" i="1"/>
  <c r="D1966" i="1"/>
  <c r="L1966" i="1" s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AA2090" i="1" l="1"/>
  <c r="Z2090" i="1"/>
  <c r="H2089" i="1"/>
  <c r="E1970" i="1"/>
  <c r="F1970" i="1"/>
  <c r="G1966" i="1"/>
  <c r="D1967" i="1"/>
  <c r="L1967" i="1" s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H2090" i="1" l="1"/>
  <c r="Z2091" i="1"/>
  <c r="AA2091" i="1"/>
  <c r="F1971" i="1"/>
  <c r="E1971" i="1"/>
  <c r="D1968" i="1"/>
  <c r="L1968" i="1" s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AA2092" i="1" l="1"/>
  <c r="Z2092" i="1"/>
  <c r="H2091" i="1"/>
  <c r="E1972" i="1"/>
  <c r="F1972" i="1"/>
  <c r="D1969" i="1"/>
  <c r="L1969" i="1" s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H2092" i="1" l="1"/>
  <c r="Z2093" i="1"/>
  <c r="AA2093" i="1"/>
  <c r="F1973" i="1"/>
  <c r="E1973" i="1"/>
  <c r="G1969" i="1"/>
  <c r="D1970" i="1"/>
  <c r="L1970" i="1" s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AA2094" i="1" l="1"/>
  <c r="Z2094" i="1"/>
  <c r="H2093" i="1"/>
  <c r="E1974" i="1"/>
  <c r="F1974" i="1"/>
  <c r="D1971" i="1"/>
  <c r="L1971" i="1" s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H2094" i="1" l="1"/>
  <c r="Z2095" i="1"/>
  <c r="AA2095" i="1"/>
  <c r="F1975" i="1"/>
  <c r="E1975" i="1"/>
  <c r="G1971" i="1"/>
  <c r="D1972" i="1"/>
  <c r="L1972" i="1" s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AA2096" i="1" l="1"/>
  <c r="Z2096" i="1"/>
  <c r="H2095" i="1"/>
  <c r="E1976" i="1"/>
  <c r="F1976" i="1"/>
  <c r="G1972" i="1"/>
  <c r="D1973" i="1"/>
  <c r="L1973" i="1" s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AA2097" i="1"/>
  <c r="F1977" i="1"/>
  <c r="E1977" i="1"/>
  <c r="D1974" i="1"/>
  <c r="L1974" i="1" s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Z2098" i="1"/>
  <c r="H2097" i="1"/>
  <c r="E1978" i="1"/>
  <c r="F1978" i="1"/>
  <c r="D1975" i="1"/>
  <c r="L1975" i="1" s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AA2099" i="1"/>
  <c r="F1979" i="1"/>
  <c r="E1979" i="1"/>
  <c r="D1976" i="1"/>
  <c r="L1976" i="1" s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AA2100" i="1" l="1"/>
  <c r="Z2100" i="1"/>
  <c r="H2099" i="1"/>
  <c r="E1980" i="1"/>
  <c r="F1980" i="1"/>
  <c r="G1976" i="1"/>
  <c r="D1977" i="1"/>
  <c r="L1977" i="1" s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H2100" i="1" l="1"/>
  <c r="Z2101" i="1"/>
  <c r="AA2101" i="1"/>
  <c r="F1981" i="1"/>
  <c r="E1981" i="1"/>
  <c r="G1977" i="1"/>
  <c r="D1978" i="1"/>
  <c r="L1978" i="1" s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AA2102" i="1" l="1"/>
  <c r="Z2102" i="1"/>
  <c r="H2101" i="1"/>
  <c r="E1982" i="1"/>
  <c r="F1982" i="1"/>
  <c r="G1978" i="1"/>
  <c r="D1979" i="1"/>
  <c r="L1979" i="1" s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AA2103" i="1"/>
  <c r="F1983" i="1"/>
  <c r="E1983" i="1"/>
  <c r="D1980" i="1"/>
  <c r="L1980" i="1" s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AA2104" i="1" l="1"/>
  <c r="Z2104" i="1"/>
  <c r="H2103" i="1"/>
  <c r="E1984" i="1"/>
  <c r="F1984" i="1"/>
  <c r="G1980" i="1"/>
  <c r="D1981" i="1"/>
  <c r="L1981" i="1" s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H2104" i="1" l="1"/>
  <c r="Z2105" i="1"/>
  <c r="AA2105" i="1"/>
  <c r="F1985" i="1"/>
  <c r="E1985" i="1"/>
  <c r="D1982" i="1"/>
  <c r="L1982" i="1" s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AA2106" i="1" l="1"/>
  <c r="Z2106" i="1"/>
  <c r="H2105" i="1"/>
  <c r="E1986" i="1"/>
  <c r="F1986" i="1"/>
  <c r="G1982" i="1"/>
  <c r="D1983" i="1"/>
  <c r="L1983" i="1" s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Z2107" i="1"/>
  <c r="AA2107" i="1"/>
  <c r="F1987" i="1"/>
  <c r="E1987" i="1"/>
  <c r="M1984" i="1"/>
  <c r="M1985" i="1" s="1"/>
  <c r="M1986" i="1" s="1"/>
  <c r="D1984" i="1"/>
  <c r="L1984" i="1" s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AA2108" i="1" l="1"/>
  <c r="Z2108" i="1"/>
  <c r="H2107" i="1"/>
  <c r="E1988" i="1"/>
  <c r="F1988" i="1"/>
  <c r="D1985" i="1"/>
  <c r="L1985" i="1" s="1"/>
  <c r="G1984" i="1"/>
  <c r="N1983" i="1"/>
  <c r="O1982" i="1"/>
  <c r="U1988" i="1"/>
  <c r="W1988" i="1" s="1"/>
  <c r="I1990" i="1"/>
  <c r="J1989" i="1"/>
  <c r="K1989" i="1" s="1"/>
  <c r="T2110" i="1"/>
  <c r="A2108" i="1"/>
  <c r="Q2108" i="1" s="1"/>
  <c r="R2108" i="1" s="1"/>
  <c r="H2108" i="1" l="1"/>
  <c r="Z2109" i="1"/>
  <c r="AA2109" i="1"/>
  <c r="F1989" i="1"/>
  <c r="E1989" i="1"/>
  <c r="G1985" i="1"/>
  <c r="D1986" i="1"/>
  <c r="L1986" i="1" s="1"/>
  <c r="M1987" i="1" s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AA2110" i="1" l="1"/>
  <c r="Z2110" i="1"/>
  <c r="H2109" i="1"/>
  <c r="E1990" i="1"/>
  <c r="F1990" i="1"/>
  <c r="G1986" i="1"/>
  <c r="D1987" i="1"/>
  <c r="L1987" i="1" s="1"/>
  <c r="M1988" i="1" s="1"/>
  <c r="N1985" i="1"/>
  <c r="O1984" i="1"/>
  <c r="J1991" i="1"/>
  <c r="K1991" i="1" s="1"/>
  <c r="I1992" i="1"/>
  <c r="U1990" i="1"/>
  <c r="W1990" i="1" s="1"/>
  <c r="Y2109" i="1"/>
  <c r="S2109" i="1"/>
  <c r="T2112" i="1"/>
  <c r="A2110" i="1"/>
  <c r="Q2110" i="1" s="1"/>
  <c r="R2110" i="1" s="1"/>
  <c r="H2110" i="1" l="1"/>
  <c r="Z2111" i="1"/>
  <c r="AA2111" i="1"/>
  <c r="F1991" i="1"/>
  <c r="E1991" i="1"/>
  <c r="G1987" i="1"/>
  <c r="D1988" i="1"/>
  <c r="L1988" i="1" s="1"/>
  <c r="N1986" i="1"/>
  <c r="O1985" i="1"/>
  <c r="M1989" i="1"/>
  <c r="J1992" i="1"/>
  <c r="K1992" i="1" s="1"/>
  <c r="I1993" i="1"/>
  <c r="U1991" i="1"/>
  <c r="W1991" i="1" s="1"/>
  <c r="A2111" i="1"/>
  <c r="T2113" i="1"/>
  <c r="H2111" i="1" l="1"/>
  <c r="Q2111" i="1"/>
  <c r="F1992" i="1"/>
  <c r="E1992" i="1"/>
  <c r="G1988" i="1"/>
  <c r="D1989" i="1"/>
  <c r="L1989" i="1" s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H2112" i="1" l="1"/>
  <c r="Z2112" i="1"/>
  <c r="Z2113" i="1" s="1"/>
  <c r="R2111" i="1"/>
  <c r="AA2112" i="1"/>
  <c r="AA2113" i="1" s="1"/>
  <c r="E1993" i="1"/>
  <c r="F1993" i="1"/>
  <c r="M1990" i="1"/>
  <c r="M1991" i="1" s="1"/>
  <c r="G1989" i="1"/>
  <c r="D1990" i="1"/>
  <c r="L1990" i="1" s="1"/>
  <c r="N1988" i="1"/>
  <c r="O1987" i="1"/>
  <c r="U1993" i="1"/>
  <c r="W1993" i="1" s="1"/>
  <c r="I1995" i="1"/>
  <c r="J1994" i="1"/>
  <c r="K1994" i="1" s="1"/>
  <c r="A2113" i="1"/>
  <c r="Q2113" i="1" s="1"/>
  <c r="R2113" i="1" s="1"/>
  <c r="T2115" i="1"/>
  <c r="H2113" i="1" l="1"/>
  <c r="AA2114" i="1"/>
  <c r="Z2114" i="1"/>
  <c r="F1994" i="1"/>
  <c r="E1994" i="1"/>
  <c r="G1990" i="1"/>
  <c r="D1991" i="1"/>
  <c r="L1991" i="1" s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Z2115" i="1" l="1"/>
  <c r="AA2115" i="1"/>
  <c r="H2114" i="1"/>
  <c r="E1995" i="1"/>
  <c r="F1995" i="1"/>
  <c r="G1991" i="1"/>
  <c r="M1992" i="1"/>
  <c r="M1993" i="1" s="1"/>
  <c r="M1994" i="1" s="1"/>
  <c r="M1995" i="1" s="1"/>
  <c r="M1996" i="1" s="1"/>
  <c r="D1992" i="1"/>
  <c r="L1992" i="1" s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H2115" i="1" l="1"/>
  <c r="AA2116" i="1"/>
  <c r="Z2116" i="1"/>
  <c r="F1996" i="1"/>
  <c r="E1996" i="1"/>
  <c r="G1992" i="1"/>
  <c r="D1993" i="1"/>
  <c r="L1993" i="1" s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Z2117" i="1" l="1"/>
  <c r="AA2117" i="1"/>
  <c r="H2116" i="1"/>
  <c r="E1997" i="1"/>
  <c r="F1997" i="1"/>
  <c r="D1994" i="1"/>
  <c r="L1994" i="1" s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H2117" i="1" l="1"/>
  <c r="AA2118" i="1"/>
  <c r="Z2118" i="1"/>
  <c r="F1998" i="1"/>
  <c r="E1998" i="1"/>
  <c r="D1995" i="1"/>
  <c r="L1995" i="1" s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Z2119" i="1" l="1"/>
  <c r="AA2119" i="1"/>
  <c r="H2118" i="1"/>
  <c r="E1999" i="1"/>
  <c r="F1999" i="1"/>
  <c r="G1995" i="1"/>
  <c r="D1996" i="1"/>
  <c r="L1996" i="1" s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AA2120" i="1"/>
  <c r="Z2120" i="1"/>
  <c r="F2000" i="1"/>
  <c r="E2000" i="1"/>
  <c r="G1996" i="1"/>
  <c r="D1997" i="1"/>
  <c r="L1997" i="1" s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Z2121" i="1" l="1"/>
  <c r="AA2121" i="1"/>
  <c r="H2120" i="1"/>
  <c r="E2001" i="1"/>
  <c r="F2001" i="1"/>
  <c r="D1998" i="1"/>
  <c r="L1998" i="1" s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H2121" i="1" l="1"/>
  <c r="AA2122" i="1"/>
  <c r="Z2122" i="1"/>
  <c r="F2002" i="1"/>
  <c r="E2002" i="1"/>
  <c r="G1998" i="1"/>
  <c r="D1999" i="1"/>
  <c r="L1999" i="1" s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Z2123" i="1" l="1"/>
  <c r="AA2123" i="1"/>
  <c r="H2122" i="1"/>
  <c r="E2003" i="1"/>
  <c r="F2003" i="1"/>
  <c r="G1999" i="1"/>
  <c r="D2000" i="1"/>
  <c r="L2000" i="1" s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H2123" i="1" l="1"/>
  <c r="AA2124" i="1"/>
  <c r="Z2124" i="1"/>
  <c r="F2004" i="1"/>
  <c r="E2004" i="1"/>
  <c r="G2000" i="1"/>
  <c r="D2001" i="1"/>
  <c r="L2001" i="1" s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Z2125" i="1" l="1"/>
  <c r="AA2125" i="1"/>
  <c r="H2124" i="1"/>
  <c r="E2005" i="1"/>
  <c r="F2005" i="1"/>
  <c r="D2002" i="1"/>
  <c r="L2002" i="1" s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H2125" i="1" l="1"/>
  <c r="AA2126" i="1"/>
  <c r="Z2126" i="1"/>
  <c r="F2006" i="1"/>
  <c r="E2006" i="1"/>
  <c r="G2002" i="1"/>
  <c r="D2003" i="1"/>
  <c r="L2003" i="1" s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Z2127" i="1" l="1"/>
  <c r="AA2127" i="1"/>
  <c r="H2126" i="1"/>
  <c r="E2007" i="1"/>
  <c r="F2007" i="1"/>
  <c r="D2004" i="1"/>
  <c r="L2004" i="1" s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AA2128" i="1"/>
  <c r="Z2128" i="1"/>
  <c r="F2008" i="1"/>
  <c r="E2008" i="1"/>
  <c r="G2004" i="1"/>
  <c r="D2005" i="1"/>
  <c r="L2005" i="1" s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Z2129" i="1" l="1"/>
  <c r="AA2129" i="1"/>
  <c r="H2128" i="1"/>
  <c r="E2009" i="1"/>
  <c r="F2009" i="1"/>
  <c r="D2006" i="1"/>
  <c r="L2006" i="1" s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AA2130" i="1"/>
  <c r="Z2130" i="1"/>
  <c r="F2010" i="1"/>
  <c r="E2010" i="1"/>
  <c r="G2006" i="1"/>
  <c r="D2007" i="1"/>
  <c r="L2007" i="1" s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Z2131" i="1" l="1"/>
  <c r="AA2131" i="1"/>
  <c r="H2130" i="1"/>
  <c r="E2011" i="1"/>
  <c r="F2011" i="1"/>
  <c r="G2007" i="1"/>
  <c r="D2008" i="1"/>
  <c r="L2008" i="1" s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AA2132" i="1"/>
  <c r="Z2132" i="1"/>
  <c r="F2012" i="1"/>
  <c r="E2012" i="1"/>
  <c r="D2009" i="1"/>
  <c r="L2009" i="1" s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Z2133" i="1" l="1"/>
  <c r="AA2133" i="1"/>
  <c r="H2132" i="1"/>
  <c r="E2013" i="1"/>
  <c r="F2013" i="1"/>
  <c r="D2010" i="1"/>
  <c r="L2010" i="1" s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H2133" i="1" l="1"/>
  <c r="AA2134" i="1"/>
  <c r="Z2134" i="1"/>
  <c r="F2014" i="1"/>
  <c r="E2014" i="1"/>
  <c r="G2010" i="1"/>
  <c r="D2011" i="1"/>
  <c r="L2011" i="1" s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Z2135" i="1" l="1"/>
  <c r="AA2135" i="1"/>
  <c r="H2134" i="1"/>
  <c r="E2015" i="1"/>
  <c r="F2015" i="1"/>
  <c r="D2012" i="1"/>
  <c r="L2012" i="1" s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H2135" i="1" l="1"/>
  <c r="AA2136" i="1"/>
  <c r="Z2136" i="1"/>
  <c r="F2016" i="1"/>
  <c r="E2016" i="1"/>
  <c r="G2012" i="1"/>
  <c r="D2013" i="1"/>
  <c r="L2013" i="1" s="1"/>
  <c r="N2011" i="1"/>
  <c r="O2010" i="1"/>
  <c r="U2016" i="1"/>
  <c r="W2016" i="1" s="1"/>
  <c r="I2018" i="1"/>
  <c r="J2017" i="1"/>
  <c r="K2017" i="1" s="1"/>
  <c r="Y2135" i="1"/>
  <c r="S2135" i="1"/>
  <c r="A2136" i="1"/>
  <c r="Q2136" i="1" s="1"/>
  <c r="R2136" i="1" s="1"/>
  <c r="T2138" i="1"/>
  <c r="Z2137" i="1" l="1"/>
  <c r="AA2137" i="1"/>
  <c r="H2136" i="1"/>
  <c r="E2017" i="1"/>
  <c r="F2017" i="1"/>
  <c r="G2013" i="1"/>
  <c r="D2014" i="1"/>
  <c r="L2014" i="1" s="1"/>
  <c r="N2012" i="1"/>
  <c r="O2011" i="1"/>
  <c r="J2018" i="1"/>
  <c r="K2018" i="1" s="1"/>
  <c r="I2019" i="1"/>
  <c r="U2017" i="1"/>
  <c r="W2017" i="1" s="1"/>
  <c r="S2136" i="1"/>
  <c r="Y2136" i="1"/>
  <c r="T2139" i="1"/>
  <c r="A2137" i="1"/>
  <c r="Q2137" i="1" s="1"/>
  <c r="R2137" i="1" s="1"/>
  <c r="H2137" i="1" l="1"/>
  <c r="AA2138" i="1"/>
  <c r="Z2138" i="1"/>
  <c r="F2018" i="1"/>
  <c r="E2018" i="1"/>
  <c r="G2014" i="1"/>
  <c r="D2015" i="1"/>
  <c r="L2015" i="1" s="1"/>
  <c r="N2013" i="1"/>
  <c r="O2012" i="1"/>
  <c r="I2020" i="1"/>
  <c r="J2019" i="1"/>
  <c r="K2019" i="1" s="1"/>
  <c r="U2018" i="1"/>
  <c r="W2018" i="1" s="1"/>
  <c r="Y2137" i="1"/>
  <c r="S2137" i="1"/>
  <c r="T2140" i="1"/>
  <c r="A2138" i="1"/>
  <c r="Q2138" i="1" s="1"/>
  <c r="R2138" i="1" s="1"/>
  <c r="Z2139" i="1" l="1"/>
  <c r="AA2139" i="1"/>
  <c r="H2138" i="1"/>
  <c r="E2019" i="1"/>
  <c r="F2019" i="1"/>
  <c r="D2016" i="1"/>
  <c r="L2016" i="1" s="1"/>
  <c r="M2017" i="1" s="1"/>
  <c r="M2018" i="1" s="1"/>
  <c r="M2019" i="1" s="1"/>
  <c r="G2015" i="1"/>
  <c r="N2014" i="1"/>
  <c r="O2013" i="1"/>
  <c r="U2019" i="1"/>
  <c r="W2019" i="1" s="1"/>
  <c r="I2021" i="1"/>
  <c r="J2020" i="1"/>
  <c r="K2020" i="1" s="1"/>
  <c r="A2139" i="1"/>
  <c r="Q2139" i="1" s="1"/>
  <c r="R2139" i="1" s="1"/>
  <c r="T2141" i="1"/>
  <c r="H2139" i="1" l="1"/>
  <c r="AA2140" i="1"/>
  <c r="Z2140" i="1"/>
  <c r="F2020" i="1"/>
  <c r="E2020" i="1"/>
  <c r="G2016" i="1"/>
  <c r="D2017" i="1"/>
  <c r="L2017" i="1" s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Z2141" i="1" l="1"/>
  <c r="AA2141" i="1"/>
  <c r="H2140" i="1"/>
  <c r="E2021" i="1"/>
  <c r="F2021" i="1"/>
  <c r="G2017" i="1"/>
  <c r="D2018" i="1"/>
  <c r="L2018" i="1" s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H2141" i="1" l="1"/>
  <c r="AA2142" i="1"/>
  <c r="Z2142" i="1"/>
  <c r="F2022" i="1"/>
  <c r="E2022" i="1"/>
  <c r="D2019" i="1"/>
  <c r="L2019" i="1" s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H2142" i="1" l="1"/>
  <c r="Q2142" i="1"/>
  <c r="E2023" i="1"/>
  <c r="F2023" i="1"/>
  <c r="M2020" i="1"/>
  <c r="D2020" i="1"/>
  <c r="L2020" i="1" s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Z2143" i="1"/>
  <c r="Z2144" i="1" s="1"/>
  <c r="AA2143" i="1"/>
  <c r="AA2144" i="1" s="1"/>
  <c r="R2142" i="1"/>
  <c r="F2024" i="1"/>
  <c r="E2024" i="1"/>
  <c r="D2021" i="1"/>
  <c r="L2021" i="1" s="1"/>
  <c r="M2021" i="1"/>
  <c r="M2022" i="1" s="1"/>
  <c r="M2023" i="1" s="1"/>
  <c r="M2024" i="1" s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H2144" i="1" l="1"/>
  <c r="AA2145" i="1"/>
  <c r="Z2145" i="1"/>
  <c r="E2025" i="1"/>
  <c r="F2025" i="1"/>
  <c r="G2021" i="1"/>
  <c r="D2022" i="1"/>
  <c r="L2022" i="1" s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Z2146" i="1" l="1"/>
  <c r="AA2146" i="1"/>
  <c r="H2145" i="1"/>
  <c r="F2026" i="1"/>
  <c r="E2026" i="1"/>
  <c r="G2022" i="1"/>
  <c r="D2023" i="1"/>
  <c r="L2023" i="1" s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AA2147" i="1"/>
  <c r="Z2147" i="1"/>
  <c r="E2027" i="1"/>
  <c r="F2027" i="1"/>
  <c r="G2023" i="1"/>
  <c r="D2024" i="1"/>
  <c r="L2024" i="1" s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AA2148" i="1"/>
  <c r="H2147" i="1"/>
  <c r="F2028" i="1"/>
  <c r="E2028" i="1"/>
  <c r="M2025" i="1"/>
  <c r="M2026" i="1" s="1"/>
  <c r="M2027" i="1" s="1"/>
  <c r="M2028" i="1" s="1"/>
  <c r="M2029" i="1" s="1"/>
  <c r="D2025" i="1"/>
  <c r="L2025" i="1" s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AA2149" i="1"/>
  <c r="Z2149" i="1"/>
  <c r="E2029" i="1"/>
  <c r="F2029" i="1"/>
  <c r="D2026" i="1"/>
  <c r="L2026" i="1" s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Z2150" i="1" l="1"/>
  <c r="AA2150" i="1"/>
  <c r="H2149" i="1"/>
  <c r="F2030" i="1"/>
  <c r="E2030" i="1"/>
  <c r="G2026" i="1"/>
  <c r="D2027" i="1"/>
  <c r="L2027" i="1" s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Z2151" i="1"/>
  <c r="E2031" i="1"/>
  <c r="F2031" i="1"/>
  <c r="G2027" i="1"/>
  <c r="D2028" i="1"/>
  <c r="L2028" i="1" s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Z2152" i="1" l="1"/>
  <c r="AA2152" i="1"/>
  <c r="H2151" i="1"/>
  <c r="F2032" i="1"/>
  <c r="E2032" i="1"/>
  <c r="G2028" i="1"/>
  <c r="D2029" i="1"/>
  <c r="L2029" i="1" s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H2152" i="1" l="1"/>
  <c r="AA2153" i="1"/>
  <c r="Z2153" i="1"/>
  <c r="E2033" i="1"/>
  <c r="F2033" i="1"/>
  <c r="G2029" i="1"/>
  <c r="D2030" i="1"/>
  <c r="L2030" i="1" s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Z2154" i="1" l="1"/>
  <c r="AA2154" i="1"/>
  <c r="H2153" i="1"/>
  <c r="F2034" i="1"/>
  <c r="E2034" i="1"/>
  <c r="G2030" i="1"/>
  <c r="D2031" i="1"/>
  <c r="L2031" i="1" s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H2154" i="1" l="1"/>
  <c r="AA2155" i="1"/>
  <c r="Z2155" i="1"/>
  <c r="E2035" i="1"/>
  <c r="F2035" i="1"/>
  <c r="G2031" i="1"/>
  <c r="D2032" i="1"/>
  <c r="L2032" i="1" s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H2155" i="1"/>
  <c r="F2036" i="1"/>
  <c r="E2036" i="1"/>
  <c r="D2033" i="1"/>
  <c r="L2033" i="1" s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H2156" i="1" l="1"/>
  <c r="AA2157" i="1"/>
  <c r="Z2157" i="1"/>
  <c r="E2037" i="1"/>
  <c r="F2037" i="1"/>
  <c r="G2033" i="1"/>
  <c r="D2034" i="1"/>
  <c r="L2034" i="1" s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Z2158" i="1" l="1"/>
  <c r="AA2158" i="1"/>
  <c r="H2157" i="1"/>
  <c r="F2038" i="1"/>
  <c r="E2038" i="1"/>
  <c r="D2035" i="1"/>
  <c r="L2035" i="1" s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Z2159" i="1"/>
  <c r="E2039" i="1"/>
  <c r="F2039" i="1"/>
  <c r="G2035" i="1"/>
  <c r="D2036" i="1"/>
  <c r="L2036" i="1" s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Z2160" i="1" l="1"/>
  <c r="AA2160" i="1"/>
  <c r="H2159" i="1"/>
  <c r="F2040" i="1"/>
  <c r="E2040" i="1"/>
  <c r="G2036" i="1"/>
  <c r="D2037" i="1"/>
  <c r="L2037" i="1" s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H2160" i="1" l="1"/>
  <c r="AA2161" i="1"/>
  <c r="Z2161" i="1"/>
  <c r="E2041" i="1"/>
  <c r="F2041" i="1"/>
  <c r="D2038" i="1"/>
  <c r="L2038" i="1" s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Z2162" i="1" l="1"/>
  <c r="AA2162" i="1"/>
  <c r="H2161" i="1"/>
  <c r="F2042" i="1"/>
  <c r="E2042" i="1"/>
  <c r="D2039" i="1"/>
  <c r="L2039" i="1" s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AA2163" i="1"/>
  <c r="Z2163" i="1"/>
  <c r="E2043" i="1"/>
  <c r="F2043" i="1"/>
  <c r="G2039" i="1"/>
  <c r="D2040" i="1"/>
  <c r="L2040" i="1" s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Z2164" i="1" l="1"/>
  <c r="AA2164" i="1"/>
  <c r="H2163" i="1"/>
  <c r="F2044" i="1"/>
  <c r="E2044" i="1"/>
  <c r="G2040" i="1"/>
  <c r="D2041" i="1"/>
  <c r="L2041" i="1" s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AA2165" i="1"/>
  <c r="Z2165" i="1"/>
  <c r="E2045" i="1"/>
  <c r="F2045" i="1"/>
  <c r="G2041" i="1"/>
  <c r="D2042" i="1"/>
  <c r="L2042" i="1" s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Z2166" i="1" l="1"/>
  <c r="AA2166" i="1"/>
  <c r="H2165" i="1"/>
  <c r="F2046" i="1"/>
  <c r="E2046" i="1"/>
  <c r="G2042" i="1"/>
  <c r="D2043" i="1"/>
  <c r="L2043" i="1" s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H2166" i="1" l="1"/>
  <c r="AA2167" i="1"/>
  <c r="Z2167" i="1"/>
  <c r="E2047" i="1"/>
  <c r="F2047" i="1"/>
  <c r="D2044" i="1"/>
  <c r="L2044" i="1" s="1"/>
  <c r="G2043" i="1"/>
  <c r="N2042" i="1"/>
  <c r="O2041" i="1"/>
  <c r="U2047" i="1"/>
  <c r="W2047" i="1" s="1"/>
  <c r="I2049" i="1"/>
  <c r="J2048" i="1"/>
  <c r="K2048" i="1" s="1"/>
  <c r="Y2080" i="1"/>
  <c r="S2166" i="1"/>
  <c r="Y2166" i="1"/>
  <c r="T2169" i="1"/>
  <c r="A2167" i="1"/>
  <c r="Q2167" i="1" s="1"/>
  <c r="R2167" i="1" s="1"/>
  <c r="Z2168" i="1" l="1"/>
  <c r="AA2168" i="1"/>
  <c r="H2167" i="1"/>
  <c r="F2048" i="1"/>
  <c r="E2048" i="1"/>
  <c r="M2045" i="1"/>
  <c r="M2046" i="1" s="1"/>
  <c r="M2047" i="1" s="1"/>
  <c r="D2045" i="1"/>
  <c r="L2045" i="1" s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AA2169" i="1"/>
  <c r="Z2169" i="1"/>
  <c r="E2049" i="1"/>
  <c r="F2049" i="1"/>
  <c r="G2045" i="1"/>
  <c r="D2046" i="1"/>
  <c r="L2046" i="1" s="1"/>
  <c r="N2044" i="1"/>
  <c r="O2043" i="1"/>
  <c r="U2049" i="1"/>
  <c r="W2049" i="1" s="1"/>
  <c r="I2051" i="1"/>
  <c r="J2050" i="1"/>
  <c r="K2050" i="1" s="1"/>
  <c r="A2169" i="1"/>
  <c r="Q2169" i="1" s="1"/>
  <c r="R2169" i="1" s="1"/>
  <c r="T2171" i="1"/>
  <c r="Z2170" i="1" l="1"/>
  <c r="AA2170" i="1"/>
  <c r="H2169" i="1"/>
  <c r="F2050" i="1"/>
  <c r="E2050" i="1"/>
  <c r="D2047" i="1"/>
  <c r="L2047" i="1" s="1"/>
  <c r="M2048" i="1" s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G2047" i="1"/>
  <c r="D2048" i="1"/>
  <c r="L2048" i="1" s="1"/>
  <c r="M2049" i="1" s="1"/>
  <c r="N2046" i="1"/>
  <c r="O2045" i="1"/>
  <c r="J2052" i="1"/>
  <c r="K2052" i="1" s="1"/>
  <c r="I2053" i="1"/>
  <c r="U2051" i="1"/>
  <c r="W2051" i="1" s="1"/>
  <c r="T2173" i="1"/>
  <c r="A2171" i="1"/>
  <c r="Q2171" i="1" s="1"/>
  <c r="R2171" i="1" s="1"/>
  <c r="H2171" i="1" l="1"/>
  <c r="AA2171" i="1"/>
  <c r="AA2172" i="1" s="1"/>
  <c r="Z2171" i="1"/>
  <c r="Z2172" i="1" s="1"/>
  <c r="R2170" i="1"/>
  <c r="E2052" i="1"/>
  <c r="F2052" i="1"/>
  <c r="D2049" i="1"/>
  <c r="L2049" i="1" s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H2172" i="1" l="1"/>
  <c r="Z2173" i="1"/>
  <c r="AA2173" i="1"/>
  <c r="F2053" i="1"/>
  <c r="E2053" i="1"/>
  <c r="G2049" i="1"/>
  <c r="D2050" i="1"/>
  <c r="L2050" i="1" s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AA2174" i="1" l="1"/>
  <c r="Z2174" i="1"/>
  <c r="H2173" i="1"/>
  <c r="E2054" i="1"/>
  <c r="F2054" i="1"/>
  <c r="M2051" i="1"/>
  <c r="M2052" i="1" s="1"/>
  <c r="D2051" i="1"/>
  <c r="L2051" i="1" s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H2174" i="1" l="1"/>
  <c r="Z2175" i="1"/>
  <c r="AA2175" i="1"/>
  <c r="F2055" i="1"/>
  <c r="E2055" i="1"/>
  <c r="G2051" i="1"/>
  <c r="D2052" i="1"/>
  <c r="L2052" i="1" s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AA2176" i="1" l="1"/>
  <c r="Z2176" i="1"/>
  <c r="H2175" i="1"/>
  <c r="E2056" i="1"/>
  <c r="F2056" i="1"/>
  <c r="G2052" i="1"/>
  <c r="M2053" i="1"/>
  <c r="M2054" i="1" s="1"/>
  <c r="M2055" i="1" s="1"/>
  <c r="M2056" i="1" s="1"/>
  <c r="M2057" i="1" s="1"/>
  <c r="D2053" i="1"/>
  <c r="L2053" i="1" s="1"/>
  <c r="N2051" i="1"/>
  <c r="O2050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H2176" i="1" l="1"/>
  <c r="Z2177" i="1"/>
  <c r="AA2177" i="1"/>
  <c r="F2057" i="1"/>
  <c r="E2057" i="1"/>
  <c r="G2053" i="1"/>
  <c r="D2054" i="1"/>
  <c r="L2054" i="1" s="1"/>
  <c r="O2051" i="1"/>
  <c r="N2052" i="1"/>
  <c r="M2058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AA2178" i="1" l="1"/>
  <c r="Z2178" i="1"/>
  <c r="H2177" i="1"/>
  <c r="E2058" i="1"/>
  <c r="F2058" i="1"/>
  <c r="G2054" i="1"/>
  <c r="D2055" i="1"/>
  <c r="L2055" i="1" s="1"/>
  <c r="N2053" i="1"/>
  <c r="O2052" i="1"/>
  <c r="U2058" i="1"/>
  <c r="W2058" i="1" s="1"/>
  <c r="J2059" i="1"/>
  <c r="K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E2059" i="1"/>
  <c r="D2056" i="1"/>
  <c r="L2056" i="1" s="1"/>
  <c r="G2055" i="1"/>
  <c r="N2054" i="1"/>
  <c r="O2053" i="1"/>
  <c r="J2060" i="1"/>
  <c r="K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E2060" i="1"/>
  <c r="F2060" i="1"/>
  <c r="G2056" i="1"/>
  <c r="D2057" i="1"/>
  <c r="L2057" i="1" s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Z2181" i="1"/>
  <c r="AA2181" i="1"/>
  <c r="F2061" i="1"/>
  <c r="E2061" i="1"/>
  <c r="D2058" i="1"/>
  <c r="L2058" i="1" s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AA2182" i="1" l="1"/>
  <c r="Z2182" i="1"/>
  <c r="H2181" i="1"/>
  <c r="E2062" i="1"/>
  <c r="F2062" i="1"/>
  <c r="D2059" i="1"/>
  <c r="L2059" i="1" s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H2182" i="1" l="1"/>
  <c r="Z2183" i="1"/>
  <c r="AA2183" i="1"/>
  <c r="F2063" i="1"/>
  <c r="E2063" i="1"/>
  <c r="G2059" i="1"/>
  <c r="D2060" i="1"/>
  <c r="L2060" i="1" s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AA2184" i="1" l="1"/>
  <c r="Z2184" i="1"/>
  <c r="H2183" i="1"/>
  <c r="E2064" i="1"/>
  <c r="F2064" i="1"/>
  <c r="G2060" i="1"/>
  <c r="D2061" i="1"/>
  <c r="L2061" i="1" s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H2184" i="1" l="1"/>
  <c r="Z2185" i="1"/>
  <c r="AA2185" i="1"/>
  <c r="F2065" i="1"/>
  <c r="E2065" i="1"/>
  <c r="G2061" i="1"/>
  <c r="D2062" i="1"/>
  <c r="L2062" i="1" s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H2185" i="1"/>
  <c r="E2066" i="1"/>
  <c r="F2066" i="1"/>
  <c r="D2063" i="1"/>
  <c r="L2063" i="1" s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Z2187" i="1"/>
  <c r="AA2187" i="1"/>
  <c r="F2067" i="1"/>
  <c r="E2067" i="1"/>
  <c r="D2064" i="1"/>
  <c r="L2064" i="1" s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AA2188" i="1" l="1"/>
  <c r="Z2188" i="1"/>
  <c r="H2187" i="1"/>
  <c r="E2068" i="1"/>
  <c r="F2068" i="1"/>
  <c r="D2065" i="1"/>
  <c r="L2065" i="1" s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Z2189" i="1"/>
  <c r="AA2189" i="1"/>
  <c r="F2069" i="1"/>
  <c r="E2069" i="1"/>
  <c r="G2065" i="1"/>
  <c r="D2066" i="1"/>
  <c r="L2066" i="1" s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AA2190" i="1" l="1"/>
  <c r="Z2190" i="1"/>
  <c r="H2189" i="1"/>
  <c r="E2070" i="1"/>
  <c r="F2070" i="1"/>
  <c r="D2067" i="1"/>
  <c r="L2067" i="1" s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H2190" i="1" l="1"/>
  <c r="Z2191" i="1"/>
  <c r="AA2191" i="1"/>
  <c r="F2071" i="1"/>
  <c r="E2071" i="1"/>
  <c r="G2067" i="1"/>
  <c r="D2068" i="1"/>
  <c r="L2068" i="1" s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AA2192" i="1" l="1"/>
  <c r="Z2192" i="1"/>
  <c r="H2191" i="1"/>
  <c r="E2072" i="1"/>
  <c r="F2072" i="1"/>
  <c r="G2068" i="1"/>
  <c r="D2069" i="1"/>
  <c r="L2069" i="1" s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H2192" i="1" l="1"/>
  <c r="Z2193" i="1"/>
  <c r="AA2193" i="1"/>
  <c r="F2073" i="1"/>
  <c r="E2073" i="1"/>
  <c r="D2070" i="1"/>
  <c r="L2070" i="1" s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AA2194" i="1" l="1"/>
  <c r="Z2194" i="1"/>
  <c r="H2193" i="1"/>
  <c r="E2074" i="1"/>
  <c r="F2074" i="1"/>
  <c r="G2070" i="1"/>
  <c r="D2071" i="1"/>
  <c r="L2071" i="1" s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AA2195" i="1"/>
  <c r="F2075" i="1"/>
  <c r="E2075" i="1"/>
  <c r="D2072" i="1"/>
  <c r="L2072" i="1" s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AA2196" i="1" l="1"/>
  <c r="Z2196" i="1"/>
  <c r="H2195" i="1"/>
  <c r="E2076" i="1"/>
  <c r="F2076" i="1"/>
  <c r="G2072" i="1"/>
  <c r="D2073" i="1"/>
  <c r="L2073" i="1" s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AA2197" i="1"/>
  <c r="F2077" i="1"/>
  <c r="E2077" i="1"/>
  <c r="D2074" i="1"/>
  <c r="L2074" i="1" s="1"/>
  <c r="G2073" i="1"/>
  <c r="N2072" i="1"/>
  <c r="O2071" i="1"/>
  <c r="M2078" i="1"/>
  <c r="J2078" i="1"/>
  <c r="K2078" i="1" s="1"/>
  <c r="I2079" i="1"/>
  <c r="U2077" i="1"/>
  <c r="W2077" i="1" s="1"/>
  <c r="S2196" i="1"/>
  <c r="Y2196" i="1"/>
  <c r="A2197" i="1"/>
  <c r="Q2197" i="1" s="1"/>
  <c r="R2197" i="1" s="1"/>
  <c r="T2199" i="1"/>
  <c r="AA2198" i="1" l="1"/>
  <c r="Z2198" i="1"/>
  <c r="H2197" i="1"/>
  <c r="E2078" i="1"/>
  <c r="F2078" i="1"/>
  <c r="G2074" i="1"/>
  <c r="D2075" i="1"/>
  <c r="L2075" i="1" s="1"/>
  <c r="N2073" i="1"/>
  <c r="O2072" i="1"/>
  <c r="U2078" i="1"/>
  <c r="W2078" i="1" s="1"/>
  <c r="I2080" i="1"/>
  <c r="J2079" i="1"/>
  <c r="K2079" i="1" s="1"/>
  <c r="S2197" i="1"/>
  <c r="Y2197" i="1"/>
  <c r="A2198" i="1"/>
  <c r="Q2198" i="1" s="1"/>
  <c r="R2198" i="1" s="1"/>
  <c r="T2200" i="1"/>
  <c r="H2198" i="1" l="1"/>
  <c r="Z2199" i="1"/>
  <c r="AA2199" i="1"/>
  <c r="F2079" i="1"/>
  <c r="E2079" i="1"/>
  <c r="G2075" i="1"/>
  <c r="D2076" i="1"/>
  <c r="L2076" i="1" s="1"/>
  <c r="N2074" i="1"/>
  <c r="O2073" i="1"/>
  <c r="U2079" i="1"/>
  <c r="W2079" i="1" s="1"/>
  <c r="J2080" i="1"/>
  <c r="K2080" i="1" s="1"/>
  <c r="I2081" i="1"/>
  <c r="S2198" i="1"/>
  <c r="Y2198" i="1"/>
  <c r="T2201" i="1"/>
  <c r="A2199" i="1"/>
  <c r="Q2199" i="1" s="1"/>
  <c r="R2199" i="1" s="1"/>
  <c r="AA2200" i="1" l="1"/>
  <c r="Z2200" i="1"/>
  <c r="H2199" i="1"/>
  <c r="E2080" i="1"/>
  <c r="F2080" i="1"/>
  <c r="D2077" i="1"/>
  <c r="L2077" i="1" s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H2200" i="1" l="1"/>
  <c r="Z2201" i="1"/>
  <c r="AA2201" i="1"/>
  <c r="F2081" i="1"/>
  <c r="E2081" i="1"/>
  <c r="G2077" i="1"/>
  <c r="D2078" i="1"/>
  <c r="L2078" i="1" s="1"/>
  <c r="M2079" i="1" s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H2201" i="1" l="1"/>
  <c r="Q2201" i="1"/>
  <c r="E2082" i="1"/>
  <c r="F2082" i="1"/>
  <c r="G2078" i="1"/>
  <c r="D2079" i="1"/>
  <c r="L2079" i="1" s="1"/>
  <c r="M2080" i="1" s="1"/>
  <c r="M2081" i="1" s="1"/>
  <c r="N2077" i="1"/>
  <c r="O2076" i="1"/>
  <c r="J2083" i="1"/>
  <c r="K2083" i="1" s="1"/>
  <c r="I2084" i="1"/>
  <c r="U2082" i="1"/>
  <c r="W2082" i="1" s="1"/>
  <c r="T2204" i="1"/>
  <c r="A2202" i="1"/>
  <c r="Q2202" i="1" s="1"/>
  <c r="R2202" i="1" s="1"/>
  <c r="H2202" i="1" l="1"/>
  <c r="Z2202" i="1"/>
  <c r="Z2203" i="1" s="1"/>
  <c r="R2201" i="1"/>
  <c r="AA2202" i="1"/>
  <c r="AA2203" i="1" s="1"/>
  <c r="F2083" i="1"/>
  <c r="E2083" i="1"/>
  <c r="G2079" i="1"/>
  <c r="D2080" i="1"/>
  <c r="L2080" i="1" s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H2203" i="1" l="1"/>
  <c r="AA2204" i="1"/>
  <c r="Z2204" i="1"/>
  <c r="E2084" i="1"/>
  <c r="F2084" i="1"/>
  <c r="G2080" i="1"/>
  <c r="D2081" i="1"/>
  <c r="L2081" i="1" s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AA2205" i="1"/>
  <c r="H2204" i="1"/>
  <c r="F2085" i="1"/>
  <c r="E2085" i="1"/>
  <c r="G2081" i="1"/>
  <c r="M2082" i="1"/>
  <c r="D2082" i="1"/>
  <c r="L2082" i="1" s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H2205" i="1" l="1"/>
  <c r="AA2206" i="1"/>
  <c r="Z2206" i="1"/>
  <c r="E2086" i="1"/>
  <c r="F2086" i="1"/>
  <c r="M2083" i="1"/>
  <c r="M2084" i="1" s="1"/>
  <c r="M2085" i="1" s="1"/>
  <c r="M2086" i="1" s="1"/>
  <c r="M2087" i="1" s="1"/>
  <c r="D2083" i="1"/>
  <c r="L2083" i="1" s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Z2207" i="1" l="1"/>
  <c r="AA2207" i="1"/>
  <c r="H2206" i="1"/>
  <c r="F2087" i="1"/>
  <c r="E2087" i="1"/>
  <c r="D2084" i="1"/>
  <c r="L2084" i="1" s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H2207" i="1" l="1"/>
  <c r="AA2208" i="1"/>
  <c r="Z2208" i="1"/>
  <c r="E2088" i="1"/>
  <c r="F2088" i="1"/>
  <c r="G2084" i="1"/>
  <c r="D2085" i="1"/>
  <c r="L2085" i="1" s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AA2209" i="1"/>
  <c r="H2208" i="1"/>
  <c r="F2089" i="1"/>
  <c r="E2089" i="1"/>
  <c r="G2085" i="1"/>
  <c r="D2086" i="1"/>
  <c r="L2086" i="1" s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H2209" i="1" l="1"/>
  <c r="AA2210" i="1"/>
  <c r="Z2210" i="1"/>
  <c r="E2090" i="1"/>
  <c r="F2090" i="1"/>
  <c r="G2086" i="1"/>
  <c r="D2087" i="1"/>
  <c r="L2087" i="1" s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Z2211" i="1" l="1"/>
  <c r="AA2211" i="1"/>
  <c r="H2210" i="1"/>
  <c r="F2091" i="1"/>
  <c r="E2091" i="1"/>
  <c r="G2087" i="1"/>
  <c r="D2088" i="1"/>
  <c r="L2088" i="1" s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AA2212" i="1"/>
  <c r="Z2212" i="1"/>
  <c r="E2092" i="1"/>
  <c r="F2092" i="1"/>
  <c r="G2088" i="1"/>
  <c r="D2089" i="1"/>
  <c r="L2089" i="1" s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Z2213" i="1" l="1"/>
  <c r="AA2213" i="1"/>
  <c r="H2212" i="1"/>
  <c r="F2093" i="1"/>
  <c r="E2093" i="1"/>
  <c r="G2089" i="1"/>
  <c r="D2090" i="1"/>
  <c r="L2090" i="1" s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H2213" i="1" l="1"/>
  <c r="AA2214" i="1"/>
  <c r="Z2214" i="1"/>
  <c r="E2094" i="1"/>
  <c r="F2094" i="1"/>
  <c r="D2091" i="1"/>
  <c r="L2091" i="1" s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Z2215" i="1" l="1"/>
  <c r="AA2215" i="1"/>
  <c r="H2214" i="1"/>
  <c r="F2095" i="1"/>
  <c r="E2095" i="1"/>
  <c r="D2092" i="1"/>
  <c r="L2092" i="1" s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H2215" i="1" l="1"/>
  <c r="AA2216" i="1"/>
  <c r="Z2216" i="1"/>
  <c r="E2096" i="1"/>
  <c r="F2096" i="1"/>
  <c r="G2092" i="1"/>
  <c r="D2093" i="1"/>
  <c r="L2093" i="1" s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Z2217" i="1" l="1"/>
  <c r="AA2217" i="1"/>
  <c r="H2216" i="1"/>
  <c r="F2097" i="1"/>
  <c r="E2097" i="1"/>
  <c r="D2094" i="1"/>
  <c r="L2094" i="1" s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H2217" i="1" l="1"/>
  <c r="AA2218" i="1"/>
  <c r="Z2218" i="1"/>
  <c r="E2098" i="1"/>
  <c r="F2098" i="1"/>
  <c r="G2094" i="1"/>
  <c r="D2095" i="1"/>
  <c r="L2095" i="1" s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Z2219" i="1" l="1"/>
  <c r="AA2219" i="1"/>
  <c r="H2218" i="1"/>
  <c r="F2099" i="1"/>
  <c r="E2099" i="1"/>
  <c r="D2096" i="1"/>
  <c r="L2096" i="1" s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AA2220" i="1"/>
  <c r="Z2220" i="1"/>
  <c r="E2100" i="1"/>
  <c r="F2100" i="1"/>
  <c r="D2097" i="1"/>
  <c r="L2097" i="1" s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AA2221" i="1"/>
  <c r="H2220" i="1"/>
  <c r="F2101" i="1"/>
  <c r="E2101" i="1"/>
  <c r="D2098" i="1"/>
  <c r="L2098" i="1" s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H2221" i="1" l="1"/>
  <c r="AA2222" i="1"/>
  <c r="Z2222" i="1"/>
  <c r="E2102" i="1"/>
  <c r="F2102" i="1"/>
  <c r="D2099" i="1"/>
  <c r="L2099" i="1" s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Z2223" i="1" l="1"/>
  <c r="AA2223" i="1"/>
  <c r="H2222" i="1"/>
  <c r="F2103" i="1"/>
  <c r="E2103" i="1"/>
  <c r="D2100" i="1"/>
  <c r="L2100" i="1" s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H2223" i="1" l="1"/>
  <c r="AA2224" i="1"/>
  <c r="Z2224" i="1"/>
  <c r="E2104" i="1"/>
  <c r="F2104" i="1"/>
  <c r="G2100" i="1"/>
  <c r="D2101" i="1"/>
  <c r="L2101" i="1" s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AA2225" i="1"/>
  <c r="H2224" i="1"/>
  <c r="F2105" i="1"/>
  <c r="E2105" i="1"/>
  <c r="G2101" i="1"/>
  <c r="D2102" i="1"/>
  <c r="L2102" i="1" s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H2225" i="1" l="1"/>
  <c r="AA2226" i="1"/>
  <c r="Z2226" i="1"/>
  <c r="E2106" i="1"/>
  <c r="F2106" i="1"/>
  <c r="D2103" i="1"/>
  <c r="L2103" i="1" s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F2107" i="1"/>
  <c r="E2107" i="1"/>
  <c r="G2103" i="1"/>
  <c r="D2104" i="1"/>
  <c r="L2104" i="1" s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H2227" i="1" l="1"/>
  <c r="AA2228" i="1"/>
  <c r="Z2228" i="1"/>
  <c r="E2108" i="1"/>
  <c r="F2108" i="1"/>
  <c r="D2105" i="1"/>
  <c r="L2105" i="1" s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Z2229" i="1" l="1"/>
  <c r="AA2229" i="1"/>
  <c r="H2228" i="1"/>
  <c r="F2109" i="1"/>
  <c r="E2109" i="1"/>
  <c r="M2106" i="1"/>
  <c r="G2105" i="1"/>
  <c r="D2106" i="1"/>
  <c r="L2106" i="1" s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M2107" i="1" l="1"/>
  <c r="H2229" i="1"/>
  <c r="AA2230" i="1"/>
  <c r="Z2230" i="1"/>
  <c r="E2110" i="1"/>
  <c r="F2110" i="1"/>
  <c r="G2106" i="1"/>
  <c r="D2107" i="1"/>
  <c r="L2107" i="1" s="1"/>
  <c r="N2105" i="1"/>
  <c r="O2104" i="1"/>
  <c r="U2110" i="1"/>
  <c r="W2110" i="1" s="1"/>
  <c r="I2112" i="1"/>
  <c r="J2111" i="1"/>
  <c r="K2111" i="1" s="1"/>
  <c r="T2232" i="1"/>
  <c r="A2230" i="1"/>
  <c r="Q2230" i="1" s="1"/>
  <c r="R2230" i="1" s="1"/>
  <c r="M2108" i="1" l="1"/>
  <c r="M2109" i="1" s="1"/>
  <c r="M2110" i="1" s="1"/>
  <c r="Z2231" i="1"/>
  <c r="AA2231" i="1"/>
  <c r="H2230" i="1"/>
  <c r="F2111" i="1"/>
  <c r="E2111" i="1"/>
  <c r="G2107" i="1"/>
  <c r="D2108" i="1"/>
  <c r="L2108" i="1" s="1"/>
  <c r="N2106" i="1"/>
  <c r="O2105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G2108" i="1"/>
  <c r="D2109" i="1"/>
  <c r="L2109" i="1" s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H2232" i="1" l="1"/>
  <c r="R2231" i="1"/>
  <c r="AA2232" i="1"/>
  <c r="AA2233" i="1" s="1"/>
  <c r="Z2232" i="1"/>
  <c r="Z2233" i="1" s="1"/>
  <c r="E2113" i="1"/>
  <c r="F2113" i="1"/>
  <c r="D2110" i="1"/>
  <c r="L2110" i="1" s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H2233" i="1" l="1"/>
  <c r="Z2234" i="1"/>
  <c r="AA2234" i="1"/>
  <c r="F2114" i="1"/>
  <c r="E2114" i="1"/>
  <c r="G2110" i="1"/>
  <c r="D2111" i="1"/>
  <c r="L2111" i="1" s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AA2235" i="1" l="1"/>
  <c r="Z2235" i="1"/>
  <c r="H2234" i="1"/>
  <c r="E2115" i="1"/>
  <c r="F2115" i="1"/>
  <c r="M2112" i="1"/>
  <c r="D2112" i="1"/>
  <c r="L2112" i="1" s="1"/>
  <c r="G2111" i="1"/>
  <c r="N2110" i="1"/>
  <c r="O2109" i="1"/>
  <c r="U2115" i="1"/>
  <c r="W2115" i="1" s="1"/>
  <c r="J2116" i="1"/>
  <c r="K2116" i="1" s="1"/>
  <c r="I2117" i="1"/>
  <c r="A2235" i="1"/>
  <c r="Q2235" i="1" s="1"/>
  <c r="R2235" i="1" s="1"/>
  <c r="T2237" i="1"/>
  <c r="H2235" i="1" l="1"/>
  <c r="Z2236" i="1"/>
  <c r="AA2236" i="1"/>
  <c r="F2116" i="1"/>
  <c r="E2116" i="1"/>
  <c r="G2112" i="1"/>
  <c r="M2113" i="1"/>
  <c r="M2114" i="1" s="1"/>
  <c r="M2115" i="1" s="1"/>
  <c r="D2113" i="1"/>
  <c r="L2113" i="1" s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H2236" i="1"/>
  <c r="E2117" i="1"/>
  <c r="F2117" i="1"/>
  <c r="G2113" i="1"/>
  <c r="D2114" i="1"/>
  <c r="L2114" i="1" s="1"/>
  <c r="O2111" i="1"/>
  <c r="N2112" i="1"/>
  <c r="U2117" i="1"/>
  <c r="W2117" i="1" s="1"/>
  <c r="I2119" i="1"/>
  <c r="J2118" i="1"/>
  <c r="K2118" i="1" s="1"/>
  <c r="M2116" i="1"/>
  <c r="M2117" i="1" s="1"/>
  <c r="M2118" i="1" s="1"/>
  <c r="S2236" i="1"/>
  <c r="Y2236" i="1"/>
  <c r="A2237" i="1"/>
  <c r="Q2237" i="1" s="1"/>
  <c r="R2237" i="1" s="1"/>
  <c r="T2239" i="1"/>
  <c r="H2237" i="1" l="1"/>
  <c r="Z2238" i="1"/>
  <c r="AA2238" i="1"/>
  <c r="F2118" i="1"/>
  <c r="E2118" i="1"/>
  <c r="G2114" i="1"/>
  <c r="D2115" i="1"/>
  <c r="L2115" i="1" s="1"/>
  <c r="O2112" i="1"/>
  <c r="N2113" i="1"/>
  <c r="U2118" i="1"/>
  <c r="W2118" i="1" s="1"/>
  <c r="M2119" i="1"/>
  <c r="J2119" i="1"/>
  <c r="K2119" i="1" s="1"/>
  <c r="I2120" i="1"/>
  <c r="S2237" i="1"/>
  <c r="Y2237" i="1"/>
  <c r="T2240" i="1"/>
  <c r="A2238" i="1"/>
  <c r="Q2238" i="1" s="1"/>
  <c r="R2238" i="1" s="1"/>
  <c r="AA2239" i="1" l="1"/>
  <c r="Z2239" i="1"/>
  <c r="H2238" i="1"/>
  <c r="E2119" i="1"/>
  <c r="F2119" i="1"/>
  <c r="G2115" i="1"/>
  <c r="D2116" i="1"/>
  <c r="L2116" i="1" s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H2239" i="1" l="1"/>
  <c r="Z2240" i="1"/>
  <c r="AA2240" i="1"/>
  <c r="F2120" i="1"/>
  <c r="E2120" i="1"/>
  <c r="G2116" i="1"/>
  <c r="D2117" i="1"/>
  <c r="L2117" i="1" s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AA2241" i="1" l="1"/>
  <c r="Z2241" i="1"/>
  <c r="H2240" i="1"/>
  <c r="E2121" i="1"/>
  <c r="F2121" i="1"/>
  <c r="G2117" i="1"/>
  <c r="D2118" i="1"/>
  <c r="L2118" i="1" s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Z2242" i="1"/>
  <c r="AA2242" i="1"/>
  <c r="F2122" i="1"/>
  <c r="E2122" i="1"/>
  <c r="G2118" i="1"/>
  <c r="D2119" i="1"/>
  <c r="L2119" i="1" s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AA2243" i="1" l="1"/>
  <c r="Z2243" i="1"/>
  <c r="H2242" i="1"/>
  <c r="E2123" i="1"/>
  <c r="F2123" i="1"/>
  <c r="G2119" i="1"/>
  <c r="D2120" i="1"/>
  <c r="L2120" i="1" s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Z2244" i="1"/>
  <c r="AA2244" i="1"/>
  <c r="F2124" i="1"/>
  <c r="E2124" i="1"/>
  <c r="D2121" i="1"/>
  <c r="L2121" i="1" s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AA2245" i="1" l="1"/>
  <c r="Z2245" i="1"/>
  <c r="H2244" i="1"/>
  <c r="E2125" i="1"/>
  <c r="F2125" i="1"/>
  <c r="D2122" i="1"/>
  <c r="L2122" i="1" s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H2245" i="1" l="1"/>
  <c r="Z2246" i="1"/>
  <c r="AA2246" i="1"/>
  <c r="F2126" i="1"/>
  <c r="E2126" i="1"/>
  <c r="D2123" i="1"/>
  <c r="L2123" i="1" s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AA2247" i="1" l="1"/>
  <c r="Z2247" i="1"/>
  <c r="H2246" i="1"/>
  <c r="E2127" i="1"/>
  <c r="F2127" i="1"/>
  <c r="D2124" i="1"/>
  <c r="L2124" i="1" s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H2247" i="1" l="1"/>
  <c r="Z2248" i="1"/>
  <c r="AA2248" i="1"/>
  <c r="F2128" i="1"/>
  <c r="E2128" i="1"/>
  <c r="G2124" i="1"/>
  <c r="D2125" i="1"/>
  <c r="L2125" i="1" s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AA2249" i="1" l="1"/>
  <c r="Z2249" i="1"/>
  <c r="H2248" i="1"/>
  <c r="E2129" i="1"/>
  <c r="F2129" i="1"/>
  <c r="G2125" i="1"/>
  <c r="D2126" i="1"/>
  <c r="L2126" i="1" s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H2249" i="1" l="1"/>
  <c r="Z2250" i="1"/>
  <c r="AA2250" i="1"/>
  <c r="F2130" i="1"/>
  <c r="E2130" i="1"/>
  <c r="D2127" i="1"/>
  <c r="L2127" i="1" s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AA2251" i="1" l="1"/>
  <c r="Z2251" i="1"/>
  <c r="H2250" i="1"/>
  <c r="E2131" i="1"/>
  <c r="F2131" i="1"/>
  <c r="G2127" i="1"/>
  <c r="D2128" i="1"/>
  <c r="L2128" i="1" s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H2251" i="1" l="1"/>
  <c r="Z2252" i="1"/>
  <c r="AA2252" i="1"/>
  <c r="F2132" i="1"/>
  <c r="E2132" i="1"/>
  <c r="D2129" i="1"/>
  <c r="L2129" i="1" s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AA2253" i="1" l="1"/>
  <c r="Z2253" i="1"/>
  <c r="H2252" i="1"/>
  <c r="E2133" i="1"/>
  <c r="F2133" i="1"/>
  <c r="G2129" i="1"/>
  <c r="D2130" i="1"/>
  <c r="L2130" i="1" s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H2253" i="1" l="1"/>
  <c r="Z2254" i="1"/>
  <c r="AA2254" i="1"/>
  <c r="F2134" i="1"/>
  <c r="E2134" i="1"/>
  <c r="G2130" i="1"/>
  <c r="D2131" i="1"/>
  <c r="L2131" i="1" s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AA2255" i="1" l="1"/>
  <c r="Z2255" i="1"/>
  <c r="H2254" i="1"/>
  <c r="E2135" i="1"/>
  <c r="F2135" i="1"/>
  <c r="D2132" i="1"/>
  <c r="L2132" i="1" s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H2255" i="1" l="1"/>
  <c r="Z2256" i="1"/>
  <c r="AA2256" i="1"/>
  <c r="F2136" i="1"/>
  <c r="E2136" i="1"/>
  <c r="D2133" i="1"/>
  <c r="L2133" i="1" s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AA2257" i="1" l="1"/>
  <c r="Z2257" i="1"/>
  <c r="H2256" i="1"/>
  <c r="E2137" i="1"/>
  <c r="F2137" i="1"/>
  <c r="G2133" i="1"/>
  <c r="D2134" i="1"/>
  <c r="L2134" i="1" s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H2257" i="1" l="1"/>
  <c r="Z2258" i="1"/>
  <c r="AA2258" i="1"/>
  <c r="F2138" i="1"/>
  <c r="E2138" i="1"/>
  <c r="D2135" i="1"/>
  <c r="L2135" i="1" s="1"/>
  <c r="G2134" i="1"/>
  <c r="N2133" i="1"/>
  <c r="O2132" i="1"/>
  <c r="U2138" i="1"/>
  <c r="W2138" i="1" s="1"/>
  <c r="M2137" i="1"/>
  <c r="I2140" i="1"/>
  <c r="J2139" i="1"/>
  <c r="K2139" i="1" s="1"/>
  <c r="Y2257" i="1"/>
  <c r="S2257" i="1"/>
  <c r="A2258" i="1"/>
  <c r="Q2258" i="1" s="1"/>
  <c r="R2258" i="1" s="1"/>
  <c r="T2260" i="1"/>
  <c r="AA2259" i="1" l="1"/>
  <c r="Z2259" i="1"/>
  <c r="H2258" i="1"/>
  <c r="E2139" i="1"/>
  <c r="F2139" i="1"/>
  <c r="G2135" i="1"/>
  <c r="D2136" i="1"/>
  <c r="L2136" i="1" s="1"/>
  <c r="N2134" i="1"/>
  <c r="O2133" i="1"/>
  <c r="I2141" i="1"/>
  <c r="J2140" i="1"/>
  <c r="K2140" i="1" s="1"/>
  <c r="U2139" i="1"/>
  <c r="W2139" i="1" s="1"/>
  <c r="Y2258" i="1"/>
  <c r="S2258" i="1"/>
  <c r="T2261" i="1"/>
  <c r="A2259" i="1"/>
  <c r="Q2259" i="1" s="1"/>
  <c r="R2259" i="1" s="1"/>
  <c r="H2259" i="1" l="1"/>
  <c r="Z2260" i="1"/>
  <c r="AA2260" i="1"/>
  <c r="F2140" i="1"/>
  <c r="E2140" i="1"/>
  <c r="G2136" i="1"/>
  <c r="D2137" i="1"/>
  <c r="L2137" i="1" s="1"/>
  <c r="M2138" i="1" s="1"/>
  <c r="N2135" i="1"/>
  <c r="O2134" i="1"/>
  <c r="U2140" i="1"/>
  <c r="W2140" i="1" s="1"/>
  <c r="J2141" i="1"/>
  <c r="K2141" i="1" s="1"/>
  <c r="I2142" i="1"/>
  <c r="Y2259" i="1"/>
  <c r="S2259" i="1"/>
  <c r="A2260" i="1"/>
  <c r="Q2260" i="1" s="1"/>
  <c r="R2260" i="1" s="1"/>
  <c r="T2262" i="1"/>
  <c r="AA2261" i="1" l="1"/>
  <c r="Z2261" i="1"/>
  <c r="H2260" i="1"/>
  <c r="E2141" i="1"/>
  <c r="F2141" i="1"/>
  <c r="D2138" i="1"/>
  <c r="L2138" i="1" s="1"/>
  <c r="M2139" i="1" s="1"/>
  <c r="M2140" i="1" s="1"/>
  <c r="G2137" i="1"/>
  <c r="N2136" i="1"/>
  <c r="O2135" i="1"/>
  <c r="U2141" i="1"/>
  <c r="W2141" i="1" s="1"/>
  <c r="J2142" i="1"/>
  <c r="K2142" i="1" s="1"/>
  <c r="I2143" i="1"/>
  <c r="T2263" i="1"/>
  <c r="A2261" i="1"/>
  <c r="Q2261" i="1" s="1"/>
  <c r="R2261" i="1" s="1"/>
  <c r="H2261" i="1" l="1"/>
  <c r="Z2262" i="1"/>
  <c r="AA2262" i="1"/>
  <c r="F2142" i="1"/>
  <c r="E2142" i="1"/>
  <c r="D2139" i="1"/>
  <c r="L2139" i="1" s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F2143" i="1"/>
  <c r="E2143" i="1"/>
  <c r="G2139" i="1"/>
  <c r="D2140" i="1"/>
  <c r="L2140" i="1" s="1"/>
  <c r="N2138" i="1"/>
  <c r="O2137" i="1"/>
  <c r="J2144" i="1"/>
  <c r="K2144" i="1" s="1"/>
  <c r="I2145" i="1"/>
  <c r="U2143" i="1"/>
  <c r="W2143" i="1" s="1"/>
  <c r="T2265" i="1"/>
  <c r="A2263" i="1"/>
  <c r="Q2263" i="1" s="1"/>
  <c r="R2263" i="1" s="1"/>
  <c r="H2263" i="1" l="1"/>
  <c r="Z2263" i="1"/>
  <c r="Z2264" i="1" s="1"/>
  <c r="AA2263" i="1"/>
  <c r="AA2264" i="1" s="1"/>
  <c r="F2144" i="1"/>
  <c r="E2144" i="1"/>
  <c r="G2140" i="1"/>
  <c r="M2141" i="1"/>
  <c r="M2142" i="1" s="1"/>
  <c r="D2141" i="1"/>
  <c r="L2141" i="1" s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F2145" i="1"/>
  <c r="E2145" i="1"/>
  <c r="D2142" i="1"/>
  <c r="L2142" i="1" s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H2265" i="1" l="1"/>
  <c r="Z2266" i="1"/>
  <c r="AA2266" i="1"/>
  <c r="E2146" i="1"/>
  <c r="F2146" i="1"/>
  <c r="G2142" i="1"/>
  <c r="M2143" i="1"/>
  <c r="M2144" i="1" s="1"/>
  <c r="M2145" i="1" s="1"/>
  <c r="M2146" i="1" s="1"/>
  <c r="M2147" i="1" s="1"/>
  <c r="D2143" i="1"/>
  <c r="L2143" i="1" s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AA2267" i="1" l="1"/>
  <c r="Z2267" i="1"/>
  <c r="H2266" i="1"/>
  <c r="F2147" i="1"/>
  <c r="E2147" i="1"/>
  <c r="D2144" i="1"/>
  <c r="L2144" i="1" s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H2267" i="1" l="1"/>
  <c r="Z2268" i="1"/>
  <c r="AA2268" i="1"/>
  <c r="E2148" i="1"/>
  <c r="F2148" i="1"/>
  <c r="G2144" i="1"/>
  <c r="D2145" i="1"/>
  <c r="L2145" i="1" s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AA2269" i="1" l="1"/>
  <c r="Z2269" i="1"/>
  <c r="H2268" i="1"/>
  <c r="F2149" i="1"/>
  <c r="E2149" i="1"/>
  <c r="G2145" i="1"/>
  <c r="D2146" i="1"/>
  <c r="L2146" i="1" s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H2269" i="1" l="1"/>
  <c r="Z2270" i="1"/>
  <c r="AA2270" i="1"/>
  <c r="E2150" i="1"/>
  <c r="F2150" i="1"/>
  <c r="D2147" i="1"/>
  <c r="L2147" i="1" s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AA2271" i="1" l="1"/>
  <c r="Z2271" i="1"/>
  <c r="H2270" i="1"/>
  <c r="F2151" i="1"/>
  <c r="E2151" i="1"/>
  <c r="D2148" i="1"/>
  <c r="L2148" i="1" s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H2271" i="1" l="1"/>
  <c r="Z2272" i="1"/>
  <c r="AA2272" i="1"/>
  <c r="E2152" i="1"/>
  <c r="F2152" i="1"/>
  <c r="D2149" i="1"/>
  <c r="L2149" i="1" s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AA2273" i="1" l="1"/>
  <c r="Z2273" i="1"/>
  <c r="H2272" i="1"/>
  <c r="F2153" i="1"/>
  <c r="E2153" i="1"/>
  <c r="D2150" i="1"/>
  <c r="L2150" i="1" s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H2273" i="1" l="1"/>
  <c r="Z2274" i="1"/>
  <c r="AA2274" i="1"/>
  <c r="E2154" i="1"/>
  <c r="F2154" i="1"/>
  <c r="G2150" i="1"/>
  <c r="D2151" i="1"/>
  <c r="L2151" i="1" s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Z2275" i="1"/>
  <c r="H2274" i="1"/>
  <c r="F2155" i="1"/>
  <c r="E2155" i="1"/>
  <c r="G2151" i="1"/>
  <c r="D2152" i="1"/>
  <c r="L2152" i="1" s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H2275" i="1" l="1"/>
  <c r="Z2276" i="1"/>
  <c r="AA2276" i="1"/>
  <c r="E2156" i="1"/>
  <c r="F2156" i="1"/>
  <c r="G2152" i="1"/>
  <c r="D2153" i="1"/>
  <c r="L2153" i="1" s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AA2277" i="1" l="1"/>
  <c r="Z2277" i="1"/>
  <c r="H2276" i="1"/>
  <c r="F2157" i="1"/>
  <c r="E2157" i="1"/>
  <c r="G2153" i="1"/>
  <c r="D2154" i="1"/>
  <c r="L2154" i="1" s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H2277" i="1" l="1"/>
  <c r="Z2278" i="1"/>
  <c r="AA2278" i="1"/>
  <c r="E2158" i="1"/>
  <c r="F2158" i="1"/>
  <c r="G2154" i="1"/>
  <c r="D2155" i="1"/>
  <c r="L2155" i="1" s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AA2279" i="1" l="1"/>
  <c r="Z2279" i="1"/>
  <c r="H2278" i="1"/>
  <c r="F2159" i="1"/>
  <c r="E2159" i="1"/>
  <c r="G2155" i="1"/>
  <c r="D2156" i="1"/>
  <c r="L2156" i="1" s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F2160" i="1"/>
  <c r="D2157" i="1"/>
  <c r="L2157" i="1" s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AA2281" i="1" l="1"/>
  <c r="Z2281" i="1"/>
  <c r="H2280" i="1"/>
  <c r="F2161" i="1"/>
  <c r="E2161" i="1"/>
  <c r="D2158" i="1"/>
  <c r="L2158" i="1" s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AA2282" i="1"/>
  <c r="E2162" i="1"/>
  <c r="F2162" i="1"/>
  <c r="D2159" i="1"/>
  <c r="L2159" i="1" s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AA2283" i="1" l="1"/>
  <c r="Z2283" i="1"/>
  <c r="H2282" i="1"/>
  <c r="F2163" i="1"/>
  <c r="E2163" i="1"/>
  <c r="D2160" i="1"/>
  <c r="L2160" i="1" s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H2283" i="1" l="1"/>
  <c r="Z2284" i="1"/>
  <c r="AA2284" i="1"/>
  <c r="E2164" i="1"/>
  <c r="F2164" i="1"/>
  <c r="G2160" i="1"/>
  <c r="D2161" i="1"/>
  <c r="L2161" i="1" s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AA2285" i="1" l="1"/>
  <c r="Z2285" i="1"/>
  <c r="H2284" i="1"/>
  <c r="F2165" i="1"/>
  <c r="E2165" i="1"/>
  <c r="D2162" i="1"/>
  <c r="L2162" i="1" s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H2285" i="1" l="1"/>
  <c r="Z2286" i="1"/>
  <c r="AA2286" i="1"/>
  <c r="E2166" i="1"/>
  <c r="F2166" i="1"/>
  <c r="G2162" i="1"/>
  <c r="D2163" i="1"/>
  <c r="L2163" i="1" s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AA2287" i="1" l="1"/>
  <c r="Z2287" i="1"/>
  <c r="H2286" i="1"/>
  <c r="F2167" i="1"/>
  <c r="E2167" i="1"/>
  <c r="G2163" i="1"/>
  <c r="D2164" i="1"/>
  <c r="L2164" i="1" s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H2287" i="1" l="1"/>
  <c r="Z2288" i="1"/>
  <c r="AA2288" i="1"/>
  <c r="E2168" i="1"/>
  <c r="F2168" i="1"/>
  <c r="M2165" i="1"/>
  <c r="M2166" i="1" s="1"/>
  <c r="M2167" i="1" s="1"/>
  <c r="D2165" i="1"/>
  <c r="L2165" i="1" s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AA2289" i="1" l="1"/>
  <c r="Z2289" i="1"/>
  <c r="H2288" i="1"/>
  <c r="F2169" i="1"/>
  <c r="E2169" i="1"/>
  <c r="D2166" i="1"/>
  <c r="L2166" i="1" s="1"/>
  <c r="G2165" i="1"/>
  <c r="N2164" i="1"/>
  <c r="O2163" i="1"/>
  <c r="I2171" i="1"/>
  <c r="J2170" i="1"/>
  <c r="K2170" i="1" s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E2170" i="1"/>
  <c r="F2170" i="1"/>
  <c r="D2167" i="1"/>
  <c r="L2167" i="1" s="1"/>
  <c r="M2168" i="1" s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AA2291" i="1" l="1"/>
  <c r="Z2291" i="1"/>
  <c r="H2290" i="1"/>
  <c r="F2171" i="1"/>
  <c r="E2171" i="1"/>
  <c r="D2168" i="1"/>
  <c r="L2168" i="1" s="1"/>
  <c r="M2169" i="1" s="1"/>
  <c r="M2170" i="1" s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H2291" i="1" l="1"/>
  <c r="Z2292" i="1"/>
  <c r="AA2292" i="1"/>
  <c r="F2172" i="1"/>
  <c r="E2172" i="1"/>
  <c r="G2168" i="1"/>
  <c r="D2169" i="1"/>
  <c r="L2169" i="1" s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H2292" i="1" l="1"/>
  <c r="Q2292" i="1"/>
  <c r="F2173" i="1"/>
  <c r="E2173" i="1"/>
  <c r="G2169" i="1"/>
  <c r="D2170" i="1"/>
  <c r="L2170" i="1" s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Z2293" i="1"/>
  <c r="Z2294" i="1" s="1"/>
  <c r="AA2293" i="1"/>
  <c r="AA2294" i="1" s="1"/>
  <c r="E2174" i="1"/>
  <c r="F2174" i="1"/>
  <c r="M2171" i="1"/>
  <c r="D2171" i="1"/>
  <c r="L2171" i="1" s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AA2295" i="1"/>
  <c r="Z2295" i="1"/>
  <c r="F2175" i="1"/>
  <c r="E2175" i="1"/>
  <c r="M2172" i="1"/>
  <c r="M2173" i="1" s="1"/>
  <c r="M2174" i="1" s="1"/>
  <c r="G2171" i="1"/>
  <c r="D2172" i="1"/>
  <c r="L2172" i="1" s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Z2296" i="1" l="1"/>
  <c r="AA2296" i="1"/>
  <c r="H2295" i="1"/>
  <c r="E2176" i="1"/>
  <c r="F2176" i="1"/>
  <c r="D2173" i="1"/>
  <c r="L2173" i="1" s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H2296" i="1" l="1"/>
  <c r="AA2297" i="1"/>
  <c r="Z2297" i="1"/>
  <c r="F2177" i="1"/>
  <c r="E2177" i="1"/>
  <c r="D2174" i="1"/>
  <c r="L2174" i="1" s="1"/>
  <c r="G2173" i="1"/>
  <c r="N2172" i="1"/>
  <c r="O2171" i="1"/>
  <c r="I2179" i="1"/>
  <c r="J2178" i="1"/>
  <c r="K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Z2298" i="1" l="1"/>
  <c r="AA2298" i="1"/>
  <c r="H2297" i="1"/>
  <c r="E2178" i="1"/>
  <c r="F2178" i="1"/>
  <c r="G2174" i="1"/>
  <c r="D2175" i="1"/>
  <c r="L2175" i="1" s="1"/>
  <c r="N2173" i="1"/>
  <c r="O2172" i="1"/>
  <c r="U2178" i="1"/>
  <c r="W2178" i="1" s="1"/>
  <c r="I2180" i="1"/>
  <c r="J2179" i="1"/>
  <c r="K2179" i="1" s="1"/>
  <c r="M2179" i="1"/>
  <c r="S2297" i="1"/>
  <c r="A2298" i="1"/>
  <c r="Q2298" i="1" s="1"/>
  <c r="R2298" i="1" s="1"/>
  <c r="T2300" i="1"/>
  <c r="H2298" i="1" l="1"/>
  <c r="AA2299" i="1"/>
  <c r="Z2299" i="1"/>
  <c r="F2179" i="1"/>
  <c r="E2179" i="1"/>
  <c r="G2175" i="1"/>
  <c r="D2176" i="1"/>
  <c r="L2176" i="1" s="1"/>
  <c r="N2174" i="1"/>
  <c r="O2173" i="1"/>
  <c r="U2179" i="1"/>
  <c r="W2179" i="1" s="1"/>
  <c r="J2180" i="1"/>
  <c r="K2180" i="1" s="1"/>
  <c r="I2181" i="1"/>
  <c r="M2180" i="1"/>
  <c r="S2298" i="1"/>
  <c r="Y2298" i="1"/>
  <c r="A2299" i="1"/>
  <c r="Q2299" i="1" s="1"/>
  <c r="R2299" i="1" s="1"/>
  <c r="T2301" i="1"/>
  <c r="Z2300" i="1" l="1"/>
  <c r="AA2300" i="1"/>
  <c r="H2299" i="1"/>
  <c r="E2180" i="1"/>
  <c r="F2180" i="1"/>
  <c r="G2176" i="1"/>
  <c r="D2177" i="1"/>
  <c r="L2177" i="1" s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AA2301" i="1"/>
  <c r="Z2301" i="1"/>
  <c r="F2181" i="1"/>
  <c r="E2181" i="1"/>
  <c r="D2178" i="1"/>
  <c r="L2178" i="1" s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Z2302" i="1" l="1"/>
  <c r="AA2302" i="1"/>
  <c r="H2301" i="1"/>
  <c r="E2182" i="1"/>
  <c r="F2182" i="1"/>
  <c r="D2179" i="1"/>
  <c r="L2179" i="1" s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H2302" i="1" l="1"/>
  <c r="AA2303" i="1"/>
  <c r="Z2303" i="1"/>
  <c r="F2183" i="1"/>
  <c r="E2183" i="1"/>
  <c r="G2179" i="1"/>
  <c r="D2180" i="1"/>
  <c r="L2180" i="1" s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Z2304" i="1" l="1"/>
  <c r="AA2304" i="1"/>
  <c r="H2303" i="1"/>
  <c r="E2184" i="1"/>
  <c r="F2184" i="1"/>
  <c r="G2180" i="1"/>
  <c r="D2181" i="1"/>
  <c r="L2181" i="1" s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AA2305" i="1"/>
  <c r="Z2305" i="1"/>
  <c r="F2185" i="1"/>
  <c r="E2185" i="1"/>
  <c r="G2181" i="1"/>
  <c r="D2182" i="1"/>
  <c r="L2182" i="1" s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Z2306" i="1" l="1"/>
  <c r="AA2306" i="1"/>
  <c r="H2305" i="1"/>
  <c r="E2186" i="1"/>
  <c r="F2186" i="1"/>
  <c r="G2182" i="1"/>
  <c r="D2183" i="1"/>
  <c r="L2183" i="1" s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AA2307" i="1"/>
  <c r="Z2307" i="1"/>
  <c r="F2187" i="1"/>
  <c r="E2187" i="1"/>
  <c r="D2184" i="1"/>
  <c r="L2184" i="1" s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Z2308" i="1" l="1"/>
  <c r="AA2308" i="1"/>
  <c r="H2307" i="1"/>
  <c r="E2188" i="1"/>
  <c r="F2188" i="1"/>
  <c r="D2185" i="1"/>
  <c r="L2185" i="1" s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AA2309" i="1"/>
  <c r="Z2309" i="1"/>
  <c r="F2189" i="1"/>
  <c r="E2189" i="1"/>
  <c r="D2186" i="1"/>
  <c r="L2186" i="1" s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H2309" i="1"/>
  <c r="E2190" i="1"/>
  <c r="F2190" i="1"/>
  <c r="D2187" i="1"/>
  <c r="L2187" i="1" s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H2310" i="1" l="1"/>
  <c r="AA2311" i="1"/>
  <c r="Z2311" i="1"/>
  <c r="F2191" i="1"/>
  <c r="E2191" i="1"/>
  <c r="D2188" i="1"/>
  <c r="L2188" i="1" s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Z2312" i="1" l="1"/>
  <c r="AA2312" i="1"/>
  <c r="H2311" i="1"/>
  <c r="E2192" i="1"/>
  <c r="F2192" i="1"/>
  <c r="D2189" i="1"/>
  <c r="L2189" i="1" s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AA2313" i="1"/>
  <c r="Z2313" i="1"/>
  <c r="F2193" i="1"/>
  <c r="E2193" i="1"/>
  <c r="D2190" i="1"/>
  <c r="L2190" i="1" s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Z2314" i="1" l="1"/>
  <c r="AA2314" i="1"/>
  <c r="H2313" i="1"/>
  <c r="E2194" i="1"/>
  <c r="F2194" i="1"/>
  <c r="G2190" i="1"/>
  <c r="D2191" i="1"/>
  <c r="L2191" i="1" s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H2314" i="1" l="1"/>
  <c r="AA2315" i="1"/>
  <c r="Z2315" i="1"/>
  <c r="F2195" i="1"/>
  <c r="E2195" i="1"/>
  <c r="D2192" i="1"/>
  <c r="L2192" i="1" s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Z2316" i="1" l="1"/>
  <c r="AA2316" i="1"/>
  <c r="H2315" i="1"/>
  <c r="E2196" i="1"/>
  <c r="F2196" i="1"/>
  <c r="D2193" i="1"/>
  <c r="L2193" i="1" s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F2197" i="1"/>
  <c r="E2197" i="1"/>
  <c r="D2194" i="1"/>
  <c r="L2194" i="1" s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Z2318" i="1" l="1"/>
  <c r="AA2318" i="1"/>
  <c r="H2317" i="1"/>
  <c r="E2198" i="1"/>
  <c r="F2198" i="1"/>
  <c r="D2195" i="1"/>
  <c r="L2195" i="1" s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H2318" i="1" l="1"/>
  <c r="AA2319" i="1"/>
  <c r="Z2319" i="1"/>
  <c r="F2199" i="1"/>
  <c r="E2199" i="1"/>
  <c r="M2196" i="1"/>
  <c r="M2197" i="1" s="1"/>
  <c r="M2198" i="1" s="1"/>
  <c r="G2195" i="1"/>
  <c r="D2196" i="1"/>
  <c r="L2196" i="1" s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Z2320" i="1" l="1"/>
  <c r="AA2320" i="1"/>
  <c r="H2319" i="1"/>
  <c r="E2200" i="1"/>
  <c r="F2200" i="1"/>
  <c r="D2197" i="1"/>
  <c r="L2197" i="1" s="1"/>
  <c r="G2196" i="1"/>
  <c r="N2195" i="1"/>
  <c r="O2194" i="1"/>
  <c r="U2200" i="1"/>
  <c r="W2200" i="1" s="1"/>
  <c r="I2202" i="1"/>
  <c r="J2201" i="1"/>
  <c r="K2201" i="1" s="1"/>
  <c r="Y2319" i="1"/>
  <c r="S2319" i="1"/>
  <c r="T2322" i="1"/>
  <c r="A2320" i="1"/>
  <c r="Q2320" i="1" s="1"/>
  <c r="R2320" i="1" s="1"/>
  <c r="H2320" i="1" l="1"/>
  <c r="AA2321" i="1"/>
  <c r="Z2321" i="1"/>
  <c r="F2201" i="1"/>
  <c r="E2201" i="1"/>
  <c r="G2197" i="1"/>
  <c r="D2198" i="1"/>
  <c r="L2198" i="1" s="1"/>
  <c r="M2199" i="1" s="1"/>
  <c r="M2200" i="1" s="1"/>
  <c r="M2201" i="1" s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Z2322" i="1" l="1"/>
  <c r="AA2322" i="1"/>
  <c r="H2321" i="1"/>
  <c r="F2202" i="1"/>
  <c r="E2202" i="1"/>
  <c r="G2198" i="1"/>
  <c r="D2199" i="1"/>
  <c r="L2199" i="1" s="1"/>
  <c r="N2197" i="1"/>
  <c r="O2196" i="1"/>
  <c r="J2203" i="1"/>
  <c r="K2203" i="1" s="1"/>
  <c r="I2204" i="1"/>
  <c r="U2202" i="1"/>
  <c r="W2202" i="1" s="1"/>
  <c r="T2324" i="1"/>
  <c r="A2322" i="1"/>
  <c r="Q2322" i="1" s="1"/>
  <c r="R2322" i="1" s="1"/>
  <c r="H2322" i="1" l="1"/>
  <c r="AA2323" i="1"/>
  <c r="Z2323" i="1"/>
  <c r="F2203" i="1"/>
  <c r="E2203" i="1"/>
  <c r="G2199" i="1"/>
  <c r="D2200" i="1"/>
  <c r="L2200" i="1" s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H2323" i="1" l="1"/>
  <c r="Q2323" i="1"/>
  <c r="E2204" i="1"/>
  <c r="F2204" i="1"/>
  <c r="D2201" i="1"/>
  <c r="L2201" i="1" s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Z2324" i="1"/>
  <c r="Z2325" i="1" s="1"/>
  <c r="AA2324" i="1"/>
  <c r="AA2325" i="1" s="1"/>
  <c r="R2323" i="1"/>
  <c r="F2205" i="1"/>
  <c r="E2205" i="1"/>
  <c r="G2201" i="1"/>
  <c r="M2202" i="1"/>
  <c r="M2203" i="1" s="1"/>
  <c r="M2204" i="1" s="1"/>
  <c r="M2205" i="1" s="1"/>
  <c r="M2206" i="1" s="1"/>
  <c r="D2202" i="1"/>
  <c r="L2202" i="1" s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D2203" i="1"/>
  <c r="L2203" i="1" s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Z2327" i="1" l="1"/>
  <c r="AA2327" i="1"/>
  <c r="H2326" i="1"/>
  <c r="F2207" i="1"/>
  <c r="E2207" i="1"/>
  <c r="G2203" i="1"/>
  <c r="D2204" i="1"/>
  <c r="L2204" i="1" s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D2205" i="1"/>
  <c r="L2205" i="1" s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Z2329" i="1" l="1"/>
  <c r="AA2329" i="1"/>
  <c r="H2328" i="1"/>
  <c r="F2209" i="1"/>
  <c r="E2209" i="1"/>
  <c r="G2205" i="1"/>
  <c r="D2206" i="1"/>
  <c r="L2206" i="1" s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D2207" i="1"/>
  <c r="L2207" i="1" s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Z2331" i="1" l="1"/>
  <c r="AA2331" i="1"/>
  <c r="H2330" i="1"/>
  <c r="F2211" i="1"/>
  <c r="E2211" i="1"/>
  <c r="D2208" i="1"/>
  <c r="L2208" i="1" s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D2209" i="1"/>
  <c r="L2209" i="1" s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AA2333" i="1"/>
  <c r="H2332" i="1"/>
  <c r="F2213" i="1"/>
  <c r="E2213" i="1"/>
  <c r="G2209" i="1"/>
  <c r="D2210" i="1"/>
  <c r="L2210" i="1" s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D2211" i="1"/>
  <c r="L2211" i="1" s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Z2335" i="1" l="1"/>
  <c r="AA2335" i="1"/>
  <c r="H2334" i="1"/>
  <c r="F2215" i="1"/>
  <c r="E2215" i="1"/>
  <c r="D2212" i="1"/>
  <c r="L2212" i="1" s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H2335" i="1" l="1"/>
  <c r="AA2336" i="1"/>
  <c r="Z2336" i="1"/>
  <c r="E2216" i="1"/>
  <c r="F2216" i="1"/>
  <c r="G2212" i="1"/>
  <c r="D2213" i="1"/>
  <c r="L2213" i="1" s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Z2337" i="1" l="1"/>
  <c r="AA2337" i="1"/>
  <c r="H2336" i="1"/>
  <c r="F2217" i="1"/>
  <c r="E2217" i="1"/>
  <c r="G2213" i="1"/>
  <c r="D2214" i="1"/>
  <c r="L2214" i="1" s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AA2338" i="1"/>
  <c r="Z2338" i="1"/>
  <c r="E2218" i="1"/>
  <c r="F2218" i="1"/>
  <c r="G2214" i="1"/>
  <c r="D2215" i="1"/>
  <c r="L2215" i="1" s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Z2339" i="1" l="1"/>
  <c r="AA2339" i="1"/>
  <c r="H2338" i="1"/>
  <c r="F2219" i="1"/>
  <c r="E2219" i="1"/>
  <c r="G2215" i="1"/>
  <c r="D2216" i="1"/>
  <c r="L2216" i="1" s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H2339" i="1" l="1"/>
  <c r="AA2340" i="1"/>
  <c r="Z2340" i="1"/>
  <c r="E2220" i="1"/>
  <c r="F2220" i="1"/>
  <c r="G2216" i="1"/>
  <c r="D2217" i="1"/>
  <c r="L2217" i="1" s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AA2341" i="1"/>
  <c r="H2340" i="1"/>
  <c r="F2221" i="1"/>
  <c r="E2221" i="1"/>
  <c r="G2217" i="1"/>
  <c r="D2218" i="1"/>
  <c r="L2218" i="1" s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H2341" i="1" l="1"/>
  <c r="AA2342" i="1"/>
  <c r="Z2342" i="1"/>
  <c r="E2222" i="1"/>
  <c r="F2222" i="1"/>
  <c r="D2219" i="1"/>
  <c r="L2219" i="1" s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AA2343" i="1"/>
  <c r="H2342" i="1"/>
  <c r="F2223" i="1"/>
  <c r="E2223" i="1"/>
  <c r="D2220" i="1"/>
  <c r="L2220" i="1" s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H2343" i="1" l="1"/>
  <c r="AA2344" i="1"/>
  <c r="Z2344" i="1"/>
  <c r="E2224" i="1"/>
  <c r="F2224" i="1"/>
  <c r="G2220" i="1"/>
  <c r="D2221" i="1"/>
  <c r="L2221" i="1" s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AA2345" i="1"/>
  <c r="H2344" i="1"/>
  <c r="F2225" i="1"/>
  <c r="E2225" i="1"/>
  <c r="D2222" i="1"/>
  <c r="L2222" i="1" s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H2345" i="1" l="1"/>
  <c r="AA2346" i="1"/>
  <c r="Z2346" i="1"/>
  <c r="E2226" i="1"/>
  <c r="F2226" i="1"/>
  <c r="D2223" i="1"/>
  <c r="L2223" i="1" s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AA2347" i="1"/>
  <c r="H2346" i="1"/>
  <c r="F2227" i="1"/>
  <c r="E2227" i="1"/>
  <c r="G2223" i="1"/>
  <c r="D2224" i="1"/>
  <c r="L2224" i="1" s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Z2348" i="1"/>
  <c r="E2228" i="1"/>
  <c r="F2228" i="1"/>
  <c r="G2224" i="1"/>
  <c r="D2225" i="1"/>
  <c r="L2225" i="1" s="1"/>
  <c r="N2223" i="1"/>
  <c r="O2222" i="1"/>
  <c r="J2229" i="1"/>
  <c r="K2229" i="1" s="1"/>
  <c r="I2230" i="1"/>
  <c r="U2228" i="1"/>
  <c r="W2228" i="1" s="1"/>
  <c r="Y2347" i="1"/>
  <c r="S2347" i="1"/>
  <c r="A2348" i="1"/>
  <c r="Q2348" i="1" s="1"/>
  <c r="R2348" i="1" s="1"/>
  <c r="T2350" i="1"/>
  <c r="Z2349" i="1" l="1"/>
  <c r="AA2349" i="1"/>
  <c r="H2348" i="1"/>
  <c r="F2229" i="1"/>
  <c r="E2229" i="1"/>
  <c r="G2225" i="1"/>
  <c r="D2226" i="1"/>
  <c r="L2226" i="1" s="1"/>
  <c r="N2224" i="1"/>
  <c r="O2223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Z2350" i="1"/>
  <c r="E2230" i="1"/>
  <c r="F2230" i="1"/>
  <c r="G2226" i="1"/>
  <c r="D2227" i="1"/>
  <c r="L2227" i="1" s="1"/>
  <c r="N2225" i="1"/>
  <c r="O2224" i="1"/>
  <c r="J2231" i="1"/>
  <c r="K2231" i="1" s="1"/>
  <c r="I2232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F2231" i="1"/>
  <c r="E2231" i="1"/>
  <c r="D2228" i="1"/>
  <c r="L2228" i="1" s="1"/>
  <c r="M2229" i="1" s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H2351" i="1" l="1"/>
  <c r="AA2352" i="1"/>
  <c r="Z2352" i="1"/>
  <c r="F2232" i="1"/>
  <c r="E2232" i="1"/>
  <c r="G2228" i="1"/>
  <c r="D2229" i="1"/>
  <c r="L2229" i="1" s="1"/>
  <c r="M2230" i="1" s="1"/>
  <c r="M2231" i="1" s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Z2353" i="1" l="1"/>
  <c r="AA2353" i="1"/>
  <c r="H2352" i="1"/>
  <c r="E2233" i="1"/>
  <c r="F2233" i="1"/>
  <c r="G2229" i="1"/>
  <c r="D2230" i="1"/>
  <c r="L2230" i="1" s="1"/>
  <c r="N2228" i="1"/>
  <c r="O2227" i="1"/>
  <c r="I2235" i="1"/>
  <c r="J2234" i="1"/>
  <c r="K2234" i="1" s="1"/>
  <c r="U2233" i="1"/>
  <c r="W2233" i="1" s="1"/>
  <c r="A2353" i="1"/>
  <c r="Q2353" i="1" s="1"/>
  <c r="R2353" i="1" s="1"/>
  <c r="T2355" i="1"/>
  <c r="H2353" i="1" l="1"/>
  <c r="AA2354" i="1"/>
  <c r="Z2354" i="1"/>
  <c r="F2234" i="1"/>
  <c r="E2234" i="1"/>
  <c r="G2230" i="1"/>
  <c r="D2231" i="1"/>
  <c r="L2231" i="1" s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H2354" i="1" l="1"/>
  <c r="Q2354" i="1"/>
  <c r="R2354" i="1" s="1"/>
  <c r="E2235" i="1"/>
  <c r="F2235" i="1"/>
  <c r="M2232" i="1"/>
  <c r="M2233" i="1" s="1"/>
  <c r="M2234" i="1" s="1"/>
  <c r="G2231" i="1"/>
  <c r="D2232" i="1"/>
  <c r="L2232" i="1" s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AA2355" i="1"/>
  <c r="AA2356" i="1" s="1"/>
  <c r="R2355" i="1"/>
  <c r="Z2355" i="1"/>
  <c r="Z2356" i="1" s="1"/>
  <c r="F2236" i="1"/>
  <c r="E2236" i="1"/>
  <c r="D2233" i="1"/>
  <c r="L2233" i="1" s="1"/>
  <c r="G2232" i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Z2357" i="1" l="1"/>
  <c r="AA2357" i="1"/>
  <c r="H2356" i="1"/>
  <c r="E2237" i="1"/>
  <c r="F2237" i="1"/>
  <c r="D2234" i="1"/>
  <c r="L2234" i="1" s="1"/>
  <c r="G2233" i="1"/>
  <c r="N2232" i="1"/>
  <c r="O2231" i="1"/>
  <c r="I2239" i="1"/>
  <c r="J2238" i="1"/>
  <c r="K2238" i="1" s="1"/>
  <c r="U2237" i="1"/>
  <c r="W2237" i="1" s="1"/>
  <c r="S2356" i="1"/>
  <c r="T2359" i="1"/>
  <c r="A2357" i="1"/>
  <c r="Q2357" i="1" s="1"/>
  <c r="R2357" i="1" s="1"/>
  <c r="H2357" i="1" l="1"/>
  <c r="AA2358" i="1"/>
  <c r="Z2358" i="1"/>
  <c r="F2238" i="1"/>
  <c r="E2238" i="1"/>
  <c r="M2235" i="1"/>
  <c r="M2236" i="1" s="1"/>
  <c r="M2237" i="1" s="1"/>
  <c r="M2238" i="1" s="1"/>
  <c r="M2239" i="1" s="1"/>
  <c r="G2234" i="1"/>
  <c r="D2235" i="1"/>
  <c r="L2235" i="1" s="1"/>
  <c r="N2233" i="1"/>
  <c r="O2232" i="1"/>
  <c r="U2238" i="1"/>
  <c r="W2238" i="1" s="1"/>
  <c r="I2240" i="1"/>
  <c r="J2239" i="1"/>
  <c r="K2239" i="1" s="1"/>
  <c r="S2357" i="1"/>
  <c r="Y2357" i="1"/>
  <c r="A2358" i="1"/>
  <c r="Q2358" i="1" s="1"/>
  <c r="R2358" i="1" s="1"/>
  <c r="T2360" i="1"/>
  <c r="Z2359" i="1" l="1"/>
  <c r="AA2359" i="1"/>
  <c r="H2358" i="1"/>
  <c r="E2239" i="1"/>
  <c r="F2239" i="1"/>
  <c r="G2235" i="1"/>
  <c r="D2236" i="1"/>
  <c r="L2236" i="1" s="1"/>
  <c r="O2233" i="1"/>
  <c r="N2234" i="1"/>
  <c r="U2239" i="1"/>
  <c r="W2239" i="1" s="1"/>
  <c r="I2241" i="1"/>
  <c r="J2240" i="1"/>
  <c r="K2240" i="1" s="1"/>
  <c r="M2240" i="1"/>
  <c r="S2358" i="1"/>
  <c r="T2361" i="1"/>
  <c r="A2359" i="1"/>
  <c r="Q2359" i="1" s="1"/>
  <c r="R2359" i="1" s="1"/>
  <c r="H2359" i="1" l="1"/>
  <c r="AA2360" i="1"/>
  <c r="Z2360" i="1"/>
  <c r="F2240" i="1"/>
  <c r="E2240" i="1"/>
  <c r="G2236" i="1"/>
  <c r="D2237" i="1"/>
  <c r="L2237" i="1" s="1"/>
  <c r="O2234" i="1"/>
  <c r="N2235" i="1"/>
  <c r="U2240" i="1"/>
  <c r="W2240" i="1" s="1"/>
  <c r="J2241" i="1"/>
  <c r="K2241" i="1" s="1"/>
  <c r="I2242" i="1"/>
  <c r="M2241" i="1"/>
  <c r="Y2359" i="1"/>
  <c r="S2359" i="1"/>
  <c r="A2360" i="1"/>
  <c r="Q2360" i="1" s="1"/>
  <c r="R2360" i="1" s="1"/>
  <c r="T2362" i="1"/>
  <c r="Z2361" i="1" l="1"/>
  <c r="AA2361" i="1"/>
  <c r="H2360" i="1"/>
  <c r="E2241" i="1"/>
  <c r="F2241" i="1"/>
  <c r="G2237" i="1"/>
  <c r="D2238" i="1"/>
  <c r="L2238" i="1" s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AA2362" i="1"/>
  <c r="Z2362" i="1"/>
  <c r="F2242" i="1"/>
  <c r="E2242" i="1"/>
  <c r="D2239" i="1"/>
  <c r="L2239" i="1" s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AA2363" i="1"/>
  <c r="H2362" i="1"/>
  <c r="E2243" i="1"/>
  <c r="F2243" i="1"/>
  <c r="G2239" i="1"/>
  <c r="D2240" i="1"/>
  <c r="L2240" i="1" s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F2244" i="1"/>
  <c r="E2244" i="1"/>
  <c r="G2240" i="1"/>
  <c r="D2241" i="1"/>
  <c r="L2241" i="1" s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Z2365" i="1" l="1"/>
  <c r="AA2365" i="1"/>
  <c r="H2364" i="1"/>
  <c r="E2245" i="1"/>
  <c r="F2245" i="1"/>
  <c r="D2242" i="1"/>
  <c r="L2242" i="1" s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F2246" i="1"/>
  <c r="E2246" i="1"/>
  <c r="G2242" i="1"/>
  <c r="D2243" i="1"/>
  <c r="L2243" i="1" s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Z2367" i="1" l="1"/>
  <c r="AA2367" i="1"/>
  <c r="H2366" i="1"/>
  <c r="E2247" i="1"/>
  <c r="F2247" i="1"/>
  <c r="G2243" i="1"/>
  <c r="D2244" i="1"/>
  <c r="L2244" i="1" s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F2248" i="1"/>
  <c r="E2248" i="1"/>
  <c r="G2244" i="1"/>
  <c r="D2245" i="1"/>
  <c r="L2245" i="1" s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H2368" i="1"/>
  <c r="E2249" i="1"/>
  <c r="F2249" i="1"/>
  <c r="G2245" i="1"/>
  <c r="D2246" i="1"/>
  <c r="L2246" i="1" s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F2250" i="1"/>
  <c r="E2250" i="1"/>
  <c r="G2246" i="1"/>
  <c r="D2247" i="1"/>
  <c r="L2247" i="1" s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Z2371" i="1" l="1"/>
  <c r="AA2371" i="1"/>
  <c r="H2370" i="1"/>
  <c r="E2251" i="1"/>
  <c r="F2251" i="1"/>
  <c r="G2247" i="1"/>
  <c r="D2248" i="1"/>
  <c r="L2248" i="1" s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AA2372" i="1"/>
  <c r="Z2372" i="1"/>
  <c r="F2252" i="1"/>
  <c r="E2252" i="1"/>
  <c r="G2248" i="1"/>
  <c r="D2249" i="1"/>
  <c r="L2249" i="1" s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Z2373" i="1" l="1"/>
  <c r="AA2373" i="1"/>
  <c r="H2372" i="1"/>
  <c r="E2253" i="1"/>
  <c r="F2253" i="1"/>
  <c r="G2249" i="1"/>
  <c r="D2250" i="1"/>
  <c r="L2250" i="1" s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H2373" i="1" l="1"/>
  <c r="AA2374" i="1"/>
  <c r="Z2374" i="1"/>
  <c r="F2254" i="1"/>
  <c r="E2254" i="1"/>
  <c r="G2250" i="1"/>
  <c r="D2251" i="1"/>
  <c r="L2251" i="1" s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Z2375" i="1" l="1"/>
  <c r="AA2375" i="1"/>
  <c r="H2374" i="1"/>
  <c r="E2255" i="1"/>
  <c r="F2255" i="1"/>
  <c r="G2251" i="1"/>
  <c r="D2252" i="1"/>
  <c r="L2252" i="1" s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AA2376" i="1"/>
  <c r="Z2376" i="1"/>
  <c r="F2256" i="1"/>
  <c r="E2256" i="1"/>
  <c r="D2253" i="1"/>
  <c r="L2253" i="1" s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Z2377" i="1" l="1"/>
  <c r="AA2377" i="1"/>
  <c r="H2376" i="1"/>
  <c r="E2257" i="1"/>
  <c r="F2257" i="1"/>
  <c r="G2253" i="1"/>
  <c r="D2254" i="1"/>
  <c r="L2254" i="1" s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H2377" i="1" l="1"/>
  <c r="AA2378" i="1"/>
  <c r="Z2378" i="1"/>
  <c r="F2258" i="1"/>
  <c r="E2258" i="1"/>
  <c r="G2254" i="1"/>
  <c r="D2255" i="1"/>
  <c r="L2255" i="1" s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Z2379" i="1" l="1"/>
  <c r="AA2379" i="1"/>
  <c r="H2378" i="1"/>
  <c r="E2259" i="1"/>
  <c r="F2259" i="1"/>
  <c r="D2256" i="1"/>
  <c r="L2256" i="1" s="1"/>
  <c r="G2255" i="1"/>
  <c r="N2254" i="1"/>
  <c r="O2253" i="1"/>
  <c r="J2260" i="1"/>
  <c r="K2260" i="1" s="1"/>
  <c r="I2261" i="1"/>
  <c r="U2259" i="1"/>
  <c r="W2259" i="1" s="1"/>
  <c r="S2378" i="1"/>
  <c r="Y2378" i="1"/>
  <c r="T2381" i="1"/>
  <c r="A2379" i="1"/>
  <c r="Q2379" i="1" s="1"/>
  <c r="R2379" i="1" s="1"/>
  <c r="H2379" i="1" l="1"/>
  <c r="AA2380" i="1"/>
  <c r="Z2380" i="1"/>
  <c r="F2260" i="1"/>
  <c r="E2260" i="1"/>
  <c r="G2256" i="1"/>
  <c r="D2257" i="1"/>
  <c r="L2257" i="1" s="1"/>
  <c r="N2255" i="1"/>
  <c r="O2254" i="1"/>
  <c r="J2261" i="1"/>
  <c r="K2261" i="1" s="1"/>
  <c r="I2262" i="1"/>
  <c r="U2260" i="1"/>
  <c r="W2260" i="1" s="1"/>
  <c r="Y2379" i="1"/>
  <c r="S2379" i="1"/>
  <c r="A2380" i="1"/>
  <c r="Q2380" i="1" s="1"/>
  <c r="R2380" i="1" s="1"/>
  <c r="T2382" i="1"/>
  <c r="Z2381" i="1" l="1"/>
  <c r="AA2381" i="1"/>
  <c r="H2380" i="1"/>
  <c r="E2261" i="1"/>
  <c r="F2261" i="1"/>
  <c r="G2257" i="1"/>
  <c r="D2258" i="1"/>
  <c r="L2258" i="1" s="1"/>
  <c r="N2256" i="1"/>
  <c r="O2255" i="1"/>
  <c r="U2261" i="1"/>
  <c r="W2261" i="1" s="1"/>
  <c r="I2263" i="1"/>
  <c r="J2262" i="1"/>
  <c r="K2262" i="1" s="1"/>
  <c r="S2380" i="1"/>
  <c r="Y2380" i="1"/>
  <c r="T2383" i="1"/>
  <c r="A2381" i="1"/>
  <c r="Q2381" i="1" s="1"/>
  <c r="R2381" i="1" s="1"/>
  <c r="H2381" i="1" l="1"/>
  <c r="AA2382" i="1"/>
  <c r="Z2382" i="1"/>
  <c r="F2262" i="1"/>
  <c r="E2262" i="1"/>
  <c r="G2258" i="1"/>
  <c r="D2259" i="1"/>
  <c r="L2259" i="1" s="1"/>
  <c r="M2260" i="1" s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Z2383" i="1" l="1"/>
  <c r="AA2383" i="1"/>
  <c r="H2382" i="1"/>
  <c r="E2263" i="1"/>
  <c r="F2263" i="1"/>
  <c r="D2260" i="1"/>
  <c r="L2260" i="1" s="1"/>
  <c r="M2261" i="1" s="1"/>
  <c r="M2262" i="1" s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AA2384" i="1"/>
  <c r="Z2384" i="1"/>
  <c r="F2264" i="1"/>
  <c r="E2264" i="1"/>
  <c r="G2260" i="1"/>
  <c r="D2261" i="1"/>
  <c r="L2261" i="1" s="1"/>
  <c r="N2259" i="1"/>
  <c r="O2258" i="1"/>
  <c r="U2264" i="1"/>
  <c r="W2264" i="1" s="1"/>
  <c r="I2266" i="1"/>
  <c r="J2265" i="1"/>
  <c r="K2265" i="1" s="1"/>
  <c r="A2384" i="1"/>
  <c r="T2386" i="1"/>
  <c r="H2384" i="1" l="1"/>
  <c r="Q2384" i="1"/>
  <c r="F2265" i="1"/>
  <c r="E2265" i="1"/>
  <c r="D2262" i="1"/>
  <c r="L2262" i="1" s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H2385" i="1" l="1"/>
  <c r="F2266" i="1"/>
  <c r="Z2385" i="1"/>
  <c r="Z2386" i="1" s="1"/>
  <c r="AA2385" i="1"/>
  <c r="AA2386" i="1" s="1"/>
  <c r="R2384" i="1"/>
  <c r="E2266" i="1"/>
  <c r="M2263" i="1"/>
  <c r="M2264" i="1" s="1"/>
  <c r="G2262" i="1"/>
  <c r="D2263" i="1"/>
  <c r="L2263" i="1" s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D2264" i="1"/>
  <c r="L2264" i="1" s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Z2388" i="1"/>
  <c r="AA2388" i="1"/>
  <c r="H2387" i="1"/>
  <c r="E2268" i="1"/>
  <c r="M2265" i="1"/>
  <c r="M2266" i="1" s="1"/>
  <c r="M2267" i="1" s="1"/>
  <c r="M2268" i="1" s="1"/>
  <c r="M2269" i="1" s="1"/>
  <c r="G2264" i="1"/>
  <c r="D2265" i="1"/>
  <c r="L2265" i="1" s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F2269" i="1" l="1"/>
  <c r="H2388" i="1"/>
  <c r="AA2389" i="1"/>
  <c r="Z2389" i="1"/>
  <c r="E2269" i="1"/>
  <c r="G2265" i="1"/>
  <c r="D2266" i="1"/>
  <c r="L2266" i="1" s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F2270" i="1" l="1"/>
  <c r="Z2390" i="1"/>
  <c r="AA2390" i="1"/>
  <c r="H2389" i="1"/>
  <c r="E2270" i="1"/>
  <c r="D2267" i="1"/>
  <c r="L2267" i="1" s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F2271" i="1" l="1"/>
  <c r="H2390" i="1"/>
  <c r="AA2391" i="1"/>
  <c r="Z2391" i="1"/>
  <c r="E2271" i="1"/>
  <c r="G2267" i="1"/>
  <c r="D2268" i="1"/>
  <c r="L2268" i="1" s="1"/>
  <c r="O2265" i="1"/>
  <c r="N2266" i="1"/>
  <c r="I2273" i="1"/>
  <c r="J2272" i="1"/>
  <c r="K2272" i="1" s="1"/>
  <c r="M2272" i="1"/>
  <c r="U2271" i="1"/>
  <c r="W2271" i="1" s="1"/>
  <c r="S2390" i="1"/>
  <c r="Y2390" i="1"/>
  <c r="A2391" i="1"/>
  <c r="Q2391" i="1" s="1"/>
  <c r="R2391" i="1" s="1"/>
  <c r="T2393" i="1"/>
  <c r="F2272" i="1" l="1"/>
  <c r="Z2392" i="1"/>
  <c r="AA2392" i="1"/>
  <c r="H2391" i="1"/>
  <c r="E2272" i="1"/>
  <c r="D2269" i="1"/>
  <c r="L2269" i="1" s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F2273" i="1" l="1"/>
  <c r="H2392" i="1"/>
  <c r="AA2393" i="1"/>
  <c r="Z2393" i="1"/>
  <c r="E2273" i="1"/>
  <c r="D2270" i="1"/>
  <c r="L2270" i="1" s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F2274" i="1" l="1"/>
  <c r="Z2394" i="1"/>
  <c r="AA2394" i="1"/>
  <c r="H2393" i="1"/>
  <c r="E2274" i="1"/>
  <c r="D2271" i="1"/>
  <c r="L2271" i="1" s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F2275" i="1" l="1"/>
  <c r="H2394" i="1"/>
  <c r="AA2395" i="1"/>
  <c r="Z2395" i="1"/>
  <c r="E2275" i="1"/>
  <c r="D2272" i="1"/>
  <c r="L2272" i="1" s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F2276" i="1" l="1"/>
  <c r="Z2396" i="1"/>
  <c r="AA2396" i="1"/>
  <c r="H2395" i="1"/>
  <c r="E2276" i="1"/>
  <c r="G2272" i="1"/>
  <c r="D2273" i="1"/>
  <c r="L2273" i="1" s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F2277" i="1" l="1"/>
  <c r="H2396" i="1"/>
  <c r="AA2397" i="1"/>
  <c r="Z2397" i="1"/>
  <c r="E2277" i="1"/>
  <c r="D2274" i="1"/>
  <c r="L2274" i="1" s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F2278" i="1" l="1"/>
  <c r="Z2398" i="1"/>
  <c r="AA2398" i="1"/>
  <c r="H2397" i="1"/>
  <c r="E2278" i="1"/>
  <c r="D2275" i="1"/>
  <c r="L2275" i="1" s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F2279" i="1" l="1"/>
  <c r="H2398" i="1"/>
  <c r="AA2399" i="1"/>
  <c r="Z2399" i="1"/>
  <c r="E2279" i="1"/>
  <c r="G2275" i="1"/>
  <c r="D2276" i="1"/>
  <c r="L2276" i="1" s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F2280" i="1" l="1"/>
  <c r="Z2400" i="1"/>
  <c r="AA2400" i="1"/>
  <c r="H2399" i="1"/>
  <c r="E2280" i="1"/>
  <c r="G2276" i="1"/>
  <c r="D2277" i="1"/>
  <c r="L2277" i="1" s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F2281" i="1" l="1"/>
  <c r="H2400" i="1"/>
  <c r="AA2401" i="1"/>
  <c r="Z2401" i="1"/>
  <c r="E2281" i="1"/>
  <c r="D2278" i="1"/>
  <c r="L2278" i="1" s="1"/>
  <c r="G2277" i="1"/>
  <c r="N2276" i="1"/>
  <c r="O2275" i="1"/>
  <c r="I2283" i="1"/>
  <c r="J2282" i="1"/>
  <c r="K2282" i="1" s="1"/>
  <c r="F2282" i="1" s="1"/>
  <c r="M2282" i="1"/>
  <c r="U2281" i="1"/>
  <c r="W2281" i="1" s="1"/>
  <c r="Y2400" i="1"/>
  <c r="S2400" i="1"/>
  <c r="A2401" i="1"/>
  <c r="Q2401" i="1" s="1"/>
  <c r="R2401" i="1" s="1"/>
  <c r="T2403" i="1"/>
  <c r="Z2402" i="1" l="1"/>
  <c r="AA2402" i="1"/>
  <c r="H2401" i="1"/>
  <c r="E2282" i="1"/>
  <c r="G2278" i="1"/>
  <c r="D2279" i="1"/>
  <c r="L2279" i="1" s="1"/>
  <c r="N2277" i="1"/>
  <c r="O2276" i="1"/>
  <c r="U2282" i="1"/>
  <c r="W2282" i="1" s="1"/>
  <c r="J2283" i="1"/>
  <c r="K2283" i="1" s="1"/>
  <c r="F2283" i="1" s="1"/>
  <c r="I2284" i="1"/>
  <c r="M2283" i="1"/>
  <c r="Y2401" i="1"/>
  <c r="S2401" i="1"/>
  <c r="A2402" i="1"/>
  <c r="Q2402" i="1" s="1"/>
  <c r="R2402" i="1" s="1"/>
  <c r="T2404" i="1"/>
  <c r="H2402" i="1" l="1"/>
  <c r="AA2403" i="1"/>
  <c r="Z2403" i="1"/>
  <c r="E2283" i="1"/>
  <c r="G2279" i="1"/>
  <c r="D2280" i="1"/>
  <c r="L2280" i="1" s="1"/>
  <c r="N2278" i="1"/>
  <c r="O2277" i="1"/>
  <c r="J2284" i="1"/>
  <c r="K2284" i="1" s="1"/>
  <c r="F2284" i="1" s="1"/>
  <c r="I2285" i="1"/>
  <c r="M2284" i="1"/>
  <c r="U2283" i="1"/>
  <c r="W2283" i="1" s="1"/>
  <c r="S2402" i="1"/>
  <c r="Y2402" i="1"/>
  <c r="T2405" i="1"/>
  <c r="A2403" i="1"/>
  <c r="Q2403" i="1" s="1"/>
  <c r="R2403" i="1" s="1"/>
  <c r="Z2404" i="1" l="1"/>
  <c r="AA2404" i="1"/>
  <c r="H2403" i="1"/>
  <c r="E2284" i="1"/>
  <c r="D2281" i="1"/>
  <c r="L2281" i="1" s="1"/>
  <c r="G2280" i="1"/>
  <c r="N2279" i="1"/>
  <c r="O2278" i="1"/>
  <c r="J2285" i="1"/>
  <c r="K2285" i="1" s="1"/>
  <c r="F2285" i="1" s="1"/>
  <c r="I2286" i="1"/>
  <c r="M2285" i="1"/>
  <c r="U2284" i="1"/>
  <c r="W2284" i="1" s="1"/>
  <c r="S2403" i="1"/>
  <c r="Y2403" i="1"/>
  <c r="A2404" i="1"/>
  <c r="Q2404" i="1" s="1"/>
  <c r="R2404" i="1" s="1"/>
  <c r="T2406" i="1"/>
  <c r="H2404" i="1" l="1"/>
  <c r="AA2405" i="1"/>
  <c r="Z2405" i="1"/>
  <c r="E2285" i="1"/>
  <c r="D2282" i="1"/>
  <c r="L2282" i="1" s="1"/>
  <c r="G2281" i="1"/>
  <c r="N2280" i="1"/>
  <c r="O2279" i="1"/>
  <c r="I2287" i="1"/>
  <c r="J2286" i="1"/>
  <c r="K2286" i="1" s="1"/>
  <c r="F2286" i="1" s="1"/>
  <c r="M2286" i="1"/>
  <c r="U2285" i="1"/>
  <c r="W2285" i="1" s="1"/>
  <c r="S2404" i="1"/>
  <c r="Y2404" i="1"/>
  <c r="A2405" i="1"/>
  <c r="Q2405" i="1" s="1"/>
  <c r="R2405" i="1" s="1"/>
  <c r="T2407" i="1"/>
  <c r="Z2406" i="1" l="1"/>
  <c r="AA2406" i="1"/>
  <c r="H2405" i="1"/>
  <c r="E2286" i="1"/>
  <c r="D2283" i="1"/>
  <c r="L2283" i="1" s="1"/>
  <c r="G2282" i="1"/>
  <c r="N2281" i="1"/>
  <c r="O2280" i="1"/>
  <c r="U2286" i="1"/>
  <c r="W2286" i="1" s="1"/>
  <c r="I2288" i="1"/>
  <c r="J2287" i="1"/>
  <c r="K2287" i="1" s="1"/>
  <c r="F2287" i="1" s="1"/>
  <c r="Y2405" i="1"/>
  <c r="S2405" i="1"/>
  <c r="T2408" i="1"/>
  <c r="A2406" i="1"/>
  <c r="Q2406" i="1" s="1"/>
  <c r="R2406" i="1" s="1"/>
  <c r="H2406" i="1" l="1"/>
  <c r="AA2407" i="1"/>
  <c r="Z2407" i="1"/>
  <c r="E2287" i="1"/>
  <c r="G2283" i="1"/>
  <c r="D2284" i="1"/>
  <c r="L2284" i="1" s="1"/>
  <c r="N2282" i="1"/>
  <c r="O2281" i="1"/>
  <c r="U2287" i="1"/>
  <c r="W2287" i="1" s="1"/>
  <c r="J2288" i="1"/>
  <c r="K2288" i="1" s="1"/>
  <c r="F2288" i="1" s="1"/>
  <c r="I2289" i="1"/>
  <c r="S2406" i="1"/>
  <c r="Y2406" i="1"/>
  <c r="T2409" i="1"/>
  <c r="A2407" i="1"/>
  <c r="Q2407" i="1" s="1"/>
  <c r="R2407" i="1" s="1"/>
  <c r="Z2408" i="1" l="1"/>
  <c r="AA2408" i="1"/>
  <c r="H2407" i="1"/>
  <c r="E2288" i="1"/>
  <c r="G2284" i="1"/>
  <c r="D2285" i="1"/>
  <c r="L2285" i="1" s="1"/>
  <c r="N2283" i="1"/>
  <c r="O2282" i="1"/>
  <c r="M2287" i="1"/>
  <c r="M2288" i="1" s="1"/>
  <c r="M2289" i="1" s="1"/>
  <c r="J2289" i="1"/>
  <c r="K2289" i="1" s="1"/>
  <c r="F2289" i="1" s="1"/>
  <c r="I2290" i="1"/>
  <c r="U2288" i="1"/>
  <c r="W2288" i="1" s="1"/>
  <c r="S2407" i="1"/>
  <c r="Y2407" i="1"/>
  <c r="T2410" i="1"/>
  <c r="A2408" i="1"/>
  <c r="Q2408" i="1" s="1"/>
  <c r="R2408" i="1" s="1"/>
  <c r="H2408" i="1" l="1"/>
  <c r="AA2409" i="1"/>
  <c r="Z2409" i="1"/>
  <c r="E2289" i="1"/>
  <c r="D2286" i="1"/>
  <c r="L2286" i="1" s="1"/>
  <c r="G2285" i="1"/>
  <c r="N2284" i="1"/>
  <c r="O2283" i="1"/>
  <c r="I2291" i="1"/>
  <c r="J2290" i="1"/>
  <c r="K2290" i="1" s="1"/>
  <c r="F2290" i="1" s="1"/>
  <c r="M2290" i="1"/>
  <c r="U2289" i="1"/>
  <c r="W2289" i="1" s="1"/>
  <c r="Y2408" i="1"/>
  <c r="S2408" i="1"/>
  <c r="A2409" i="1"/>
  <c r="Q2409" i="1" s="1"/>
  <c r="R2409" i="1" s="1"/>
  <c r="T2411" i="1"/>
  <c r="Z2410" i="1" l="1"/>
  <c r="AA2410" i="1"/>
  <c r="H2409" i="1"/>
  <c r="E2290" i="1"/>
  <c r="G2286" i="1"/>
  <c r="D2287" i="1"/>
  <c r="L2287" i="1" s="1"/>
  <c r="N2285" i="1"/>
  <c r="O2284" i="1"/>
  <c r="U2290" i="1"/>
  <c r="W2290" i="1" s="1"/>
  <c r="J2291" i="1"/>
  <c r="K2291" i="1" s="1"/>
  <c r="F2291" i="1" s="1"/>
  <c r="I2292" i="1"/>
  <c r="Y2409" i="1"/>
  <c r="S2409" i="1"/>
  <c r="A2410" i="1"/>
  <c r="Q2410" i="1" s="1"/>
  <c r="R2410" i="1" s="1"/>
  <c r="T2412" i="1"/>
  <c r="H2410" i="1" l="1"/>
  <c r="AA2411" i="1"/>
  <c r="Z2411" i="1"/>
  <c r="E2291" i="1"/>
  <c r="G2287" i="1"/>
  <c r="D2288" i="1"/>
  <c r="L2288" i="1" s="1"/>
  <c r="N2286" i="1"/>
  <c r="O2285" i="1"/>
  <c r="J2292" i="1"/>
  <c r="K2292" i="1" s="1"/>
  <c r="F2292" i="1" s="1"/>
  <c r="I2293" i="1"/>
  <c r="U2291" i="1"/>
  <c r="W2291" i="1" s="1"/>
  <c r="S2410" i="1"/>
  <c r="Y2410" i="1"/>
  <c r="A2411" i="1"/>
  <c r="Q2411" i="1" s="1"/>
  <c r="R2411" i="1" s="1"/>
  <c r="T2413" i="1"/>
  <c r="Z2412" i="1" l="1"/>
  <c r="AA2412" i="1"/>
  <c r="H2411" i="1"/>
  <c r="E2292" i="1"/>
  <c r="D2289" i="1"/>
  <c r="L2289" i="1" s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H2412" i="1" l="1"/>
  <c r="AA2413" i="1"/>
  <c r="Z2413" i="1"/>
  <c r="F2293" i="1"/>
  <c r="E2293" i="1"/>
  <c r="G2289" i="1"/>
  <c r="D2290" i="1"/>
  <c r="L2290" i="1" s="1"/>
  <c r="M2291" i="1" s="1"/>
  <c r="M2292" i="1" s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Z2414" i="1" l="1"/>
  <c r="AA2414" i="1"/>
  <c r="H2413" i="1"/>
  <c r="E2294" i="1"/>
  <c r="F2294" i="1"/>
  <c r="D2291" i="1"/>
  <c r="L2291" i="1" s="1"/>
  <c r="G2290" i="1"/>
  <c r="N2289" i="1"/>
  <c r="O2288" i="1"/>
  <c r="U2294" i="1"/>
  <c r="W2294" i="1" s="1"/>
  <c r="J2295" i="1"/>
  <c r="K2295" i="1" s="1"/>
  <c r="I2296" i="1"/>
  <c r="T2416" i="1"/>
  <c r="A2414" i="1"/>
  <c r="Q2414" i="1" s="1"/>
  <c r="R2414" i="1" s="1"/>
  <c r="H2414" i="1" l="1"/>
  <c r="AA2415" i="1"/>
  <c r="Z2415" i="1"/>
  <c r="F2295" i="1"/>
  <c r="E2295" i="1"/>
  <c r="G2291" i="1"/>
  <c r="D2292" i="1"/>
  <c r="L2292" i="1" s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M2293" i="1"/>
  <c r="G2292" i="1"/>
  <c r="D2293" i="1"/>
  <c r="L2293" i="1" s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H2416" i="1" l="1"/>
  <c r="R2415" i="1"/>
  <c r="AA2416" i="1"/>
  <c r="AA2417" i="1" s="1"/>
  <c r="Z2416" i="1"/>
  <c r="Z2417" i="1" s="1"/>
  <c r="F2297" i="1"/>
  <c r="E2297" i="1"/>
  <c r="M2294" i="1"/>
  <c r="M2295" i="1" s="1"/>
  <c r="G2293" i="1"/>
  <c r="D2294" i="1"/>
  <c r="L2294" i="1" s="1"/>
  <c r="N2292" i="1"/>
  <c r="O2291" i="1"/>
  <c r="U2297" i="1"/>
  <c r="W2297" i="1" s="1"/>
  <c r="J2298" i="1"/>
  <c r="K2298" i="1" s="1"/>
  <c r="I2299" i="1"/>
  <c r="A2417" i="1"/>
  <c r="Q2417" i="1" s="1"/>
  <c r="R2417" i="1" s="1"/>
  <c r="T2419" i="1"/>
  <c r="H2417" i="1" l="1"/>
  <c r="Z2418" i="1"/>
  <c r="AA2418" i="1"/>
  <c r="E2298" i="1"/>
  <c r="F2298" i="1"/>
  <c r="G2294" i="1"/>
  <c r="D2295" i="1"/>
  <c r="L2295" i="1" s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AA2419" i="1" l="1"/>
  <c r="Z2419" i="1"/>
  <c r="H2418" i="1"/>
  <c r="F2299" i="1"/>
  <c r="E2299" i="1"/>
  <c r="G2295" i="1"/>
  <c r="D2296" i="1"/>
  <c r="L2296" i="1" s="1"/>
  <c r="N2294" i="1"/>
  <c r="O2293" i="1"/>
  <c r="J2300" i="1"/>
  <c r="K2300" i="1" s="1"/>
  <c r="I2301" i="1"/>
  <c r="U2299" i="1"/>
  <c r="W2299" i="1" s="1"/>
  <c r="M2298" i="1"/>
  <c r="M2299" i="1" s="1"/>
  <c r="M2300" i="1" s="1"/>
  <c r="S2418" i="1"/>
  <c r="Y2418" i="1"/>
  <c r="A2419" i="1"/>
  <c r="Q2419" i="1" s="1"/>
  <c r="R2419" i="1" s="1"/>
  <c r="T2421" i="1"/>
  <c r="H2419" i="1" l="1"/>
  <c r="Z2420" i="1"/>
  <c r="AA2420" i="1"/>
  <c r="E2300" i="1"/>
  <c r="F2300" i="1"/>
  <c r="G2296" i="1"/>
  <c r="D2297" i="1"/>
  <c r="L2297" i="1" s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AA2421" i="1" l="1"/>
  <c r="Z2421" i="1"/>
  <c r="H2420" i="1"/>
  <c r="F2301" i="1"/>
  <c r="E2301" i="1"/>
  <c r="D2298" i="1"/>
  <c r="L2298" i="1" s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AA2422" i="1"/>
  <c r="E2302" i="1"/>
  <c r="F2302" i="1"/>
  <c r="G2298" i="1"/>
  <c r="D2299" i="1"/>
  <c r="L2299" i="1" s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AA2423" i="1" l="1"/>
  <c r="Z2423" i="1"/>
  <c r="H2422" i="1"/>
  <c r="F2303" i="1"/>
  <c r="E2303" i="1"/>
  <c r="D2300" i="1"/>
  <c r="L2300" i="1" s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H2423" i="1" l="1"/>
  <c r="Z2424" i="1"/>
  <c r="AA2424" i="1"/>
  <c r="E2304" i="1"/>
  <c r="F2304" i="1"/>
  <c r="D2301" i="1"/>
  <c r="L2301" i="1" s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AA2425" i="1" l="1"/>
  <c r="Z2425" i="1"/>
  <c r="H2424" i="1"/>
  <c r="F2305" i="1"/>
  <c r="E2305" i="1"/>
  <c r="G2301" i="1"/>
  <c r="D2302" i="1"/>
  <c r="L2302" i="1" s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H2425" i="1" l="1"/>
  <c r="Z2426" i="1"/>
  <c r="AA2426" i="1"/>
  <c r="E2306" i="1"/>
  <c r="F2306" i="1"/>
  <c r="D2303" i="1"/>
  <c r="L2303" i="1" s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AA2427" i="1" l="1"/>
  <c r="Z2427" i="1"/>
  <c r="H2426" i="1"/>
  <c r="F2307" i="1"/>
  <c r="E2307" i="1"/>
  <c r="D2304" i="1"/>
  <c r="L2304" i="1" s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H2427" i="1" l="1"/>
  <c r="Z2428" i="1"/>
  <c r="AA2428" i="1"/>
  <c r="E2308" i="1"/>
  <c r="F2308" i="1"/>
  <c r="D2305" i="1"/>
  <c r="L2305" i="1" s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AA2429" i="1" l="1"/>
  <c r="Z2429" i="1"/>
  <c r="H2428" i="1"/>
  <c r="F2309" i="1"/>
  <c r="E2309" i="1"/>
  <c r="D2306" i="1"/>
  <c r="L2306" i="1" s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H2429" i="1" l="1"/>
  <c r="Z2430" i="1"/>
  <c r="AA2430" i="1"/>
  <c r="E2310" i="1"/>
  <c r="F2310" i="1"/>
  <c r="D2307" i="1"/>
  <c r="L2307" i="1" s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AA2431" i="1" l="1"/>
  <c r="Z2431" i="1"/>
  <c r="H2430" i="1"/>
  <c r="F2311" i="1"/>
  <c r="E2311" i="1"/>
  <c r="G2307" i="1"/>
  <c r="D2308" i="1"/>
  <c r="L2308" i="1" s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H2431" i="1" l="1"/>
  <c r="Z2432" i="1"/>
  <c r="AA2432" i="1"/>
  <c r="E2312" i="1"/>
  <c r="F2312" i="1"/>
  <c r="D2309" i="1"/>
  <c r="L2309" i="1" s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AA2433" i="1" l="1"/>
  <c r="Z2433" i="1"/>
  <c r="H2432" i="1"/>
  <c r="F2313" i="1"/>
  <c r="E2313" i="1"/>
  <c r="G2309" i="1"/>
  <c r="D2310" i="1"/>
  <c r="L2310" i="1" s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Z2434" i="1"/>
  <c r="AA2434" i="1"/>
  <c r="E2314" i="1"/>
  <c r="F2314" i="1"/>
  <c r="G2310" i="1"/>
  <c r="D2311" i="1"/>
  <c r="L2311" i="1" s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AA2435" i="1" l="1"/>
  <c r="Z2435" i="1"/>
  <c r="H2434" i="1"/>
  <c r="F2315" i="1"/>
  <c r="E2315" i="1"/>
  <c r="D2312" i="1"/>
  <c r="L2312" i="1" s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H2435" i="1" l="1"/>
  <c r="Z2436" i="1"/>
  <c r="AA2436" i="1"/>
  <c r="E2316" i="1"/>
  <c r="F2316" i="1"/>
  <c r="G2312" i="1"/>
  <c r="D2313" i="1"/>
  <c r="L2313" i="1" s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AA2437" i="1" l="1"/>
  <c r="Z2437" i="1"/>
  <c r="H2436" i="1"/>
  <c r="F2317" i="1"/>
  <c r="E2317" i="1"/>
  <c r="D2314" i="1"/>
  <c r="L2314" i="1" s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H2437" i="1" l="1"/>
  <c r="Z2438" i="1"/>
  <c r="AA2438" i="1"/>
  <c r="E2318" i="1"/>
  <c r="F2318" i="1"/>
  <c r="D2315" i="1"/>
  <c r="L2315" i="1" s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AA2439" i="1" l="1"/>
  <c r="Z2439" i="1"/>
  <c r="H2438" i="1"/>
  <c r="F2319" i="1"/>
  <c r="E2319" i="1"/>
  <c r="D2316" i="1"/>
  <c r="L2316" i="1" s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AA2440" i="1"/>
  <c r="E2320" i="1"/>
  <c r="F2320" i="1"/>
  <c r="G2316" i="1"/>
  <c r="D2317" i="1"/>
  <c r="L2317" i="1" s="1"/>
  <c r="N2315" i="1"/>
  <c r="O2314" i="1"/>
  <c r="U2320" i="1"/>
  <c r="W2320" i="1" s="1"/>
  <c r="I2322" i="1"/>
  <c r="J2321" i="1"/>
  <c r="K2321" i="1" s="1"/>
  <c r="S2439" i="1"/>
  <c r="Y2439" i="1"/>
  <c r="T2442" i="1"/>
  <c r="A2440" i="1"/>
  <c r="Q2440" i="1" s="1"/>
  <c r="R2440" i="1" s="1"/>
  <c r="AA2441" i="1" l="1"/>
  <c r="Z2441" i="1"/>
  <c r="H2440" i="1"/>
  <c r="F2321" i="1"/>
  <c r="E2321" i="1"/>
  <c r="G2317" i="1"/>
  <c r="D2318" i="1"/>
  <c r="L2318" i="1" s="1"/>
  <c r="N2316" i="1"/>
  <c r="O2315" i="1"/>
  <c r="U2321" i="1"/>
  <c r="W2321" i="1" s="1"/>
  <c r="I2323" i="1"/>
  <c r="J2322" i="1"/>
  <c r="K2322" i="1" s="1"/>
  <c r="S2440" i="1"/>
  <c r="Y2440" i="1"/>
  <c r="A2441" i="1"/>
  <c r="Q2441" i="1" s="1"/>
  <c r="R2441" i="1" s="1"/>
  <c r="T2443" i="1"/>
  <c r="H2441" i="1" l="1"/>
  <c r="Z2442" i="1"/>
  <c r="AA2442" i="1"/>
  <c r="E2322" i="1"/>
  <c r="F2322" i="1"/>
  <c r="G2318" i="1"/>
  <c r="D2319" i="1"/>
  <c r="L2319" i="1" s="1"/>
  <c r="N2317" i="1"/>
  <c r="O2316" i="1"/>
  <c r="U2322" i="1"/>
  <c r="W2322" i="1" s="1"/>
  <c r="I2324" i="1"/>
  <c r="J2323" i="1"/>
  <c r="K2323" i="1" s="1"/>
  <c r="S2441" i="1"/>
  <c r="Y2441" i="1"/>
  <c r="A2442" i="1"/>
  <c r="Q2442" i="1" s="1"/>
  <c r="R2442" i="1" s="1"/>
  <c r="T2444" i="1"/>
  <c r="AA2443" i="1" l="1"/>
  <c r="Z2443" i="1"/>
  <c r="H2442" i="1"/>
  <c r="F2323" i="1"/>
  <c r="E2323" i="1"/>
  <c r="G2319" i="1"/>
  <c r="D2320" i="1"/>
  <c r="L2320" i="1" s="1"/>
  <c r="M2321" i="1" s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H2443" i="1" l="1"/>
  <c r="Z2444" i="1"/>
  <c r="AA2444" i="1"/>
  <c r="F2324" i="1"/>
  <c r="E2324" i="1"/>
  <c r="G2320" i="1"/>
  <c r="D2321" i="1"/>
  <c r="L2321" i="1" s="1"/>
  <c r="M2322" i="1" s="1"/>
  <c r="M2323" i="1" s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AA2445" i="1" l="1"/>
  <c r="Z2445" i="1"/>
  <c r="H2444" i="1"/>
  <c r="E2325" i="1"/>
  <c r="F2325" i="1"/>
  <c r="D2322" i="1"/>
  <c r="L2322" i="1" s="1"/>
  <c r="G2321" i="1"/>
  <c r="N2320" i="1"/>
  <c r="O2319" i="1"/>
  <c r="U2325" i="1"/>
  <c r="W2325" i="1" s="1"/>
  <c r="J2326" i="1"/>
  <c r="K2326" i="1" s="1"/>
  <c r="I2327" i="1"/>
  <c r="S2444" i="1"/>
  <c r="Y2444" i="1"/>
  <c r="A2445" i="1"/>
  <c r="T2447" i="1"/>
  <c r="H2445" i="1" l="1"/>
  <c r="Q2445" i="1"/>
  <c r="R2445" i="1" s="1"/>
  <c r="S2445" i="1" s="1"/>
  <c r="F2326" i="1"/>
  <c r="E2326" i="1"/>
  <c r="G2322" i="1"/>
  <c r="D2323" i="1"/>
  <c r="L2323" i="1" s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AA2446" i="1"/>
  <c r="Z2446" i="1"/>
  <c r="AA2447" i="1"/>
  <c r="Z2447" i="1"/>
  <c r="R2446" i="1"/>
  <c r="E2327" i="1"/>
  <c r="F2327" i="1"/>
  <c r="M2324" i="1"/>
  <c r="M2325" i="1" s="1"/>
  <c r="D2324" i="1"/>
  <c r="L2324" i="1" s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H2447" i="1" l="1"/>
  <c r="Z2448" i="1"/>
  <c r="AA2448" i="1"/>
  <c r="F2328" i="1"/>
  <c r="E2328" i="1"/>
  <c r="D2325" i="1"/>
  <c r="L2325" i="1" s="1"/>
  <c r="G2324" i="1"/>
  <c r="N2323" i="1"/>
  <c r="O2322" i="1"/>
  <c r="J2329" i="1"/>
  <c r="K2329" i="1" s="1"/>
  <c r="I2330" i="1"/>
  <c r="U2328" i="1"/>
  <c r="W2328" i="1" s="1"/>
  <c r="Y2358" i="1"/>
  <c r="A2448" i="1"/>
  <c r="Q2448" i="1" s="1"/>
  <c r="R2448" i="1" s="1"/>
  <c r="T2450" i="1"/>
  <c r="AA2449" i="1" l="1"/>
  <c r="Z2449" i="1"/>
  <c r="H2448" i="1"/>
  <c r="E2329" i="1"/>
  <c r="F2329" i="1"/>
  <c r="G2325" i="1"/>
  <c r="M2326" i="1"/>
  <c r="M2327" i="1" s="1"/>
  <c r="M2328" i="1" s="1"/>
  <c r="D2326" i="1"/>
  <c r="L2326" i="1" s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H2449" i="1" l="1"/>
  <c r="Z2450" i="1"/>
  <c r="AA2450" i="1"/>
  <c r="F2330" i="1"/>
  <c r="E2330" i="1"/>
  <c r="G2326" i="1"/>
  <c r="D2327" i="1"/>
  <c r="L2327" i="1" s="1"/>
  <c r="N2325" i="1"/>
  <c r="O2324" i="1"/>
  <c r="U2330" i="1"/>
  <c r="W2330" i="1" s="1"/>
  <c r="M2329" i="1"/>
  <c r="J2331" i="1"/>
  <c r="K2331" i="1" s="1"/>
  <c r="I2332" i="1"/>
  <c r="Y2449" i="1"/>
  <c r="S2449" i="1"/>
  <c r="T2452" i="1"/>
  <c r="A2450" i="1"/>
  <c r="Q2450" i="1" s="1"/>
  <c r="R2450" i="1" s="1"/>
  <c r="AA2451" i="1" l="1"/>
  <c r="Z2451" i="1"/>
  <c r="H2450" i="1"/>
  <c r="E2331" i="1"/>
  <c r="F2331" i="1"/>
  <c r="G2327" i="1"/>
  <c r="D2328" i="1"/>
  <c r="L2328" i="1" s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H2451" i="1" l="1"/>
  <c r="Z2452" i="1"/>
  <c r="AA2452" i="1"/>
  <c r="F2332" i="1"/>
  <c r="E2332" i="1"/>
  <c r="D2329" i="1"/>
  <c r="L2329" i="1" s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AA2453" i="1" l="1"/>
  <c r="Z2453" i="1"/>
  <c r="H2452" i="1"/>
  <c r="E2333" i="1"/>
  <c r="F2333" i="1"/>
  <c r="G2329" i="1"/>
  <c r="D2330" i="1"/>
  <c r="L2330" i="1" s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H2453" i="1" l="1"/>
  <c r="Z2454" i="1"/>
  <c r="AA2454" i="1"/>
  <c r="F2334" i="1"/>
  <c r="E2334" i="1"/>
  <c r="G2330" i="1"/>
  <c r="D2331" i="1"/>
  <c r="L2331" i="1" s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AA2455" i="1" l="1"/>
  <c r="Z2455" i="1"/>
  <c r="H2454" i="1"/>
  <c r="E2335" i="1"/>
  <c r="F2335" i="1"/>
  <c r="G2331" i="1"/>
  <c r="D2332" i="1"/>
  <c r="L2332" i="1" s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H2455" i="1" l="1"/>
  <c r="Z2456" i="1"/>
  <c r="AA2456" i="1"/>
  <c r="F2336" i="1"/>
  <c r="E2336" i="1"/>
  <c r="G2332" i="1"/>
  <c r="D2333" i="1"/>
  <c r="L2333" i="1" s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AA2457" i="1" l="1"/>
  <c r="Z2457" i="1"/>
  <c r="H2456" i="1"/>
  <c r="E2337" i="1"/>
  <c r="F2337" i="1"/>
  <c r="G2333" i="1"/>
  <c r="D2334" i="1"/>
  <c r="L2334" i="1" s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H2457" i="1" l="1"/>
  <c r="Z2458" i="1"/>
  <c r="AA2458" i="1"/>
  <c r="F2338" i="1"/>
  <c r="E2338" i="1"/>
  <c r="G2334" i="1"/>
  <c r="D2335" i="1"/>
  <c r="L2335" i="1" s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AA2459" i="1" l="1"/>
  <c r="Z2459" i="1"/>
  <c r="H2458" i="1"/>
  <c r="E2339" i="1"/>
  <c r="F2339" i="1"/>
  <c r="D2336" i="1"/>
  <c r="L2336" i="1" s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H2459" i="1" l="1"/>
  <c r="Z2460" i="1"/>
  <c r="AA2460" i="1"/>
  <c r="F2340" i="1"/>
  <c r="E2340" i="1"/>
  <c r="G2336" i="1"/>
  <c r="D2337" i="1"/>
  <c r="L2337" i="1" s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AA2461" i="1" l="1"/>
  <c r="Z2461" i="1"/>
  <c r="H2460" i="1"/>
  <c r="E2341" i="1"/>
  <c r="F2341" i="1"/>
  <c r="D2338" i="1"/>
  <c r="L2338" i="1" s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Z2462" i="1"/>
  <c r="AA2462" i="1"/>
  <c r="F2342" i="1"/>
  <c r="E2342" i="1"/>
  <c r="G2338" i="1"/>
  <c r="D2339" i="1"/>
  <c r="L2339" i="1" s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AA2463" i="1" l="1"/>
  <c r="Z2463" i="1"/>
  <c r="H2462" i="1"/>
  <c r="E2343" i="1"/>
  <c r="F2343" i="1"/>
  <c r="G2339" i="1"/>
  <c r="D2340" i="1"/>
  <c r="L2340" i="1" s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Z2464" i="1"/>
  <c r="AA2464" i="1"/>
  <c r="F2344" i="1"/>
  <c r="E2344" i="1"/>
  <c r="D2341" i="1"/>
  <c r="L2341" i="1" s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AA2465" i="1" l="1"/>
  <c r="Z2465" i="1"/>
  <c r="H2464" i="1"/>
  <c r="E2345" i="1"/>
  <c r="F2345" i="1"/>
  <c r="D2342" i="1"/>
  <c r="L2342" i="1" s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Z2466" i="1"/>
  <c r="AA2466" i="1"/>
  <c r="F2346" i="1"/>
  <c r="E2346" i="1"/>
  <c r="G2342" i="1"/>
  <c r="D2343" i="1"/>
  <c r="L2343" i="1" s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AA2467" i="1" l="1"/>
  <c r="Z2467" i="1"/>
  <c r="H2466" i="1"/>
  <c r="E2347" i="1"/>
  <c r="F2347" i="1"/>
  <c r="G2343" i="1"/>
  <c r="D2344" i="1"/>
  <c r="L2344" i="1" s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F2348" i="1"/>
  <c r="E2348" i="1"/>
  <c r="G2344" i="1"/>
  <c r="D2345" i="1"/>
  <c r="L2345" i="1" s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AA2469" i="1" l="1"/>
  <c r="Z2469" i="1"/>
  <c r="H2468" i="1"/>
  <c r="E2349" i="1"/>
  <c r="F2349" i="1"/>
  <c r="D2346" i="1"/>
  <c r="L2346" i="1" s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H2469" i="1" l="1"/>
  <c r="Z2470" i="1"/>
  <c r="AA2470" i="1"/>
  <c r="F2350" i="1"/>
  <c r="E2350" i="1"/>
  <c r="G2346" i="1"/>
  <c r="D2347" i="1"/>
  <c r="L2347" i="1" s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AA2471" i="1" l="1"/>
  <c r="Z2471" i="1"/>
  <c r="H2470" i="1"/>
  <c r="E2351" i="1"/>
  <c r="F2351" i="1"/>
  <c r="G2347" i="1"/>
  <c r="D2348" i="1"/>
  <c r="L2348" i="1" s="1"/>
  <c r="N2346" i="1"/>
  <c r="O2345" i="1"/>
  <c r="I2353" i="1"/>
  <c r="J2352" i="1"/>
  <c r="K2352" i="1" s="1"/>
  <c r="U2351" i="1"/>
  <c r="W2351" i="1" s="1"/>
  <c r="S2470" i="1"/>
  <c r="Y2470" i="1"/>
  <c r="A2471" i="1"/>
  <c r="Q2471" i="1" s="1"/>
  <c r="R2471" i="1" s="1"/>
  <c r="T2473" i="1"/>
  <c r="H2471" i="1" l="1"/>
  <c r="Z2472" i="1"/>
  <c r="AA2472" i="1"/>
  <c r="F2352" i="1"/>
  <c r="E2352" i="1"/>
  <c r="G2348" i="1"/>
  <c r="D2349" i="1"/>
  <c r="L2349" i="1" s="1"/>
  <c r="N2347" i="1"/>
  <c r="O2346" i="1"/>
  <c r="U2352" i="1"/>
  <c r="W2352" i="1" s="1"/>
  <c r="J2353" i="1"/>
  <c r="K2353" i="1" s="1"/>
  <c r="I2354" i="1"/>
  <c r="S2471" i="1"/>
  <c r="Y2471" i="1"/>
  <c r="T2474" i="1"/>
  <c r="A2472" i="1"/>
  <c r="Q2472" i="1" s="1"/>
  <c r="R2472" i="1" s="1"/>
  <c r="AA2473" i="1" l="1"/>
  <c r="Z2473" i="1"/>
  <c r="H2472" i="1"/>
  <c r="E2353" i="1"/>
  <c r="F2353" i="1"/>
  <c r="D2350" i="1"/>
  <c r="L2350" i="1" s="1"/>
  <c r="G2349" i="1"/>
  <c r="N2348" i="1"/>
  <c r="O2347" i="1"/>
  <c r="J2354" i="1"/>
  <c r="K2354" i="1" s="1"/>
  <c r="I2355" i="1"/>
  <c r="U2353" i="1"/>
  <c r="W2353" i="1" s="1"/>
  <c r="Y2472" i="1"/>
  <c r="S2472" i="1"/>
  <c r="A2473" i="1"/>
  <c r="Q2473" i="1" s="1"/>
  <c r="R2473" i="1" s="1"/>
  <c r="T2475" i="1"/>
  <c r="H2473" i="1" l="1"/>
  <c r="Z2474" i="1"/>
  <c r="AA2474" i="1"/>
  <c r="F2354" i="1"/>
  <c r="E2354" i="1"/>
  <c r="G2350" i="1"/>
  <c r="D2351" i="1"/>
  <c r="L2351" i="1" s="1"/>
  <c r="M2352" i="1" s="1"/>
  <c r="N2349" i="1"/>
  <c r="O2348" i="1"/>
  <c r="U2354" i="1"/>
  <c r="W2354" i="1" s="1"/>
  <c r="J2355" i="1"/>
  <c r="K2355" i="1" s="1"/>
  <c r="I2356" i="1"/>
  <c r="S2473" i="1"/>
  <c r="Y2473" i="1"/>
  <c r="T2476" i="1"/>
  <c r="A2474" i="1"/>
  <c r="Q2474" i="1" s="1"/>
  <c r="R2474" i="1" s="1"/>
  <c r="AA2475" i="1" l="1"/>
  <c r="Z2475" i="1"/>
  <c r="H2474" i="1"/>
  <c r="E2355" i="1"/>
  <c r="F2355" i="1"/>
  <c r="D2352" i="1"/>
  <c r="L2352" i="1" s="1"/>
  <c r="M2353" i="1" s="1"/>
  <c r="M2354" i="1" s="1"/>
  <c r="G2351" i="1"/>
  <c r="N2350" i="1"/>
  <c r="O2349" i="1"/>
  <c r="I2357" i="1"/>
  <c r="J2356" i="1"/>
  <c r="K2356" i="1" s="1"/>
  <c r="U2355" i="1"/>
  <c r="W2355" i="1" s="1"/>
  <c r="A2475" i="1"/>
  <c r="Q2475" i="1" s="1"/>
  <c r="R2475" i="1" s="1"/>
  <c r="T2477" i="1"/>
  <c r="H2475" i="1" l="1"/>
  <c r="Z2476" i="1"/>
  <c r="AA2476" i="1"/>
  <c r="F2356" i="1"/>
  <c r="E2356" i="1"/>
  <c r="D2353" i="1"/>
  <c r="L2353" i="1" s="1"/>
  <c r="G2352" i="1"/>
  <c r="N2351" i="1"/>
  <c r="O2350" i="1"/>
  <c r="U2356" i="1"/>
  <c r="W2356" i="1" s="1"/>
  <c r="J2357" i="1"/>
  <c r="K2357" i="1" s="1"/>
  <c r="I2358" i="1"/>
  <c r="A2476" i="1"/>
  <c r="T2478" i="1"/>
  <c r="H2476" i="1" l="1"/>
  <c r="Q2476" i="1"/>
  <c r="E2357" i="1"/>
  <c r="F2357" i="1"/>
  <c r="D2354" i="1"/>
  <c r="L2354" i="1" s="1"/>
  <c r="G2353" i="1"/>
  <c r="N2352" i="1"/>
  <c r="O2351" i="1"/>
  <c r="I2359" i="1"/>
  <c r="J2358" i="1"/>
  <c r="K2358" i="1" s="1"/>
  <c r="U2357" i="1"/>
  <c r="W2357" i="1" s="1"/>
  <c r="T2479" i="1"/>
  <c r="A2477" i="1"/>
  <c r="Q2477" i="1" s="1"/>
  <c r="R2477" i="1" s="1"/>
  <c r="H2477" i="1" l="1"/>
  <c r="R2476" i="1"/>
  <c r="Z2477" i="1"/>
  <c r="Z2478" i="1" s="1"/>
  <c r="AA2477" i="1"/>
  <c r="AA2478" i="1" s="1"/>
  <c r="F2358" i="1"/>
  <c r="E2358" i="1"/>
  <c r="M2355" i="1"/>
  <c r="D2355" i="1"/>
  <c r="L2355" i="1" s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AA2479" i="1"/>
  <c r="Z2479" i="1"/>
  <c r="E2359" i="1"/>
  <c r="F2359" i="1"/>
  <c r="M2356" i="1"/>
  <c r="M2357" i="1" s="1"/>
  <c r="M2358" i="1" s="1"/>
  <c r="G2355" i="1"/>
  <c r="D2356" i="1"/>
  <c r="L2356" i="1" s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Z2480" i="1" l="1"/>
  <c r="AA2480" i="1"/>
  <c r="H2479" i="1"/>
  <c r="F2360" i="1"/>
  <c r="E2360" i="1"/>
  <c r="G2356" i="1"/>
  <c r="D2357" i="1"/>
  <c r="L2357" i="1" s="1"/>
  <c r="N2355" i="1"/>
  <c r="O2354" i="1"/>
  <c r="I2362" i="1"/>
  <c r="J2361" i="1"/>
  <c r="K2361" i="1" s="1"/>
  <c r="M2359" i="1"/>
  <c r="M2360" i="1" s="1"/>
  <c r="M2361" i="1" s="1"/>
  <c r="U2360" i="1"/>
  <c r="W2360" i="1" s="1"/>
  <c r="A2480" i="1"/>
  <c r="Q2480" i="1" s="1"/>
  <c r="R2480" i="1" s="1"/>
  <c r="T2482" i="1"/>
  <c r="H2480" i="1" l="1"/>
  <c r="AA2481" i="1"/>
  <c r="Z2481" i="1"/>
  <c r="E2361" i="1"/>
  <c r="F2361" i="1"/>
  <c r="D2358" i="1"/>
  <c r="L2358" i="1" s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Z2482" i="1" l="1"/>
  <c r="AA2482" i="1"/>
  <c r="H2481" i="1"/>
  <c r="F2362" i="1"/>
  <c r="E2362" i="1"/>
  <c r="D2359" i="1"/>
  <c r="L2359" i="1" s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H2482" i="1" l="1"/>
  <c r="AA2483" i="1"/>
  <c r="Z2483" i="1"/>
  <c r="E2363" i="1"/>
  <c r="F2363" i="1"/>
  <c r="D2360" i="1"/>
  <c r="L2360" i="1" s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Z2484" i="1" l="1"/>
  <c r="AA2484" i="1"/>
  <c r="H2483" i="1"/>
  <c r="F2364" i="1"/>
  <c r="E2364" i="1"/>
  <c r="D2361" i="1"/>
  <c r="L2361" i="1" s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E2365" i="1"/>
  <c r="F2365" i="1"/>
  <c r="D2362" i="1"/>
  <c r="L2362" i="1" s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Z2486" i="1" l="1"/>
  <c r="AA2486" i="1"/>
  <c r="H2485" i="1"/>
  <c r="F2366" i="1"/>
  <c r="E2366" i="1"/>
  <c r="D2363" i="1"/>
  <c r="L2363" i="1" s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H2486" i="1" l="1"/>
  <c r="AA2487" i="1"/>
  <c r="Z2487" i="1"/>
  <c r="E2367" i="1"/>
  <c r="F2367" i="1"/>
  <c r="G2363" i="1"/>
  <c r="D2364" i="1"/>
  <c r="L2364" i="1" s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Z2488" i="1" l="1"/>
  <c r="AA2488" i="1"/>
  <c r="H2487" i="1"/>
  <c r="F2368" i="1"/>
  <c r="E2368" i="1"/>
  <c r="D2365" i="1"/>
  <c r="L2365" i="1" s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H2488" i="1" l="1"/>
  <c r="AA2489" i="1"/>
  <c r="Z2489" i="1"/>
  <c r="E2369" i="1"/>
  <c r="F2369" i="1"/>
  <c r="G2365" i="1"/>
  <c r="D2366" i="1"/>
  <c r="L2366" i="1" s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Z2490" i="1" l="1"/>
  <c r="AA2490" i="1"/>
  <c r="H2489" i="1"/>
  <c r="F2370" i="1"/>
  <c r="E2370" i="1"/>
  <c r="D2367" i="1"/>
  <c r="L2367" i="1" s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H2490" i="1" l="1"/>
  <c r="AA2491" i="1"/>
  <c r="Z2491" i="1"/>
  <c r="E2371" i="1"/>
  <c r="F2371" i="1"/>
  <c r="D2368" i="1"/>
  <c r="L2368" i="1" s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Z2492" i="1" l="1"/>
  <c r="AA2492" i="1"/>
  <c r="H2491" i="1"/>
  <c r="F2372" i="1"/>
  <c r="E2372" i="1"/>
  <c r="G2368" i="1"/>
  <c r="D2369" i="1"/>
  <c r="L2369" i="1" s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AA2493" i="1"/>
  <c r="Z2493" i="1"/>
  <c r="E2373" i="1"/>
  <c r="F2373" i="1"/>
  <c r="G2369" i="1"/>
  <c r="D2370" i="1"/>
  <c r="L2370" i="1" s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Z2494" i="1" l="1"/>
  <c r="AA2494" i="1"/>
  <c r="H2493" i="1"/>
  <c r="F2374" i="1"/>
  <c r="E2374" i="1"/>
  <c r="G2370" i="1"/>
  <c r="D2371" i="1"/>
  <c r="L2371" i="1" s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E2375" i="1"/>
  <c r="F2375" i="1"/>
  <c r="G2371" i="1"/>
  <c r="D2372" i="1"/>
  <c r="L2372" i="1" s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Z2496" i="1" l="1"/>
  <c r="AA2496" i="1"/>
  <c r="H2495" i="1"/>
  <c r="F2376" i="1"/>
  <c r="E2376" i="1"/>
  <c r="D2373" i="1"/>
  <c r="L2373" i="1" s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H2496" i="1" l="1"/>
  <c r="AA2497" i="1"/>
  <c r="Z2497" i="1"/>
  <c r="E2377" i="1"/>
  <c r="F2377" i="1"/>
  <c r="G2373" i="1"/>
  <c r="D2374" i="1"/>
  <c r="L2374" i="1" s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Z2498" i="1" l="1"/>
  <c r="AA2498" i="1"/>
  <c r="H2497" i="1"/>
  <c r="F2378" i="1"/>
  <c r="E2378" i="1"/>
  <c r="G2374" i="1"/>
  <c r="D2375" i="1"/>
  <c r="L2375" i="1" s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H2498" i="1" l="1"/>
  <c r="AA2499" i="1"/>
  <c r="Z2499" i="1"/>
  <c r="E2379" i="1"/>
  <c r="F2379" i="1"/>
  <c r="G2375" i="1"/>
  <c r="D2376" i="1"/>
  <c r="L2376" i="1" s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Z2500" i="1" l="1"/>
  <c r="AA2500" i="1"/>
  <c r="H2499" i="1"/>
  <c r="F2380" i="1"/>
  <c r="E2380" i="1"/>
  <c r="G2376" i="1"/>
  <c r="D2377" i="1"/>
  <c r="L2377" i="1" s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H2500" i="1" l="1"/>
  <c r="AA2501" i="1"/>
  <c r="Z2501" i="1"/>
  <c r="E2381" i="1"/>
  <c r="F2381" i="1"/>
  <c r="G2377" i="1"/>
  <c r="D2378" i="1"/>
  <c r="L2378" i="1" s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Z2502" i="1" l="1"/>
  <c r="AA2502" i="1"/>
  <c r="H2501" i="1"/>
  <c r="F2382" i="1"/>
  <c r="E2382" i="1"/>
  <c r="M2379" i="1"/>
  <c r="M2380" i="1" s="1"/>
  <c r="M2381" i="1" s="1"/>
  <c r="G2378" i="1"/>
  <c r="D2379" i="1"/>
  <c r="L2379" i="1" s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AA2503" i="1"/>
  <c r="Z2503" i="1"/>
  <c r="E2383" i="1"/>
  <c r="F2383" i="1"/>
  <c r="G2379" i="1"/>
  <c r="D2380" i="1"/>
  <c r="L2380" i="1" s="1"/>
  <c r="N2378" i="1"/>
  <c r="O2377" i="1"/>
  <c r="J2384" i="1"/>
  <c r="K2384" i="1" s="1"/>
  <c r="I2385" i="1"/>
  <c r="U2383" i="1"/>
  <c r="W2383" i="1" s="1"/>
  <c r="S2502" i="1"/>
  <c r="Y2502" i="1"/>
  <c r="T2505" i="1"/>
  <c r="A2503" i="1"/>
  <c r="Q2503" i="1" s="1"/>
  <c r="R2503" i="1" s="1"/>
  <c r="Z2504" i="1" l="1"/>
  <c r="AA2504" i="1"/>
  <c r="H2503" i="1"/>
  <c r="F2384" i="1"/>
  <c r="E2384" i="1"/>
  <c r="D2381" i="1"/>
  <c r="L2381" i="1" s="1"/>
  <c r="M2382" i="1" s="1"/>
  <c r="M2383" i="1" s="1"/>
  <c r="G2380" i="1"/>
  <c r="N2379" i="1"/>
  <c r="O2378" i="1"/>
  <c r="I2386" i="1"/>
  <c r="J2385" i="1"/>
  <c r="K2385" i="1" s="1"/>
  <c r="U2384" i="1"/>
  <c r="W2384" i="1" s="1"/>
  <c r="A2504" i="1"/>
  <c r="Q2504" i="1" s="1"/>
  <c r="R2504" i="1" s="1"/>
  <c r="T2506" i="1"/>
  <c r="H2504" i="1" l="1"/>
  <c r="AA2505" i="1"/>
  <c r="Z2505" i="1"/>
  <c r="F2385" i="1"/>
  <c r="E2385" i="1"/>
  <c r="D2382" i="1"/>
  <c r="L2382" i="1" s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Z2506" i="1" l="1"/>
  <c r="AA2506" i="1"/>
  <c r="H2505" i="1"/>
  <c r="E2386" i="1"/>
  <c r="F2386" i="1"/>
  <c r="G2382" i="1"/>
  <c r="D2383" i="1"/>
  <c r="L2383" i="1" s="1"/>
  <c r="M2384" i="1" s="1"/>
  <c r="N2381" i="1"/>
  <c r="O2380" i="1"/>
  <c r="J2387" i="1"/>
  <c r="K2387" i="1" s="1"/>
  <c r="I2388" i="1"/>
  <c r="U2386" i="1"/>
  <c r="W2386" i="1" s="1"/>
  <c r="A2506" i="1"/>
  <c r="Q2506" i="1" s="1"/>
  <c r="R2506" i="1" s="1"/>
  <c r="T2508" i="1"/>
  <c r="H2506" i="1" l="1"/>
  <c r="AA2507" i="1"/>
  <c r="Z2507" i="1"/>
  <c r="F2387" i="1"/>
  <c r="E2387" i="1"/>
  <c r="G2383" i="1"/>
  <c r="D2384" i="1"/>
  <c r="L2384" i="1" s="1"/>
  <c r="N2382" i="1"/>
  <c r="O2381" i="1"/>
  <c r="J2388" i="1"/>
  <c r="K2388" i="1" s="1"/>
  <c r="I2389" i="1"/>
  <c r="U2387" i="1"/>
  <c r="W2387" i="1" s="1"/>
  <c r="A2507" i="1"/>
  <c r="T2509" i="1"/>
  <c r="H2507" i="1" l="1"/>
  <c r="Q2507" i="1"/>
  <c r="R2507" i="1" s="1"/>
  <c r="E2388" i="1"/>
  <c r="F2388" i="1"/>
  <c r="M2385" i="1"/>
  <c r="G2384" i="1"/>
  <c r="D2385" i="1"/>
  <c r="L2385" i="1" s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H2508" i="1" l="1"/>
  <c r="AA2508" i="1"/>
  <c r="AA2509" i="1" s="1"/>
  <c r="Z2508" i="1"/>
  <c r="Z2509" i="1" s="1"/>
  <c r="F2389" i="1"/>
  <c r="E2389" i="1"/>
  <c r="M2386" i="1"/>
  <c r="M2387" i="1" s="1"/>
  <c r="M2388" i="1" s="1"/>
  <c r="G2385" i="1"/>
  <c r="D2386" i="1"/>
  <c r="L2386" i="1" s="1"/>
  <c r="N2384" i="1"/>
  <c r="O2383" i="1"/>
  <c r="J2390" i="1"/>
  <c r="K2390" i="1" s="1"/>
  <c r="I2391" i="1"/>
  <c r="U2389" i="1"/>
  <c r="W2389" i="1" s="1"/>
  <c r="Y2419" i="1"/>
  <c r="S2508" i="1"/>
  <c r="Y2508" i="1"/>
  <c r="T2511" i="1"/>
  <c r="A2509" i="1"/>
  <c r="Q2509" i="1" s="1"/>
  <c r="H2509" i="1" l="1"/>
  <c r="AA2510" i="1"/>
  <c r="Z2510" i="1"/>
  <c r="R2509" i="1"/>
  <c r="E2390" i="1"/>
  <c r="F2390" i="1"/>
  <c r="D2387" i="1"/>
  <c r="L2387" i="1" s="1"/>
  <c r="G2386" i="1"/>
  <c r="N2385" i="1"/>
  <c r="O2384" i="1"/>
  <c r="J2391" i="1"/>
  <c r="K2391" i="1" s="1"/>
  <c r="I2392" i="1"/>
  <c r="U2390" i="1"/>
  <c r="W2390" i="1" s="1"/>
  <c r="M2389" i="1"/>
  <c r="M2390" i="1" s="1"/>
  <c r="M2391" i="1" s="1"/>
  <c r="A2510" i="1"/>
  <c r="Q2510" i="1" s="1"/>
  <c r="R2510" i="1" s="1"/>
  <c r="T2512" i="1"/>
  <c r="Z2511" i="1" l="1"/>
  <c r="AA2511" i="1"/>
  <c r="H2510" i="1"/>
  <c r="F2391" i="1"/>
  <c r="E2391" i="1"/>
  <c r="D2388" i="1"/>
  <c r="L2388" i="1" s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AA2512" i="1"/>
  <c r="Z2512" i="1"/>
  <c r="E2392" i="1"/>
  <c r="F2392" i="1"/>
  <c r="D2389" i="1"/>
  <c r="L2389" i="1" s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Z2513" i="1" l="1"/>
  <c r="AA2513" i="1"/>
  <c r="H2512" i="1"/>
  <c r="F2393" i="1"/>
  <c r="E2393" i="1"/>
  <c r="D2390" i="1"/>
  <c r="L2390" i="1" s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H2513" i="1" l="1"/>
  <c r="AA2514" i="1"/>
  <c r="Z2514" i="1"/>
  <c r="E2394" i="1"/>
  <c r="F2394" i="1"/>
  <c r="G2390" i="1"/>
  <c r="D2391" i="1"/>
  <c r="L2391" i="1" s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Z2515" i="1" l="1"/>
  <c r="AA2515" i="1"/>
  <c r="H2514" i="1"/>
  <c r="F2395" i="1"/>
  <c r="E2395" i="1"/>
  <c r="G2391" i="1"/>
  <c r="D2392" i="1"/>
  <c r="L2392" i="1" s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H2515" i="1" l="1"/>
  <c r="AA2516" i="1"/>
  <c r="Z2516" i="1"/>
  <c r="E2396" i="1"/>
  <c r="F2396" i="1"/>
  <c r="G2392" i="1"/>
  <c r="D2393" i="1"/>
  <c r="L2393" i="1" s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Z2517" i="1" l="1"/>
  <c r="AA2517" i="1"/>
  <c r="H2516" i="1"/>
  <c r="F2397" i="1"/>
  <c r="E2397" i="1"/>
  <c r="D2394" i="1"/>
  <c r="L2394" i="1" s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AA2518" i="1"/>
  <c r="Z2518" i="1"/>
  <c r="E2398" i="1"/>
  <c r="F2398" i="1"/>
  <c r="G2394" i="1"/>
  <c r="D2395" i="1"/>
  <c r="L2395" i="1" s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Z2519" i="1" l="1"/>
  <c r="AA2519" i="1"/>
  <c r="H2518" i="1"/>
  <c r="F2399" i="1"/>
  <c r="E2399" i="1"/>
  <c r="G2395" i="1"/>
  <c r="D2396" i="1"/>
  <c r="L2396" i="1" s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E2400" i="1"/>
  <c r="F2400" i="1"/>
  <c r="G2396" i="1"/>
  <c r="D2397" i="1"/>
  <c r="L2397" i="1" s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E2401" i="1"/>
  <c r="D2398" i="1"/>
  <c r="L2398" i="1" s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H2521" i="1" l="1"/>
  <c r="AA2522" i="1"/>
  <c r="Z2522" i="1"/>
  <c r="E2402" i="1"/>
  <c r="F2402" i="1"/>
  <c r="G2398" i="1"/>
  <c r="D2399" i="1"/>
  <c r="L2399" i="1" s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Z2523" i="1" l="1"/>
  <c r="AA2523" i="1"/>
  <c r="H2522" i="1"/>
  <c r="F2403" i="1"/>
  <c r="E2403" i="1"/>
  <c r="G2399" i="1"/>
  <c r="D2400" i="1"/>
  <c r="L2400" i="1" s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E2404" i="1"/>
  <c r="F2404" i="1"/>
  <c r="D2401" i="1"/>
  <c r="L2401" i="1" s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H2524" i="1"/>
  <c r="F2405" i="1"/>
  <c r="E2405" i="1"/>
  <c r="G2401" i="1"/>
  <c r="D2402" i="1"/>
  <c r="L2402" i="1" s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H2525" i="1" l="1"/>
  <c r="AA2526" i="1"/>
  <c r="Z2526" i="1"/>
  <c r="E2406" i="1"/>
  <c r="F2406" i="1"/>
  <c r="D2403" i="1"/>
  <c r="L2403" i="1" s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H2526" i="1"/>
  <c r="F2407" i="1"/>
  <c r="E2407" i="1"/>
  <c r="G2403" i="1"/>
  <c r="D2404" i="1"/>
  <c r="L2404" i="1" s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H2527" i="1" l="1"/>
  <c r="AA2528" i="1"/>
  <c r="Z2528" i="1"/>
  <c r="E2408" i="1"/>
  <c r="F2408" i="1"/>
  <c r="D2405" i="1"/>
  <c r="L2405" i="1" s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Z2529" i="1" l="1"/>
  <c r="AA2529" i="1"/>
  <c r="H2528" i="1"/>
  <c r="F2409" i="1"/>
  <c r="E2409" i="1"/>
  <c r="G2405" i="1"/>
  <c r="D2406" i="1"/>
  <c r="L2406" i="1" s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H2529" i="1" l="1"/>
  <c r="AA2530" i="1"/>
  <c r="Z2530" i="1"/>
  <c r="E2410" i="1"/>
  <c r="F2410" i="1"/>
  <c r="D2407" i="1"/>
  <c r="L2407" i="1" s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Z2531" i="1" l="1"/>
  <c r="AA2531" i="1"/>
  <c r="H2530" i="1"/>
  <c r="F2411" i="1"/>
  <c r="E2411" i="1"/>
  <c r="G2407" i="1"/>
  <c r="D2408" i="1"/>
  <c r="L2408" i="1" s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H2531" i="1" l="1"/>
  <c r="AA2532" i="1"/>
  <c r="Z2532" i="1"/>
  <c r="E2412" i="1"/>
  <c r="F2412" i="1"/>
  <c r="G2408" i="1"/>
  <c r="D2409" i="1"/>
  <c r="L2409" i="1" s="1"/>
  <c r="N2407" i="1"/>
  <c r="O2406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Z2533" i="1" l="1"/>
  <c r="AA2533" i="1"/>
  <c r="H2532" i="1"/>
  <c r="F2413" i="1"/>
  <c r="E2413" i="1"/>
  <c r="G2409" i="1"/>
  <c r="D2410" i="1"/>
  <c r="L2410" i="1" s="1"/>
  <c r="N2408" i="1"/>
  <c r="O2407" i="1"/>
  <c r="U2413" i="1"/>
  <c r="W2413" i="1" s="1"/>
  <c r="J2414" i="1"/>
  <c r="K2414" i="1" s="1"/>
  <c r="I2415" i="1"/>
  <c r="S2532" i="1"/>
  <c r="Y2532" i="1"/>
  <c r="A2533" i="1"/>
  <c r="Q2533" i="1" s="1"/>
  <c r="R2533" i="1" s="1"/>
  <c r="T2535" i="1"/>
  <c r="H2533" i="1" l="1"/>
  <c r="AA2534" i="1"/>
  <c r="Z2534" i="1"/>
  <c r="E2414" i="1"/>
  <c r="F2414" i="1"/>
  <c r="G2410" i="1"/>
  <c r="D2411" i="1"/>
  <c r="L2411" i="1" s="1"/>
  <c r="N2409" i="1"/>
  <c r="O2408" i="1"/>
  <c r="I2416" i="1"/>
  <c r="J2415" i="1"/>
  <c r="K2415" i="1" s="1"/>
  <c r="U2414" i="1"/>
  <c r="W2414" i="1" s="1"/>
  <c r="T2536" i="1"/>
  <c r="A2534" i="1"/>
  <c r="Q2534" i="1" s="1"/>
  <c r="R2534" i="1" s="1"/>
  <c r="Z2535" i="1" l="1"/>
  <c r="AA2535" i="1"/>
  <c r="H2534" i="1"/>
  <c r="F2415" i="1"/>
  <c r="E2415" i="1"/>
  <c r="G2411" i="1"/>
  <c r="D2412" i="1"/>
  <c r="L2412" i="1" s="1"/>
  <c r="M2413" i="1" s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S2534" i="1"/>
  <c r="Y2534" i="1"/>
  <c r="A2535" i="1"/>
  <c r="H2535" i="1" l="1"/>
  <c r="Q2535" i="1"/>
  <c r="R2535" i="1" s="1"/>
  <c r="S2535" i="1" s="1"/>
  <c r="F2416" i="1"/>
  <c r="E2416" i="1"/>
  <c r="G2412" i="1"/>
  <c r="D2413" i="1"/>
  <c r="L2413" i="1" s="1"/>
  <c r="M2414" i="1" s="1"/>
  <c r="M2415" i="1" s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AA2536" i="1"/>
  <c r="AA2537" i="1" s="1"/>
  <c r="F2417" i="1"/>
  <c r="E2417" i="1"/>
  <c r="G2413" i="1"/>
  <c r="D2414" i="1"/>
  <c r="L2414" i="1" s="1"/>
  <c r="N2412" i="1"/>
  <c r="O2411" i="1"/>
  <c r="I2419" i="1"/>
  <c r="J2418" i="1"/>
  <c r="K2418" i="1" s="1"/>
  <c r="U2417" i="1"/>
  <c r="W2417" i="1" s="1"/>
  <c r="A2537" i="1"/>
  <c r="Q2537" i="1" s="1"/>
  <c r="AA2538" i="1" l="1"/>
  <c r="Z2538" i="1"/>
  <c r="R2537" i="1"/>
  <c r="H2537" i="1"/>
  <c r="F2418" i="1"/>
  <c r="E2418" i="1"/>
  <c r="G2414" i="1"/>
  <c r="D2415" i="1"/>
  <c r="L2415" i="1" s="1"/>
  <c r="N2413" i="1"/>
  <c r="O2412" i="1"/>
  <c r="U2418" i="1"/>
  <c r="W2418" i="1" s="1"/>
  <c r="I2420" i="1"/>
  <c r="J2419" i="1"/>
  <c r="K2419" i="1" s="1"/>
  <c r="A2538" i="1"/>
  <c r="Q2538" i="1" s="1"/>
  <c r="R2538" i="1" s="1"/>
  <c r="H2538" i="1" l="1"/>
  <c r="Z2539" i="1"/>
  <c r="AA2539" i="1"/>
  <c r="E2419" i="1"/>
  <c r="F2419" i="1"/>
  <c r="G2415" i="1"/>
  <c r="M2416" i="1"/>
  <c r="D2416" i="1"/>
  <c r="L2416" i="1" s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Z2540" i="1"/>
  <c r="H2539" i="1"/>
  <c r="F2420" i="1"/>
  <c r="E2420" i="1"/>
  <c r="G2416" i="1"/>
  <c r="M2417" i="1"/>
  <c r="M2418" i="1" s="1"/>
  <c r="M2419" i="1" s="1"/>
  <c r="D2417" i="1"/>
  <c r="L2417" i="1" s="1"/>
  <c r="N2415" i="1"/>
  <c r="O2414" i="1"/>
  <c r="U2420" i="1"/>
  <c r="W2420" i="1" s="1"/>
  <c r="I2422" i="1"/>
  <c r="J2421" i="1"/>
  <c r="K2421" i="1" s="1"/>
  <c r="A2540" i="1"/>
  <c r="Q2540" i="1" s="1"/>
  <c r="R2540" i="1" s="1"/>
  <c r="H2540" i="1" l="1"/>
  <c r="Z2541" i="1"/>
  <c r="AA2541" i="1"/>
  <c r="E2421" i="1"/>
  <c r="F2421" i="1"/>
  <c r="G2417" i="1"/>
  <c r="D2418" i="1"/>
  <c r="L2418" i="1" s="1"/>
  <c r="N2416" i="1"/>
  <c r="O2415" i="1"/>
  <c r="U2421" i="1"/>
  <c r="W2421" i="1" s="1"/>
  <c r="J2422" i="1"/>
  <c r="K2422" i="1" s="1"/>
  <c r="I2423" i="1"/>
  <c r="M2420" i="1"/>
  <c r="A2541" i="1"/>
  <c r="Q2541" i="1" s="1"/>
  <c r="R2541" i="1" s="1"/>
  <c r="S2539" i="1"/>
  <c r="Y2539" i="1"/>
  <c r="AA2542" i="1" l="1"/>
  <c r="Z2542" i="1"/>
  <c r="H2541" i="1"/>
  <c r="F2422" i="1"/>
  <c r="E2422" i="1"/>
  <c r="D2419" i="1"/>
  <c r="L2419" i="1" s="1"/>
  <c r="G2418" i="1"/>
  <c r="N2417" i="1"/>
  <c r="O2416" i="1"/>
  <c r="U2422" i="1"/>
  <c r="W2422" i="1" s="1"/>
  <c r="M2421" i="1"/>
  <c r="M2422" i="1" s="1"/>
  <c r="M2423" i="1" s="1"/>
  <c r="J2423" i="1"/>
  <c r="K2423" i="1" s="1"/>
  <c r="I2424" i="1"/>
  <c r="S2540" i="1"/>
  <c r="Y2540" i="1"/>
  <c r="A2542" i="1"/>
  <c r="Q2542" i="1" s="1"/>
  <c r="R2542" i="1" s="1"/>
  <c r="H2542" i="1" l="1"/>
  <c r="Z2543" i="1"/>
  <c r="AA2543" i="1"/>
  <c r="E2423" i="1"/>
  <c r="F2423" i="1"/>
  <c r="D2420" i="1"/>
  <c r="L2420" i="1" s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AA2544" i="1" l="1"/>
  <c r="Z2544" i="1"/>
  <c r="H2543" i="1"/>
  <c r="F2424" i="1"/>
  <c r="E2424" i="1"/>
  <c r="G2420" i="1"/>
  <c r="D2421" i="1"/>
  <c r="L2421" i="1" s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H2544" i="1" l="1"/>
  <c r="Z2545" i="1"/>
  <c r="AA2545" i="1"/>
  <c r="E2425" i="1"/>
  <c r="F2425" i="1"/>
  <c r="G2421" i="1"/>
  <c r="D2422" i="1"/>
  <c r="L2422" i="1" s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AA2546" i="1" l="1"/>
  <c r="Z2546" i="1"/>
  <c r="H2545" i="1"/>
  <c r="F2426" i="1"/>
  <c r="E2426" i="1"/>
  <c r="G2422" i="1"/>
  <c r="D2423" i="1"/>
  <c r="L2423" i="1" s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H2546" i="1" l="1"/>
  <c r="Z2547" i="1"/>
  <c r="AA2547" i="1"/>
  <c r="E2427" i="1"/>
  <c r="F2427" i="1"/>
  <c r="G2423" i="1"/>
  <c r="D2424" i="1"/>
  <c r="L2424" i="1" s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AA2548" i="1" l="1"/>
  <c r="Z2548" i="1"/>
  <c r="H2547" i="1"/>
  <c r="F2428" i="1"/>
  <c r="E2428" i="1"/>
  <c r="G2424" i="1"/>
  <c r="D2425" i="1"/>
  <c r="L2425" i="1" s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H2548" i="1" l="1"/>
  <c r="Z2549" i="1"/>
  <c r="AA2549" i="1"/>
  <c r="E2429" i="1"/>
  <c r="F2429" i="1"/>
  <c r="G2425" i="1"/>
  <c r="D2426" i="1"/>
  <c r="L2426" i="1" s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AA2550" i="1" l="1"/>
  <c r="Z2550" i="1"/>
  <c r="H2549" i="1"/>
  <c r="F2430" i="1"/>
  <c r="E2430" i="1"/>
  <c r="G2426" i="1"/>
  <c r="D2427" i="1"/>
  <c r="L2427" i="1" s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H2550" i="1" l="1"/>
  <c r="Z2551" i="1"/>
  <c r="AA2551" i="1"/>
  <c r="E2431" i="1"/>
  <c r="F2431" i="1"/>
  <c r="G2427" i="1"/>
  <c r="D2428" i="1"/>
  <c r="L2428" i="1" s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AA2552" i="1" l="1"/>
  <c r="Z2552" i="1"/>
  <c r="H2551" i="1"/>
  <c r="F2432" i="1"/>
  <c r="E2432" i="1"/>
  <c r="G2428" i="1"/>
  <c r="D2429" i="1"/>
  <c r="L2429" i="1" s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H2552" i="1" l="1"/>
  <c r="Z2553" i="1"/>
  <c r="AA2553" i="1"/>
  <c r="E2433" i="1"/>
  <c r="F2433" i="1"/>
  <c r="G2429" i="1"/>
  <c r="D2430" i="1"/>
  <c r="L2430" i="1" s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AA2554" i="1" l="1"/>
  <c r="Z2554" i="1"/>
  <c r="H2553" i="1"/>
  <c r="F2434" i="1"/>
  <c r="E2434" i="1"/>
  <c r="G2430" i="1"/>
  <c r="D2431" i="1"/>
  <c r="L2431" i="1" s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H2554" i="1" l="1"/>
  <c r="Z2555" i="1"/>
  <c r="AA2555" i="1"/>
  <c r="E2435" i="1"/>
  <c r="F2435" i="1"/>
  <c r="G2431" i="1"/>
  <c r="D2432" i="1"/>
  <c r="L2432" i="1" s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AA2556" i="1" l="1"/>
  <c r="Z2556" i="1"/>
  <c r="H2555" i="1"/>
  <c r="F2436" i="1"/>
  <c r="E2436" i="1"/>
  <c r="G2432" i="1"/>
  <c r="D2433" i="1"/>
  <c r="L2433" i="1" s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H2556" i="1" l="1"/>
  <c r="Z2557" i="1"/>
  <c r="AA2557" i="1"/>
  <c r="E2437" i="1"/>
  <c r="F2437" i="1"/>
  <c r="D2434" i="1"/>
  <c r="L2434" i="1" s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H2557" i="1"/>
  <c r="F2438" i="1"/>
  <c r="E2438" i="1"/>
  <c r="G2434" i="1"/>
  <c r="D2435" i="1"/>
  <c r="L2435" i="1" s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H2558" i="1" l="1"/>
  <c r="Z2559" i="1"/>
  <c r="AA2559" i="1"/>
  <c r="E2439" i="1"/>
  <c r="F2439" i="1"/>
  <c r="D2436" i="1"/>
  <c r="L2436" i="1" s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AA2560" i="1" l="1"/>
  <c r="Z2560" i="1"/>
  <c r="H2559" i="1"/>
  <c r="F2440" i="1"/>
  <c r="E2440" i="1"/>
  <c r="D2437" i="1"/>
  <c r="L2437" i="1" s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H2560" i="1" l="1"/>
  <c r="Z2561" i="1"/>
  <c r="AA2561" i="1"/>
  <c r="E2441" i="1"/>
  <c r="F2441" i="1"/>
  <c r="G2437" i="1"/>
  <c r="D2438" i="1"/>
  <c r="L2438" i="1" s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AA2562" i="1" l="1"/>
  <c r="Z2562" i="1"/>
  <c r="H2561" i="1"/>
  <c r="F2442" i="1"/>
  <c r="E2442" i="1"/>
  <c r="D2439" i="1"/>
  <c r="L2439" i="1" s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H2562" i="1" l="1"/>
  <c r="Z2563" i="1"/>
  <c r="AA2563" i="1"/>
  <c r="E2443" i="1"/>
  <c r="F2443" i="1"/>
  <c r="G2439" i="1"/>
  <c r="D2440" i="1"/>
  <c r="L2440" i="1" s="1"/>
  <c r="N2438" i="1"/>
  <c r="O2437" i="1"/>
  <c r="U2443" i="1"/>
  <c r="W2443" i="1" s="1"/>
  <c r="J2444" i="1"/>
  <c r="K2444" i="1" s="1"/>
  <c r="I2445" i="1"/>
  <c r="Y2561" i="1"/>
  <c r="S2561" i="1"/>
  <c r="A2563" i="1"/>
  <c r="Q2563" i="1" s="1"/>
  <c r="R2563" i="1" s="1"/>
  <c r="Y2475" i="1"/>
  <c r="AA2564" i="1" l="1"/>
  <c r="Z2564" i="1"/>
  <c r="H2563" i="1"/>
  <c r="F2444" i="1"/>
  <c r="E2444" i="1"/>
  <c r="D2441" i="1"/>
  <c r="L2441" i="1" s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H2564" i="1" l="1"/>
  <c r="Z2565" i="1"/>
  <c r="AA2565" i="1"/>
  <c r="E2445" i="1"/>
  <c r="F2445" i="1"/>
  <c r="D2442" i="1"/>
  <c r="L2442" i="1" s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AA2566" i="1" l="1"/>
  <c r="Z2566" i="1"/>
  <c r="H2565" i="1"/>
  <c r="F2446" i="1"/>
  <c r="E2446" i="1"/>
  <c r="G2442" i="1"/>
  <c r="D2443" i="1"/>
  <c r="L2443" i="1" s="1"/>
  <c r="M2444" i="1" s="1"/>
  <c r="M2445" i="1" s="1"/>
  <c r="N2441" i="1"/>
  <c r="O2440" i="1"/>
  <c r="J2447" i="1"/>
  <c r="K2447" i="1" s="1"/>
  <c r="I2448" i="1"/>
  <c r="U2446" i="1"/>
  <c r="W2446" i="1" s="1"/>
  <c r="Y2564" i="1"/>
  <c r="S2564" i="1"/>
  <c r="A2566" i="1"/>
  <c r="A2567" i="1" l="1"/>
  <c r="Q2567" i="1" s="1"/>
  <c r="R2567" i="1" s="1"/>
  <c r="H2566" i="1"/>
  <c r="H2567" i="1" s="1"/>
  <c r="Q2566" i="1"/>
  <c r="F2447" i="1"/>
  <c r="E2447" i="1"/>
  <c r="G2443" i="1"/>
  <c r="D2444" i="1"/>
  <c r="L2444" i="1" s="1"/>
  <c r="A2568" i="1"/>
  <c r="Q2568" i="1" s="1"/>
  <c r="R2568" i="1" s="1"/>
  <c r="N2442" i="1"/>
  <c r="O2441" i="1"/>
  <c r="M2446" i="1"/>
  <c r="J2448" i="1"/>
  <c r="K2448" i="1" s="1"/>
  <c r="I2449" i="1"/>
  <c r="U2447" i="1"/>
  <c r="W2447" i="1" s="1"/>
  <c r="H2568" i="1" l="1"/>
  <c r="Z2567" i="1"/>
  <c r="Z2568" i="1" s="1"/>
  <c r="Z2569" i="1" s="1"/>
  <c r="R2566" i="1"/>
  <c r="AA2567" i="1"/>
  <c r="AA2568" i="1" s="1"/>
  <c r="AA2569" i="1" s="1"/>
  <c r="E2448" i="1"/>
  <c r="F2448" i="1"/>
  <c r="G2444" i="1"/>
  <c r="D2445" i="1"/>
  <c r="L2445" i="1" s="1"/>
  <c r="S2567" i="1"/>
  <c r="A2569" i="1"/>
  <c r="Q2569" i="1" s="1"/>
  <c r="R2569" i="1" s="1"/>
  <c r="N2443" i="1"/>
  <c r="O2442" i="1"/>
  <c r="J2449" i="1"/>
  <c r="K2449" i="1" s="1"/>
  <c r="I2450" i="1"/>
  <c r="U2448" i="1"/>
  <c r="W2448" i="1" s="1"/>
  <c r="H2569" i="1" l="1"/>
  <c r="AA2570" i="1"/>
  <c r="Z2570" i="1"/>
  <c r="F2449" i="1"/>
  <c r="E2449" i="1"/>
  <c r="G2445" i="1"/>
  <c r="D2446" i="1"/>
  <c r="L2446" i="1" s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Z2571" i="1" l="1"/>
  <c r="AA2571" i="1"/>
  <c r="H2570" i="1"/>
  <c r="E2450" i="1"/>
  <c r="F2450" i="1"/>
  <c r="M2447" i="1"/>
  <c r="M2448" i="1" s="1"/>
  <c r="M2449" i="1" s="1"/>
  <c r="M2450" i="1" s="1"/>
  <c r="M2451" i="1" s="1"/>
  <c r="D2447" i="1"/>
  <c r="L2447" i="1" s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H2571" i="1" l="1"/>
  <c r="AA2572" i="1"/>
  <c r="Z2572" i="1"/>
  <c r="F2451" i="1"/>
  <c r="E2451" i="1"/>
  <c r="D2448" i="1"/>
  <c r="L2448" i="1" s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Z2573" i="1" l="1"/>
  <c r="AA2573" i="1"/>
  <c r="H2572" i="1"/>
  <c r="E2452" i="1"/>
  <c r="F2452" i="1"/>
  <c r="D2449" i="1"/>
  <c r="L2449" i="1" s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H2573" i="1" l="1"/>
  <c r="AA2574" i="1"/>
  <c r="Z2574" i="1"/>
  <c r="F2453" i="1"/>
  <c r="E2453" i="1"/>
  <c r="G2449" i="1"/>
  <c r="D2450" i="1"/>
  <c r="L2450" i="1" s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Z2575" i="1" l="1"/>
  <c r="AA2575" i="1"/>
  <c r="H2574" i="1"/>
  <c r="E2454" i="1"/>
  <c r="F2454" i="1"/>
  <c r="G2450" i="1"/>
  <c r="D2451" i="1"/>
  <c r="L2451" i="1" s="1"/>
  <c r="A2575" i="1"/>
  <c r="Q2575" i="1" s="1"/>
  <c r="R2575" i="1" s="1"/>
  <c r="Y2573" i="1"/>
  <c r="S2573" i="1"/>
  <c r="N2449" i="1"/>
  <c r="O2448" i="1"/>
  <c r="I2456" i="1"/>
  <c r="J2455" i="1"/>
  <c r="K2455" i="1" s="1"/>
  <c r="M2455" i="1"/>
  <c r="U2454" i="1"/>
  <c r="W2454" i="1" s="1"/>
  <c r="H2575" i="1" l="1"/>
  <c r="AA2576" i="1"/>
  <c r="Z2576" i="1"/>
  <c r="F2455" i="1"/>
  <c r="E2455" i="1"/>
  <c r="D2452" i="1"/>
  <c r="L2452" i="1" s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Z2577" i="1" l="1"/>
  <c r="AA2577" i="1"/>
  <c r="H2576" i="1"/>
  <c r="E2456" i="1"/>
  <c r="F2456" i="1"/>
  <c r="G2452" i="1"/>
  <c r="D2453" i="1"/>
  <c r="L2453" i="1" s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H2577" i="1" l="1"/>
  <c r="AA2578" i="1"/>
  <c r="Z2578" i="1"/>
  <c r="F2457" i="1"/>
  <c r="E2457" i="1"/>
  <c r="D2454" i="1"/>
  <c r="L2454" i="1" s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Z2579" i="1" l="1"/>
  <c r="AA2579" i="1"/>
  <c r="H2578" i="1"/>
  <c r="E2458" i="1"/>
  <c r="F2458" i="1"/>
  <c r="D2455" i="1"/>
  <c r="L2455" i="1" s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H2579" i="1" l="1"/>
  <c r="AA2580" i="1"/>
  <c r="Z2580" i="1"/>
  <c r="F2459" i="1"/>
  <c r="E2459" i="1"/>
  <c r="D2456" i="1"/>
  <c r="L2456" i="1" s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Z2581" i="1" l="1"/>
  <c r="AA2581" i="1"/>
  <c r="H2580" i="1"/>
  <c r="E2460" i="1"/>
  <c r="F2460" i="1"/>
  <c r="G2456" i="1"/>
  <c r="D2457" i="1"/>
  <c r="L2457" i="1" s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H2581" i="1" l="1"/>
  <c r="AA2582" i="1"/>
  <c r="Z2582" i="1"/>
  <c r="F2461" i="1"/>
  <c r="E2461" i="1"/>
  <c r="D2458" i="1"/>
  <c r="L2458" i="1" s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Z2583" i="1" l="1"/>
  <c r="AA2583" i="1"/>
  <c r="H2582" i="1"/>
  <c r="E2462" i="1"/>
  <c r="F2462" i="1"/>
  <c r="G2458" i="1"/>
  <c r="D2459" i="1"/>
  <c r="L2459" i="1" s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AA2584" i="1"/>
  <c r="Z2584" i="1"/>
  <c r="F2463" i="1"/>
  <c r="E2463" i="1"/>
  <c r="G2459" i="1"/>
  <c r="D2460" i="1"/>
  <c r="L2460" i="1" s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Z2585" i="1" l="1"/>
  <c r="AA2585" i="1"/>
  <c r="H2584" i="1"/>
  <c r="E2464" i="1"/>
  <c r="F2464" i="1"/>
  <c r="D2461" i="1"/>
  <c r="L2461" i="1" s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H2585" i="1" l="1"/>
  <c r="AA2586" i="1"/>
  <c r="Z2586" i="1"/>
  <c r="F2465" i="1"/>
  <c r="E2465" i="1"/>
  <c r="D2462" i="1"/>
  <c r="L2462" i="1" s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Z2587" i="1" l="1"/>
  <c r="AA2587" i="1"/>
  <c r="H2586" i="1"/>
  <c r="E2466" i="1"/>
  <c r="F2466" i="1"/>
  <c r="D2463" i="1"/>
  <c r="L2463" i="1" s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H2587" i="1" l="1"/>
  <c r="AA2588" i="1"/>
  <c r="Z2588" i="1"/>
  <c r="F2467" i="1"/>
  <c r="E2467" i="1"/>
  <c r="G2463" i="1"/>
  <c r="D2464" i="1"/>
  <c r="L2464" i="1" s="1"/>
  <c r="A2588" i="1"/>
  <c r="Q2588" i="1" s="1"/>
  <c r="R2588" i="1" s="1"/>
  <c r="Y2586" i="1"/>
  <c r="S2586" i="1"/>
  <c r="N2462" i="1"/>
  <c r="O2461" i="1"/>
  <c r="J2468" i="1"/>
  <c r="K2468" i="1" s="1"/>
  <c r="I2469" i="1"/>
  <c r="M2468" i="1"/>
  <c r="U2467" i="1"/>
  <c r="W2467" i="1" s="1"/>
  <c r="Z2589" i="1" l="1"/>
  <c r="AA2589" i="1"/>
  <c r="H2588" i="1"/>
  <c r="E2468" i="1"/>
  <c r="F2468" i="1"/>
  <c r="G2464" i="1"/>
  <c r="D2465" i="1"/>
  <c r="L2465" i="1" s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U2468" i="1"/>
  <c r="W2468" i="1" s="1"/>
  <c r="H2589" i="1" l="1"/>
  <c r="AA2590" i="1"/>
  <c r="Z2590" i="1"/>
  <c r="F2469" i="1"/>
  <c r="E2469" i="1"/>
  <c r="G2465" i="1"/>
  <c r="D2466" i="1"/>
  <c r="L2466" i="1" s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M2470" i="1"/>
  <c r="Z2591" i="1" l="1"/>
  <c r="AA2591" i="1"/>
  <c r="H2590" i="1"/>
  <c r="E2470" i="1"/>
  <c r="F2470" i="1"/>
  <c r="D2467" i="1"/>
  <c r="L2467" i="1" s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I2472" i="1"/>
  <c r="H2591" i="1" l="1"/>
  <c r="AA2592" i="1"/>
  <c r="Z2592" i="1"/>
  <c r="F2471" i="1"/>
  <c r="E2471" i="1"/>
  <c r="D2468" i="1"/>
  <c r="L2468" i="1" s="1"/>
  <c r="G2467" i="1"/>
  <c r="A2592" i="1"/>
  <c r="Q2592" i="1" s="1"/>
  <c r="R2592" i="1" s="1"/>
  <c r="S2590" i="1"/>
  <c r="Y2590" i="1"/>
  <c r="N2466" i="1"/>
  <c r="O2465" i="1"/>
  <c r="J2472" i="1"/>
  <c r="K2472" i="1" s="1"/>
  <c r="I2473" i="1"/>
  <c r="U2471" i="1"/>
  <c r="W2471" i="1" s="1"/>
  <c r="Z2593" i="1" l="1"/>
  <c r="AA2593" i="1"/>
  <c r="H2592" i="1"/>
  <c r="E2472" i="1"/>
  <c r="F2472" i="1"/>
  <c r="D2469" i="1"/>
  <c r="L2469" i="1" s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I2474" i="1"/>
  <c r="H2593" i="1" l="1"/>
  <c r="AA2594" i="1"/>
  <c r="Z2594" i="1"/>
  <c r="F2473" i="1"/>
  <c r="E2473" i="1"/>
  <c r="G2469" i="1"/>
  <c r="D2470" i="1"/>
  <c r="L2470" i="1" s="1"/>
  <c r="A2594" i="1"/>
  <c r="Q2594" i="1" s="1"/>
  <c r="R2594" i="1" s="1"/>
  <c r="S2592" i="1"/>
  <c r="Y2592" i="1"/>
  <c r="N2468" i="1"/>
  <c r="O2467" i="1"/>
  <c r="J2474" i="1"/>
  <c r="K2474" i="1" s="1"/>
  <c r="I2475" i="1"/>
  <c r="U2473" i="1"/>
  <c r="W2473" i="1" s="1"/>
  <c r="Z2595" i="1" l="1"/>
  <c r="AA2595" i="1"/>
  <c r="H2594" i="1"/>
  <c r="E2474" i="1"/>
  <c r="F2474" i="1"/>
  <c r="M2471" i="1"/>
  <c r="G2470" i="1"/>
  <c r="D2471" i="1"/>
  <c r="L2471" i="1" s="1"/>
  <c r="Y2593" i="1"/>
  <c r="S2593" i="1"/>
  <c r="A2595" i="1"/>
  <c r="Q2595" i="1" s="1"/>
  <c r="R2595" i="1" s="1"/>
  <c r="N2469" i="1"/>
  <c r="O2468" i="1"/>
  <c r="I2476" i="1"/>
  <c r="J2475" i="1"/>
  <c r="K2475" i="1" s="1"/>
  <c r="U2474" i="1"/>
  <c r="W2474" i="1" s="1"/>
  <c r="M2472" i="1" l="1"/>
  <c r="M2473" i="1" s="1"/>
  <c r="M2474" i="1" s="1"/>
  <c r="H2595" i="1"/>
  <c r="AA2596" i="1"/>
  <c r="Z2596" i="1"/>
  <c r="F2475" i="1"/>
  <c r="E2475" i="1"/>
  <c r="G2471" i="1"/>
  <c r="D2472" i="1"/>
  <c r="L2472" i="1" s="1"/>
  <c r="A2596" i="1"/>
  <c r="N2470" i="1"/>
  <c r="O2469" i="1"/>
  <c r="U2475" i="1"/>
  <c r="W2475" i="1" s="1"/>
  <c r="I2477" i="1"/>
  <c r="J2476" i="1"/>
  <c r="K2476" i="1" s="1"/>
  <c r="H2596" i="1" l="1"/>
  <c r="Q2596" i="1"/>
  <c r="E2476" i="1"/>
  <c r="F2476" i="1"/>
  <c r="G2472" i="1"/>
  <c r="D2473" i="1"/>
  <c r="L2473" i="1" s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H2597" i="1" l="1"/>
  <c r="Z2597" i="1"/>
  <c r="Z2598" i="1" s="1"/>
  <c r="AA2597" i="1"/>
  <c r="AA2598" i="1" s="1"/>
  <c r="R2596" i="1"/>
  <c r="F2477" i="1"/>
  <c r="E2477" i="1"/>
  <c r="G2473" i="1"/>
  <c r="D2474" i="1"/>
  <c r="L2474" i="1" s="1"/>
  <c r="M2475" i="1" s="1"/>
  <c r="M2476" i="1" s="1"/>
  <c r="A2598" i="1"/>
  <c r="Q2598" i="1" s="1"/>
  <c r="R2598" i="1" s="1"/>
  <c r="N2472" i="1"/>
  <c r="O2471" i="1"/>
  <c r="I2479" i="1"/>
  <c r="J2478" i="1"/>
  <c r="K2478" i="1" s="1"/>
  <c r="U2477" i="1"/>
  <c r="W2477" i="1" s="1"/>
  <c r="H2598" i="1" l="1"/>
  <c r="AA2599" i="1"/>
  <c r="Z2599" i="1"/>
  <c r="E2478" i="1"/>
  <c r="F2478" i="1"/>
  <c r="G2474" i="1"/>
  <c r="D2475" i="1"/>
  <c r="L2475" i="1" s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Z2600" i="1"/>
  <c r="AA2600" i="1"/>
  <c r="F2479" i="1"/>
  <c r="E2479" i="1"/>
  <c r="G2475" i="1"/>
  <c r="D2476" i="1"/>
  <c r="L2476" i="1" s="1"/>
  <c r="A2600" i="1"/>
  <c r="Q2600" i="1" s="1"/>
  <c r="R2600" i="1" s="1"/>
  <c r="N2474" i="1"/>
  <c r="O2473" i="1"/>
  <c r="J2480" i="1"/>
  <c r="K2480" i="1" s="1"/>
  <c r="I2481" i="1"/>
  <c r="U2479" i="1"/>
  <c r="W2479" i="1" s="1"/>
  <c r="H2600" i="1" l="1"/>
  <c r="AA2601" i="1"/>
  <c r="Z2601" i="1"/>
  <c r="E2480" i="1"/>
  <c r="F2480" i="1"/>
  <c r="G2476" i="1"/>
  <c r="M2477" i="1"/>
  <c r="M2478" i="1" s="1"/>
  <c r="M2479" i="1" s="1"/>
  <c r="D2477" i="1"/>
  <c r="L2477" i="1" s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Z2602" i="1" l="1"/>
  <c r="AA2602" i="1"/>
  <c r="H2601" i="1"/>
  <c r="F2481" i="1"/>
  <c r="E2481" i="1"/>
  <c r="D2478" i="1"/>
  <c r="L2478" i="1" s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AA2603" i="1"/>
  <c r="Z2603" i="1"/>
  <c r="E2482" i="1"/>
  <c r="F2482" i="1"/>
  <c r="G2478" i="1"/>
  <c r="D2479" i="1"/>
  <c r="L2479" i="1" s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Z2604" i="1" l="1"/>
  <c r="AA2604" i="1"/>
  <c r="H2603" i="1"/>
  <c r="F2483" i="1"/>
  <c r="E2483" i="1"/>
  <c r="G2479" i="1"/>
  <c r="M2480" i="1"/>
  <c r="M2481" i="1" s="1"/>
  <c r="D2480" i="1"/>
  <c r="L2480" i="1" s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H2604" i="1" l="1"/>
  <c r="AA2605" i="1"/>
  <c r="Z2605" i="1"/>
  <c r="E2484" i="1"/>
  <c r="F2484" i="1"/>
  <c r="G2480" i="1"/>
  <c r="D2481" i="1"/>
  <c r="L2481" i="1" s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Z2606" i="1" l="1"/>
  <c r="AA2606" i="1"/>
  <c r="H2605" i="1"/>
  <c r="F2485" i="1"/>
  <c r="E2485" i="1"/>
  <c r="M2482" i="1"/>
  <c r="M2483" i="1" s="1"/>
  <c r="M2484" i="1" s="1"/>
  <c r="M2485" i="1" s="1"/>
  <c r="M2486" i="1" s="1"/>
  <c r="D2482" i="1"/>
  <c r="L2482" i="1" s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H2606" i="1" l="1"/>
  <c r="AA2607" i="1"/>
  <c r="Z2607" i="1"/>
  <c r="E2486" i="1"/>
  <c r="F2486" i="1"/>
  <c r="G2482" i="1"/>
  <c r="D2483" i="1"/>
  <c r="L2483" i="1" s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Z2608" i="1" l="1"/>
  <c r="AA2608" i="1"/>
  <c r="H2607" i="1"/>
  <c r="F2487" i="1"/>
  <c r="E2487" i="1"/>
  <c r="D2484" i="1"/>
  <c r="L2484" i="1" s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H2608" i="1" l="1"/>
  <c r="AA2609" i="1"/>
  <c r="Z2609" i="1"/>
  <c r="E2488" i="1"/>
  <c r="F2488" i="1"/>
  <c r="D2485" i="1"/>
  <c r="L2485" i="1" s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Z2610" i="1" l="1"/>
  <c r="AA2610" i="1"/>
  <c r="H2609" i="1"/>
  <c r="F2489" i="1"/>
  <c r="E2489" i="1"/>
  <c r="D2486" i="1"/>
  <c r="L2486" i="1" s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H2610" i="1" l="1"/>
  <c r="AA2611" i="1"/>
  <c r="Z2611" i="1"/>
  <c r="E2490" i="1"/>
  <c r="F2490" i="1"/>
  <c r="D2487" i="1"/>
  <c r="L2487" i="1" s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Z2612" i="1" l="1"/>
  <c r="AA2612" i="1"/>
  <c r="H2611" i="1"/>
  <c r="F2491" i="1"/>
  <c r="E2491" i="1"/>
  <c r="G2487" i="1"/>
  <c r="D2488" i="1"/>
  <c r="L2488" i="1" s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H2612" i="1" l="1"/>
  <c r="AA2613" i="1"/>
  <c r="Z2613" i="1"/>
  <c r="E2492" i="1"/>
  <c r="F2492" i="1"/>
  <c r="D2489" i="1"/>
  <c r="L2489" i="1" s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Z2614" i="1" l="1"/>
  <c r="AA2614" i="1"/>
  <c r="H2613" i="1"/>
  <c r="F2493" i="1"/>
  <c r="E2493" i="1"/>
  <c r="D2490" i="1"/>
  <c r="L2490" i="1" s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H2614" i="1" l="1"/>
  <c r="AA2615" i="1"/>
  <c r="Z2615" i="1"/>
  <c r="E2494" i="1"/>
  <c r="F2494" i="1"/>
  <c r="D2491" i="1"/>
  <c r="L2491" i="1" s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Z2616" i="1" l="1"/>
  <c r="AA2616" i="1"/>
  <c r="H2615" i="1"/>
  <c r="F2495" i="1"/>
  <c r="E2495" i="1"/>
  <c r="D2492" i="1"/>
  <c r="L2492" i="1" s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H2616" i="1" l="1"/>
  <c r="AA2617" i="1"/>
  <c r="Z2617" i="1"/>
  <c r="E2496" i="1"/>
  <c r="F2496" i="1"/>
  <c r="G2492" i="1"/>
  <c r="D2493" i="1"/>
  <c r="L2493" i="1" s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Z2618" i="1" l="1"/>
  <c r="AA2618" i="1"/>
  <c r="H2617" i="1"/>
  <c r="F2497" i="1"/>
  <c r="E2497" i="1"/>
  <c r="D2494" i="1"/>
  <c r="L2494" i="1" s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H2618" i="1" l="1"/>
  <c r="AA2619" i="1"/>
  <c r="Z2619" i="1"/>
  <c r="E2498" i="1"/>
  <c r="F2498" i="1"/>
  <c r="G2494" i="1"/>
  <c r="D2495" i="1"/>
  <c r="L2495" i="1" s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Z2620" i="1" l="1"/>
  <c r="AA2620" i="1"/>
  <c r="H2619" i="1"/>
  <c r="F2499" i="1"/>
  <c r="E2499" i="1"/>
  <c r="G2495" i="1"/>
  <c r="D2496" i="1"/>
  <c r="L2496" i="1" s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H2620" i="1" l="1"/>
  <c r="AA2621" i="1"/>
  <c r="Z2621" i="1"/>
  <c r="E2500" i="1"/>
  <c r="F2500" i="1"/>
  <c r="D2497" i="1"/>
  <c r="L2497" i="1" s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Z2622" i="1" l="1"/>
  <c r="AA2622" i="1"/>
  <c r="H2621" i="1"/>
  <c r="F2501" i="1"/>
  <c r="E2501" i="1"/>
  <c r="D2498" i="1"/>
  <c r="L2498" i="1" s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H2622" i="1" l="1"/>
  <c r="AA2623" i="1"/>
  <c r="Z2623" i="1"/>
  <c r="E2502" i="1"/>
  <c r="F2502" i="1"/>
  <c r="D2499" i="1"/>
  <c r="L2499" i="1" s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Z2624" i="1" l="1"/>
  <c r="AA2624" i="1"/>
  <c r="H2623" i="1"/>
  <c r="F2503" i="1"/>
  <c r="E2503" i="1"/>
  <c r="G2499" i="1"/>
  <c r="D2500" i="1"/>
  <c r="L2500" i="1" s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H2624" i="1" l="1"/>
  <c r="AA2625" i="1"/>
  <c r="Z2625" i="1"/>
  <c r="E2504" i="1"/>
  <c r="F2504" i="1"/>
  <c r="D2501" i="1"/>
  <c r="L2501" i="1" s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H2625" i="1" l="1"/>
  <c r="Z2626" i="1"/>
  <c r="AA2626" i="1"/>
  <c r="F2505" i="1"/>
  <c r="E2505" i="1"/>
  <c r="G2501" i="1"/>
  <c r="D2502" i="1"/>
  <c r="L2502" i="1" s="1"/>
  <c r="M2503" i="1" s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H2626" i="1" l="1"/>
  <c r="AA2627" i="1"/>
  <c r="Z2627" i="1"/>
  <c r="E2506" i="1"/>
  <c r="F2506" i="1"/>
  <c r="G2502" i="1"/>
  <c r="D2503" i="1"/>
  <c r="L2503" i="1" s="1"/>
  <c r="M2504" i="1" s="1"/>
  <c r="M2505" i="1" s="1"/>
  <c r="M2506" i="1" s="1"/>
  <c r="A2627" i="1"/>
  <c r="N2501" i="1"/>
  <c r="O2500" i="1"/>
  <c r="I2508" i="1"/>
  <c r="J2507" i="1"/>
  <c r="K2507" i="1" s="1"/>
  <c r="U2506" i="1"/>
  <c r="W2506" i="1" s="1"/>
  <c r="H2627" i="1" l="1"/>
  <c r="Q2627" i="1"/>
  <c r="R2627" i="1" s="1"/>
  <c r="F2507" i="1"/>
  <c r="E2507" i="1"/>
  <c r="G2503" i="1"/>
  <c r="D2504" i="1"/>
  <c r="L2504" i="1" s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R2628" i="1"/>
  <c r="AA2628" i="1"/>
  <c r="AA2629" i="1" s="1"/>
  <c r="Z2628" i="1"/>
  <c r="Z2629" i="1" s="1"/>
  <c r="E2508" i="1"/>
  <c r="F2508" i="1"/>
  <c r="G2504" i="1"/>
  <c r="D2505" i="1"/>
  <c r="L2505" i="1" s="1"/>
  <c r="A2629" i="1"/>
  <c r="Q2629" i="1" s="1"/>
  <c r="N2503" i="1"/>
  <c r="O2502" i="1"/>
  <c r="M2507" i="1"/>
  <c r="I2510" i="1"/>
  <c r="J2509" i="1"/>
  <c r="K2509" i="1" s="1"/>
  <c r="U2508" i="1"/>
  <c r="W2508" i="1" s="1"/>
  <c r="AA2630" i="1" l="1"/>
  <c r="R2629" i="1"/>
  <c r="H2629" i="1"/>
  <c r="Z2630" i="1"/>
  <c r="F2509" i="1"/>
  <c r="E2509" i="1"/>
  <c r="G2505" i="1"/>
  <c r="D2506" i="1"/>
  <c r="L2506" i="1" s="1"/>
  <c r="A2630" i="1"/>
  <c r="Q2630" i="1" s="1"/>
  <c r="R2630" i="1" s="1"/>
  <c r="N2504" i="1"/>
  <c r="O2503" i="1"/>
  <c r="U2509" i="1"/>
  <c r="W2509" i="1" s="1"/>
  <c r="I2511" i="1"/>
  <c r="J2510" i="1"/>
  <c r="K2510" i="1" s="1"/>
  <c r="H2630" i="1" l="1"/>
  <c r="Z2631" i="1"/>
  <c r="AA2631" i="1"/>
  <c r="F2510" i="1"/>
  <c r="E2510" i="1"/>
  <c r="G2506" i="1"/>
  <c r="D2507" i="1"/>
  <c r="L2507" i="1" s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AA2632" i="1" l="1"/>
  <c r="H2631" i="1"/>
  <c r="Z2632" i="1"/>
  <c r="E2511" i="1"/>
  <c r="F2511" i="1"/>
  <c r="M2508" i="1"/>
  <c r="M2509" i="1" s="1"/>
  <c r="D2508" i="1"/>
  <c r="L2508" i="1" s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H2632" i="1" l="1"/>
  <c r="Z2633" i="1"/>
  <c r="AA2633" i="1"/>
  <c r="F2512" i="1"/>
  <c r="E2512" i="1"/>
  <c r="G2508" i="1"/>
  <c r="D2509" i="1"/>
  <c r="L2509" i="1" s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AA2634" i="1" l="1"/>
  <c r="H2633" i="1"/>
  <c r="Z2634" i="1"/>
  <c r="E2513" i="1"/>
  <c r="F2513" i="1"/>
  <c r="M2510" i="1"/>
  <c r="M2511" i="1" s="1"/>
  <c r="M2512" i="1" s="1"/>
  <c r="M2513" i="1" s="1"/>
  <c r="M2514" i="1" s="1"/>
  <c r="G2509" i="1"/>
  <c r="D2510" i="1"/>
  <c r="L2510" i="1" s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H2634" i="1" l="1"/>
  <c r="Z2635" i="1"/>
  <c r="AA2635" i="1"/>
  <c r="F2514" i="1"/>
  <c r="E2514" i="1"/>
  <c r="G2510" i="1"/>
  <c r="D2511" i="1"/>
  <c r="L2511" i="1" s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AA2636" i="1" l="1"/>
  <c r="H2635" i="1"/>
  <c r="Z2636" i="1"/>
  <c r="E2515" i="1"/>
  <c r="F2515" i="1"/>
  <c r="G2511" i="1"/>
  <c r="D2512" i="1"/>
  <c r="L2512" i="1" s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H2636" i="1" l="1"/>
  <c r="Z2637" i="1"/>
  <c r="AA2637" i="1"/>
  <c r="F2516" i="1"/>
  <c r="E2516" i="1"/>
  <c r="G2512" i="1"/>
  <c r="D2513" i="1"/>
  <c r="L2513" i="1" s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AA2638" i="1" l="1"/>
  <c r="H2637" i="1"/>
  <c r="Z2638" i="1"/>
  <c r="E2517" i="1"/>
  <c r="F2517" i="1"/>
  <c r="G2513" i="1"/>
  <c r="D2514" i="1"/>
  <c r="L2514" i="1" s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H2638" i="1" l="1"/>
  <c r="Z2639" i="1"/>
  <c r="AA2639" i="1"/>
  <c r="F2518" i="1"/>
  <c r="E2518" i="1"/>
  <c r="G2514" i="1"/>
  <c r="D2515" i="1"/>
  <c r="L2515" i="1" s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AA2640" i="1" l="1"/>
  <c r="H2639" i="1"/>
  <c r="Z2640" i="1"/>
  <c r="E2519" i="1"/>
  <c r="F2519" i="1"/>
  <c r="G2515" i="1"/>
  <c r="D2516" i="1"/>
  <c r="L2516" i="1" s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H2640" i="1" l="1"/>
  <c r="Z2641" i="1"/>
  <c r="AA2641" i="1"/>
  <c r="F2520" i="1"/>
  <c r="E2520" i="1"/>
  <c r="G2516" i="1"/>
  <c r="D2517" i="1"/>
  <c r="L2517" i="1" s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AA2642" i="1" l="1"/>
  <c r="H2641" i="1"/>
  <c r="Z2642" i="1"/>
  <c r="E2521" i="1"/>
  <c r="F2521" i="1"/>
  <c r="G2517" i="1"/>
  <c r="D2518" i="1"/>
  <c r="L2518" i="1" s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H2642" i="1" l="1"/>
  <c r="Z2643" i="1"/>
  <c r="AA2643" i="1"/>
  <c r="F2522" i="1"/>
  <c r="E2522" i="1"/>
  <c r="D2519" i="1"/>
  <c r="L2519" i="1" s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AA2644" i="1" l="1"/>
  <c r="H2643" i="1"/>
  <c r="Z2644" i="1"/>
  <c r="E2523" i="1"/>
  <c r="F2523" i="1"/>
  <c r="D2520" i="1"/>
  <c r="L2520" i="1" s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H2644" i="1" l="1"/>
  <c r="Z2645" i="1"/>
  <c r="AA2645" i="1"/>
  <c r="F2524" i="1"/>
  <c r="E2524" i="1"/>
  <c r="G2520" i="1"/>
  <c r="D2521" i="1"/>
  <c r="L2521" i="1" s="1"/>
  <c r="Y2643" i="1"/>
  <c r="S2643" i="1"/>
  <c r="A2645" i="1"/>
  <c r="Q2645" i="1" s="1"/>
  <c r="R2645" i="1" s="1"/>
  <c r="N2519" i="1"/>
  <c r="O2518" i="1"/>
  <c r="J2525" i="1"/>
  <c r="K2525" i="1" s="1"/>
  <c r="I2526" i="1"/>
  <c r="M2525" i="1"/>
  <c r="U2524" i="1"/>
  <c r="W2524" i="1" s="1"/>
  <c r="AA2646" i="1" l="1"/>
  <c r="H2645" i="1"/>
  <c r="Z2646" i="1"/>
  <c r="E2525" i="1"/>
  <c r="F2525" i="1"/>
  <c r="G2521" i="1"/>
  <c r="D2522" i="1"/>
  <c r="L2522" i="1" s="1"/>
  <c r="A2646" i="1"/>
  <c r="Q2646" i="1" s="1"/>
  <c r="R2646" i="1" s="1"/>
  <c r="Y2644" i="1"/>
  <c r="S2644" i="1"/>
  <c r="N2520" i="1"/>
  <c r="O2519" i="1"/>
  <c r="J2526" i="1"/>
  <c r="K2526" i="1" s="1"/>
  <c r="I2527" i="1"/>
  <c r="M2526" i="1"/>
  <c r="U2525" i="1"/>
  <c r="W2525" i="1" s="1"/>
  <c r="H2646" i="1" l="1"/>
  <c r="Z2647" i="1"/>
  <c r="AA2647" i="1"/>
  <c r="F2526" i="1"/>
  <c r="E2526" i="1"/>
  <c r="G2522" i="1"/>
  <c r="D2523" i="1"/>
  <c r="L2523" i="1" s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M2527" i="1"/>
  <c r="AA2648" i="1" l="1"/>
  <c r="H2647" i="1"/>
  <c r="Z2648" i="1"/>
  <c r="E2527" i="1"/>
  <c r="F2527" i="1"/>
  <c r="D2524" i="1"/>
  <c r="L2524" i="1" s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I2529" i="1"/>
  <c r="M2528" i="1"/>
  <c r="H2648" i="1" l="1"/>
  <c r="Z2649" i="1"/>
  <c r="AA2649" i="1"/>
  <c r="F2528" i="1"/>
  <c r="E2528" i="1"/>
  <c r="G2524" i="1"/>
  <c r="D2525" i="1"/>
  <c r="L2525" i="1" s="1"/>
  <c r="A2649" i="1"/>
  <c r="Q2649" i="1" s="1"/>
  <c r="R2649" i="1" s="1"/>
  <c r="Y2647" i="1"/>
  <c r="S2647" i="1"/>
  <c r="N2523" i="1"/>
  <c r="O2522" i="1"/>
  <c r="I2530" i="1"/>
  <c r="J2529" i="1"/>
  <c r="K2529" i="1" s="1"/>
  <c r="M2529" i="1"/>
  <c r="U2528" i="1"/>
  <c r="W2528" i="1" s="1"/>
  <c r="AA2650" i="1" l="1"/>
  <c r="H2649" i="1"/>
  <c r="Z2650" i="1"/>
  <c r="E2529" i="1"/>
  <c r="F2529" i="1"/>
  <c r="D2526" i="1"/>
  <c r="L2526" i="1" s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H2650" i="1" l="1"/>
  <c r="Z2651" i="1"/>
  <c r="AA2651" i="1"/>
  <c r="F2530" i="1"/>
  <c r="E2530" i="1"/>
  <c r="D2527" i="1"/>
  <c r="L2527" i="1" s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U2530" i="1"/>
  <c r="W2530" i="1" s="1"/>
  <c r="AA2652" i="1" l="1"/>
  <c r="H2651" i="1"/>
  <c r="Z2652" i="1"/>
  <c r="E2531" i="1"/>
  <c r="F2531" i="1"/>
  <c r="G2527" i="1"/>
  <c r="D2528" i="1"/>
  <c r="L2528" i="1" s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I2533" i="1"/>
  <c r="H2652" i="1" l="1"/>
  <c r="Z2653" i="1"/>
  <c r="AA2653" i="1"/>
  <c r="F2532" i="1"/>
  <c r="E2532" i="1"/>
  <c r="G2528" i="1"/>
  <c r="D2529" i="1"/>
  <c r="L2529" i="1" s="1"/>
  <c r="A2653" i="1"/>
  <c r="Q2653" i="1" s="1"/>
  <c r="R2653" i="1" s="1"/>
  <c r="Y2651" i="1"/>
  <c r="S2651" i="1"/>
  <c r="N2527" i="1"/>
  <c r="O2526" i="1"/>
  <c r="I2534" i="1"/>
  <c r="J2533" i="1"/>
  <c r="K2533" i="1" s="1"/>
  <c r="U2532" i="1"/>
  <c r="W2532" i="1" s="1"/>
  <c r="AA2654" i="1" l="1"/>
  <c r="H2653" i="1"/>
  <c r="Z2654" i="1"/>
  <c r="E2533" i="1"/>
  <c r="F2533" i="1"/>
  <c r="G2529" i="1"/>
  <c r="D2530" i="1"/>
  <c r="L2530" i="1" s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H2654" i="1" l="1"/>
  <c r="Z2655" i="1"/>
  <c r="AA2655" i="1"/>
  <c r="F2534" i="1"/>
  <c r="E2534" i="1"/>
  <c r="D2531" i="1"/>
  <c r="L2531" i="1" s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I2536" i="1"/>
  <c r="AA2656" i="1" l="1"/>
  <c r="H2655" i="1"/>
  <c r="Z2656" i="1"/>
  <c r="E2535" i="1"/>
  <c r="F2535" i="1"/>
  <c r="G2531" i="1"/>
  <c r="D2532" i="1"/>
  <c r="L2532" i="1" s="1"/>
  <c r="M2533" i="1" s="1"/>
  <c r="A2656" i="1"/>
  <c r="Q2656" i="1" s="1"/>
  <c r="R2656" i="1" s="1"/>
  <c r="Y2654" i="1"/>
  <c r="S2654" i="1"/>
  <c r="N2530" i="1"/>
  <c r="O2529" i="1"/>
  <c r="I2537" i="1"/>
  <c r="J2536" i="1"/>
  <c r="U2535" i="1"/>
  <c r="W2535" i="1" s="1"/>
  <c r="H2656" i="1" l="1"/>
  <c r="Z2657" i="1"/>
  <c r="AA2657" i="1"/>
  <c r="G2532" i="1"/>
  <c r="D2533" i="1"/>
  <c r="L2533" i="1" s="1"/>
  <c r="M2534" i="1" s="1"/>
  <c r="M2535" i="1" s="1"/>
  <c r="M2536" i="1" s="1"/>
  <c r="A2657" i="1"/>
  <c r="Y2655" i="1"/>
  <c r="S2655" i="1"/>
  <c r="N2531" i="1"/>
  <c r="O2530" i="1"/>
  <c r="J2537" i="1"/>
  <c r="K2536" i="1"/>
  <c r="F2536" i="1" s="1"/>
  <c r="I2538" i="1"/>
  <c r="H2657" i="1" l="1"/>
  <c r="Q2657" i="1"/>
  <c r="E2536" i="1"/>
  <c r="G2533" i="1"/>
  <c r="D2534" i="1"/>
  <c r="L2534" i="1" s="1"/>
  <c r="A2658" i="1"/>
  <c r="Q2658" i="1" s="1"/>
  <c r="R2658" i="1" s="1"/>
  <c r="N2532" i="1"/>
  <c r="O2531" i="1"/>
  <c r="J2538" i="1"/>
  <c r="I2539" i="1"/>
  <c r="U2536" i="1"/>
  <c r="K2537" i="1"/>
  <c r="F2537" i="1" s="1"/>
  <c r="H2658" i="1" l="1"/>
  <c r="R2657" i="1"/>
  <c r="Z2658" i="1"/>
  <c r="Z2659" i="1" s="1"/>
  <c r="AA2658" i="1"/>
  <c r="AA2659" i="1" s="1"/>
  <c r="E2537" i="1"/>
  <c r="G2534" i="1"/>
  <c r="D2535" i="1"/>
  <c r="L2535" i="1" s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F2538" i="1"/>
  <c r="E2538" i="1"/>
  <c r="G2535" i="1"/>
  <c r="D2536" i="1"/>
  <c r="L2536" i="1" s="1"/>
  <c r="A2660" i="1"/>
  <c r="Q2660" i="1" s="1"/>
  <c r="R2660" i="1" s="1"/>
  <c r="N2534" i="1"/>
  <c r="O2533" i="1"/>
  <c r="J2540" i="1"/>
  <c r="I2541" i="1"/>
  <c r="K2539" i="1"/>
  <c r="U2538" i="1"/>
  <c r="W2537" i="1"/>
  <c r="S2475" i="1"/>
  <c r="S2447" i="1"/>
  <c r="S2419" i="1"/>
  <c r="S2204" i="1"/>
  <c r="S2051" i="1"/>
  <c r="S2080" i="1"/>
  <c r="S1686" i="1"/>
  <c r="Z2661" i="1" l="1"/>
  <c r="AA2661" i="1"/>
  <c r="H2660" i="1"/>
  <c r="E2539" i="1"/>
  <c r="F2539" i="1"/>
  <c r="G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W2538" i="1"/>
  <c r="S135" i="1"/>
  <c r="G2537" i="1" l="1"/>
  <c r="H2661" i="1"/>
  <c r="AA2662" i="1"/>
  <c r="Z2662" i="1"/>
  <c r="F2540" i="1"/>
  <c r="E2540" i="1"/>
  <c r="M2538" i="1"/>
  <c r="D2538" i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Y135" i="1"/>
  <c r="D2539" i="1" l="1"/>
  <c r="L2539" i="1" s="1"/>
  <c r="L2538" i="1"/>
  <c r="Z2663" i="1"/>
  <c r="AA2663" i="1"/>
  <c r="H2662" i="1"/>
  <c r="E2541" i="1"/>
  <c r="F2541" i="1"/>
  <c r="G2538" i="1"/>
  <c r="A2663" i="1"/>
  <c r="Q2663" i="1" s="1"/>
  <c r="R2663" i="1" s="1"/>
  <c r="S2661" i="1"/>
  <c r="Y2661" i="1"/>
  <c r="N2537" i="1"/>
  <c r="O2536" i="1"/>
  <c r="W2540" i="1"/>
  <c r="K2542" i="1"/>
  <c r="J2543" i="1"/>
  <c r="I2544" i="1"/>
  <c r="U2541" i="1"/>
  <c r="M2539" i="1"/>
  <c r="D2540" i="1" l="1"/>
  <c r="L2540" i="1" s="1"/>
  <c r="G2539" i="1"/>
  <c r="H2663" i="1"/>
  <c r="AA2664" i="1"/>
  <c r="Z2664" i="1"/>
  <c r="F2542" i="1"/>
  <c r="E2542" i="1"/>
  <c r="Y2662" i="1"/>
  <c r="S2662" i="1"/>
  <c r="A2664" i="1"/>
  <c r="Q2664" i="1" s="1"/>
  <c r="R2664" i="1" s="1"/>
  <c r="N2538" i="1"/>
  <c r="O2538" i="1" s="1"/>
  <c r="O2537" i="1"/>
  <c r="U2542" i="1"/>
  <c r="W2541" i="1"/>
  <c r="K2543" i="1"/>
  <c r="J2544" i="1"/>
  <c r="I2545" i="1"/>
  <c r="M2540" i="1"/>
  <c r="M2541" i="1" s="1"/>
  <c r="M2542" i="1" s="1"/>
  <c r="M2543" i="1" s="1"/>
  <c r="M2544" i="1" s="1"/>
  <c r="G2540" i="1" l="1"/>
  <c r="D2541" i="1"/>
  <c r="L2541" i="1" s="1"/>
  <c r="Z2665" i="1"/>
  <c r="AA2665" i="1"/>
  <c r="H2664" i="1"/>
  <c r="E2543" i="1"/>
  <c r="F2543" i="1"/>
  <c r="A2665" i="1"/>
  <c r="Q2665" i="1" s="1"/>
  <c r="R2665" i="1" s="1"/>
  <c r="Y2663" i="1"/>
  <c r="S2663" i="1"/>
  <c r="N2539" i="1"/>
  <c r="O2539" i="1" s="1"/>
  <c r="U2543" i="1"/>
  <c r="K2544" i="1"/>
  <c r="W2542" i="1"/>
  <c r="I2546" i="1"/>
  <c r="M2545" i="1"/>
  <c r="J2545" i="1"/>
  <c r="S315" i="1"/>
  <c r="D2542" i="1" l="1"/>
  <c r="L2542" i="1" s="1"/>
  <c r="G2541" i="1"/>
  <c r="H2665" i="1"/>
  <c r="AA2666" i="1"/>
  <c r="Z2666" i="1"/>
  <c r="F2544" i="1"/>
  <c r="E2544" i="1"/>
  <c r="A2666" i="1"/>
  <c r="Q2666" i="1" s="1"/>
  <c r="R2666" i="1" s="1"/>
  <c r="Y2664" i="1"/>
  <c r="S2664" i="1"/>
  <c r="N2540" i="1"/>
  <c r="O2540" i="1" s="1"/>
  <c r="M2546" i="1"/>
  <c r="J2546" i="1"/>
  <c r="I2547" i="1"/>
  <c r="K2545" i="1"/>
  <c r="U2544" i="1"/>
  <c r="W2543" i="1"/>
  <c r="Y315" i="1"/>
  <c r="D2543" i="1" l="1"/>
  <c r="L2543" i="1" s="1"/>
  <c r="G2542" i="1"/>
  <c r="Z2667" i="1"/>
  <c r="AA2667" i="1"/>
  <c r="H2666" i="1"/>
  <c r="E2545" i="1"/>
  <c r="F2545" i="1"/>
  <c r="Y2665" i="1"/>
  <c r="S2665" i="1"/>
  <c r="A2667" i="1"/>
  <c r="Q2667" i="1" s="1"/>
  <c r="R2667" i="1" s="1"/>
  <c r="N2541" i="1"/>
  <c r="N2542" i="1" s="1"/>
  <c r="K2546" i="1"/>
  <c r="U2545" i="1"/>
  <c r="W2544" i="1"/>
  <c r="J2547" i="1"/>
  <c r="I2548" i="1"/>
  <c r="M2547" i="1"/>
  <c r="G2543" i="1" l="1"/>
  <c r="D2544" i="1"/>
  <c r="L2544" i="1" s="1"/>
  <c r="H2667" i="1"/>
  <c r="AA2668" i="1"/>
  <c r="Z2668" i="1"/>
  <c r="F2546" i="1"/>
  <c r="E2546" i="1"/>
  <c r="A2668" i="1"/>
  <c r="Q2668" i="1" s="1"/>
  <c r="R2668" i="1" s="1"/>
  <c r="Y2666" i="1"/>
  <c r="S2666" i="1"/>
  <c r="O2541" i="1"/>
  <c r="K2547" i="1"/>
  <c r="W2545" i="1"/>
  <c r="N2543" i="1"/>
  <c r="O2542" i="1"/>
  <c r="U2546" i="1"/>
  <c r="J2548" i="1"/>
  <c r="I2549" i="1"/>
  <c r="M2548" i="1"/>
  <c r="D2545" i="1" l="1"/>
  <c r="L2545" i="1" s="1"/>
  <c r="G2544" i="1"/>
  <c r="Z2669" i="1"/>
  <c r="AA2669" i="1"/>
  <c r="H2668" i="1"/>
  <c r="E2547" i="1"/>
  <c r="F2547" i="1"/>
  <c r="A2669" i="1"/>
  <c r="Q2669" i="1" s="1"/>
  <c r="R2669" i="1" s="1"/>
  <c r="Y2667" i="1"/>
  <c r="S2667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U2547" i="1"/>
  <c r="G2545" i="1" l="1"/>
  <c r="D2546" i="1"/>
  <c r="L2546" i="1" s="1"/>
  <c r="O2546" i="1" s="1"/>
  <c r="H2669" i="1"/>
  <c r="AA2670" i="1"/>
  <c r="Z2670" i="1"/>
  <c r="F2548" i="1"/>
  <c r="E2548" i="1"/>
  <c r="G2546" i="1"/>
  <c r="Y2668" i="1"/>
  <c r="S2668" i="1"/>
  <c r="A2670" i="1"/>
  <c r="Q2670" i="1" s="1"/>
  <c r="R2670" i="1" s="1"/>
  <c r="O2544" i="1"/>
  <c r="W2547" i="1"/>
  <c r="U2548" i="1"/>
  <c r="M2550" i="1"/>
  <c r="J2550" i="1"/>
  <c r="N2550" i="1"/>
  <c r="I2551" i="1"/>
  <c r="K2549" i="1"/>
  <c r="O2545" i="1"/>
  <c r="D2547" i="1" l="1"/>
  <c r="L2547" i="1" s="1"/>
  <c r="Z2671" i="1"/>
  <c r="AA2671" i="1"/>
  <c r="H2670" i="1"/>
  <c r="E2549" i="1"/>
  <c r="F2549" i="1"/>
  <c r="O2547" i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L2548" i="1" s="1"/>
  <c r="U2549" i="1"/>
  <c r="K2550" i="1"/>
  <c r="W2548" i="1"/>
  <c r="H2671" i="1" l="1"/>
  <c r="AA2672" i="1"/>
  <c r="Z2672" i="1"/>
  <c r="F2550" i="1"/>
  <c r="E2550" i="1"/>
  <c r="G2548" i="1"/>
  <c r="O2548" i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W2549" i="1"/>
  <c r="Z2673" i="1" l="1"/>
  <c r="AA2673" i="1"/>
  <c r="H2672" i="1"/>
  <c r="E2551" i="1"/>
  <c r="F2551" i="1"/>
  <c r="Y2671" i="1"/>
  <c r="S2671" i="1"/>
  <c r="A2673" i="1"/>
  <c r="Q2673" i="1" s="1"/>
  <c r="R2673" i="1" s="1"/>
  <c r="U2551" i="1"/>
  <c r="K2552" i="1"/>
  <c r="O2549" i="1"/>
  <c r="J2553" i="1"/>
  <c r="I2554" i="1"/>
  <c r="M2553" i="1"/>
  <c r="N2553" i="1"/>
  <c r="D2550" i="1"/>
  <c r="L2550" i="1" s="1"/>
  <c r="G2549" i="1"/>
  <c r="W2550" i="1"/>
  <c r="H2673" i="1" l="1"/>
  <c r="AA2674" i="1"/>
  <c r="Z2674" i="1"/>
  <c r="F2552" i="1"/>
  <c r="E2552" i="1"/>
  <c r="O2550" i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W2551" i="1"/>
  <c r="Z2675" i="1" l="1"/>
  <c r="AA2675" i="1"/>
  <c r="H2674" i="1"/>
  <c r="E2553" i="1"/>
  <c r="F2553" i="1"/>
  <c r="S2673" i="1"/>
  <c r="Y2673" i="1"/>
  <c r="A2675" i="1"/>
  <c r="Q2675" i="1" s="1"/>
  <c r="R2675" i="1" s="1"/>
  <c r="U2553" i="1"/>
  <c r="K2554" i="1"/>
  <c r="O2551" i="1"/>
  <c r="D2552" i="1"/>
  <c r="L2552" i="1" s="1"/>
  <c r="N2555" i="1"/>
  <c r="J2555" i="1"/>
  <c r="I2556" i="1"/>
  <c r="M2555" i="1"/>
  <c r="G2551" i="1"/>
  <c r="W2552" i="1"/>
  <c r="H2675" i="1" l="1"/>
  <c r="AA2676" i="1"/>
  <c r="Z2676" i="1"/>
  <c r="F2554" i="1"/>
  <c r="E2554" i="1"/>
  <c r="O2552" i="1"/>
  <c r="Y2674" i="1"/>
  <c r="S2674" i="1"/>
  <c r="A2676" i="1"/>
  <c r="Q2676" i="1" s="1"/>
  <c r="R2676" i="1" s="1"/>
  <c r="G2552" i="1"/>
  <c r="K2555" i="1"/>
  <c r="D2553" i="1"/>
  <c r="L2553" i="1" s="1"/>
  <c r="J2556" i="1"/>
  <c r="I2557" i="1"/>
  <c r="N2556" i="1"/>
  <c r="M2556" i="1"/>
  <c r="W2553" i="1"/>
  <c r="U2554" i="1"/>
  <c r="Z2677" i="1" l="1"/>
  <c r="AA2677" i="1"/>
  <c r="H2676" i="1"/>
  <c r="E2555" i="1"/>
  <c r="F2555" i="1"/>
  <c r="O2553" i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L2554" i="1" s="1"/>
  <c r="U2555" i="1"/>
  <c r="H2677" i="1" l="1"/>
  <c r="AA2678" i="1"/>
  <c r="Z2678" i="1"/>
  <c r="F2556" i="1"/>
  <c r="E2556" i="1"/>
  <c r="O2554" i="1"/>
  <c r="A2678" i="1"/>
  <c r="Q2678" i="1" s="1"/>
  <c r="R2678" i="1" s="1"/>
  <c r="Y2676" i="1"/>
  <c r="S2676" i="1"/>
  <c r="D2555" i="1"/>
  <c r="L2555" i="1" s="1"/>
  <c r="I2559" i="1"/>
  <c r="N2558" i="1"/>
  <c r="J2558" i="1"/>
  <c r="M2558" i="1"/>
  <c r="U2556" i="1"/>
  <c r="K2557" i="1"/>
  <c r="W2555" i="1"/>
  <c r="G2554" i="1"/>
  <c r="S862" i="1"/>
  <c r="Z2679" i="1" l="1"/>
  <c r="AA2679" i="1"/>
  <c r="H2678" i="1"/>
  <c r="E2557" i="1"/>
  <c r="F2557" i="1"/>
  <c r="O2555" i="1"/>
  <c r="A2679" i="1"/>
  <c r="Q2679" i="1" s="1"/>
  <c r="R2679" i="1" s="1"/>
  <c r="Y2677" i="1"/>
  <c r="S2677" i="1"/>
  <c r="M2559" i="1"/>
  <c r="G2555" i="1"/>
  <c r="U2557" i="1"/>
  <c r="K2558" i="1"/>
  <c r="D2556" i="1"/>
  <c r="L2556" i="1" s="1"/>
  <c r="W2556" i="1"/>
  <c r="N2559" i="1"/>
  <c r="I2560" i="1"/>
  <c r="J2559" i="1"/>
  <c r="Y862" i="1"/>
  <c r="H2679" i="1" l="1"/>
  <c r="AA2680" i="1"/>
  <c r="Z2680" i="1"/>
  <c r="F2558" i="1"/>
  <c r="E2558" i="1"/>
  <c r="O2556" i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S1227" i="1"/>
  <c r="Z2681" i="1" l="1"/>
  <c r="AA2681" i="1"/>
  <c r="H2680" i="1"/>
  <c r="E2559" i="1"/>
  <c r="F2559" i="1"/>
  <c r="A2681" i="1"/>
  <c r="Q2681" i="1" s="1"/>
  <c r="R2681" i="1" s="1"/>
  <c r="S2679" i="1"/>
  <c r="Y2679" i="1"/>
  <c r="U2559" i="1"/>
  <c r="K2560" i="1"/>
  <c r="G2557" i="1"/>
  <c r="D2558" i="1"/>
  <c r="L2558" i="1" s="1"/>
  <c r="J2561" i="1"/>
  <c r="I2562" i="1"/>
  <c r="O2557" i="1"/>
  <c r="W2558" i="1"/>
  <c r="S1409" i="1"/>
  <c r="Y1227" i="1"/>
  <c r="H2681" i="1" l="1"/>
  <c r="AA2682" i="1"/>
  <c r="Z2682" i="1"/>
  <c r="F2560" i="1"/>
  <c r="E2560" i="1"/>
  <c r="G2558" i="1"/>
  <c r="O2558" i="1"/>
  <c r="A2682" i="1"/>
  <c r="Q2682" i="1" s="1"/>
  <c r="R2682" i="1" s="1"/>
  <c r="Y2680" i="1"/>
  <c r="S2680" i="1"/>
  <c r="U2560" i="1"/>
  <c r="J2562" i="1"/>
  <c r="I2563" i="1"/>
  <c r="K2561" i="1"/>
  <c r="D2559" i="1"/>
  <c r="L2559" i="1" s="1"/>
  <c r="W2559" i="1"/>
  <c r="Y1409" i="1"/>
  <c r="Z2683" i="1" l="1"/>
  <c r="AA2683" i="1"/>
  <c r="H2682" i="1"/>
  <c r="E2561" i="1"/>
  <c r="F2561" i="1"/>
  <c r="O2559" i="1"/>
  <c r="A2683" i="1"/>
  <c r="Q2683" i="1" s="1"/>
  <c r="R2683" i="1" s="1"/>
  <c r="Y2681" i="1"/>
  <c r="S2681" i="1"/>
  <c r="G2559" i="1"/>
  <c r="U2561" i="1"/>
  <c r="J2563" i="1"/>
  <c r="I2564" i="1"/>
  <c r="D2560" i="1"/>
  <c r="L2560" i="1" s="1"/>
  <c r="K2562" i="1"/>
  <c r="W2560" i="1"/>
  <c r="S1774" i="1"/>
  <c r="H2683" i="1" l="1"/>
  <c r="AA2684" i="1"/>
  <c r="Z2684" i="1"/>
  <c r="F2562" i="1"/>
  <c r="E2562" i="1"/>
  <c r="G2560" i="1"/>
  <c r="A2684" i="1"/>
  <c r="Q2684" i="1" s="1"/>
  <c r="R2684" i="1" s="1"/>
  <c r="Y2682" i="1"/>
  <c r="S2682" i="1"/>
  <c r="I2565" i="1"/>
  <c r="J2564" i="1"/>
  <c r="K2563" i="1"/>
  <c r="U2562" i="1"/>
  <c r="D2561" i="1"/>
  <c r="L2561" i="1" s="1"/>
  <c r="W2561" i="1"/>
  <c r="Y1774" i="1"/>
  <c r="Z2685" i="1" l="1"/>
  <c r="AA2685" i="1"/>
  <c r="H2684" i="1"/>
  <c r="E2563" i="1"/>
  <c r="F2563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W2562" i="1"/>
  <c r="I2566" i="1"/>
  <c r="I2567" i="1" s="1"/>
  <c r="J2565" i="1"/>
  <c r="U2563" i="1"/>
  <c r="S2506" i="1"/>
  <c r="H2685" i="1" l="1"/>
  <c r="AA2686" i="1"/>
  <c r="Z2686" i="1"/>
  <c r="F2564" i="1"/>
  <c r="E2564" i="1"/>
  <c r="N2561" i="1"/>
  <c r="M2562" i="1"/>
  <c r="M2563" i="1" s="1"/>
  <c r="I2568" i="1"/>
  <c r="A2686" i="1"/>
  <c r="Q2686" i="1" s="1"/>
  <c r="R2686" i="1" s="1"/>
  <c r="Y2684" i="1"/>
  <c r="S2684" i="1"/>
  <c r="G2562" i="1"/>
  <c r="W2563" i="1"/>
  <c r="K2565" i="1"/>
  <c r="D2563" i="1"/>
  <c r="L2563" i="1" s="1"/>
  <c r="J2566" i="1"/>
  <c r="J2567" i="1" s="1"/>
  <c r="K2567" i="1" s="1"/>
  <c r="U2564" i="1"/>
  <c r="Y2506" i="1"/>
  <c r="M2564" i="1" l="1"/>
  <c r="M2565" i="1" s="1"/>
  <c r="Z2687" i="1"/>
  <c r="AA2687" i="1"/>
  <c r="H2686" i="1"/>
  <c r="E2565" i="1"/>
  <c r="F2565" i="1"/>
  <c r="G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U2565" i="1"/>
  <c r="D2564" i="1"/>
  <c r="L2564" i="1" s="1"/>
  <c r="W2564" i="1"/>
  <c r="H2687" i="1" l="1"/>
  <c r="AA2688" i="1"/>
  <c r="Z2688" i="1"/>
  <c r="F2566" i="1"/>
  <c r="F2567" i="1" s="1"/>
  <c r="F2568" i="1" s="1"/>
  <c r="E2566" i="1"/>
  <c r="E2567" i="1" s="1"/>
  <c r="E2568" i="1" s="1"/>
  <c r="G2564" i="1"/>
  <c r="N2563" i="1"/>
  <c r="N2564" i="1" s="1"/>
  <c r="N2565" i="1" s="1"/>
  <c r="O2562" i="1"/>
  <c r="A2688" i="1"/>
  <c r="J2569" i="1"/>
  <c r="K2569" i="1" s="1"/>
  <c r="I2570" i="1"/>
  <c r="D2565" i="1"/>
  <c r="L2565" i="1" s="1"/>
  <c r="M2566" i="1" s="1"/>
  <c r="W2565" i="1"/>
  <c r="U2566" i="1"/>
  <c r="U2567" i="1" s="1"/>
  <c r="W2567" i="1" s="1"/>
  <c r="N2566" i="1" l="1"/>
  <c r="H2688" i="1"/>
  <c r="Q2688" i="1"/>
  <c r="F2569" i="1"/>
  <c r="E2569" i="1"/>
  <c r="G2565" i="1"/>
  <c r="O2565" i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H2689" i="1" l="1"/>
  <c r="R2689" i="1"/>
  <c r="AA2689" i="1"/>
  <c r="AA2690" i="1" s="1"/>
  <c r="Z2689" i="1"/>
  <c r="Z2690" i="1" s="1"/>
  <c r="R2688" i="1"/>
  <c r="E2570" i="1"/>
  <c r="F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Z2691" i="1" l="1"/>
  <c r="U2570" i="1"/>
  <c r="W2570" i="1" s="1"/>
  <c r="H2690" i="1"/>
  <c r="AA2691" i="1"/>
  <c r="F2571" i="1"/>
  <c r="E2571" i="1"/>
  <c r="O2566" i="1"/>
  <c r="M2567" i="1"/>
  <c r="N2567" i="1" s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Z2692" i="1"/>
  <c r="E2572" i="1"/>
  <c r="F2572" i="1"/>
  <c r="J2573" i="1"/>
  <c r="K2573" i="1" s="1"/>
  <c r="I2574" i="1"/>
  <c r="A2692" i="1"/>
  <c r="Q2692" i="1" s="1"/>
  <c r="R2692" i="1" s="1"/>
  <c r="Y2690" i="1"/>
  <c r="S2690" i="1"/>
  <c r="M2568" i="1"/>
  <c r="O2567" i="1"/>
  <c r="G2568" i="1"/>
  <c r="D2569" i="1"/>
  <c r="L2569" i="1" s="1"/>
  <c r="U2572" i="1" l="1"/>
  <c r="W2572" i="1" s="1"/>
  <c r="Z2693" i="1"/>
  <c r="H2692" i="1"/>
  <c r="AA2693" i="1"/>
  <c r="F2573" i="1"/>
  <c r="E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AA2694" i="1"/>
  <c r="H2693" i="1"/>
  <c r="Z2694" i="1"/>
  <c r="E2574" i="1"/>
  <c r="F2574" i="1"/>
  <c r="N2575" i="1"/>
  <c r="M2575" i="1"/>
  <c r="U2574" i="1"/>
  <c r="W2574" i="1" s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S2143" i="1"/>
  <c r="S1045" i="1"/>
  <c r="Y1045" i="1"/>
  <c r="Z2695" i="1" l="1"/>
  <c r="H2694" i="1"/>
  <c r="AA2695" i="1"/>
  <c r="F2575" i="1"/>
  <c r="E2575" i="1"/>
  <c r="J2576" i="1"/>
  <c r="K2576" i="1" s="1"/>
  <c r="I2577" i="1"/>
  <c r="U2575" i="1"/>
  <c r="W2575" i="1" s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N2577" i="1" l="1"/>
  <c r="AA2696" i="1"/>
  <c r="H2695" i="1"/>
  <c r="M2577" i="1"/>
  <c r="Z2696" i="1"/>
  <c r="E2576" i="1"/>
  <c r="F2576" i="1"/>
  <c r="A2696" i="1"/>
  <c r="Q2696" i="1" s="1"/>
  <c r="R2696" i="1" s="1"/>
  <c r="J2577" i="1"/>
  <c r="K2577" i="1" s="1"/>
  <c r="I2578" i="1"/>
  <c r="U2576" i="1"/>
  <c r="W2576" i="1" s="1"/>
  <c r="S2694" i="1"/>
  <c r="Y2694" i="1"/>
  <c r="G2572" i="1"/>
  <c r="O2572" i="1"/>
  <c r="D2573" i="1"/>
  <c r="L2573" i="1" s="1"/>
  <c r="Z2697" i="1" l="1"/>
  <c r="H2696" i="1"/>
  <c r="AA2697" i="1"/>
  <c r="F2577" i="1"/>
  <c r="E2577" i="1"/>
  <c r="Y2695" i="1"/>
  <c r="S2695" i="1"/>
  <c r="A2697" i="1"/>
  <c r="Q2697" i="1" s="1"/>
  <c r="R2697" i="1" s="1"/>
  <c r="J2578" i="1"/>
  <c r="K2578" i="1" s="1"/>
  <c r="I2579" i="1"/>
  <c r="U2577" i="1"/>
  <c r="W2577" i="1" s="1"/>
  <c r="M2578" i="1"/>
  <c r="N2578" i="1"/>
  <c r="G2573" i="1"/>
  <c r="O2573" i="1"/>
  <c r="D2574" i="1"/>
  <c r="L2574" i="1" s="1"/>
  <c r="H2697" i="1" l="1"/>
  <c r="AA2698" i="1"/>
  <c r="Z2698" i="1"/>
  <c r="E2578" i="1"/>
  <c r="F2578" i="1"/>
  <c r="J2579" i="1"/>
  <c r="K2579" i="1" s="1"/>
  <c r="I2580" i="1"/>
  <c r="U2578" i="1"/>
  <c r="W2578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Z2699" i="1" l="1"/>
  <c r="H2698" i="1"/>
  <c r="AA2699" i="1"/>
  <c r="F2579" i="1"/>
  <c r="E2579" i="1"/>
  <c r="Y74" i="1"/>
  <c r="M2580" i="1"/>
  <c r="N2580" i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Y73" i="1" l="1"/>
  <c r="AA2700" i="1"/>
  <c r="H2699" i="1"/>
  <c r="Z2700" i="1"/>
  <c r="E2580" i="1"/>
  <c r="F2580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Z2701" i="1" l="1"/>
  <c r="H2700" i="1"/>
  <c r="AA2701" i="1"/>
  <c r="F2581" i="1"/>
  <c r="E2581" i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AA2702" i="1" l="1"/>
  <c r="H2701" i="1"/>
  <c r="Z2702" i="1"/>
  <c r="E2582" i="1"/>
  <c r="F2582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Z2703" i="1" l="1"/>
  <c r="H2702" i="1"/>
  <c r="AA2703" i="1"/>
  <c r="F2583" i="1"/>
  <c r="E2583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AA2704" i="1" l="1"/>
  <c r="H2703" i="1"/>
  <c r="Z2704" i="1"/>
  <c r="E2584" i="1"/>
  <c r="F2584" i="1"/>
  <c r="N2585" i="1"/>
  <c r="M2585" i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N2586" i="1" l="1"/>
  <c r="Z2705" i="1"/>
  <c r="H2704" i="1"/>
  <c r="AA2705" i="1"/>
  <c r="F2585" i="1"/>
  <c r="E2585" i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AA2706" i="1" l="1"/>
  <c r="H2705" i="1"/>
  <c r="Z2706" i="1"/>
  <c r="E2586" i="1"/>
  <c r="F2586" i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Z2707" i="1" l="1"/>
  <c r="H2706" i="1"/>
  <c r="AA2707" i="1"/>
  <c r="F2587" i="1"/>
  <c r="E2587" i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AA2708" i="1" l="1"/>
  <c r="H2707" i="1"/>
  <c r="Z2708" i="1"/>
  <c r="E2588" i="1"/>
  <c r="F2588" i="1"/>
  <c r="N2589" i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Z2709" i="1" l="1"/>
  <c r="H2708" i="1"/>
  <c r="AA2709" i="1"/>
  <c r="F2589" i="1"/>
  <c r="E2589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AA2710" i="1" l="1"/>
  <c r="H2709" i="1"/>
  <c r="Z2710" i="1"/>
  <c r="E2590" i="1"/>
  <c r="F2590" i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Z2711" i="1" l="1"/>
  <c r="H2710" i="1"/>
  <c r="AA2711" i="1"/>
  <c r="F2591" i="1"/>
  <c r="E2591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AA2712" i="1" l="1"/>
  <c r="H2711" i="1"/>
  <c r="Z2712" i="1"/>
  <c r="E2592" i="1"/>
  <c r="F2592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Z2713" i="1" l="1"/>
  <c r="H2712" i="1"/>
  <c r="AA2713" i="1"/>
  <c r="F2593" i="1"/>
  <c r="E2593" i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AA2714" i="1" l="1"/>
  <c r="H2713" i="1"/>
  <c r="Z2714" i="1"/>
  <c r="E2594" i="1"/>
  <c r="F2594" i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Z2715" i="1" l="1"/>
  <c r="H2714" i="1"/>
  <c r="AA2715" i="1"/>
  <c r="F2595" i="1"/>
  <c r="E2595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AA2716" i="1" l="1"/>
  <c r="H2715" i="1"/>
  <c r="Z2716" i="1"/>
  <c r="E2596" i="1"/>
  <c r="F2596" i="1"/>
  <c r="N2591" i="1"/>
  <c r="N2592" i="1" s="1"/>
  <c r="N2593" i="1" s="1"/>
  <c r="M2592" i="1"/>
  <c r="M2593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M2594" i="1" l="1"/>
  <c r="N2594" i="1"/>
  <c r="Z2717" i="1"/>
  <c r="H2716" i="1"/>
  <c r="AA2717" i="1"/>
  <c r="F2597" i="1"/>
  <c r="E2597" i="1"/>
  <c r="O2592" i="1"/>
  <c r="O2591" i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M2595" i="1" l="1"/>
  <c r="M2596" i="1" s="1"/>
  <c r="AA2718" i="1"/>
  <c r="H2717" i="1"/>
  <c r="Z2718" i="1"/>
  <c r="E2598" i="1"/>
  <c r="F2598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N2595" i="1" l="1"/>
  <c r="N2596" i="1" s="1"/>
  <c r="Z2719" i="1"/>
  <c r="H2718" i="1"/>
  <c r="AA2719" i="1"/>
  <c r="F2599" i="1"/>
  <c r="E2599" i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 l="1"/>
  <c r="H2719" i="1"/>
  <c r="Q2719" i="1"/>
  <c r="E2600" i="1"/>
  <c r="F2600" i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Z2720" i="1" l="1"/>
  <c r="Z2721" i="1" s="1"/>
  <c r="R2719" i="1"/>
  <c r="AA2720" i="1"/>
  <c r="AA2721" i="1" s="1"/>
  <c r="H2720" i="1"/>
  <c r="F2601" i="1"/>
  <c r="E2601" i="1"/>
  <c r="O2596" i="1"/>
  <c r="M2597" i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H2721" i="1" l="1"/>
  <c r="AA2722" i="1"/>
  <c r="Z2722" i="1"/>
  <c r="E2602" i="1"/>
  <c r="F2602" i="1"/>
  <c r="M2598" i="1"/>
  <c r="N2597" i="1"/>
  <c r="N2598" i="1" s="1"/>
  <c r="J2603" i="1"/>
  <c r="K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Z2723" i="1" l="1"/>
  <c r="AA2723" i="1"/>
  <c r="H2722" i="1"/>
  <c r="F2603" i="1"/>
  <c r="E2603" i="1"/>
  <c r="O2597" i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O2598" i="1"/>
  <c r="G2599" i="1"/>
  <c r="D2600" i="1"/>
  <c r="L2600" i="1" s="1"/>
  <c r="H2723" i="1" l="1"/>
  <c r="AA2724" i="1"/>
  <c r="Z2724" i="1"/>
  <c r="E2604" i="1"/>
  <c r="F2604" i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Z2725" i="1"/>
  <c r="AA2725" i="1"/>
  <c r="H2724" i="1"/>
  <c r="F2605" i="1"/>
  <c r="E2605" i="1"/>
  <c r="M2606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601" i="1"/>
  <c r="O2599" i="1"/>
  <c r="O2600" i="1"/>
  <c r="H2725" i="1" l="1"/>
  <c r="AA2726" i="1"/>
  <c r="Z2726" i="1"/>
  <c r="E2606" i="1"/>
  <c r="F2606" i="1"/>
  <c r="A2726" i="1"/>
  <c r="Q2726" i="1" s="1"/>
  <c r="R2726" i="1" s="1"/>
  <c r="Y2724" i="1"/>
  <c r="S2724" i="1"/>
  <c r="J2607" i="1"/>
  <c r="K2607" i="1" s="1"/>
  <c r="I2608" i="1"/>
  <c r="M2607" i="1"/>
  <c r="U2606" i="1"/>
  <c r="W2606" i="1" s="1"/>
  <c r="N2607" i="1"/>
  <c r="O2602" i="1"/>
  <c r="G2602" i="1"/>
  <c r="D2603" i="1"/>
  <c r="L2603" i="1" s="1"/>
  <c r="Z2727" i="1" l="1"/>
  <c r="AA2727" i="1"/>
  <c r="H2726" i="1"/>
  <c r="F2607" i="1"/>
  <c r="E2607" i="1"/>
  <c r="M2608" i="1"/>
  <c r="N2608" i="1"/>
  <c r="Y2725" i="1"/>
  <c r="S2725" i="1"/>
  <c r="J2608" i="1"/>
  <c r="K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H2727" i="1" l="1"/>
  <c r="AA2728" i="1"/>
  <c r="Z2728" i="1"/>
  <c r="E2608" i="1"/>
  <c r="F2608" i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I2610" i="1"/>
  <c r="O2604" i="1"/>
  <c r="G2604" i="1"/>
  <c r="D2605" i="1"/>
  <c r="L2605" i="1" s="1"/>
  <c r="S102" i="1" l="1"/>
  <c r="Z2729" i="1"/>
  <c r="AA2729" i="1"/>
  <c r="H2728" i="1"/>
  <c r="F2609" i="1"/>
  <c r="E2609" i="1"/>
  <c r="N2610" i="1"/>
  <c r="U2609" i="1"/>
  <c r="W2609" i="1" s="1"/>
  <c r="M2610" i="1"/>
  <c r="A2729" i="1"/>
  <c r="Q2729" i="1" s="1"/>
  <c r="R2729" i="1" s="1"/>
  <c r="J2610" i="1"/>
  <c r="K2610" i="1" s="1"/>
  <c r="I2611" i="1"/>
  <c r="Y2727" i="1"/>
  <c r="S2727" i="1"/>
  <c r="G2605" i="1"/>
  <c r="O2605" i="1"/>
  <c r="D2606" i="1"/>
  <c r="L2606" i="1" s="1"/>
  <c r="Y102" i="1" l="1"/>
  <c r="H2729" i="1"/>
  <c r="AA2730" i="1"/>
  <c r="Z2730" i="1"/>
  <c r="E261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I2612" i="1"/>
  <c r="N2611" i="1"/>
  <c r="O2606" i="1"/>
  <c r="D2607" i="1"/>
  <c r="L2607" i="1" s="1"/>
  <c r="G2606" i="1"/>
  <c r="Z2731" i="1" l="1"/>
  <c r="AA2731" i="1"/>
  <c r="H2730" i="1"/>
  <c r="F2611" i="1"/>
  <c r="E2611" i="1"/>
  <c r="M2612" i="1"/>
  <c r="U2611" i="1"/>
  <c r="W2611" i="1" s="1"/>
  <c r="J2612" i="1"/>
  <c r="K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H2731" i="1" l="1"/>
  <c r="AA2732" i="1"/>
  <c r="Z2732" i="1"/>
  <c r="E2612" i="1"/>
  <c r="F2612" i="1"/>
  <c r="N2613" i="1"/>
  <c r="A2732" i="1"/>
  <c r="Q2732" i="1" s="1"/>
  <c r="R2732" i="1" s="1"/>
  <c r="J2613" i="1"/>
  <c r="K2613" i="1" s="1"/>
  <c r="I2614" i="1"/>
  <c r="U2612" i="1"/>
  <c r="W2612" i="1" s="1"/>
  <c r="Y2730" i="1"/>
  <c r="S2730" i="1"/>
  <c r="M2613" i="1"/>
  <c r="O2608" i="1"/>
  <c r="G2608" i="1"/>
  <c r="D2609" i="1"/>
  <c r="L2609" i="1" s="1"/>
  <c r="Z2733" i="1" l="1"/>
  <c r="AA2733" i="1"/>
  <c r="H2732" i="1"/>
  <c r="F2613" i="1"/>
  <c r="N2614" i="1"/>
  <c r="E2613" i="1"/>
  <c r="M2614" i="1"/>
  <c r="U2613" i="1"/>
  <c r="W2613" i="1" s="1"/>
  <c r="A2733" i="1"/>
  <c r="Q2733" i="1" s="1"/>
  <c r="R2733" i="1" s="1"/>
  <c r="J2614" i="1"/>
  <c r="K2614" i="1" s="1"/>
  <c r="I2615" i="1"/>
  <c r="Y2731" i="1"/>
  <c r="S2731" i="1"/>
  <c r="O2609" i="1"/>
  <c r="D2610" i="1"/>
  <c r="L2610" i="1" s="1"/>
  <c r="G2609" i="1"/>
  <c r="N2615" i="1" l="1"/>
  <c r="H2733" i="1"/>
  <c r="AA2734" i="1"/>
  <c r="Z2734" i="1"/>
  <c r="E261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I2616" i="1"/>
  <c r="G2610" i="1"/>
  <c r="D2611" i="1"/>
  <c r="L2611" i="1" s="1"/>
  <c r="O2610" i="1"/>
  <c r="H2734" i="1" l="1"/>
  <c r="Z2735" i="1"/>
  <c r="AA2735" i="1"/>
  <c r="F2615" i="1"/>
  <c r="E2615" i="1"/>
  <c r="M2616" i="1"/>
  <c r="U2615" i="1"/>
  <c r="W2615" i="1" s="1"/>
  <c r="N2616" i="1"/>
  <c r="S2733" i="1"/>
  <c r="Y2733" i="1"/>
  <c r="J2616" i="1"/>
  <c r="K2616" i="1" s="1"/>
  <c r="I2617" i="1"/>
  <c r="A2735" i="1"/>
  <c r="Q2735" i="1" s="1"/>
  <c r="R2735" i="1" s="1"/>
  <c r="G2611" i="1"/>
  <c r="O2611" i="1"/>
  <c r="D2612" i="1"/>
  <c r="L2612" i="1" s="1"/>
  <c r="H2735" i="1" l="1"/>
  <c r="AA2736" i="1"/>
  <c r="Z2736" i="1"/>
  <c r="E2616" i="1"/>
  <c r="F2616" i="1"/>
  <c r="N2617" i="1"/>
  <c r="A2736" i="1"/>
  <c r="Q2736" i="1" s="1"/>
  <c r="R2736" i="1" s="1"/>
  <c r="J2617" i="1"/>
  <c r="K2617" i="1" s="1"/>
  <c r="I2618" i="1"/>
  <c r="U2616" i="1"/>
  <c r="W2616" i="1" s="1"/>
  <c r="S2734" i="1"/>
  <c r="Y2734" i="1"/>
  <c r="M2617" i="1"/>
  <c r="G2612" i="1"/>
  <c r="O2612" i="1"/>
  <c r="D2613" i="1"/>
  <c r="L2613" i="1" s="1"/>
  <c r="Z2737" i="1" l="1"/>
  <c r="AA2737" i="1"/>
  <c r="H2736" i="1"/>
  <c r="F2617" i="1"/>
  <c r="E2617" i="1"/>
  <c r="N2618" i="1"/>
  <c r="A2737" i="1"/>
  <c r="Q2737" i="1" s="1"/>
  <c r="R2737" i="1" s="1"/>
  <c r="J2618" i="1"/>
  <c r="K2618" i="1" s="1"/>
  <c r="I2619" i="1"/>
  <c r="S2735" i="1"/>
  <c r="Y2735" i="1"/>
  <c r="U2617" i="1"/>
  <c r="W2617" i="1" s="1"/>
  <c r="M2618" i="1"/>
  <c r="O2613" i="1"/>
  <c r="G2613" i="1"/>
  <c r="D2614" i="1"/>
  <c r="L2614" i="1" s="1"/>
  <c r="H2737" i="1" l="1"/>
  <c r="AA2738" i="1"/>
  <c r="Z2738" i="1"/>
  <c r="E2618" i="1"/>
  <c r="F2618" i="1"/>
  <c r="M2619" i="1"/>
  <c r="A2738" i="1"/>
  <c r="Q2738" i="1" s="1"/>
  <c r="R2738" i="1" s="1"/>
  <c r="Y2736" i="1"/>
  <c r="S2736" i="1"/>
  <c r="J2619" i="1"/>
  <c r="K2619" i="1" s="1"/>
  <c r="I2620" i="1"/>
  <c r="U2618" i="1"/>
  <c r="W2618" i="1" s="1"/>
  <c r="N2619" i="1"/>
  <c r="G2614" i="1"/>
  <c r="O2614" i="1"/>
  <c r="D2615" i="1"/>
  <c r="L2615" i="1" s="1"/>
  <c r="Z2739" i="1" l="1"/>
  <c r="AA2739" i="1"/>
  <c r="H2738" i="1"/>
  <c r="F2619" i="1"/>
  <c r="E2619" i="1"/>
  <c r="M2620" i="1"/>
  <c r="J2620" i="1"/>
  <c r="K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H2739" i="1" l="1"/>
  <c r="AA2740" i="1"/>
  <c r="Z2740" i="1"/>
  <c r="E2620" i="1"/>
  <c r="F2620" i="1"/>
  <c r="N2621" i="1"/>
  <c r="A2740" i="1"/>
  <c r="Q2740" i="1" s="1"/>
  <c r="R2740" i="1" s="1"/>
  <c r="J2621" i="1"/>
  <c r="K2621" i="1" s="1"/>
  <c r="I2622" i="1"/>
  <c r="U2620" i="1"/>
  <c r="W2620" i="1" s="1"/>
  <c r="Y2738" i="1"/>
  <c r="S2738" i="1"/>
  <c r="M2621" i="1"/>
  <c r="G2616" i="1"/>
  <c r="D2617" i="1"/>
  <c r="L2617" i="1" s="1"/>
  <c r="O2616" i="1"/>
  <c r="Z2741" i="1" l="1"/>
  <c r="AA2741" i="1"/>
  <c r="H2740" i="1"/>
  <c r="F2621" i="1"/>
  <c r="E2621" i="1"/>
  <c r="Y2739" i="1"/>
  <c r="S2739" i="1"/>
  <c r="U2621" i="1"/>
  <c r="W2621" i="1" s="1"/>
  <c r="A2741" i="1"/>
  <c r="Q2741" i="1" s="1"/>
  <c r="R2741" i="1" s="1"/>
  <c r="J2622" i="1"/>
  <c r="K2622" i="1" s="1"/>
  <c r="I2623" i="1"/>
  <c r="O2617" i="1"/>
  <c r="G2617" i="1"/>
  <c r="D2618" i="1"/>
  <c r="L2618" i="1" s="1"/>
  <c r="H2741" i="1" l="1"/>
  <c r="AA2742" i="1"/>
  <c r="Z2742" i="1"/>
  <c r="E2622" i="1"/>
  <c r="F2622" i="1"/>
  <c r="Y2740" i="1"/>
  <c r="S2740" i="1"/>
  <c r="U2622" i="1"/>
  <c r="W2622" i="1" s="1"/>
  <c r="J2623" i="1"/>
  <c r="K2623" i="1" s="1"/>
  <c r="I2624" i="1"/>
  <c r="A2742" i="1"/>
  <c r="Q2742" i="1" s="1"/>
  <c r="R2742" i="1" s="1"/>
  <c r="G2618" i="1"/>
  <c r="O2618" i="1"/>
  <c r="D2619" i="1"/>
  <c r="L2619" i="1" s="1"/>
  <c r="Z2743" i="1" l="1"/>
  <c r="AA2743" i="1"/>
  <c r="H2742" i="1"/>
  <c r="F2623" i="1"/>
  <c r="E2623" i="1"/>
  <c r="Y2741" i="1"/>
  <c r="S2741" i="1"/>
  <c r="J2624" i="1"/>
  <c r="K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H2743" i="1" l="1"/>
  <c r="AA2744" i="1"/>
  <c r="Z2744" i="1"/>
  <c r="E2624" i="1"/>
  <c r="F2624" i="1"/>
  <c r="J2625" i="1"/>
  <c r="K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Z2745" i="1" l="1"/>
  <c r="AA2745" i="1"/>
  <c r="H2744" i="1"/>
  <c r="F2625" i="1"/>
  <c r="E2625" i="1"/>
  <c r="J2626" i="1"/>
  <c r="K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H2745" i="1" l="1"/>
  <c r="AA2746" i="1"/>
  <c r="Z2746" i="1"/>
  <c r="E2626" i="1"/>
  <c r="F2626" i="1"/>
  <c r="O2621" i="1"/>
  <c r="M2622" i="1"/>
  <c r="A2746" i="1"/>
  <c r="Q2746" i="1" s="1"/>
  <c r="R2746" i="1" s="1"/>
  <c r="J2627" i="1"/>
  <c r="K2627" i="1" s="1"/>
  <c r="I2628" i="1"/>
  <c r="U2626" i="1"/>
  <c r="W2626" i="1" s="1"/>
  <c r="Y2744" i="1"/>
  <c r="S2744" i="1"/>
  <c r="G2622" i="1"/>
  <c r="D2623" i="1"/>
  <c r="L2623" i="1" s="1"/>
  <c r="Z2747" i="1" l="1"/>
  <c r="AA2747" i="1"/>
  <c r="H2746" i="1"/>
  <c r="F2627" i="1"/>
  <c r="E2627" i="1"/>
  <c r="N2622" i="1"/>
  <c r="N2623" i="1" s="1"/>
  <c r="N2624" i="1" s="1"/>
  <c r="M2623" i="1"/>
  <c r="M2624" i="1" s="1"/>
  <c r="J2628" i="1"/>
  <c r="K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M2625" i="1" l="1"/>
  <c r="N2625" i="1"/>
  <c r="H2747" i="1"/>
  <c r="AA2748" i="1"/>
  <c r="Z2748" i="1"/>
  <c r="E262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M2626" i="1" l="1"/>
  <c r="M2627" i="1" s="1"/>
  <c r="Z2749" i="1"/>
  <c r="AA2749" i="1"/>
  <c r="H2748" i="1"/>
  <c r="F2629" i="1"/>
  <c r="E2629" i="1"/>
  <c r="A2749" i="1"/>
  <c r="J2630" i="1"/>
  <c r="K2630" i="1" s="1"/>
  <c r="I2631" i="1"/>
  <c r="U2629" i="1"/>
  <c r="W2629" i="1" s="1"/>
  <c r="G2625" i="1"/>
  <c r="O2625" i="1"/>
  <c r="D2626" i="1"/>
  <c r="L2626" i="1" s="1"/>
  <c r="N2626" i="1" l="1"/>
  <c r="N2627" i="1" s="1"/>
  <c r="H2749" i="1"/>
  <c r="Q2749" i="1"/>
  <c r="E2630" i="1"/>
  <c r="F2630" i="1"/>
  <c r="S2748" i="1"/>
  <c r="Y2748" i="1"/>
  <c r="J2631" i="1"/>
  <c r="K2631" i="1" s="1"/>
  <c r="I2632" i="1"/>
  <c r="U2630" i="1"/>
  <c r="W2630" i="1" s="1"/>
  <c r="A2750" i="1"/>
  <c r="Q2750" i="1" s="1"/>
  <c r="G2626" i="1"/>
  <c r="D2627" i="1"/>
  <c r="O2626" i="1" l="1"/>
  <c r="L2627" i="1"/>
  <c r="M2628" i="1" s="1"/>
  <c r="N2628" i="1" s="1"/>
  <c r="H2750" i="1"/>
  <c r="R2750" i="1"/>
  <c r="Z2750" i="1"/>
  <c r="Z2751" i="1" s="1"/>
  <c r="AA2750" i="1"/>
  <c r="AA2751" i="1" s="1"/>
  <c r="R2749" i="1"/>
  <c r="F2631" i="1"/>
  <c r="E2631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 l="1"/>
  <c r="AA2752" i="1"/>
  <c r="Z2752" i="1"/>
  <c r="H2751" i="1"/>
  <c r="E2632" i="1"/>
  <c r="F2632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H2752" i="1" l="1"/>
  <c r="Z2753" i="1"/>
  <c r="AA2753" i="1"/>
  <c r="F2633" i="1"/>
  <c r="E2633" i="1"/>
  <c r="S2751" i="1"/>
  <c r="Y2751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AA2754" i="1" l="1"/>
  <c r="Z2754" i="1"/>
  <c r="H2753" i="1"/>
  <c r="E2634" i="1"/>
  <c r="F2634" i="1"/>
  <c r="U2634" i="1"/>
  <c r="W2634" i="1" s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H2754" i="1" l="1"/>
  <c r="Z2755" i="1"/>
  <c r="AA2755" i="1"/>
  <c r="F2635" i="1"/>
  <c r="E263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F2636" i="1" l="1"/>
  <c r="N2637" i="1"/>
  <c r="AA2756" i="1"/>
  <c r="Z2756" i="1"/>
  <c r="H2755" i="1"/>
  <c r="E2636" i="1"/>
  <c r="M2637" i="1"/>
  <c r="Y2754" i="1"/>
  <c r="S2754" i="1"/>
  <c r="A2756" i="1"/>
  <c r="Q2756" i="1" s="1"/>
  <c r="R2756" i="1" s="1"/>
  <c r="J2637" i="1"/>
  <c r="K2637" i="1" s="1"/>
  <c r="F2637" i="1" s="1"/>
  <c r="I2638" i="1"/>
  <c r="U2636" i="1"/>
  <c r="W2636" i="1" s="1"/>
  <c r="O2632" i="1"/>
  <c r="G2632" i="1"/>
  <c r="D2633" i="1"/>
  <c r="L2633" i="1" s="1"/>
  <c r="H2756" i="1" l="1"/>
  <c r="Z2757" i="1"/>
  <c r="AA2757" i="1"/>
  <c r="M2638" i="1"/>
  <c r="E2637" i="1"/>
  <c r="N2638" i="1"/>
  <c r="U2637" i="1"/>
  <c r="W2637" i="1" s="1"/>
  <c r="A2757" i="1"/>
  <c r="Q2757" i="1" s="1"/>
  <c r="R2757" i="1" s="1"/>
  <c r="Y2755" i="1"/>
  <c r="S2755" i="1"/>
  <c r="J2638" i="1"/>
  <c r="K2638" i="1" s="1"/>
  <c r="F2638" i="1" s="1"/>
  <c r="I2639" i="1"/>
  <c r="D2634" i="1"/>
  <c r="L2634" i="1" s="1"/>
  <c r="O2633" i="1"/>
  <c r="G2633" i="1"/>
  <c r="M2639" i="1" l="1"/>
  <c r="AA2758" i="1"/>
  <c r="Z2758" i="1"/>
  <c r="H2757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F2639" i="1" s="1"/>
  <c r="I2640" i="1"/>
  <c r="D2635" i="1"/>
  <c r="L2635" i="1" s="1"/>
  <c r="G2634" i="1"/>
  <c r="O2634" i="1"/>
  <c r="S132" i="1" l="1"/>
  <c r="H2758" i="1"/>
  <c r="Z2759" i="1"/>
  <c r="AA2759" i="1"/>
  <c r="E263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AA2760" i="1" l="1"/>
  <c r="Z2760" i="1"/>
  <c r="H2759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S134" i="1" l="1"/>
  <c r="H2760" i="1"/>
  <c r="Z2761" i="1"/>
  <c r="AA2761" i="1"/>
  <c r="E264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Y134" i="1" l="1"/>
  <c r="AA2762" i="1"/>
  <c r="Z2762" i="1"/>
  <c r="H2761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H2762" i="1" l="1"/>
  <c r="Z2763" i="1"/>
  <c r="AA2763" i="1"/>
  <c r="E2643" i="1"/>
  <c r="J2644" i="1"/>
  <c r="K2644" i="1" s="1"/>
  <c r="F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AA2764" i="1" l="1"/>
  <c r="N2645" i="1"/>
  <c r="Z2764" i="1"/>
  <c r="H2763" i="1"/>
  <c r="E2644" i="1"/>
  <c r="M2645" i="1"/>
  <c r="A2764" i="1"/>
  <c r="Q2764" i="1" s="1"/>
  <c r="R2764" i="1" s="1"/>
  <c r="Y2762" i="1"/>
  <c r="S2762" i="1"/>
  <c r="J2645" i="1"/>
  <c r="K2645" i="1" s="1"/>
  <c r="F2645" i="1" s="1"/>
  <c r="I2646" i="1"/>
  <c r="U2644" i="1"/>
  <c r="W2644" i="1" s="1"/>
  <c r="G2640" i="1"/>
  <c r="D2641" i="1"/>
  <c r="L2641" i="1" s="1"/>
  <c r="O2640" i="1"/>
  <c r="H2764" i="1" l="1"/>
  <c r="Z2765" i="1"/>
  <c r="AA2765" i="1"/>
  <c r="E2645" i="1"/>
  <c r="Y2763" i="1"/>
  <c r="S2763" i="1"/>
  <c r="J2646" i="1"/>
  <c r="K2646" i="1" s="1"/>
  <c r="F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AA2766" i="1" l="1"/>
  <c r="Z2766" i="1"/>
  <c r="H2765" i="1"/>
  <c r="E2646" i="1"/>
  <c r="M2647" i="1"/>
  <c r="N2647" i="1"/>
  <c r="Y2764" i="1"/>
  <c r="S2764" i="1"/>
  <c r="A2766" i="1"/>
  <c r="Q2766" i="1" s="1"/>
  <c r="R2766" i="1" s="1"/>
  <c r="J2647" i="1"/>
  <c r="K2647" i="1" s="1"/>
  <c r="F2647" i="1" s="1"/>
  <c r="I2648" i="1"/>
  <c r="U2646" i="1"/>
  <c r="W2646" i="1" s="1"/>
  <c r="G2642" i="1"/>
  <c r="O2642" i="1"/>
  <c r="D2643" i="1"/>
  <c r="L2643" i="1" s="1"/>
  <c r="H2766" i="1" l="1"/>
  <c r="Z2767" i="1"/>
  <c r="AA2767" i="1"/>
  <c r="E2647" i="1"/>
  <c r="N2648" i="1"/>
  <c r="Y2765" i="1"/>
  <c r="S2765" i="1"/>
  <c r="U2647" i="1"/>
  <c r="W2647" i="1" s="1"/>
  <c r="J2648" i="1"/>
  <c r="K2648" i="1" s="1"/>
  <c r="F2648" i="1" s="1"/>
  <c r="I2649" i="1"/>
  <c r="A2767" i="1"/>
  <c r="Q2767" i="1" s="1"/>
  <c r="R2767" i="1" s="1"/>
  <c r="M2648" i="1"/>
  <c r="G2643" i="1"/>
  <c r="D2644" i="1"/>
  <c r="L2644" i="1" s="1"/>
  <c r="O2643" i="1"/>
  <c r="AA2768" i="1" l="1"/>
  <c r="Z2768" i="1"/>
  <c r="H2767" i="1"/>
  <c r="E2648" i="1"/>
  <c r="Y2766" i="1"/>
  <c r="S2766" i="1"/>
  <c r="J2649" i="1"/>
  <c r="K2649" i="1" s="1"/>
  <c r="F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H2768" i="1" l="1"/>
  <c r="Z2769" i="1"/>
  <c r="AA2769" i="1"/>
  <c r="E2649" i="1"/>
  <c r="M2650" i="1"/>
  <c r="A2769" i="1"/>
  <c r="Q2769" i="1" s="1"/>
  <c r="R2769" i="1" s="1"/>
  <c r="J2650" i="1"/>
  <c r="K2650" i="1" s="1"/>
  <c r="F2650" i="1" s="1"/>
  <c r="I2651" i="1"/>
  <c r="U2649" i="1"/>
  <c r="W2649" i="1" s="1"/>
  <c r="Y2767" i="1"/>
  <c r="S2767" i="1"/>
  <c r="N2650" i="1"/>
  <c r="O2645" i="1"/>
  <c r="G2645" i="1"/>
  <c r="D2646" i="1"/>
  <c r="L2646" i="1" s="1"/>
  <c r="AA2770" i="1" l="1"/>
  <c r="Z2770" i="1"/>
  <c r="H2769" i="1"/>
  <c r="E2650" i="1"/>
  <c r="N2651" i="1"/>
  <c r="U2650" i="1"/>
  <c r="W2650" i="1" s="1"/>
  <c r="A2770" i="1"/>
  <c r="Q2770" i="1" s="1"/>
  <c r="R2770" i="1" s="1"/>
  <c r="Y2768" i="1"/>
  <c r="S2768" i="1"/>
  <c r="J2651" i="1"/>
  <c r="K2651" i="1" s="1"/>
  <c r="F2651" i="1" s="1"/>
  <c r="I2652" i="1"/>
  <c r="M2651" i="1"/>
  <c r="G2646" i="1"/>
  <c r="O2646" i="1"/>
  <c r="D2647" i="1"/>
  <c r="L2647" i="1" s="1"/>
  <c r="H2770" i="1" l="1"/>
  <c r="Z2771" i="1"/>
  <c r="AA2771" i="1"/>
  <c r="E2651" i="1"/>
  <c r="U2651" i="1"/>
  <c r="W2651" i="1" s="1"/>
  <c r="A2771" i="1"/>
  <c r="Q2771" i="1" s="1"/>
  <c r="R2771" i="1" s="1"/>
  <c r="Y2769" i="1"/>
  <c r="S2769" i="1"/>
  <c r="J2652" i="1"/>
  <c r="K2652" i="1" s="1"/>
  <c r="F2652" i="1" s="1"/>
  <c r="I2653" i="1"/>
  <c r="G2647" i="1"/>
  <c r="O2647" i="1"/>
  <c r="D2648" i="1"/>
  <c r="L2648" i="1" s="1"/>
  <c r="AA2772" i="1" l="1"/>
  <c r="Z2772" i="1"/>
  <c r="H2771" i="1"/>
  <c r="E2652" i="1"/>
  <c r="A2772" i="1"/>
  <c r="Q2772" i="1" s="1"/>
  <c r="R2772" i="1" s="1"/>
  <c r="J2653" i="1"/>
  <c r="K2653" i="1" s="1"/>
  <c r="F2653" i="1" s="1"/>
  <c r="I2654" i="1"/>
  <c r="U2652" i="1"/>
  <c r="W2652" i="1" s="1"/>
  <c r="Y2770" i="1"/>
  <c r="S2770" i="1"/>
  <c r="O2648" i="1"/>
  <c r="G2648" i="1"/>
  <c r="D2649" i="1"/>
  <c r="L2649" i="1" s="1"/>
  <c r="H2772" i="1" l="1"/>
  <c r="Z2773" i="1"/>
  <c r="AA2773" i="1"/>
  <c r="E2653" i="1"/>
  <c r="Y2771" i="1"/>
  <c r="S2771" i="1"/>
  <c r="J2654" i="1"/>
  <c r="K2654" i="1" s="1"/>
  <c r="F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AA2774" i="1" l="1"/>
  <c r="Z2774" i="1"/>
  <c r="H2773" i="1"/>
  <c r="E2654" i="1"/>
  <c r="Y2772" i="1"/>
  <c r="S2772" i="1"/>
  <c r="A2774" i="1"/>
  <c r="Q2774" i="1" s="1"/>
  <c r="R2774" i="1" s="1"/>
  <c r="J2655" i="1"/>
  <c r="K2655" i="1" s="1"/>
  <c r="F2655" i="1" s="1"/>
  <c r="I2656" i="1"/>
  <c r="U2654" i="1"/>
  <c r="W2654" i="1" s="1"/>
  <c r="G2650" i="1"/>
  <c r="O2650" i="1"/>
  <c r="D2651" i="1"/>
  <c r="L2651" i="1" s="1"/>
  <c r="H2774" i="1" l="1"/>
  <c r="Z2775" i="1"/>
  <c r="AA2775" i="1"/>
  <c r="E2655" i="1"/>
  <c r="A2775" i="1"/>
  <c r="Q2775" i="1" s="1"/>
  <c r="R2775" i="1" s="1"/>
  <c r="J2656" i="1"/>
  <c r="K2656" i="1" s="1"/>
  <c r="F2656" i="1" s="1"/>
  <c r="I2657" i="1"/>
  <c r="U2655" i="1"/>
  <c r="W2655" i="1" s="1"/>
  <c r="Y2773" i="1"/>
  <c r="S2773" i="1"/>
  <c r="G2651" i="1"/>
  <c r="D2652" i="1"/>
  <c r="L2652" i="1" s="1"/>
  <c r="AA2776" i="1" l="1"/>
  <c r="Z2776" i="1"/>
  <c r="H2775" i="1"/>
  <c r="E2656" i="1"/>
  <c r="O2651" i="1"/>
  <c r="M2652" i="1"/>
  <c r="U2656" i="1"/>
  <c r="W2656" i="1" s="1"/>
  <c r="Y2774" i="1"/>
  <c r="S2774" i="1"/>
  <c r="J2657" i="1"/>
  <c r="K2657" i="1" s="1"/>
  <c r="F2657" i="1" s="1"/>
  <c r="I2658" i="1"/>
  <c r="A2776" i="1"/>
  <c r="Q2776" i="1" s="1"/>
  <c r="R2776" i="1" s="1"/>
  <c r="G2652" i="1"/>
  <c r="D2653" i="1"/>
  <c r="L2653" i="1" s="1"/>
  <c r="H2776" i="1" l="1"/>
  <c r="Z2777" i="1"/>
  <c r="AA2777" i="1"/>
  <c r="E2657" i="1"/>
  <c r="N2652" i="1"/>
  <c r="N2653" i="1" s="1"/>
  <c r="N2654" i="1" s="1"/>
  <c r="N2655" i="1" s="1"/>
  <c r="M2653" i="1"/>
  <c r="M2654" i="1" s="1"/>
  <c r="M2655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AA2778" i="1" l="1"/>
  <c r="Z2778" i="1"/>
  <c r="H2777" i="1"/>
  <c r="F2658" i="1"/>
  <c r="E265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M2656" i="1" s="1"/>
  <c r="O2654" i="1"/>
  <c r="N2656" i="1" l="1"/>
  <c r="H2778" i="1"/>
  <c r="Z2779" i="1"/>
  <c r="AA2779" i="1"/>
  <c r="E2659" i="1"/>
  <c r="F2659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M2657" i="1" s="1"/>
  <c r="O2655" i="1"/>
  <c r="N2657" i="1" l="1"/>
  <c r="AA2780" i="1"/>
  <c r="Z2780" i="1"/>
  <c r="H2779" i="1"/>
  <c r="F2660" i="1"/>
  <c r="E2660" i="1"/>
  <c r="J2661" i="1"/>
  <c r="K2661" i="1" s="1"/>
  <c r="I2662" i="1"/>
  <c r="A2780" i="1"/>
  <c r="U2660" i="1"/>
  <c r="W2660" i="1" s="1"/>
  <c r="O2656" i="1"/>
  <c r="G2656" i="1"/>
  <c r="D2657" i="1"/>
  <c r="L2657" i="1" s="1"/>
  <c r="H2780" i="1" l="1"/>
  <c r="Q2780" i="1"/>
  <c r="R2780" i="1" s="1"/>
  <c r="E2661" i="1"/>
  <c r="F2661" i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H2781" i="1" l="1"/>
  <c r="AA2781" i="1"/>
  <c r="AA2782" i="1" s="1"/>
  <c r="Z2781" i="1"/>
  <c r="Z2782" i="1" s="1"/>
  <c r="F2662" i="1"/>
  <c r="E2662" i="1"/>
  <c r="O2657" i="1"/>
  <c r="M2658" i="1"/>
  <c r="J2663" i="1"/>
  <c r="K2663" i="1" s="1"/>
  <c r="I2664" i="1"/>
  <c r="U2662" i="1"/>
  <c r="W2662" i="1" s="1"/>
  <c r="A2782" i="1"/>
  <c r="Q2782" i="1" s="1"/>
  <c r="G2658" i="1"/>
  <c r="D2659" i="1"/>
  <c r="L2659" i="1" s="1"/>
  <c r="Z2783" i="1" l="1"/>
  <c r="AA2783" i="1"/>
  <c r="R2782" i="1"/>
  <c r="H2782" i="1"/>
  <c r="E2663" i="1"/>
  <c r="F2663" i="1"/>
  <c r="N2658" i="1"/>
  <c r="M2659" i="1"/>
  <c r="M2660" i="1" s="1"/>
  <c r="M2661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N2659" i="1" l="1"/>
  <c r="N2660" i="1" s="1"/>
  <c r="N2661" i="1" s="1"/>
  <c r="H2783" i="1"/>
  <c r="O2658" i="1"/>
  <c r="AA2784" i="1"/>
  <c r="Z2784" i="1"/>
  <c r="F2664" i="1"/>
  <c r="E2664" i="1"/>
  <c r="A2784" i="1"/>
  <c r="Q2784" i="1" s="1"/>
  <c r="R2784" i="1" s="1"/>
  <c r="J2665" i="1"/>
  <c r="K2665" i="1" s="1"/>
  <c r="I2666" i="1"/>
  <c r="U2664" i="1"/>
  <c r="W2664" i="1" s="1"/>
  <c r="D2661" i="1"/>
  <c r="L2661" i="1" s="1"/>
  <c r="G2660" i="1"/>
  <c r="O2659" i="1" l="1"/>
  <c r="O2660" i="1"/>
  <c r="Z2785" i="1"/>
  <c r="AA2785" i="1"/>
  <c r="H2784" i="1"/>
  <c r="E2665" i="1"/>
  <c r="F2665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H2785" i="1" l="1"/>
  <c r="AA2786" i="1"/>
  <c r="Z2786" i="1"/>
  <c r="F2666" i="1"/>
  <c r="E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Z2787" i="1" l="1"/>
  <c r="AA2787" i="1"/>
  <c r="H2786" i="1"/>
  <c r="E2667" i="1"/>
  <c r="F266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H2787" i="1" l="1"/>
  <c r="N2669" i="1"/>
  <c r="AA2788" i="1"/>
  <c r="Z2788" i="1"/>
  <c r="F2668" i="1"/>
  <c r="E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Z2789" i="1" l="1"/>
  <c r="AA2789" i="1"/>
  <c r="H2788" i="1"/>
  <c r="E2669" i="1"/>
  <c r="F266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S163" i="1" l="1"/>
  <c r="H2789" i="1"/>
  <c r="AA2790" i="1"/>
  <c r="Z2790" i="1"/>
  <c r="F2670" i="1"/>
  <c r="E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H2790" i="1" l="1"/>
  <c r="S164" i="1"/>
  <c r="Y163" i="1"/>
  <c r="Z2791" i="1"/>
  <c r="AA2791" i="1"/>
  <c r="E2671" i="1"/>
  <c r="F267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H2791" i="1" l="1"/>
  <c r="AA2792" i="1"/>
  <c r="Z2792" i="1"/>
  <c r="F2672" i="1"/>
  <c r="E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Z2793" i="1" l="1"/>
  <c r="AA2793" i="1"/>
  <c r="H2792" i="1"/>
  <c r="E267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H2793" i="1" l="1"/>
  <c r="AA2794" i="1"/>
  <c r="Z2794" i="1"/>
  <c r="F2674" i="1"/>
  <c r="E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Z2795" i="1" l="1"/>
  <c r="AA2795" i="1"/>
  <c r="H2794" i="1"/>
  <c r="E267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H2795" i="1" l="1"/>
  <c r="AA2796" i="1"/>
  <c r="Z2796" i="1"/>
  <c r="F2676" i="1"/>
  <c r="E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Z2797" i="1" l="1"/>
  <c r="AA2797" i="1"/>
  <c r="H2796" i="1"/>
  <c r="E2677" i="1"/>
  <c r="F267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H2797" i="1" l="1"/>
  <c r="AA2798" i="1"/>
  <c r="Z2798" i="1"/>
  <c r="F2678" i="1"/>
  <c r="E2678" i="1"/>
  <c r="J2679" i="1"/>
  <c r="K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Z2799" i="1" l="1"/>
  <c r="AA2799" i="1"/>
  <c r="H2798" i="1"/>
  <c r="E2679" i="1"/>
  <c r="F2679" i="1"/>
  <c r="N2680" i="1"/>
  <c r="M2680" i="1"/>
  <c r="S2797" i="1"/>
  <c r="Y2797" i="1"/>
  <c r="A2799" i="1"/>
  <c r="Q2799" i="1" s="1"/>
  <c r="R2799" i="1" s="1"/>
  <c r="J2680" i="1"/>
  <c r="K2680" i="1" s="1"/>
  <c r="I2681" i="1"/>
  <c r="U2679" i="1"/>
  <c r="W2679" i="1" s="1"/>
  <c r="O2675" i="1"/>
  <c r="D2676" i="1"/>
  <c r="L2676" i="1" s="1"/>
  <c r="G2675" i="1"/>
  <c r="H2799" i="1" l="1"/>
  <c r="AA2800" i="1"/>
  <c r="Z2800" i="1"/>
  <c r="N2681" i="1"/>
  <c r="F2680" i="1"/>
  <c r="E2680" i="1"/>
  <c r="A2800" i="1"/>
  <c r="Q2800" i="1" s="1"/>
  <c r="R2800" i="1" s="1"/>
  <c r="Y2798" i="1"/>
  <c r="S2798" i="1"/>
  <c r="U2680" i="1"/>
  <c r="W2680" i="1" s="1"/>
  <c r="J2681" i="1"/>
  <c r="K2681" i="1" s="1"/>
  <c r="I2682" i="1"/>
  <c r="M2681" i="1"/>
  <c r="O2676" i="1"/>
  <c r="G2676" i="1"/>
  <c r="D2677" i="1"/>
  <c r="L2677" i="1" s="1"/>
  <c r="H2800" i="1" l="1"/>
  <c r="Z2801" i="1"/>
  <c r="AA2801" i="1"/>
  <c r="E2681" i="1"/>
  <c r="F2681" i="1"/>
  <c r="Y2799" i="1"/>
  <c r="S2799" i="1"/>
  <c r="A2801" i="1"/>
  <c r="Q2801" i="1" s="1"/>
  <c r="R2801" i="1" s="1"/>
  <c r="J2682" i="1"/>
  <c r="K2682" i="1" s="1"/>
  <c r="I2683" i="1"/>
  <c r="U2681" i="1"/>
  <c r="W2681" i="1" s="1"/>
  <c r="M2682" i="1"/>
  <c r="N2682" i="1"/>
  <c r="G2677" i="1"/>
  <c r="D2678" i="1"/>
  <c r="L2678" i="1" s="1"/>
  <c r="O2677" i="1"/>
  <c r="H2801" i="1" l="1"/>
  <c r="AA2802" i="1"/>
  <c r="Z2802" i="1"/>
  <c r="F2682" i="1"/>
  <c r="E2682" i="1"/>
  <c r="J2683" i="1"/>
  <c r="K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Z2803" i="1" l="1"/>
  <c r="AA2803" i="1"/>
  <c r="H2802" i="1"/>
  <c r="E2683" i="1"/>
  <c r="F2683" i="1"/>
  <c r="A2803" i="1"/>
  <c r="Q2803" i="1" s="1"/>
  <c r="R2803" i="1" s="1"/>
  <c r="J2684" i="1"/>
  <c r="K2684" i="1" s="1"/>
  <c r="I2685" i="1"/>
  <c r="U2683" i="1"/>
  <c r="W2683" i="1" s="1"/>
  <c r="Y2801" i="1"/>
  <c r="S2801" i="1"/>
  <c r="O2679" i="1"/>
  <c r="G2679" i="1"/>
  <c r="D2680" i="1"/>
  <c r="L2680" i="1" s="1"/>
  <c r="H2803" i="1" l="1"/>
  <c r="AA2804" i="1"/>
  <c r="Z2804" i="1"/>
  <c r="F2684" i="1"/>
  <c r="E2684" i="1"/>
  <c r="Y2802" i="1"/>
  <c r="S2802" i="1"/>
  <c r="J2685" i="1"/>
  <c r="K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Z2805" i="1" l="1"/>
  <c r="AA2805" i="1"/>
  <c r="H2804" i="1"/>
  <c r="E2685" i="1"/>
  <c r="F2685" i="1"/>
  <c r="A2805" i="1"/>
  <c r="Q2805" i="1" s="1"/>
  <c r="R2805" i="1" s="1"/>
  <c r="Y2803" i="1"/>
  <c r="S2803" i="1"/>
  <c r="J2686" i="1"/>
  <c r="K2686" i="1" s="1"/>
  <c r="I2687" i="1"/>
  <c r="U2685" i="1"/>
  <c r="W2685" i="1" s="1"/>
  <c r="D2682" i="1"/>
  <c r="L2682" i="1" s="1"/>
  <c r="O2681" i="1"/>
  <c r="G2681" i="1"/>
  <c r="H2805" i="1" l="1"/>
  <c r="AA2806" i="1"/>
  <c r="Z2806" i="1"/>
  <c r="F2686" i="1"/>
  <c r="E2686" i="1"/>
  <c r="J2687" i="1"/>
  <c r="K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Z2807" i="1" l="1"/>
  <c r="AA2807" i="1"/>
  <c r="H2806" i="1"/>
  <c r="E2687" i="1"/>
  <c r="F2687" i="1"/>
  <c r="O2682" i="1"/>
  <c r="M2683" i="1"/>
  <c r="A2807" i="1"/>
  <c r="Q2807" i="1" s="1"/>
  <c r="R2807" i="1" s="1"/>
  <c r="Y2805" i="1"/>
  <c r="S2805" i="1"/>
  <c r="J2688" i="1"/>
  <c r="K2688" i="1" s="1"/>
  <c r="I2689" i="1"/>
  <c r="U2687" i="1"/>
  <c r="W2687" i="1" s="1"/>
  <c r="G2683" i="1"/>
  <c r="D2684" i="1"/>
  <c r="L2684" i="1" s="1"/>
  <c r="H2807" i="1" l="1"/>
  <c r="AA2808" i="1"/>
  <c r="Z2808" i="1"/>
  <c r="F2688" i="1"/>
  <c r="E2688" i="1"/>
  <c r="N2683" i="1"/>
  <c r="N2684" i="1" s="1"/>
  <c r="N2685" i="1" s="1"/>
  <c r="M2684" i="1"/>
  <c r="M2685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M2686" i="1" l="1"/>
  <c r="Z2809" i="1"/>
  <c r="AA2809" i="1"/>
  <c r="H2808" i="1"/>
  <c r="F2689" i="1"/>
  <c r="E268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M2687" i="1" l="1"/>
  <c r="M2688" i="1" s="1"/>
  <c r="N2686" i="1"/>
  <c r="H2809" i="1"/>
  <c r="AA2810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G2686" i="1"/>
  <c r="D2687" i="1"/>
  <c r="L2687" i="1" s="1"/>
  <c r="N2687" i="1" l="1"/>
  <c r="N2688" i="1" s="1"/>
  <c r="O2686" i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H2811" i="1" l="1"/>
  <c r="Z2811" i="1"/>
  <c r="Z2812" i="1" s="1"/>
  <c r="AA2811" i="1"/>
  <c r="AA2812" i="1" s="1"/>
  <c r="R2810" i="1"/>
  <c r="E2692" i="1"/>
  <c r="F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H2812" i="1" l="1"/>
  <c r="AA2813" i="1"/>
  <c r="Z2813" i="1"/>
  <c r="F2693" i="1"/>
  <c r="E269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Z2814" i="1" l="1"/>
  <c r="AA2814" i="1"/>
  <c r="H2813" i="1"/>
  <c r="E2694" i="1"/>
  <c r="F2694" i="1"/>
  <c r="N2689" i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H2814" i="1" l="1"/>
  <c r="N2690" i="1"/>
  <c r="O2690" i="1" s="1"/>
  <c r="AA2815" i="1"/>
  <c r="Z2815" i="1"/>
  <c r="F2695" i="1"/>
  <c r="E269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G2691" i="1"/>
  <c r="D2692" i="1"/>
  <c r="L2692" i="1" s="1"/>
  <c r="Z2816" i="1" l="1"/>
  <c r="AA2816" i="1"/>
  <c r="H2815" i="1"/>
  <c r="E269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H2816" i="1" l="1"/>
  <c r="AA2817" i="1"/>
  <c r="Z2817" i="1"/>
  <c r="F2697" i="1"/>
  <c r="E2697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Z2818" i="1" l="1"/>
  <c r="AA2818" i="1"/>
  <c r="H2817" i="1"/>
  <c r="E269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H2818" i="1" l="1"/>
  <c r="N2700" i="1"/>
  <c r="M2700" i="1"/>
  <c r="AA2819" i="1"/>
  <c r="Z2819" i="1"/>
  <c r="F2699" i="1"/>
  <c r="E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S193" i="1" l="1"/>
  <c r="Z2820" i="1"/>
  <c r="AA2820" i="1"/>
  <c r="H2819" i="1"/>
  <c r="E2700" i="1"/>
  <c r="F270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S194" i="1" l="1"/>
  <c r="H2820" i="1"/>
  <c r="M2702" i="1"/>
  <c r="N2702" i="1"/>
  <c r="AA2821" i="1"/>
  <c r="Z2821" i="1"/>
  <c r="F2701" i="1"/>
  <c r="E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Y194" i="1" l="1"/>
  <c r="Z2822" i="1"/>
  <c r="AA2822" i="1"/>
  <c r="H2821" i="1"/>
  <c r="E2702" i="1"/>
  <c r="F270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H2822" i="1" l="1"/>
  <c r="AA2823" i="1"/>
  <c r="Z2823" i="1"/>
  <c r="F2703" i="1"/>
  <c r="M2704" i="1"/>
  <c r="E2703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M2705" i="1" l="1"/>
  <c r="Z2824" i="1"/>
  <c r="AA2824" i="1"/>
  <c r="H2823" i="1"/>
  <c r="E2704" i="1"/>
  <c r="F270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H2824" i="1" l="1"/>
  <c r="AA2825" i="1"/>
  <c r="Z2825" i="1"/>
  <c r="F2705" i="1"/>
  <c r="E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Z2826" i="1" l="1"/>
  <c r="AA2826" i="1"/>
  <c r="H2825" i="1"/>
  <c r="E2706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H2826" i="1" l="1"/>
  <c r="AA2827" i="1"/>
  <c r="Z2827" i="1"/>
  <c r="F2707" i="1"/>
  <c r="E270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Z2828" i="1" l="1"/>
  <c r="AA2828" i="1"/>
  <c r="H2827" i="1"/>
  <c r="E2708" i="1"/>
  <c r="F2708" i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H2828" i="1" l="1"/>
  <c r="AA2829" i="1"/>
  <c r="Z2829" i="1"/>
  <c r="F2709" i="1"/>
  <c r="N2710" i="1"/>
  <c r="E2709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H2829" i="1" l="1"/>
  <c r="Z2830" i="1"/>
  <c r="AA2830" i="1"/>
  <c r="E2710" i="1"/>
  <c r="F271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H2830" i="1" l="1"/>
  <c r="AA2831" i="1"/>
  <c r="Z2831" i="1"/>
  <c r="F2711" i="1"/>
  <c r="E2711" i="1"/>
  <c r="N2712" i="1"/>
  <c r="M2712" i="1"/>
  <c r="Y2829" i="1"/>
  <c r="S2829" i="1"/>
  <c r="J2712" i="1"/>
  <c r="K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Z2832" i="1" l="1"/>
  <c r="AA2832" i="1"/>
  <c r="H2831" i="1"/>
  <c r="E2712" i="1"/>
  <c r="F271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I2714" i="1"/>
  <c r="O2708" i="1"/>
  <c r="D2709" i="1"/>
  <c r="L2709" i="1" s="1"/>
  <c r="G2708" i="1"/>
  <c r="H2832" i="1" l="1"/>
  <c r="AA2833" i="1"/>
  <c r="Z2833" i="1"/>
  <c r="F2713" i="1"/>
  <c r="E2713" i="1"/>
  <c r="A2833" i="1"/>
  <c r="Q2833" i="1" s="1"/>
  <c r="R2833" i="1" s="1"/>
  <c r="U2713" i="1"/>
  <c r="W2713" i="1" s="1"/>
  <c r="J2714" i="1"/>
  <c r="K2714" i="1" s="1"/>
  <c r="I2715" i="1"/>
  <c r="Y2831" i="1"/>
  <c r="S2831" i="1"/>
  <c r="O2709" i="1"/>
  <c r="G2709" i="1"/>
  <c r="D2710" i="1"/>
  <c r="L2710" i="1" s="1"/>
  <c r="Z2834" i="1" l="1"/>
  <c r="AA2834" i="1"/>
  <c r="H2833" i="1"/>
  <c r="E2714" i="1"/>
  <c r="F271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H2834" i="1" l="1"/>
  <c r="AA2835" i="1"/>
  <c r="Z2835" i="1"/>
  <c r="F271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Z2836" i="1" l="1"/>
  <c r="AA2836" i="1"/>
  <c r="H2835" i="1"/>
  <c r="E2716" i="1"/>
  <c r="F271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H2836" i="1" l="1"/>
  <c r="AA2837" i="1"/>
  <c r="Z2837" i="1"/>
  <c r="F2717" i="1"/>
  <c r="E2717" i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Z2838" i="1" l="1"/>
  <c r="AA2838" i="1"/>
  <c r="H2837" i="1"/>
  <c r="E2718" i="1"/>
  <c r="F271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H2838" i="1" l="1"/>
  <c r="AA2839" i="1"/>
  <c r="Z2839" i="1"/>
  <c r="F2719" i="1"/>
  <c r="E2719" i="1"/>
  <c r="N2714" i="1"/>
  <c r="N2715" i="1" s="1"/>
  <c r="N2716" i="1" s="1"/>
  <c r="M2715" i="1"/>
  <c r="M2716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M2717" i="1" l="1"/>
  <c r="M2718" i="1" s="1"/>
  <c r="M2719" i="1" s="1"/>
  <c r="O2715" i="1"/>
  <c r="Z2840" i="1"/>
  <c r="AA2840" i="1"/>
  <c r="H2839" i="1"/>
  <c r="F2720" i="1"/>
  <c r="E2720" i="1"/>
  <c r="O2714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N2717" i="1" l="1"/>
  <c r="N2718" i="1" s="1"/>
  <c r="N2719" i="1" s="1"/>
  <c r="H2840" i="1"/>
  <c r="AA2841" i="1"/>
  <c r="Z2841" i="1"/>
  <c r="E2721" i="1"/>
  <c r="F2721" i="1"/>
  <c r="S2839" i="1"/>
  <c r="Y2839" i="1"/>
  <c r="A2841" i="1"/>
  <c r="J2722" i="1"/>
  <c r="K2722" i="1" s="1"/>
  <c r="I2723" i="1"/>
  <c r="U2721" i="1"/>
  <c r="W2721" i="1" s="1"/>
  <c r="G2717" i="1"/>
  <c r="O2717" i="1"/>
  <c r="D2718" i="1"/>
  <c r="L2718" i="1" s="1"/>
  <c r="H2841" i="1" l="1"/>
  <c r="Q2841" i="1"/>
  <c r="F2722" i="1"/>
  <c r="E2722" i="1"/>
  <c r="J2723" i="1"/>
  <c r="K2723" i="1" s="1"/>
  <c r="I2724" i="1"/>
  <c r="U2722" i="1"/>
  <c r="W2722" i="1" s="1"/>
  <c r="A2842" i="1"/>
  <c r="Q2842" i="1" s="1"/>
  <c r="R2842" i="1" s="1"/>
  <c r="G2718" i="1"/>
  <c r="O2718" i="1"/>
  <c r="D2719" i="1"/>
  <c r="L2719" i="1" s="1"/>
  <c r="H2842" i="1" l="1"/>
  <c r="Z2842" i="1"/>
  <c r="Z2843" i="1" s="1"/>
  <c r="R2841" i="1"/>
  <c r="AA2842" i="1"/>
  <c r="AA2843" i="1" s="1"/>
  <c r="E2723" i="1"/>
  <c r="F2723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H2843" i="1" l="1"/>
  <c r="AA2844" i="1"/>
  <c r="Z2844" i="1"/>
  <c r="F2724" i="1"/>
  <c r="E2724" i="1"/>
  <c r="O2719" i="1"/>
  <c r="M2720" i="1"/>
  <c r="N2720" i="1" s="1"/>
  <c r="S2842" i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Z2845" i="1" l="1"/>
  <c r="AA2845" i="1"/>
  <c r="H2844" i="1"/>
  <c r="E2725" i="1"/>
  <c r="F2725" i="1"/>
  <c r="A2845" i="1"/>
  <c r="Q2845" i="1" s="1"/>
  <c r="R2845" i="1" s="1"/>
  <c r="J2726" i="1"/>
  <c r="K2726" i="1" s="1"/>
  <c r="I2727" i="1"/>
  <c r="U2725" i="1"/>
  <c r="W2725" i="1" s="1"/>
  <c r="G2721" i="1"/>
  <c r="D2722" i="1"/>
  <c r="L2722" i="1" s="1"/>
  <c r="O2720" i="1"/>
  <c r="M2721" i="1"/>
  <c r="H2845" i="1" l="1"/>
  <c r="AA2846" i="1"/>
  <c r="Z2846" i="1"/>
  <c r="F2726" i="1"/>
  <c r="E2726" i="1"/>
  <c r="U2726" i="1"/>
  <c r="W2726" i="1" s="1"/>
  <c r="Y2844" i="1"/>
  <c r="S2844" i="1"/>
  <c r="J2727" i="1"/>
  <c r="K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Z2847" i="1" l="1"/>
  <c r="AA2847" i="1"/>
  <c r="H2846" i="1"/>
  <c r="E2727" i="1"/>
  <c r="F2727" i="1"/>
  <c r="N2728" i="1"/>
  <c r="M2728" i="1"/>
  <c r="Y2845" i="1"/>
  <c r="S2845" i="1"/>
  <c r="A2847" i="1"/>
  <c r="Q2847" i="1" s="1"/>
  <c r="R2847" i="1" s="1"/>
  <c r="J2728" i="1"/>
  <c r="K2728" i="1" s="1"/>
  <c r="I2729" i="1"/>
  <c r="U2727" i="1"/>
  <c r="W2727" i="1" s="1"/>
  <c r="O2722" i="1"/>
  <c r="D2724" i="1"/>
  <c r="L2724" i="1" s="1"/>
  <c r="G2723" i="1"/>
  <c r="O2723" i="1"/>
  <c r="O2721" i="1"/>
  <c r="H2847" i="1" l="1"/>
  <c r="AA2848" i="1"/>
  <c r="Z2848" i="1"/>
  <c r="F272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I2730" i="1"/>
  <c r="N2729" i="1"/>
  <c r="G2724" i="1"/>
  <c r="O2724" i="1"/>
  <c r="D2725" i="1"/>
  <c r="L2725" i="1" s="1"/>
  <c r="Z2849" i="1" l="1"/>
  <c r="AA2849" i="1"/>
  <c r="H2848" i="1"/>
  <c r="E2729" i="1"/>
  <c r="F2729" i="1"/>
  <c r="N2730" i="1"/>
  <c r="A2849" i="1"/>
  <c r="Q2849" i="1" s="1"/>
  <c r="R2849" i="1" s="1"/>
  <c r="S2847" i="1"/>
  <c r="Y2847" i="1"/>
  <c r="U2729" i="1"/>
  <c r="W2729" i="1" s="1"/>
  <c r="J2730" i="1"/>
  <c r="K2730" i="1" s="1"/>
  <c r="I2731" i="1"/>
  <c r="M2730" i="1"/>
  <c r="O2725" i="1"/>
  <c r="D2726" i="1"/>
  <c r="L2726" i="1" s="1"/>
  <c r="G2725" i="1"/>
  <c r="H2849" i="1" l="1"/>
  <c r="AA2850" i="1"/>
  <c r="Z2850" i="1"/>
  <c r="F2730" i="1"/>
  <c r="E2730" i="1"/>
  <c r="M2731" i="1"/>
  <c r="J2731" i="1"/>
  <c r="K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S224" i="1" l="1"/>
  <c r="Z2851" i="1"/>
  <c r="AA2851" i="1"/>
  <c r="H2850" i="1"/>
  <c r="E2731" i="1"/>
  <c r="F2731" i="1"/>
  <c r="A2851" i="1"/>
  <c r="Q2851" i="1" s="1"/>
  <c r="R2851" i="1" s="1"/>
  <c r="J2732" i="1"/>
  <c r="K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S225" i="1" l="1"/>
  <c r="H2851" i="1"/>
  <c r="AA2852" i="1"/>
  <c r="Z2852" i="1"/>
  <c r="F2732" i="1"/>
  <c r="E2732" i="1"/>
  <c r="M2733" i="1"/>
  <c r="J2733" i="1"/>
  <c r="K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Y225" i="1" l="1"/>
  <c r="Z2853" i="1"/>
  <c r="AA2853" i="1"/>
  <c r="H2852" i="1"/>
  <c r="E2733" i="1"/>
  <c r="F2733" i="1"/>
  <c r="A2853" i="1"/>
  <c r="Q2853" i="1" s="1"/>
  <c r="R2853" i="1" s="1"/>
  <c r="J2734" i="1"/>
  <c r="K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H2853" i="1" l="1"/>
  <c r="AA2854" i="1"/>
  <c r="Z2854" i="1"/>
  <c r="F2734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I2736" i="1"/>
  <c r="G2730" i="1"/>
  <c r="O2730" i="1"/>
  <c r="D2731" i="1"/>
  <c r="L2731" i="1" s="1"/>
  <c r="Z2855" i="1" l="1"/>
  <c r="AA2855" i="1"/>
  <c r="H2854" i="1"/>
  <c r="E2735" i="1"/>
  <c r="F2735" i="1"/>
  <c r="N2736" i="1"/>
  <c r="Y2853" i="1"/>
  <c r="S2853" i="1"/>
  <c r="U2735" i="1"/>
  <c r="W2735" i="1" s="1"/>
  <c r="A2855" i="1"/>
  <c r="Q2855" i="1" s="1"/>
  <c r="R2855" i="1" s="1"/>
  <c r="J2736" i="1"/>
  <c r="K2736" i="1" s="1"/>
  <c r="I2737" i="1"/>
  <c r="M2736" i="1"/>
  <c r="O2731" i="1"/>
  <c r="G2731" i="1"/>
  <c r="D2732" i="1"/>
  <c r="L2732" i="1" s="1"/>
  <c r="H2855" i="1" l="1"/>
  <c r="AA2856" i="1"/>
  <c r="Z2856" i="1"/>
  <c r="F2736" i="1"/>
  <c r="E2736" i="1"/>
  <c r="J2737" i="1"/>
  <c r="K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Z2857" i="1" l="1"/>
  <c r="M2738" i="1"/>
  <c r="AA2857" i="1"/>
  <c r="H2856" i="1"/>
  <c r="E2737" i="1"/>
  <c r="N2738" i="1"/>
  <c r="F2737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H2857" i="1" l="1"/>
  <c r="N2739" i="1"/>
  <c r="AA2858" i="1"/>
  <c r="Z2858" i="1"/>
  <c r="F2738" i="1"/>
  <c r="E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Z2859" i="1" l="1"/>
  <c r="AA2859" i="1"/>
  <c r="H2858" i="1"/>
  <c r="E2739" i="1"/>
  <c r="F273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H2859" i="1" l="1"/>
  <c r="AA2860" i="1"/>
  <c r="Z2860" i="1"/>
  <c r="F2740" i="1"/>
  <c r="E274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Z2861" i="1" l="1"/>
  <c r="AA2861" i="1"/>
  <c r="H2860" i="1"/>
  <c r="E2741" i="1"/>
  <c r="F274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H2861" i="1" l="1"/>
  <c r="AA2862" i="1"/>
  <c r="Z2862" i="1"/>
  <c r="F2742" i="1"/>
  <c r="E274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H2862" i="1" l="1"/>
  <c r="Z2863" i="1"/>
  <c r="AA2863" i="1"/>
  <c r="E2743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H2863" i="1" l="1"/>
  <c r="AA2864" i="1"/>
  <c r="Z2864" i="1"/>
  <c r="F2744" i="1"/>
  <c r="E274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Z2865" i="1" l="1"/>
  <c r="AA2865" i="1"/>
  <c r="H2864" i="1"/>
  <c r="H2865" i="1" s="1"/>
  <c r="E274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AA2866" i="1" l="1"/>
  <c r="Z2866" i="1"/>
  <c r="F2746" i="1"/>
  <c r="E274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Z2867" i="1" l="1"/>
  <c r="AA2867" i="1"/>
  <c r="H2866" i="1"/>
  <c r="E2747" i="1"/>
  <c r="F274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H2867" i="1" l="1"/>
  <c r="AA2868" i="1"/>
  <c r="Z2868" i="1"/>
  <c r="F2748" i="1"/>
  <c r="E2748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Z2869" i="1" l="1"/>
  <c r="AA2869" i="1"/>
  <c r="H2868" i="1"/>
  <c r="E2749" i="1"/>
  <c r="F2749" i="1"/>
  <c r="N2744" i="1"/>
  <c r="N2745" i="1" s="1"/>
  <c r="N2746" i="1" s="1"/>
  <c r="M2745" i="1"/>
  <c r="M2746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H2869" i="1" l="1"/>
  <c r="M2747" i="1"/>
  <c r="O2745" i="1"/>
  <c r="AA2870" i="1"/>
  <c r="Z2870" i="1"/>
  <c r="F2750" i="1"/>
  <c r="E275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M2748" i="1" l="1"/>
  <c r="M2749" i="1" s="1"/>
  <c r="N2747" i="1"/>
  <c r="O2747" i="1" s="1"/>
  <c r="Z2871" i="1"/>
  <c r="AA2871" i="1"/>
  <c r="H2870" i="1"/>
  <c r="E2751" i="1"/>
  <c r="F2751" i="1"/>
  <c r="U2751" i="1"/>
  <c r="W2751" i="1" s="1"/>
  <c r="A2871" i="1"/>
  <c r="Q2871" i="1" s="1"/>
  <c r="R2871" i="1" s="1"/>
  <c r="J2752" i="1"/>
  <c r="K2752" i="1" s="1"/>
  <c r="I2753" i="1"/>
  <c r="D2748" i="1"/>
  <c r="L2748" i="1" s="1"/>
  <c r="G2747" i="1"/>
  <c r="N2748" i="1" l="1"/>
  <c r="N2749" i="1" s="1"/>
  <c r="H2871" i="1"/>
  <c r="AA2872" i="1"/>
  <c r="Z2872" i="1"/>
  <c r="F2752" i="1"/>
  <c r="E2752" i="1"/>
  <c r="J2753" i="1"/>
  <c r="K2753" i="1" s="1"/>
  <c r="I2754" i="1"/>
  <c r="U2752" i="1"/>
  <c r="W2752" i="1" s="1"/>
  <c r="A2872" i="1"/>
  <c r="S2870" i="1"/>
  <c r="Y2870" i="1"/>
  <c r="O2748" i="1"/>
  <c r="D2749" i="1"/>
  <c r="L2749" i="1" s="1"/>
  <c r="G2748" i="1"/>
  <c r="H2872" i="1" l="1"/>
  <c r="Q2872" i="1"/>
  <c r="R2872" i="1" s="1"/>
  <c r="E2753" i="1"/>
  <c r="F2753" i="1"/>
  <c r="U2753" i="1"/>
  <c r="W2753" i="1" s="1"/>
  <c r="A2873" i="1"/>
  <c r="Q2873" i="1" s="1"/>
  <c r="J2754" i="1"/>
  <c r="K2754" i="1" s="1"/>
  <c r="I2755" i="1"/>
  <c r="G2749" i="1"/>
  <c r="D2750" i="1"/>
  <c r="L2750" i="1" s="1"/>
  <c r="H2873" i="1" l="1"/>
  <c r="AA2873" i="1"/>
  <c r="AA2874" i="1" s="1"/>
  <c r="R2873" i="1"/>
  <c r="Z2873" i="1"/>
  <c r="Z2874" i="1" s="1"/>
  <c r="F2754" i="1"/>
  <c r="E2754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Z2875" i="1" l="1"/>
  <c r="AA2875" i="1"/>
  <c r="H2874" i="1"/>
  <c r="E2755" i="1"/>
  <c r="F2755" i="1"/>
  <c r="N2750" i="1"/>
  <c r="N2751" i="1" s="1"/>
  <c r="N2752" i="1" s="1"/>
  <c r="M2751" i="1"/>
  <c r="M2752" i="1" s="1"/>
  <c r="J2756" i="1"/>
  <c r="K2756" i="1" s="1"/>
  <c r="I2757" i="1"/>
  <c r="U2755" i="1"/>
  <c r="W2755" i="1" s="1"/>
  <c r="A2875" i="1"/>
  <c r="Q2875" i="1" s="1"/>
  <c r="R2875" i="1" s="1"/>
  <c r="G2751" i="1"/>
  <c r="D2752" i="1"/>
  <c r="L2752" i="1" s="1"/>
  <c r="H2875" i="1" l="1"/>
  <c r="AA2876" i="1"/>
  <c r="Z2876" i="1"/>
  <c r="F2756" i="1"/>
  <c r="E2756" i="1"/>
  <c r="O2750" i="1"/>
  <c r="O2751" i="1"/>
  <c r="A2876" i="1"/>
  <c r="Q2876" i="1" s="1"/>
  <c r="R2876" i="1" s="1"/>
  <c r="S2874" i="1"/>
  <c r="J2757" i="1"/>
  <c r="K2757" i="1" s="1"/>
  <c r="I2758" i="1"/>
  <c r="U2756" i="1"/>
  <c r="W2756" i="1" s="1"/>
  <c r="G2752" i="1"/>
  <c r="D2753" i="1"/>
  <c r="L2753" i="1" s="1"/>
  <c r="Z2877" i="1" l="1"/>
  <c r="AA2877" i="1"/>
  <c r="H2876" i="1"/>
  <c r="E2757" i="1"/>
  <c r="F2757" i="1"/>
  <c r="J2758" i="1"/>
  <c r="K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H2877" i="1" l="1"/>
  <c r="AA2878" i="1"/>
  <c r="Z2878" i="1"/>
  <c r="F2758" i="1"/>
  <c r="E2758" i="1"/>
  <c r="A2878" i="1"/>
  <c r="Q2878" i="1" s="1"/>
  <c r="R2878" i="1" s="1"/>
  <c r="Y2876" i="1"/>
  <c r="S2876" i="1"/>
  <c r="J2759" i="1"/>
  <c r="K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Z2879" i="1" l="1"/>
  <c r="AA2879" i="1"/>
  <c r="H2878" i="1"/>
  <c r="E2759" i="1"/>
  <c r="N2760" i="1"/>
  <c r="F2759" i="1"/>
  <c r="M2760" i="1"/>
  <c r="J2760" i="1"/>
  <c r="K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N2761" i="1" l="1"/>
  <c r="H2879" i="1"/>
  <c r="AA2880" i="1"/>
  <c r="Z2880" i="1"/>
  <c r="F2760" i="1"/>
  <c r="E2760" i="1"/>
  <c r="M2761" i="1"/>
  <c r="S2878" i="1"/>
  <c r="Y2878" i="1"/>
  <c r="A2880" i="1"/>
  <c r="Q2880" i="1" s="1"/>
  <c r="R2880" i="1" s="1"/>
  <c r="J2761" i="1"/>
  <c r="K2761" i="1" s="1"/>
  <c r="I2762" i="1"/>
  <c r="U2760" i="1"/>
  <c r="W2760" i="1" s="1"/>
  <c r="G2756" i="1"/>
  <c r="O2756" i="1"/>
  <c r="D2757" i="1"/>
  <c r="L2757" i="1" s="1"/>
  <c r="Z2881" i="1" l="1"/>
  <c r="AA2881" i="1"/>
  <c r="H2880" i="1"/>
  <c r="E2761" i="1"/>
  <c r="F2761" i="1"/>
  <c r="M2762" i="1"/>
  <c r="A2881" i="1"/>
  <c r="Q2881" i="1" s="1"/>
  <c r="R2881" i="1" s="1"/>
  <c r="Y2879" i="1"/>
  <c r="S2879" i="1"/>
  <c r="U2761" i="1"/>
  <c r="W2761" i="1" s="1"/>
  <c r="J2762" i="1"/>
  <c r="K2762" i="1" s="1"/>
  <c r="I2763" i="1"/>
  <c r="N2762" i="1"/>
  <c r="G2757" i="1"/>
  <c r="O2757" i="1"/>
  <c r="D2758" i="1"/>
  <c r="L2758" i="1" s="1"/>
  <c r="H2881" i="1" l="1"/>
  <c r="AA2882" i="1"/>
  <c r="Z2882" i="1"/>
  <c r="F2762" i="1"/>
  <c r="E2762" i="1"/>
  <c r="N2763" i="1"/>
  <c r="S2880" i="1"/>
  <c r="Y2880" i="1"/>
  <c r="J2763" i="1"/>
  <c r="K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Z2883" i="1" l="1"/>
  <c r="AA2883" i="1"/>
  <c r="H2882" i="1"/>
  <c r="E2763" i="1"/>
  <c r="F2763" i="1"/>
  <c r="M2764" i="1"/>
  <c r="A2883" i="1"/>
  <c r="Q2883" i="1" s="1"/>
  <c r="R2883" i="1" s="1"/>
  <c r="J2764" i="1"/>
  <c r="K2764" i="1" s="1"/>
  <c r="I2765" i="1"/>
  <c r="U2763" i="1"/>
  <c r="W2763" i="1" s="1"/>
  <c r="Y2881" i="1"/>
  <c r="S2881" i="1"/>
  <c r="N2764" i="1"/>
  <c r="O2759" i="1"/>
  <c r="D2760" i="1"/>
  <c r="L2760" i="1" s="1"/>
  <c r="G2759" i="1"/>
  <c r="H2883" i="1" l="1"/>
  <c r="AA2884" i="1"/>
  <c r="Z2884" i="1"/>
  <c r="F2764" i="1"/>
  <c r="E2764" i="1"/>
  <c r="N2765" i="1"/>
  <c r="S2882" i="1"/>
  <c r="Y2882" i="1"/>
  <c r="J2765" i="1"/>
  <c r="K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Z2885" i="1" l="1"/>
  <c r="AA2885" i="1"/>
  <c r="H2884" i="1"/>
  <c r="E2765" i="1"/>
  <c r="F2765" i="1"/>
  <c r="M2766" i="1"/>
  <c r="A2885" i="1"/>
  <c r="Q2885" i="1" s="1"/>
  <c r="R2885" i="1" s="1"/>
  <c r="J2766" i="1"/>
  <c r="K2766" i="1" s="1"/>
  <c r="I2767" i="1"/>
  <c r="U2765" i="1"/>
  <c r="W2765" i="1" s="1"/>
  <c r="S2883" i="1"/>
  <c r="Y2883" i="1"/>
  <c r="N2766" i="1"/>
  <c r="G2761" i="1"/>
  <c r="O2761" i="1"/>
  <c r="D2762" i="1"/>
  <c r="L2762" i="1" s="1"/>
  <c r="H2885" i="1" l="1"/>
  <c r="AA2886" i="1"/>
  <c r="Z2886" i="1"/>
  <c r="F2766" i="1"/>
  <c r="E2766" i="1"/>
  <c r="N2767" i="1"/>
  <c r="A2886" i="1"/>
  <c r="Q2886" i="1" s="1"/>
  <c r="R2886" i="1" s="1"/>
  <c r="Y2884" i="1"/>
  <c r="S2884" i="1"/>
  <c r="J2767" i="1"/>
  <c r="K2767" i="1" s="1"/>
  <c r="I2768" i="1"/>
  <c r="U2766" i="1"/>
  <c r="W2766" i="1" s="1"/>
  <c r="M2767" i="1"/>
  <c r="O2762" i="1"/>
  <c r="G2762" i="1"/>
  <c r="D2763" i="1"/>
  <c r="L2763" i="1" s="1"/>
  <c r="Z2887" i="1" l="1"/>
  <c r="AA2887" i="1"/>
  <c r="H2886" i="1"/>
  <c r="E2767" i="1"/>
  <c r="F2767" i="1"/>
  <c r="M2768" i="1"/>
  <c r="A2887" i="1"/>
  <c r="Q2887" i="1" s="1"/>
  <c r="R2887" i="1" s="1"/>
  <c r="Y2885" i="1"/>
  <c r="S2885" i="1"/>
  <c r="U2767" i="1"/>
  <c r="W2767" i="1" s="1"/>
  <c r="J2768" i="1"/>
  <c r="K2768" i="1" s="1"/>
  <c r="I2769" i="1"/>
  <c r="N2768" i="1"/>
  <c r="O2763" i="1"/>
  <c r="G2763" i="1"/>
  <c r="D2764" i="1"/>
  <c r="L2764" i="1" s="1"/>
  <c r="H2887" i="1" l="1"/>
  <c r="AA2888" i="1"/>
  <c r="Z2888" i="1"/>
  <c r="F2768" i="1"/>
  <c r="E2768" i="1"/>
  <c r="N2769" i="1"/>
  <c r="J2769" i="1"/>
  <c r="K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Z2889" i="1" l="1"/>
  <c r="AA2889" i="1"/>
  <c r="H2888" i="1"/>
  <c r="E2769" i="1"/>
  <c r="F2769" i="1"/>
  <c r="M2770" i="1"/>
  <c r="J2770" i="1"/>
  <c r="K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H2889" i="1" l="1"/>
  <c r="AA2890" i="1"/>
  <c r="Z2890" i="1"/>
  <c r="F2770" i="1"/>
  <c r="E2770" i="1"/>
  <c r="N2771" i="1"/>
  <c r="J2771" i="1"/>
  <c r="K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Z2891" i="1" l="1"/>
  <c r="AA2891" i="1"/>
  <c r="H2890" i="1"/>
  <c r="E2771" i="1"/>
  <c r="F2771" i="1"/>
  <c r="M2772" i="1"/>
  <c r="A2891" i="1"/>
  <c r="Q2891" i="1" s="1"/>
  <c r="R2891" i="1" s="1"/>
  <c r="Y2889" i="1"/>
  <c r="S2889" i="1"/>
  <c r="J2772" i="1"/>
  <c r="K2772" i="1" s="1"/>
  <c r="I2773" i="1"/>
  <c r="U2771" i="1"/>
  <c r="W2771" i="1" s="1"/>
  <c r="N2772" i="1"/>
  <c r="G2767" i="1"/>
  <c r="D2768" i="1"/>
  <c r="L2768" i="1" s="1"/>
  <c r="O2767" i="1"/>
  <c r="H2891" i="1" l="1"/>
  <c r="AA2892" i="1"/>
  <c r="Z2892" i="1"/>
  <c r="F2772" i="1"/>
  <c r="E2772" i="1"/>
  <c r="N2773" i="1"/>
  <c r="A2892" i="1"/>
  <c r="Q2892" i="1" s="1"/>
  <c r="R2892" i="1" s="1"/>
  <c r="Y2890" i="1"/>
  <c r="S2890" i="1"/>
  <c r="U2772" i="1"/>
  <c r="W2772" i="1" s="1"/>
  <c r="J2773" i="1"/>
  <c r="K2773" i="1" s="1"/>
  <c r="I2774" i="1"/>
  <c r="M2773" i="1"/>
  <c r="D2769" i="1"/>
  <c r="L2769" i="1" s="1"/>
  <c r="G2768" i="1"/>
  <c r="O2768" i="1"/>
  <c r="Z2893" i="1" l="1"/>
  <c r="AA2893" i="1"/>
  <c r="H2892" i="1"/>
  <c r="E2773" i="1"/>
  <c r="F2773" i="1"/>
  <c r="M2774" i="1"/>
  <c r="J2774" i="1"/>
  <c r="K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H2893" i="1" l="1"/>
  <c r="AA2894" i="1"/>
  <c r="Z2894" i="1"/>
  <c r="F2774" i="1"/>
  <c r="E2774" i="1"/>
  <c r="A2894" i="1"/>
  <c r="Q2894" i="1" s="1"/>
  <c r="R2894" i="1" s="1"/>
  <c r="S2892" i="1"/>
  <c r="Y2892" i="1"/>
  <c r="J2775" i="1"/>
  <c r="K2775" i="1" s="1"/>
  <c r="I2776" i="1"/>
  <c r="U2774" i="1"/>
  <c r="W2774" i="1" s="1"/>
  <c r="O2770" i="1"/>
  <c r="G2770" i="1"/>
  <c r="D2771" i="1"/>
  <c r="L2771" i="1" s="1"/>
  <c r="Z2895" i="1" l="1"/>
  <c r="AA2895" i="1"/>
  <c r="H2894" i="1"/>
  <c r="E2775" i="1"/>
  <c r="F2775" i="1"/>
  <c r="Y2893" i="1"/>
  <c r="S2893" i="1"/>
  <c r="A2895" i="1"/>
  <c r="Q2895" i="1" s="1"/>
  <c r="R2895" i="1" s="1"/>
  <c r="J2776" i="1"/>
  <c r="K2776" i="1" s="1"/>
  <c r="I2777" i="1"/>
  <c r="U2775" i="1"/>
  <c r="W2775" i="1" s="1"/>
  <c r="O2771" i="1"/>
  <c r="D2772" i="1"/>
  <c r="L2772" i="1" s="1"/>
  <c r="G2771" i="1"/>
  <c r="H2895" i="1" l="1"/>
  <c r="AA2896" i="1"/>
  <c r="Z2896" i="1"/>
  <c r="F2776" i="1"/>
  <c r="E2776" i="1"/>
  <c r="J2777" i="1"/>
  <c r="K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Z2897" i="1" l="1"/>
  <c r="AA2897" i="1"/>
  <c r="H2896" i="1"/>
  <c r="E2777" i="1"/>
  <c r="F2777" i="1"/>
  <c r="Y2895" i="1"/>
  <c r="S2895" i="1"/>
  <c r="A2897" i="1"/>
  <c r="Q2897" i="1" s="1"/>
  <c r="R2897" i="1" s="1"/>
  <c r="J2778" i="1"/>
  <c r="K2778" i="1" s="1"/>
  <c r="I2779" i="1"/>
  <c r="U2777" i="1"/>
  <c r="W2777" i="1" s="1"/>
  <c r="O2773" i="1"/>
  <c r="G2773" i="1"/>
  <c r="D2774" i="1"/>
  <c r="L2774" i="1" s="1"/>
  <c r="H2897" i="1" l="1"/>
  <c r="AA2898" i="1"/>
  <c r="Z2898" i="1"/>
  <c r="F2778" i="1"/>
  <c r="E2778" i="1"/>
  <c r="A2898" i="1"/>
  <c r="Q2898" i="1" s="1"/>
  <c r="R2898" i="1" s="1"/>
  <c r="J2779" i="1"/>
  <c r="K2779" i="1" s="1"/>
  <c r="I2780" i="1"/>
  <c r="Y2896" i="1"/>
  <c r="S2896" i="1"/>
  <c r="U2778" i="1"/>
  <c r="W2778" i="1" s="1"/>
  <c r="D2775" i="1"/>
  <c r="L2775" i="1" s="1"/>
  <c r="G2774" i="1"/>
  <c r="Z2899" i="1" l="1"/>
  <c r="AA2899" i="1"/>
  <c r="H2898" i="1"/>
  <c r="E2779" i="1"/>
  <c r="F277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I2781" i="1"/>
  <c r="G2775" i="1"/>
  <c r="D2776" i="1"/>
  <c r="L2776" i="1" s="1"/>
  <c r="H2899" i="1" l="1"/>
  <c r="AA2900" i="1"/>
  <c r="Z2900" i="1"/>
  <c r="F2780" i="1"/>
  <c r="E2780" i="1"/>
  <c r="N2775" i="1"/>
  <c r="N2776" i="1" s="1"/>
  <c r="N2777" i="1" s="1"/>
  <c r="M2776" i="1"/>
  <c r="M2777" i="1" s="1"/>
  <c r="Y2898" i="1"/>
  <c r="S2898" i="1"/>
  <c r="J2781" i="1"/>
  <c r="K2781" i="1" s="1"/>
  <c r="I2782" i="1"/>
  <c r="A2900" i="1"/>
  <c r="Q2900" i="1" s="1"/>
  <c r="R2900" i="1" s="1"/>
  <c r="U2780" i="1"/>
  <c r="W2780" i="1" s="1"/>
  <c r="G2776" i="1"/>
  <c r="D2777" i="1"/>
  <c r="L2777" i="1" s="1"/>
  <c r="M2778" i="1" l="1"/>
  <c r="Z2901" i="1"/>
  <c r="AA2901" i="1"/>
  <c r="H2900" i="1"/>
  <c r="O2776" i="1"/>
  <c r="E2781" i="1"/>
  <c r="F2781" i="1"/>
  <c r="O2775" i="1"/>
  <c r="A2901" i="1"/>
  <c r="S2899" i="1"/>
  <c r="Y2899" i="1"/>
  <c r="J2782" i="1"/>
  <c r="K2782" i="1" s="1"/>
  <c r="I2783" i="1"/>
  <c r="U2781" i="1"/>
  <c r="W2781" i="1" s="1"/>
  <c r="G2777" i="1"/>
  <c r="O2777" i="1"/>
  <c r="D2778" i="1"/>
  <c r="L2778" i="1" s="1"/>
  <c r="M2779" i="1" l="1"/>
  <c r="M2780" i="1" s="1"/>
  <c r="N2778" i="1"/>
  <c r="Q2901" i="1"/>
  <c r="H2901" i="1"/>
  <c r="F2782" i="1"/>
  <c r="E2782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N2779" i="1" l="1"/>
  <c r="N2780" i="1" s="1"/>
  <c r="H2902" i="1"/>
  <c r="R2901" i="1"/>
  <c r="Z2902" i="1"/>
  <c r="Z2903" i="1" s="1"/>
  <c r="AA2902" i="1"/>
  <c r="AA2903" i="1" s="1"/>
  <c r="F2783" i="1"/>
  <c r="E2783" i="1"/>
  <c r="A2903" i="1"/>
  <c r="Q2903" i="1" s="1"/>
  <c r="R2903" i="1" s="1"/>
  <c r="J2784" i="1"/>
  <c r="K2784" i="1" s="1"/>
  <c r="I2785" i="1"/>
  <c r="U2783" i="1"/>
  <c r="W2783" i="1" s="1"/>
  <c r="G2779" i="1"/>
  <c r="D2780" i="1"/>
  <c r="O2779" i="1" l="1"/>
  <c r="L2780" i="1"/>
  <c r="M2781" i="1" s="1"/>
  <c r="N2781" i="1" s="1"/>
  <c r="AA2904" i="1"/>
  <c r="Z2904" i="1"/>
  <c r="H2903" i="1"/>
  <c r="H2904" i="1" s="1"/>
  <c r="E2784" i="1"/>
  <c r="F2784" i="1"/>
  <c r="J2785" i="1"/>
  <c r="K2785" i="1" s="1"/>
  <c r="I2786" i="1"/>
  <c r="U2784" i="1"/>
  <c r="W2784" i="1" s="1"/>
  <c r="A2904" i="1"/>
  <c r="Q2904" i="1" s="1"/>
  <c r="R2904" i="1" s="1"/>
  <c r="G2780" i="1"/>
  <c r="D2781" i="1"/>
  <c r="L2781" i="1" s="1"/>
  <c r="O2780" i="1" l="1"/>
  <c r="Z2905" i="1"/>
  <c r="AA2905" i="1"/>
  <c r="F2785" i="1"/>
  <c r="E278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AA2906" i="1" l="1"/>
  <c r="Z2906" i="1"/>
  <c r="H2905" i="1"/>
  <c r="E2786" i="1"/>
  <c r="F278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H2906" i="1" l="1"/>
  <c r="Z2907" i="1"/>
  <c r="AA2907" i="1"/>
  <c r="F2787" i="1"/>
  <c r="E278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AA2908" i="1" l="1"/>
  <c r="Z2908" i="1"/>
  <c r="H2907" i="1"/>
  <c r="E2788" i="1"/>
  <c r="F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N2790" i="1" l="1"/>
  <c r="H2908" i="1"/>
  <c r="O2783" i="1"/>
  <c r="Z2909" i="1"/>
  <c r="O2784" i="1"/>
  <c r="AA2909" i="1"/>
  <c r="F2789" i="1"/>
  <c r="E2789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AA2910" i="1" l="1"/>
  <c r="Z2910" i="1"/>
  <c r="H2909" i="1"/>
  <c r="E2790" i="1"/>
  <c r="F2790" i="1"/>
  <c r="A2910" i="1"/>
  <c r="Q2910" i="1" s="1"/>
  <c r="R2910" i="1" s="1"/>
  <c r="S2908" i="1"/>
  <c r="Y2908" i="1"/>
  <c r="J2791" i="1"/>
  <c r="K2791" i="1" s="1"/>
  <c r="I2792" i="1"/>
  <c r="M2791" i="1"/>
  <c r="U2790" i="1"/>
  <c r="W2790" i="1" s="1"/>
  <c r="N2791" i="1"/>
  <c r="G2786" i="1"/>
  <c r="O2786" i="1"/>
  <c r="D2787" i="1"/>
  <c r="L2787" i="1" s="1"/>
  <c r="H2910" i="1" l="1"/>
  <c r="Z2911" i="1"/>
  <c r="AA2911" i="1"/>
  <c r="F2791" i="1"/>
  <c r="E2791" i="1"/>
  <c r="J2792" i="1"/>
  <c r="K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AA2912" i="1" l="1"/>
  <c r="N2793" i="1"/>
  <c r="Z2912" i="1"/>
  <c r="H2911" i="1"/>
  <c r="E2792" i="1"/>
  <c r="F2792" i="1"/>
  <c r="M2793" i="1"/>
  <c r="A2912" i="1"/>
  <c r="Q2912" i="1" s="1"/>
  <c r="R2912" i="1" s="1"/>
  <c r="Y2910" i="1"/>
  <c r="S2910" i="1"/>
  <c r="J2793" i="1"/>
  <c r="K2793" i="1" s="1"/>
  <c r="I2794" i="1"/>
  <c r="U2792" i="1"/>
  <c r="W2792" i="1" s="1"/>
  <c r="O2788" i="1"/>
  <c r="G2788" i="1"/>
  <c r="D2789" i="1"/>
  <c r="L2789" i="1" s="1"/>
  <c r="H2912" i="1" l="1"/>
  <c r="N2794" i="1"/>
  <c r="Z2913" i="1"/>
  <c r="AA2913" i="1"/>
  <c r="F2793" i="1"/>
  <c r="E2793" i="1"/>
  <c r="M2794" i="1"/>
  <c r="A2913" i="1"/>
  <c r="Q2913" i="1" s="1"/>
  <c r="R2913" i="1" s="1"/>
  <c r="J2794" i="1"/>
  <c r="K2794" i="1" s="1"/>
  <c r="I2795" i="1"/>
  <c r="Y2911" i="1"/>
  <c r="S2911" i="1"/>
  <c r="U2793" i="1"/>
  <c r="W2793" i="1" s="1"/>
  <c r="G2789" i="1"/>
  <c r="O2789" i="1"/>
  <c r="D2790" i="1"/>
  <c r="L2790" i="1" s="1"/>
  <c r="AA2914" i="1" l="1"/>
  <c r="Z2914" i="1"/>
  <c r="H2913" i="1"/>
  <c r="E2794" i="1"/>
  <c r="F2794" i="1"/>
  <c r="A2914" i="1"/>
  <c r="Q2914" i="1" s="1"/>
  <c r="R2914" i="1" s="1"/>
  <c r="S2912" i="1"/>
  <c r="Y2912" i="1"/>
  <c r="J2795" i="1"/>
  <c r="K2795" i="1" s="1"/>
  <c r="I2796" i="1"/>
  <c r="M2795" i="1"/>
  <c r="U2794" i="1"/>
  <c r="W2794" i="1" s="1"/>
  <c r="N2795" i="1"/>
  <c r="G2790" i="1"/>
  <c r="O2790" i="1"/>
  <c r="D2791" i="1"/>
  <c r="L2791" i="1" s="1"/>
  <c r="H2914" i="1" l="1"/>
  <c r="Z2915" i="1"/>
  <c r="AA2915" i="1"/>
  <c r="F2795" i="1"/>
  <c r="E2795" i="1"/>
  <c r="U2795" i="1"/>
  <c r="W2795" i="1" s="1"/>
  <c r="J2796" i="1"/>
  <c r="K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AA2916" i="1" l="1"/>
  <c r="Z2916" i="1"/>
  <c r="H2915" i="1"/>
  <c r="E2796" i="1"/>
  <c r="F2796" i="1"/>
  <c r="M2797" i="1"/>
  <c r="N2797" i="1"/>
  <c r="J2797" i="1"/>
  <c r="K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H2916" i="1" l="1"/>
  <c r="Z2917" i="1"/>
  <c r="AA2917" i="1"/>
  <c r="F2797" i="1"/>
  <c r="E2797" i="1"/>
  <c r="N2798" i="1"/>
  <c r="J2798" i="1"/>
  <c r="K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H2917" i="1" l="1"/>
  <c r="AA2918" i="1"/>
  <c r="Z2918" i="1"/>
  <c r="E2798" i="1"/>
  <c r="F2798" i="1"/>
  <c r="M2799" i="1"/>
  <c r="Y2916" i="1"/>
  <c r="S2916" i="1"/>
  <c r="J2799" i="1"/>
  <c r="K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H2918" i="1" l="1"/>
  <c r="Z2919" i="1"/>
  <c r="AA2919" i="1"/>
  <c r="F2799" i="1"/>
  <c r="E2799" i="1"/>
  <c r="N2800" i="1"/>
  <c r="J2800" i="1"/>
  <c r="K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AA2920" i="1" l="1"/>
  <c r="Z2920" i="1"/>
  <c r="H2919" i="1"/>
  <c r="E2800" i="1"/>
  <c r="F2800" i="1"/>
  <c r="M2801" i="1"/>
  <c r="Y2918" i="1"/>
  <c r="S2918" i="1"/>
  <c r="J2801" i="1"/>
  <c r="K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H2920" i="1" l="1"/>
  <c r="Z2921" i="1"/>
  <c r="AA2921" i="1"/>
  <c r="F2801" i="1"/>
  <c r="E2801" i="1"/>
  <c r="N2802" i="1"/>
  <c r="A2921" i="1"/>
  <c r="Q2921" i="1" s="1"/>
  <c r="R2921" i="1" s="1"/>
  <c r="Y2919" i="1"/>
  <c r="S2919" i="1"/>
  <c r="J2802" i="1"/>
  <c r="K2802" i="1" s="1"/>
  <c r="I2803" i="1"/>
  <c r="U2801" i="1"/>
  <c r="W2801" i="1" s="1"/>
  <c r="M2802" i="1"/>
  <c r="G2797" i="1"/>
  <c r="D2798" i="1"/>
  <c r="L2798" i="1" s="1"/>
  <c r="O2797" i="1"/>
  <c r="AA2922" i="1" l="1"/>
  <c r="Z2922" i="1"/>
  <c r="H2921" i="1"/>
  <c r="E2802" i="1"/>
  <c r="F2802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I2804" i="1"/>
  <c r="G2798" i="1"/>
  <c r="O2798" i="1"/>
  <c r="D2799" i="1"/>
  <c r="L2799" i="1" s="1"/>
  <c r="H2922" i="1" l="1"/>
  <c r="Z2923" i="1"/>
  <c r="AA2923" i="1"/>
  <c r="F2803" i="1"/>
  <c r="E2803" i="1"/>
  <c r="J2804" i="1"/>
  <c r="K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AA2924" i="1" l="1"/>
  <c r="Z2924" i="1"/>
  <c r="H2923" i="1"/>
  <c r="E2804" i="1"/>
  <c r="F2804" i="1"/>
  <c r="A2924" i="1"/>
  <c r="Q2924" i="1" s="1"/>
  <c r="R2924" i="1" s="1"/>
  <c r="S2922" i="1"/>
  <c r="Y2922" i="1"/>
  <c r="J2805" i="1"/>
  <c r="K2805" i="1" s="1"/>
  <c r="I2806" i="1"/>
  <c r="U2804" i="1"/>
  <c r="W2804" i="1" s="1"/>
  <c r="G2800" i="1"/>
  <c r="O2800" i="1"/>
  <c r="D2801" i="1"/>
  <c r="L2801" i="1" s="1"/>
  <c r="H2924" i="1" l="1"/>
  <c r="Z2925" i="1"/>
  <c r="AA2925" i="1"/>
  <c r="F2805" i="1"/>
  <c r="E2805" i="1"/>
  <c r="A2925" i="1"/>
  <c r="Q2925" i="1" s="1"/>
  <c r="R2925" i="1" s="1"/>
  <c r="J2806" i="1"/>
  <c r="K2806" i="1" s="1"/>
  <c r="I2807" i="1"/>
  <c r="Y2923" i="1"/>
  <c r="S2923" i="1"/>
  <c r="U2805" i="1"/>
  <c r="W2805" i="1" s="1"/>
  <c r="D2802" i="1"/>
  <c r="L2802" i="1" s="1"/>
  <c r="O2801" i="1"/>
  <c r="G2801" i="1"/>
  <c r="AA2926" i="1" l="1"/>
  <c r="Z2926" i="1"/>
  <c r="H2925" i="1"/>
  <c r="E2806" i="1"/>
  <c r="F2806" i="1"/>
  <c r="U2806" i="1"/>
  <c r="W2806" i="1" s="1"/>
  <c r="A2926" i="1"/>
  <c r="Q2926" i="1" s="1"/>
  <c r="R2926" i="1" s="1"/>
  <c r="Y2924" i="1"/>
  <c r="S2924" i="1"/>
  <c r="J2807" i="1"/>
  <c r="K2807" i="1" s="1"/>
  <c r="I2808" i="1"/>
  <c r="G2802" i="1"/>
  <c r="D2803" i="1"/>
  <c r="L2803" i="1" s="1"/>
  <c r="O2802" i="1"/>
  <c r="H2926" i="1" l="1"/>
  <c r="Z2927" i="1"/>
  <c r="AA2927" i="1"/>
  <c r="F2807" i="1"/>
  <c r="E2807" i="1"/>
  <c r="Y2925" i="1"/>
  <c r="S2925" i="1"/>
  <c r="J2808" i="1"/>
  <c r="K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AA2928" i="1" l="1"/>
  <c r="Z2928" i="1"/>
  <c r="H2927" i="1"/>
  <c r="E2808" i="1"/>
  <c r="F2808" i="1"/>
  <c r="Y2926" i="1"/>
  <c r="S2926" i="1"/>
  <c r="A2928" i="1"/>
  <c r="Q2928" i="1" s="1"/>
  <c r="R2928" i="1" s="1"/>
  <c r="J2809" i="1"/>
  <c r="K2809" i="1" s="1"/>
  <c r="I2810" i="1"/>
  <c r="U2808" i="1"/>
  <c r="W2808" i="1" s="1"/>
  <c r="G2804" i="1"/>
  <c r="D2805" i="1"/>
  <c r="L2805" i="1" s="1"/>
  <c r="H2928" i="1" l="1"/>
  <c r="Z2929" i="1"/>
  <c r="AA2929" i="1"/>
  <c r="F280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I2811" i="1"/>
  <c r="G2805" i="1"/>
  <c r="D2806" i="1"/>
  <c r="L2806" i="1" s="1"/>
  <c r="AA2930" i="1" l="1"/>
  <c r="Z2930" i="1"/>
  <c r="H2929" i="1"/>
  <c r="E2810" i="1"/>
  <c r="F2810" i="1"/>
  <c r="N2805" i="1"/>
  <c r="N2806" i="1" s="1"/>
  <c r="N2807" i="1" s="1"/>
  <c r="N2808" i="1" s="1"/>
  <c r="M2806" i="1"/>
  <c r="M2807" i="1" s="1"/>
  <c r="M2808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H2930" i="1" l="1"/>
  <c r="Z2931" i="1"/>
  <c r="AA2931" i="1"/>
  <c r="F2811" i="1"/>
  <c r="E281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M2809" i="1" s="1"/>
  <c r="O2807" i="1"/>
  <c r="M2810" i="1" l="1"/>
  <c r="N2809" i="1"/>
  <c r="N2810" i="1" s="1"/>
  <c r="AA2932" i="1"/>
  <c r="Z2932" i="1"/>
  <c r="H2931" i="1"/>
  <c r="E2812" i="1"/>
  <c r="F2812" i="1"/>
  <c r="A2932" i="1"/>
  <c r="J2813" i="1"/>
  <c r="K2813" i="1" s="1"/>
  <c r="I2814" i="1"/>
  <c r="U2812" i="1"/>
  <c r="W2812" i="1" s="1"/>
  <c r="G2808" i="1"/>
  <c r="O2808" i="1"/>
  <c r="D2809" i="1"/>
  <c r="L2809" i="1" s="1"/>
  <c r="Q2932" i="1" l="1"/>
  <c r="H2932" i="1"/>
  <c r="F2813" i="1"/>
  <c r="E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H2933" i="1" l="1"/>
  <c r="AA2933" i="1"/>
  <c r="AA2934" i="1" s="1"/>
  <c r="Z2933" i="1"/>
  <c r="Z2934" i="1" s="1"/>
  <c r="R2932" i="1"/>
  <c r="E2814" i="1"/>
  <c r="F2814" i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Z2935" i="1" l="1"/>
  <c r="AA2935" i="1"/>
  <c r="H2934" i="1"/>
  <c r="F2815" i="1"/>
  <c r="E2815" i="1"/>
  <c r="O2810" i="1"/>
  <c r="M2811" i="1"/>
  <c r="U2815" i="1"/>
  <c r="W2815" i="1" s="1"/>
  <c r="J2816" i="1"/>
  <c r="K2816" i="1" s="1"/>
  <c r="I2817" i="1"/>
  <c r="A2935" i="1"/>
  <c r="Q2935" i="1" s="1"/>
  <c r="R2935" i="1" s="1"/>
  <c r="S2933" i="1"/>
  <c r="G2811" i="1"/>
  <c r="D2812" i="1"/>
  <c r="L2812" i="1" s="1"/>
  <c r="H2935" i="1" l="1"/>
  <c r="AA2936" i="1"/>
  <c r="Z2936" i="1"/>
  <c r="E2816" i="1"/>
  <c r="F2816" i="1"/>
  <c r="N2811" i="1"/>
  <c r="M2812" i="1"/>
  <c r="A2936" i="1"/>
  <c r="Q2936" i="1" s="1"/>
  <c r="R2936" i="1" s="1"/>
  <c r="J2817" i="1"/>
  <c r="K2817" i="1" s="1"/>
  <c r="I2818" i="1"/>
  <c r="U2816" i="1"/>
  <c r="W2816" i="1" s="1"/>
  <c r="G2812" i="1"/>
  <c r="D2813" i="1"/>
  <c r="L2813" i="1" s="1"/>
  <c r="Y375" i="1"/>
  <c r="N2812" i="1" l="1"/>
  <c r="O2812" i="1" s="1"/>
  <c r="Z2937" i="1"/>
  <c r="AA2937" i="1"/>
  <c r="O2811" i="1"/>
  <c r="H2936" i="1"/>
  <c r="H2937" i="1" s="1"/>
  <c r="F2817" i="1"/>
  <c r="E2817" i="1"/>
  <c r="J2818" i="1"/>
  <c r="K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M2813" i="1"/>
  <c r="AA2938" i="1" l="1"/>
  <c r="Z2938" i="1"/>
  <c r="E2818" i="1"/>
  <c r="F2818" i="1"/>
  <c r="A2938" i="1"/>
  <c r="Q2938" i="1" s="1"/>
  <c r="R2938" i="1" s="1"/>
  <c r="Y2936" i="1"/>
  <c r="S2936" i="1"/>
  <c r="J2819" i="1"/>
  <c r="K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Z2939" i="1" l="1"/>
  <c r="AA2939" i="1"/>
  <c r="H2938" i="1"/>
  <c r="F2819" i="1"/>
  <c r="E2819" i="1"/>
  <c r="J2820" i="1"/>
  <c r="K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N2821" i="1" l="1"/>
  <c r="H2939" i="1"/>
  <c r="AA2940" i="1"/>
  <c r="Z2940" i="1"/>
  <c r="E2820" i="1"/>
  <c r="F2820" i="1"/>
  <c r="M2821" i="1"/>
  <c r="A2940" i="1"/>
  <c r="Q2940" i="1" s="1"/>
  <c r="R2940" i="1" s="1"/>
  <c r="S2938" i="1"/>
  <c r="Y2938" i="1"/>
  <c r="J2821" i="1"/>
  <c r="K2821" i="1" s="1"/>
  <c r="I2822" i="1"/>
  <c r="U2820" i="1"/>
  <c r="W2820" i="1" s="1"/>
  <c r="G2816" i="1"/>
  <c r="O2816" i="1"/>
  <c r="D2817" i="1"/>
  <c r="L2817" i="1" s="1"/>
  <c r="H2940" i="1" l="1"/>
  <c r="Z2941" i="1"/>
  <c r="AA2941" i="1"/>
  <c r="F2821" i="1"/>
  <c r="E2821" i="1"/>
  <c r="A2941" i="1"/>
  <c r="Q2941" i="1" s="1"/>
  <c r="R2941" i="1" s="1"/>
  <c r="Y2939" i="1"/>
  <c r="S2939" i="1"/>
  <c r="J2822" i="1"/>
  <c r="K2822" i="1" s="1"/>
  <c r="I2823" i="1"/>
  <c r="N2822" i="1"/>
  <c r="U2821" i="1"/>
  <c r="W2821" i="1" s="1"/>
  <c r="M2822" i="1"/>
  <c r="G2817" i="1"/>
  <c r="D2818" i="1"/>
  <c r="L2818" i="1" s="1"/>
  <c r="O2817" i="1"/>
  <c r="H2941" i="1" l="1"/>
  <c r="AA2942" i="1"/>
  <c r="Z2942" i="1"/>
  <c r="E2822" i="1"/>
  <c r="F2822" i="1"/>
  <c r="J2823" i="1"/>
  <c r="K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Z2943" i="1" l="1"/>
  <c r="M2824" i="1"/>
  <c r="AA2943" i="1"/>
  <c r="H2942" i="1"/>
  <c r="F2823" i="1"/>
  <c r="E2823" i="1"/>
  <c r="N2824" i="1"/>
  <c r="A2943" i="1"/>
  <c r="Q2943" i="1" s="1"/>
  <c r="R2943" i="1" s="1"/>
  <c r="S2941" i="1"/>
  <c r="Y2941" i="1"/>
  <c r="J2824" i="1"/>
  <c r="K2824" i="1" s="1"/>
  <c r="I2825" i="1"/>
  <c r="U2823" i="1"/>
  <c r="W2823" i="1" s="1"/>
  <c r="G2819" i="1"/>
  <c r="D2820" i="1"/>
  <c r="L2820" i="1" s="1"/>
  <c r="O2819" i="1"/>
  <c r="H2943" i="1" l="1"/>
  <c r="M2825" i="1"/>
  <c r="AA2944" i="1"/>
  <c r="Z2944" i="1"/>
  <c r="E2824" i="1"/>
  <c r="F2824" i="1"/>
  <c r="N2825" i="1"/>
  <c r="J2825" i="1"/>
  <c r="K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Z2945" i="1" l="1"/>
  <c r="AA2945" i="1"/>
  <c r="H2944" i="1"/>
  <c r="F2825" i="1"/>
  <c r="E2825" i="1"/>
  <c r="A2945" i="1"/>
  <c r="Q2945" i="1" s="1"/>
  <c r="R2945" i="1" s="1"/>
  <c r="J2826" i="1"/>
  <c r="K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H2945" i="1" l="1"/>
  <c r="AA2946" i="1"/>
  <c r="Z2946" i="1"/>
  <c r="E2826" i="1"/>
  <c r="F2826" i="1"/>
  <c r="J2827" i="1"/>
  <c r="K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Z2947" i="1" l="1"/>
  <c r="N2828" i="1"/>
  <c r="AA2947" i="1"/>
  <c r="H2946" i="1"/>
  <c r="F2827" i="1"/>
  <c r="E2827" i="1"/>
  <c r="M2828" i="1"/>
  <c r="A2947" i="1"/>
  <c r="Q2947" i="1" s="1"/>
  <c r="R2947" i="1" s="1"/>
  <c r="S2945" i="1"/>
  <c r="Y2945" i="1"/>
  <c r="J2828" i="1"/>
  <c r="K2828" i="1" s="1"/>
  <c r="I2829" i="1"/>
  <c r="U2827" i="1"/>
  <c r="W2827" i="1" s="1"/>
  <c r="G2823" i="1"/>
  <c r="D2824" i="1"/>
  <c r="L2824" i="1" s="1"/>
  <c r="O2823" i="1"/>
  <c r="H2947" i="1" l="1"/>
  <c r="AA2948" i="1"/>
  <c r="Z2948" i="1"/>
  <c r="E2828" i="1"/>
  <c r="F2828" i="1"/>
  <c r="A2948" i="1"/>
  <c r="Q2948" i="1" s="1"/>
  <c r="R2948" i="1" s="1"/>
  <c r="S2946" i="1"/>
  <c r="Y2946" i="1"/>
  <c r="J2829" i="1"/>
  <c r="K2829" i="1" s="1"/>
  <c r="I2830" i="1"/>
  <c r="N2829" i="1"/>
  <c r="U2828" i="1"/>
  <c r="W2828" i="1" s="1"/>
  <c r="M2829" i="1"/>
  <c r="G2824" i="1"/>
  <c r="O2824" i="1"/>
  <c r="D2825" i="1"/>
  <c r="L2825" i="1" s="1"/>
  <c r="Z2949" i="1" l="1"/>
  <c r="AA2949" i="1"/>
  <c r="H2948" i="1"/>
  <c r="F2829" i="1"/>
  <c r="E2829" i="1"/>
  <c r="U2829" i="1"/>
  <c r="W2829" i="1" s="1"/>
  <c r="M2830" i="1"/>
  <c r="A2949" i="1"/>
  <c r="Q2949" i="1" s="1"/>
  <c r="R2949" i="1" s="1"/>
  <c r="J2830" i="1"/>
  <c r="K2830" i="1" s="1"/>
  <c r="I2831" i="1"/>
  <c r="S2947" i="1"/>
  <c r="Y2947" i="1"/>
  <c r="N2830" i="1"/>
  <c r="G2825" i="1"/>
  <c r="O2825" i="1"/>
  <c r="D2826" i="1"/>
  <c r="L2826" i="1" s="1"/>
  <c r="H2949" i="1" l="1"/>
  <c r="AA2950" i="1"/>
  <c r="Z2950" i="1"/>
  <c r="E2830" i="1"/>
  <c r="F2830" i="1"/>
  <c r="N2831" i="1"/>
  <c r="A2950" i="1"/>
  <c r="Q2950" i="1" s="1"/>
  <c r="R2950" i="1" s="1"/>
  <c r="Y2948" i="1"/>
  <c r="S2948" i="1"/>
  <c r="J2831" i="1"/>
  <c r="K2831" i="1" s="1"/>
  <c r="I2832" i="1"/>
  <c r="M2831" i="1"/>
  <c r="U2830" i="1"/>
  <c r="W2830" i="1" s="1"/>
  <c r="G2826" i="1"/>
  <c r="D2827" i="1"/>
  <c r="L2827" i="1" s="1"/>
  <c r="O2826" i="1"/>
  <c r="Z2951" i="1" l="1"/>
  <c r="AA2951" i="1"/>
  <c r="H2950" i="1"/>
  <c r="F2831" i="1"/>
  <c r="E2831" i="1"/>
  <c r="N2832" i="1"/>
  <c r="U2831" i="1"/>
  <c r="W2831" i="1" s="1"/>
  <c r="M2832" i="1"/>
  <c r="A2951" i="1"/>
  <c r="Q2951" i="1" s="1"/>
  <c r="R2951" i="1" s="1"/>
  <c r="J2832" i="1"/>
  <c r="K2832" i="1" s="1"/>
  <c r="I2833" i="1"/>
  <c r="Y2949" i="1"/>
  <c r="S2949" i="1"/>
  <c r="D2828" i="1"/>
  <c r="L2828" i="1" s="1"/>
  <c r="O2827" i="1"/>
  <c r="G2827" i="1"/>
  <c r="H2951" i="1" l="1"/>
  <c r="AA2952" i="1"/>
  <c r="Z2952" i="1"/>
  <c r="E2832" i="1"/>
  <c r="F2832" i="1"/>
  <c r="Y2950" i="1"/>
  <c r="S2950" i="1"/>
  <c r="J2833" i="1"/>
  <c r="K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Z2953" i="1" l="1"/>
  <c r="AA2953" i="1"/>
  <c r="H2952" i="1"/>
  <c r="F2833" i="1"/>
  <c r="E2833" i="1"/>
  <c r="M2834" i="1"/>
  <c r="N2834" i="1"/>
  <c r="Y2951" i="1"/>
  <c r="S2951" i="1"/>
  <c r="A2953" i="1"/>
  <c r="Q2953" i="1" s="1"/>
  <c r="R2953" i="1" s="1"/>
  <c r="J2834" i="1"/>
  <c r="K2834" i="1" s="1"/>
  <c r="I2835" i="1"/>
  <c r="U2833" i="1"/>
  <c r="W2833" i="1" s="1"/>
  <c r="G2829" i="1"/>
  <c r="D2830" i="1"/>
  <c r="L2830" i="1" s="1"/>
  <c r="O2829" i="1"/>
  <c r="H2953" i="1" l="1"/>
  <c r="AA2954" i="1"/>
  <c r="Z2954" i="1"/>
  <c r="E2834" i="1"/>
  <c r="F2834" i="1"/>
  <c r="Y2952" i="1"/>
  <c r="S2952" i="1"/>
  <c r="A2954" i="1"/>
  <c r="Q2954" i="1" s="1"/>
  <c r="R2954" i="1" s="1"/>
  <c r="J2835" i="1"/>
  <c r="K2835" i="1" s="1"/>
  <c r="I2836" i="1"/>
  <c r="M2835" i="1"/>
  <c r="U2834" i="1"/>
  <c r="W2834" i="1" s="1"/>
  <c r="N2835" i="1"/>
  <c r="G2830" i="1"/>
  <c r="O2830" i="1"/>
  <c r="D2831" i="1"/>
  <c r="L2831" i="1" s="1"/>
  <c r="Z2955" i="1" l="1"/>
  <c r="AA2955" i="1"/>
  <c r="H2954" i="1"/>
  <c r="F2835" i="1"/>
  <c r="E2835" i="1"/>
  <c r="J2836" i="1"/>
  <c r="K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H2955" i="1" l="1"/>
  <c r="AA2956" i="1"/>
  <c r="Z2956" i="1"/>
  <c r="E2836" i="1"/>
  <c r="F2836" i="1"/>
  <c r="A2956" i="1"/>
  <c r="Q2956" i="1" s="1"/>
  <c r="R2956" i="1" s="1"/>
  <c r="Y2954" i="1"/>
  <c r="S2954" i="1"/>
  <c r="J2837" i="1"/>
  <c r="K2837" i="1" s="1"/>
  <c r="I2838" i="1"/>
  <c r="U2836" i="1"/>
  <c r="W2836" i="1" s="1"/>
  <c r="O2832" i="1"/>
  <c r="G2832" i="1"/>
  <c r="D2833" i="1"/>
  <c r="L2833" i="1" s="1"/>
  <c r="Z2957" i="1" l="1"/>
  <c r="AA2957" i="1"/>
  <c r="H2956" i="1"/>
  <c r="F2837" i="1"/>
  <c r="E2837" i="1"/>
  <c r="A2957" i="1"/>
  <c r="Q2957" i="1" s="1"/>
  <c r="R2957" i="1" s="1"/>
  <c r="Y2955" i="1"/>
  <c r="S2955" i="1"/>
  <c r="J2838" i="1"/>
  <c r="K2838" i="1" s="1"/>
  <c r="I2839" i="1"/>
  <c r="U2837" i="1"/>
  <c r="W2837" i="1" s="1"/>
  <c r="G2833" i="1"/>
  <c r="D2834" i="1"/>
  <c r="L2834" i="1" s="1"/>
  <c r="O2833" i="1"/>
  <c r="H2957" i="1" l="1"/>
  <c r="AA2958" i="1"/>
  <c r="Z2958" i="1"/>
  <c r="E2838" i="1"/>
  <c r="F2838" i="1"/>
  <c r="J2839" i="1"/>
  <c r="K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Z2959" i="1" l="1"/>
  <c r="AA2959" i="1"/>
  <c r="H2958" i="1"/>
  <c r="F2839" i="1"/>
  <c r="E2839" i="1"/>
  <c r="Y2957" i="1"/>
  <c r="S2957" i="1"/>
  <c r="A2959" i="1"/>
  <c r="Q2959" i="1" s="1"/>
  <c r="R2959" i="1" s="1"/>
  <c r="J2840" i="1"/>
  <c r="K2840" i="1" s="1"/>
  <c r="I2841" i="1"/>
  <c r="U2839" i="1"/>
  <c r="W2839" i="1" s="1"/>
  <c r="G2835" i="1"/>
  <c r="D2836" i="1"/>
  <c r="L2836" i="1" s="1"/>
  <c r="H2959" i="1" l="1"/>
  <c r="AA2960" i="1"/>
  <c r="Z2960" i="1"/>
  <c r="E2840" i="1"/>
  <c r="F2840" i="1"/>
  <c r="O2835" i="1"/>
  <c r="M2836" i="1"/>
  <c r="A2960" i="1"/>
  <c r="Q2960" i="1" s="1"/>
  <c r="R2960" i="1" s="1"/>
  <c r="Y2958" i="1"/>
  <c r="S2958" i="1"/>
  <c r="J2841" i="1"/>
  <c r="K2841" i="1" s="1"/>
  <c r="I2842" i="1"/>
  <c r="U2840" i="1"/>
  <c r="W2840" i="1" s="1"/>
  <c r="D2837" i="1"/>
  <c r="L2837" i="1" s="1"/>
  <c r="G2836" i="1"/>
  <c r="Z2961" i="1" l="1"/>
  <c r="AA2961" i="1"/>
  <c r="H2960" i="1"/>
  <c r="F2841" i="1"/>
  <c r="E2841" i="1"/>
  <c r="M2837" i="1"/>
  <c r="M2838" i="1" s="1"/>
  <c r="N2836" i="1"/>
  <c r="N2837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M2839" i="1" l="1"/>
  <c r="M2840" i="1" s="1"/>
  <c r="M2841" i="1" s="1"/>
  <c r="N2838" i="1"/>
  <c r="O2838" i="1" s="1"/>
  <c r="H2961" i="1"/>
  <c r="AA2962" i="1"/>
  <c r="Z2962" i="1"/>
  <c r="F2842" i="1"/>
  <c r="E2842" i="1"/>
  <c r="O2837" i="1"/>
  <c r="O2836" i="1"/>
  <c r="A2962" i="1"/>
  <c r="J2843" i="1"/>
  <c r="K2843" i="1" s="1"/>
  <c r="I2844" i="1"/>
  <c r="U2842" i="1"/>
  <c r="W2842" i="1" s="1"/>
  <c r="G2838" i="1"/>
  <c r="D2839" i="1"/>
  <c r="L2839" i="1" s="1"/>
  <c r="N2839" i="1" l="1"/>
  <c r="N2840" i="1" s="1"/>
  <c r="N2841" i="1" s="1"/>
  <c r="Q2962" i="1"/>
  <c r="R2962" i="1" s="1"/>
  <c r="H2962" i="1"/>
  <c r="E2843" i="1"/>
  <c r="F2843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 l="1"/>
  <c r="H2963" i="1"/>
  <c r="AA2963" i="1"/>
  <c r="AA2964" i="1" s="1"/>
  <c r="Z2963" i="1"/>
  <c r="Z2964" i="1" s="1"/>
  <c r="F2844" i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AA2965" i="1" l="1"/>
  <c r="R2964" i="1"/>
  <c r="Z2965" i="1"/>
  <c r="H2964" i="1"/>
  <c r="E2845" i="1"/>
  <c r="F2845" i="1"/>
  <c r="J2846" i="1"/>
  <c r="K2846" i="1" s="1"/>
  <c r="I2847" i="1"/>
  <c r="U2845" i="1"/>
  <c r="W2845" i="1" s="1"/>
  <c r="A2965" i="1"/>
  <c r="Q2965" i="1" s="1"/>
  <c r="G2841" i="1"/>
  <c r="D2842" i="1"/>
  <c r="L2842" i="1" s="1"/>
  <c r="H2965" i="1" l="1"/>
  <c r="Z2966" i="1"/>
  <c r="AA2966" i="1"/>
  <c r="R2965" i="1"/>
  <c r="F2846" i="1"/>
  <c r="E284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AA2967" i="1" l="1"/>
  <c r="Z2967" i="1"/>
  <c r="H2966" i="1"/>
  <c r="E2847" i="1"/>
  <c r="F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H2967" i="1" l="1"/>
  <c r="Z2968" i="1"/>
  <c r="AA2968" i="1"/>
  <c r="F2848" i="1"/>
  <c r="E284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AA2969" i="1" l="1"/>
  <c r="Z2969" i="1"/>
  <c r="H2968" i="1"/>
  <c r="E2849" i="1"/>
  <c r="F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H2969" i="1" l="1"/>
  <c r="Z2970" i="1"/>
  <c r="AA2970" i="1"/>
  <c r="F2850" i="1"/>
  <c r="E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AA2971" i="1" l="1"/>
  <c r="Z2971" i="1"/>
  <c r="H2970" i="1"/>
  <c r="E2851" i="1"/>
  <c r="F285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H2971" i="1" l="1"/>
  <c r="Z2972" i="1"/>
  <c r="AA2972" i="1"/>
  <c r="F2852" i="1"/>
  <c r="E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AA2973" i="1" l="1"/>
  <c r="Z2973" i="1"/>
  <c r="H2972" i="1"/>
  <c r="E2853" i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H2973" i="1" l="1"/>
  <c r="Z2974" i="1"/>
  <c r="AA2974" i="1"/>
  <c r="F2854" i="1"/>
  <c r="E285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AA2975" i="1" l="1"/>
  <c r="Z2975" i="1"/>
  <c r="H2974" i="1"/>
  <c r="E2855" i="1"/>
  <c r="F2855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H2975" i="1" l="1"/>
  <c r="Z2976" i="1"/>
  <c r="AA2976" i="1"/>
  <c r="F2856" i="1"/>
  <c r="E285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AA2977" i="1" l="1"/>
  <c r="Z2977" i="1"/>
  <c r="H2976" i="1"/>
  <c r="E2857" i="1"/>
  <c r="F285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H2977" i="1" l="1"/>
  <c r="Z2978" i="1"/>
  <c r="AA2978" i="1"/>
  <c r="F2858" i="1"/>
  <c r="E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AA2979" i="1" l="1"/>
  <c r="Z2979" i="1"/>
  <c r="H2978" i="1"/>
  <c r="H2979" i="1" s="1"/>
  <c r="E285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Z2980" i="1" l="1"/>
  <c r="AA2980" i="1"/>
  <c r="F2860" i="1"/>
  <c r="E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AA2981" i="1" l="1"/>
  <c r="Z2981" i="1"/>
  <c r="H2980" i="1"/>
  <c r="E2861" i="1"/>
  <c r="M2862" i="1"/>
  <c r="F2861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H2981" i="1" l="1"/>
  <c r="Z2982" i="1"/>
  <c r="AA2982" i="1"/>
  <c r="F2862" i="1"/>
  <c r="E286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AA2983" i="1" l="1"/>
  <c r="Z2983" i="1"/>
  <c r="H2982" i="1"/>
  <c r="E2863" i="1"/>
  <c r="F286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H2983" i="1" l="1"/>
  <c r="Z2984" i="1"/>
  <c r="AA2984" i="1"/>
  <c r="F2864" i="1"/>
  <c r="E286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AA2985" i="1" l="1"/>
  <c r="Z2985" i="1"/>
  <c r="H2984" i="1"/>
  <c r="E286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H2985" i="1" l="1"/>
  <c r="Z2986" i="1"/>
  <c r="AA2986" i="1"/>
  <c r="F2866" i="1"/>
  <c r="E286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AA2987" i="1" l="1"/>
  <c r="Z2987" i="1"/>
  <c r="H2986" i="1"/>
  <c r="E286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H2987" i="1" l="1"/>
  <c r="Z2988" i="1"/>
  <c r="AA2988" i="1"/>
  <c r="F2868" i="1"/>
  <c r="E2868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AA2989" i="1" l="1"/>
  <c r="Z2989" i="1"/>
  <c r="H2988" i="1"/>
  <c r="E2869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H2989" i="1" l="1"/>
  <c r="Z2990" i="1"/>
  <c r="AA2990" i="1"/>
  <c r="F2870" i="1"/>
  <c r="E2870" i="1"/>
  <c r="Y2988" i="1"/>
  <c r="S2988" i="1"/>
  <c r="A2990" i="1"/>
  <c r="Q2990" i="1" s="1"/>
  <c r="R2990" i="1" s="1"/>
  <c r="U2870" i="1"/>
  <c r="W2870" i="1" s="1"/>
  <c r="J2871" i="1"/>
  <c r="K2871" i="1" s="1"/>
  <c r="I2872" i="1"/>
  <c r="D2867" i="1"/>
  <c r="L2867" i="1" s="1"/>
  <c r="G2866" i="1"/>
  <c r="AA2991" i="1" l="1"/>
  <c r="Z2991" i="1"/>
  <c r="H2990" i="1"/>
  <c r="E2871" i="1"/>
  <c r="F2871" i="1"/>
  <c r="O2866" i="1"/>
  <c r="M2867" i="1"/>
  <c r="J2872" i="1"/>
  <c r="K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H2991" i="1" l="1"/>
  <c r="Z2992" i="1"/>
  <c r="AA2992" i="1"/>
  <c r="F2872" i="1"/>
  <c r="E2872" i="1"/>
  <c r="N2867" i="1"/>
  <c r="N2868" i="1" s="1"/>
  <c r="M2868" i="1"/>
  <c r="M2869" i="1" s="1"/>
  <c r="A2992" i="1"/>
  <c r="Q2992" i="1" s="1"/>
  <c r="R2992" i="1" s="1"/>
  <c r="S2990" i="1"/>
  <c r="Y2990" i="1"/>
  <c r="J2873" i="1"/>
  <c r="K2873" i="1" s="1"/>
  <c r="I2874" i="1"/>
  <c r="U2872" i="1"/>
  <c r="W2872" i="1" s="1"/>
  <c r="G2868" i="1"/>
  <c r="D2869" i="1"/>
  <c r="L2869" i="1" s="1"/>
  <c r="M2870" i="1" l="1"/>
  <c r="M2871" i="1" s="1"/>
  <c r="N2869" i="1"/>
  <c r="AA2993" i="1"/>
  <c r="Z2993" i="1"/>
  <c r="H2992" i="1"/>
  <c r="E287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O2869" i="1"/>
  <c r="N2870" i="1" l="1"/>
  <c r="N2871" i="1" s="1"/>
  <c r="H2993" i="1"/>
  <c r="Q2993" i="1"/>
  <c r="F2874" i="1"/>
  <c r="E2874" i="1"/>
  <c r="A2994" i="1"/>
  <c r="Q2994" i="1" s="1"/>
  <c r="R2994" i="1" s="1"/>
  <c r="J2875" i="1"/>
  <c r="K2875" i="1" s="1"/>
  <c r="I2876" i="1"/>
  <c r="U2874" i="1"/>
  <c r="W2874" i="1" s="1"/>
  <c r="G2870" i="1"/>
  <c r="D2871" i="1"/>
  <c r="L2871" i="1" s="1"/>
  <c r="O2870" i="1" l="1"/>
  <c r="H2994" i="1"/>
  <c r="Z2994" i="1"/>
  <c r="Z2995" i="1" s="1"/>
  <c r="R2993" i="1"/>
  <c r="AA2994" i="1"/>
  <c r="AA2995" i="1" s="1"/>
  <c r="E2875" i="1"/>
  <c r="F2875" i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H2995" i="1" l="1"/>
  <c r="AA2996" i="1"/>
  <c r="Z2996" i="1"/>
  <c r="F287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Z2997" i="1" l="1"/>
  <c r="AA2997" i="1"/>
  <c r="H2996" i="1"/>
  <c r="E2877" i="1"/>
  <c r="F287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H2997" i="1" l="1"/>
  <c r="AA2998" i="1"/>
  <c r="Z2998" i="1"/>
  <c r="F2878" i="1"/>
  <c r="E2878" i="1"/>
  <c r="N2874" i="1"/>
  <c r="N2875" i="1" s="1"/>
  <c r="N2876" i="1" s="1"/>
  <c r="N2877" i="1" s="1"/>
  <c r="N2878" i="1" s="1"/>
  <c r="N2879" i="1" s="1"/>
  <c r="M2879" i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G2874" i="1"/>
  <c r="O2872" i="1"/>
  <c r="Z2999" i="1" l="1"/>
  <c r="AA2999" i="1"/>
  <c r="O2874" i="1"/>
  <c r="H2998" i="1"/>
  <c r="E2879" i="1"/>
  <c r="F2879" i="1"/>
  <c r="M2880" i="1"/>
  <c r="N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H2999" i="1" l="1"/>
  <c r="AA3000" i="1"/>
  <c r="Z3000" i="1"/>
  <c r="F2880" i="1"/>
  <c r="E288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Z3001" i="1" l="1"/>
  <c r="AA3001" i="1"/>
  <c r="H3000" i="1"/>
  <c r="E2881" i="1"/>
  <c r="F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H3001" i="1" l="1"/>
  <c r="AA3002" i="1"/>
  <c r="Z3002" i="1"/>
  <c r="F2882" i="1"/>
  <c r="E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Z3003" i="1" l="1"/>
  <c r="AA3003" i="1"/>
  <c r="H3002" i="1"/>
  <c r="E2883" i="1"/>
  <c r="F288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H3003" i="1" l="1"/>
  <c r="AA3004" i="1"/>
  <c r="Z3004" i="1"/>
  <c r="F2884" i="1"/>
  <c r="E288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Z3005" i="1" l="1"/>
  <c r="AA3005" i="1"/>
  <c r="H3004" i="1"/>
  <c r="E2885" i="1"/>
  <c r="F288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H3005" i="1" l="1"/>
  <c r="AA3006" i="1"/>
  <c r="Z3006" i="1"/>
  <c r="F2886" i="1"/>
  <c r="E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Z3007" i="1" l="1"/>
  <c r="AA3007" i="1"/>
  <c r="H3006" i="1"/>
  <c r="E2887" i="1"/>
  <c r="F288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H3007" i="1" l="1"/>
  <c r="AA3008" i="1"/>
  <c r="Z3008" i="1"/>
  <c r="F2888" i="1"/>
  <c r="E2888" i="1"/>
  <c r="M2889" i="1"/>
  <c r="A3008" i="1"/>
  <c r="Q3008" i="1" s="1"/>
  <c r="R3008" i="1" s="1"/>
  <c r="J2889" i="1"/>
  <c r="K2889" i="1" s="1"/>
  <c r="I2890" i="1"/>
  <c r="N2889" i="1"/>
  <c r="U2888" i="1"/>
  <c r="W2888" i="1" s="1"/>
  <c r="Y3006" i="1"/>
  <c r="S3006" i="1"/>
  <c r="D2885" i="1"/>
  <c r="L2885" i="1" s="1"/>
  <c r="O2884" i="1"/>
  <c r="G2884" i="1"/>
  <c r="Z3009" i="1" l="1"/>
  <c r="AA3009" i="1"/>
  <c r="H3008" i="1"/>
  <c r="E288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I2891" i="1"/>
  <c r="G2885" i="1"/>
  <c r="D2886" i="1"/>
  <c r="L2886" i="1" s="1"/>
  <c r="O2885" i="1"/>
  <c r="H3009" i="1" l="1"/>
  <c r="AA3010" i="1"/>
  <c r="Z3010" i="1"/>
  <c r="F2890" i="1"/>
  <c r="E2890" i="1"/>
  <c r="M2891" i="1"/>
  <c r="A3010" i="1"/>
  <c r="Q3010" i="1" s="1"/>
  <c r="R3010" i="1" s="1"/>
  <c r="Y3008" i="1"/>
  <c r="S3008" i="1"/>
  <c r="U2890" i="1"/>
  <c r="W2890" i="1" s="1"/>
  <c r="J2891" i="1"/>
  <c r="K2891" i="1" s="1"/>
  <c r="I2892" i="1"/>
  <c r="N2891" i="1"/>
  <c r="O2886" i="1"/>
  <c r="G2886" i="1"/>
  <c r="D2887" i="1"/>
  <c r="L2887" i="1" s="1"/>
  <c r="Z3011" i="1" l="1"/>
  <c r="AA3011" i="1"/>
  <c r="H3010" i="1"/>
  <c r="E2891" i="1"/>
  <c r="F2891" i="1"/>
  <c r="N2892" i="1"/>
  <c r="Y3009" i="1"/>
  <c r="S3009" i="1"/>
  <c r="J2892" i="1"/>
  <c r="K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H3011" i="1" l="1"/>
  <c r="AA3012" i="1"/>
  <c r="Z3012" i="1"/>
  <c r="F2892" i="1"/>
  <c r="E2892" i="1"/>
  <c r="M2893" i="1"/>
  <c r="N2893" i="1"/>
  <c r="S3010" i="1"/>
  <c r="Y3010" i="1"/>
  <c r="A3012" i="1"/>
  <c r="Q3012" i="1" s="1"/>
  <c r="R3012" i="1" s="1"/>
  <c r="J2893" i="1"/>
  <c r="K2893" i="1" s="1"/>
  <c r="I2894" i="1"/>
  <c r="U2892" i="1"/>
  <c r="W2892" i="1" s="1"/>
  <c r="G2888" i="1"/>
  <c r="O2888" i="1"/>
  <c r="D2889" i="1"/>
  <c r="L2889" i="1" s="1"/>
  <c r="Z3013" i="1" l="1"/>
  <c r="AA3013" i="1"/>
  <c r="H3012" i="1"/>
  <c r="E2893" i="1"/>
  <c r="F2893" i="1"/>
  <c r="A3013" i="1"/>
  <c r="Q3013" i="1" s="1"/>
  <c r="R3013" i="1" s="1"/>
  <c r="Y3011" i="1"/>
  <c r="S3011" i="1"/>
  <c r="J2894" i="1"/>
  <c r="K2894" i="1" s="1"/>
  <c r="I2895" i="1"/>
  <c r="N2894" i="1"/>
  <c r="U2893" i="1"/>
  <c r="W2893" i="1" s="1"/>
  <c r="M2894" i="1"/>
  <c r="O2889" i="1"/>
  <c r="G2889" i="1"/>
  <c r="D2890" i="1"/>
  <c r="L2890" i="1" s="1"/>
  <c r="H3013" i="1" l="1"/>
  <c r="AA3014" i="1"/>
  <c r="Z3014" i="1"/>
  <c r="F2894" i="1"/>
  <c r="E2894" i="1"/>
  <c r="J2895" i="1"/>
  <c r="K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Z3015" i="1" l="1"/>
  <c r="AA3015" i="1"/>
  <c r="H3014" i="1"/>
  <c r="E2895" i="1"/>
  <c r="F2895" i="1"/>
  <c r="A3015" i="1"/>
  <c r="Q3015" i="1" s="1"/>
  <c r="R3015" i="1" s="1"/>
  <c r="Y3013" i="1"/>
  <c r="S3013" i="1"/>
  <c r="J2896" i="1"/>
  <c r="K2896" i="1" s="1"/>
  <c r="I2897" i="1"/>
  <c r="U2895" i="1"/>
  <c r="W2895" i="1" s="1"/>
  <c r="G2891" i="1"/>
  <c r="O2891" i="1"/>
  <c r="D2892" i="1"/>
  <c r="L2892" i="1" s="1"/>
  <c r="H3015" i="1" l="1"/>
  <c r="AA3016" i="1"/>
  <c r="Z3016" i="1"/>
  <c r="F2896" i="1"/>
  <c r="E2896" i="1"/>
  <c r="A3016" i="1"/>
  <c r="Q3016" i="1" s="1"/>
  <c r="R3016" i="1" s="1"/>
  <c r="Y3014" i="1"/>
  <c r="S3014" i="1"/>
  <c r="J2897" i="1"/>
  <c r="K2897" i="1" s="1"/>
  <c r="I2898" i="1"/>
  <c r="U2896" i="1"/>
  <c r="W2896" i="1" s="1"/>
  <c r="G2892" i="1"/>
  <c r="O2892" i="1"/>
  <c r="D2893" i="1"/>
  <c r="L2893" i="1" s="1"/>
  <c r="Z3017" i="1" l="1"/>
  <c r="AA3017" i="1"/>
  <c r="H3016" i="1"/>
  <c r="E2897" i="1"/>
  <c r="F2897" i="1"/>
  <c r="J2898" i="1"/>
  <c r="K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H3017" i="1" l="1"/>
  <c r="AA3018" i="1"/>
  <c r="Z3018" i="1"/>
  <c r="F2898" i="1"/>
  <c r="E2898" i="1"/>
  <c r="Y3016" i="1"/>
  <c r="S3016" i="1"/>
  <c r="A3018" i="1"/>
  <c r="Q3018" i="1" s="1"/>
  <c r="R3018" i="1" s="1"/>
  <c r="J2899" i="1"/>
  <c r="K2899" i="1" s="1"/>
  <c r="I2900" i="1"/>
  <c r="U2898" i="1"/>
  <c r="W2898" i="1" s="1"/>
  <c r="G2894" i="1"/>
  <c r="O2894" i="1"/>
  <c r="D2895" i="1"/>
  <c r="L2895" i="1" s="1"/>
  <c r="Z3019" i="1" l="1"/>
  <c r="AA3019" i="1"/>
  <c r="H3018" i="1"/>
  <c r="E2899" i="1"/>
  <c r="F2899" i="1"/>
  <c r="A3019" i="1"/>
  <c r="Q3019" i="1" s="1"/>
  <c r="R3019" i="1" s="1"/>
  <c r="S3017" i="1"/>
  <c r="Y3017" i="1"/>
  <c r="J2900" i="1"/>
  <c r="K2900" i="1" s="1"/>
  <c r="I2901" i="1"/>
  <c r="U2899" i="1"/>
  <c r="W2899" i="1" s="1"/>
  <c r="G2895" i="1"/>
  <c r="D2896" i="1"/>
  <c r="L2896" i="1" s="1"/>
  <c r="H3019" i="1" l="1"/>
  <c r="AA3020" i="1"/>
  <c r="Z3020" i="1"/>
  <c r="F2900" i="1"/>
  <c r="E2900" i="1"/>
  <c r="O2895" i="1"/>
  <c r="M2896" i="1"/>
  <c r="J2901" i="1"/>
  <c r="K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Z3021" i="1" l="1"/>
  <c r="AA3021" i="1"/>
  <c r="H3020" i="1"/>
  <c r="E2901" i="1"/>
  <c r="F2901" i="1"/>
  <c r="N2896" i="1"/>
  <c r="N2897" i="1" s="1"/>
  <c r="N2898" i="1" s="1"/>
  <c r="M2897" i="1"/>
  <c r="M2898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H3021" i="1" l="1"/>
  <c r="M2899" i="1"/>
  <c r="M2900" i="1" s="1"/>
  <c r="M2901" i="1" s="1"/>
  <c r="N2899" i="1"/>
  <c r="N2900" i="1" s="1"/>
  <c r="N2901" i="1" s="1"/>
  <c r="AA3022" i="1"/>
  <c r="Z3022" i="1"/>
  <c r="F2902" i="1"/>
  <c r="E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Z3023" i="1" l="1"/>
  <c r="AA3023" i="1"/>
  <c r="H3022" i="1"/>
  <c r="E2903" i="1"/>
  <c r="F290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H3023" i="1" l="1"/>
  <c r="Q3023" i="1"/>
  <c r="F2904" i="1"/>
  <c r="E2904" i="1"/>
  <c r="J2905" i="1"/>
  <c r="K2905" i="1" s="1"/>
  <c r="I2906" i="1"/>
  <c r="U2904" i="1"/>
  <c r="W2904" i="1" s="1"/>
  <c r="A3024" i="1"/>
  <c r="Q3024" i="1" s="1"/>
  <c r="R3024" i="1" s="1"/>
  <c r="G2900" i="1"/>
  <c r="O2900" i="1"/>
  <c r="D2901" i="1"/>
  <c r="L2901" i="1" s="1"/>
  <c r="H3024" i="1" l="1"/>
  <c r="Z3024" i="1"/>
  <c r="Z3025" i="1" s="1"/>
  <c r="AA3024" i="1"/>
  <c r="AA3025" i="1" s="1"/>
  <c r="R3023" i="1"/>
  <c r="E2905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H3025" i="1" l="1"/>
  <c r="AA3026" i="1"/>
  <c r="Z3026" i="1"/>
  <c r="F2906" i="1"/>
  <c r="E290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D2903" i="1"/>
  <c r="L2903" i="1" s="1"/>
  <c r="G2902" i="1"/>
  <c r="Z3027" i="1" l="1"/>
  <c r="AA3027" i="1"/>
  <c r="H3026" i="1"/>
  <c r="E2907" i="1"/>
  <c r="F2907" i="1"/>
  <c r="A3027" i="1"/>
  <c r="Q3027" i="1" s="1"/>
  <c r="R3027" i="1" s="1"/>
  <c r="J2908" i="1"/>
  <c r="K2908" i="1" s="1"/>
  <c r="I2909" i="1"/>
  <c r="U2907" i="1"/>
  <c r="W2907" i="1" s="1"/>
  <c r="G2903" i="1"/>
  <c r="D2904" i="1"/>
  <c r="L2904" i="1" s="1"/>
  <c r="M2903" i="1"/>
  <c r="O2902" i="1"/>
  <c r="H3027" i="1" l="1"/>
  <c r="AA3028" i="1"/>
  <c r="Z3028" i="1"/>
  <c r="F2908" i="1"/>
  <c r="E290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l="1"/>
  <c r="Z3029" i="1"/>
  <c r="AA3029" i="1"/>
  <c r="H3028" i="1"/>
  <c r="M2910" i="1"/>
  <c r="E290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O2904" i="1"/>
  <c r="O2903" i="1"/>
  <c r="N2911" i="1" l="1"/>
  <c r="H3029" i="1"/>
  <c r="AA3030" i="1"/>
  <c r="Z3030" i="1"/>
  <c r="F2910" i="1"/>
  <c r="E2910" i="1"/>
  <c r="M2911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H3030" i="1" l="1"/>
  <c r="Z3031" i="1"/>
  <c r="AA3031" i="1"/>
  <c r="E291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H3031" i="1" l="1"/>
  <c r="AA3032" i="1"/>
  <c r="Z3032" i="1"/>
  <c r="F2912" i="1"/>
  <c r="E2912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H3032" i="1" l="1"/>
  <c r="Z3033" i="1"/>
  <c r="AA3033" i="1"/>
  <c r="E2913" i="1"/>
  <c r="F2913" i="1"/>
  <c r="N2914" i="1"/>
  <c r="M2914" i="1"/>
  <c r="Y3031" i="1"/>
  <c r="S3031" i="1"/>
  <c r="J2914" i="1"/>
  <c r="K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H3033" i="1" l="1"/>
  <c r="AA3034" i="1"/>
  <c r="Z3034" i="1"/>
  <c r="F2914" i="1"/>
  <c r="E2914" i="1"/>
  <c r="J2915" i="1"/>
  <c r="K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N2916" i="1" l="1"/>
  <c r="Z3035" i="1"/>
  <c r="AA3035" i="1"/>
  <c r="H3034" i="1"/>
  <c r="E2915" i="1"/>
  <c r="F2915" i="1"/>
  <c r="M2916" i="1"/>
  <c r="A3035" i="1"/>
  <c r="Q3035" i="1" s="1"/>
  <c r="R3035" i="1" s="1"/>
  <c r="Y3033" i="1"/>
  <c r="S3033" i="1"/>
  <c r="J2916" i="1"/>
  <c r="K2916" i="1" s="1"/>
  <c r="I2917" i="1"/>
  <c r="N2917" i="1" s="1"/>
  <c r="U2915" i="1"/>
  <c r="W2915" i="1" s="1"/>
  <c r="G2911" i="1"/>
  <c r="O2911" i="1"/>
  <c r="D2912" i="1"/>
  <c r="L2912" i="1" s="1"/>
  <c r="H3035" i="1" l="1"/>
  <c r="AA3036" i="1"/>
  <c r="Z3036" i="1"/>
  <c r="F2916" i="1"/>
  <c r="E2916" i="1"/>
  <c r="M2917" i="1"/>
  <c r="S3034" i="1"/>
  <c r="Y3034" i="1"/>
  <c r="J2917" i="1"/>
  <c r="K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Z3037" i="1" l="1"/>
  <c r="AA3037" i="1"/>
  <c r="H3036" i="1"/>
  <c r="E2917" i="1"/>
  <c r="F2917" i="1"/>
  <c r="J2918" i="1"/>
  <c r="K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H3037" i="1" l="1"/>
  <c r="AA3038" i="1"/>
  <c r="Z3038" i="1"/>
  <c r="F2918" i="1"/>
  <c r="E2918" i="1"/>
  <c r="M2919" i="1"/>
  <c r="N2919" i="1"/>
  <c r="Y3036" i="1"/>
  <c r="S3036" i="1"/>
  <c r="A3038" i="1"/>
  <c r="Q3038" i="1" s="1"/>
  <c r="R3038" i="1" s="1"/>
  <c r="J2919" i="1"/>
  <c r="K2919" i="1" s="1"/>
  <c r="I2920" i="1"/>
  <c r="U2918" i="1"/>
  <c r="W2918" i="1" s="1"/>
  <c r="O2914" i="1"/>
  <c r="D2915" i="1"/>
  <c r="L2915" i="1" s="1"/>
  <c r="G2914" i="1"/>
  <c r="Z3039" i="1" l="1"/>
  <c r="AA3039" i="1"/>
  <c r="H3038" i="1"/>
  <c r="E2919" i="1"/>
  <c r="F2919" i="1"/>
  <c r="A3039" i="1"/>
  <c r="Q3039" i="1" s="1"/>
  <c r="R3039" i="1" s="1"/>
  <c r="S3037" i="1"/>
  <c r="Y3037" i="1"/>
  <c r="J2920" i="1"/>
  <c r="K2920" i="1" s="1"/>
  <c r="I2921" i="1"/>
  <c r="M2920" i="1"/>
  <c r="U2919" i="1"/>
  <c r="W2919" i="1" s="1"/>
  <c r="N2920" i="1"/>
  <c r="G2915" i="1"/>
  <c r="O2915" i="1"/>
  <c r="D2916" i="1"/>
  <c r="L2916" i="1" s="1"/>
  <c r="H3039" i="1" l="1"/>
  <c r="AA3040" i="1"/>
  <c r="Z3040" i="1"/>
  <c r="F2920" i="1"/>
  <c r="E2920" i="1"/>
  <c r="U2920" i="1"/>
  <c r="W2920" i="1" s="1"/>
  <c r="N2921" i="1"/>
  <c r="A3040" i="1"/>
  <c r="Q3040" i="1" s="1"/>
  <c r="R3040" i="1" s="1"/>
  <c r="Y3038" i="1"/>
  <c r="S3038" i="1"/>
  <c r="J2921" i="1"/>
  <c r="K2921" i="1" s="1"/>
  <c r="I2922" i="1"/>
  <c r="M2921" i="1"/>
  <c r="G2916" i="1"/>
  <c r="D2917" i="1"/>
  <c r="L2917" i="1" s="1"/>
  <c r="O2916" i="1"/>
  <c r="Z3041" i="1" l="1"/>
  <c r="AA3041" i="1"/>
  <c r="H3040" i="1"/>
  <c r="E2921" i="1"/>
  <c r="F2921" i="1"/>
  <c r="S3039" i="1"/>
  <c r="Y3039" i="1"/>
  <c r="M2922" i="1"/>
  <c r="J2922" i="1"/>
  <c r="K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H3041" i="1" l="1"/>
  <c r="AA3042" i="1"/>
  <c r="Z3042" i="1"/>
  <c r="F2922" i="1"/>
  <c r="E2922" i="1"/>
  <c r="N2923" i="1"/>
  <c r="J2923" i="1"/>
  <c r="K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H3042" i="1" l="1"/>
  <c r="Z3043" i="1"/>
  <c r="AA3043" i="1"/>
  <c r="E2923" i="1"/>
  <c r="F2923" i="1"/>
  <c r="M2924" i="1"/>
  <c r="Y3041" i="1"/>
  <c r="S3041" i="1"/>
  <c r="J2924" i="1"/>
  <c r="K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H3043" i="1" l="1"/>
  <c r="AA3044" i="1"/>
  <c r="Z3044" i="1"/>
  <c r="F2924" i="1"/>
  <c r="E2924" i="1"/>
  <c r="N2925" i="1"/>
  <c r="A3044" i="1"/>
  <c r="Q3044" i="1" s="1"/>
  <c r="R3044" i="1" s="1"/>
  <c r="J2925" i="1"/>
  <c r="K2925" i="1" s="1"/>
  <c r="I2926" i="1"/>
  <c r="U2924" i="1"/>
  <c r="W2924" i="1" s="1"/>
  <c r="S3042" i="1"/>
  <c r="Y3042" i="1"/>
  <c r="M2925" i="1"/>
  <c r="O2920" i="1"/>
  <c r="G2920" i="1"/>
  <c r="D2921" i="1"/>
  <c r="L2921" i="1" s="1"/>
  <c r="Z3045" i="1" l="1"/>
  <c r="AA3045" i="1"/>
  <c r="H3044" i="1"/>
  <c r="E2925" i="1"/>
  <c r="F2925" i="1"/>
  <c r="M2926" i="1"/>
  <c r="U2925" i="1"/>
  <c r="W2925" i="1" s="1"/>
  <c r="A3045" i="1"/>
  <c r="Q3045" i="1" s="1"/>
  <c r="R3045" i="1" s="1"/>
  <c r="Y3043" i="1"/>
  <c r="S3043" i="1"/>
  <c r="J2926" i="1"/>
  <c r="K2926" i="1" s="1"/>
  <c r="I2927" i="1"/>
  <c r="N2926" i="1"/>
  <c r="G2921" i="1"/>
  <c r="D2922" i="1"/>
  <c r="L2922" i="1" s="1"/>
  <c r="O2921" i="1"/>
  <c r="H3045" i="1" l="1"/>
  <c r="AA3046" i="1"/>
  <c r="Z3046" i="1"/>
  <c r="F2926" i="1"/>
  <c r="E2926" i="1"/>
  <c r="A3046" i="1"/>
  <c r="Q3046" i="1" s="1"/>
  <c r="R3046" i="1" s="1"/>
  <c r="S3044" i="1"/>
  <c r="Y3044" i="1"/>
  <c r="J2927" i="1"/>
  <c r="K2927" i="1" s="1"/>
  <c r="I2928" i="1"/>
  <c r="U2926" i="1"/>
  <c r="W2926" i="1" s="1"/>
  <c r="D2923" i="1"/>
  <c r="L2923" i="1" s="1"/>
  <c r="O2922" i="1"/>
  <c r="G2922" i="1"/>
  <c r="Z3047" i="1" l="1"/>
  <c r="AA3047" i="1"/>
  <c r="H3046" i="1"/>
  <c r="E2927" i="1"/>
  <c r="F2927" i="1"/>
  <c r="U2927" i="1"/>
  <c r="W2927" i="1" s="1"/>
  <c r="A3047" i="1"/>
  <c r="Q3047" i="1" s="1"/>
  <c r="R3047" i="1" s="1"/>
  <c r="S3045" i="1"/>
  <c r="Y3045" i="1"/>
  <c r="J2928" i="1"/>
  <c r="K2928" i="1" s="1"/>
  <c r="I2929" i="1"/>
  <c r="O2923" i="1"/>
  <c r="G2923" i="1"/>
  <c r="D2924" i="1"/>
  <c r="L2924" i="1" s="1"/>
  <c r="H3047" i="1" l="1"/>
  <c r="AA3048" i="1"/>
  <c r="Z3048" i="1"/>
  <c r="F2928" i="1"/>
  <c r="E2928" i="1"/>
  <c r="A3048" i="1"/>
  <c r="Q3048" i="1" s="1"/>
  <c r="R3048" i="1" s="1"/>
  <c r="Y3046" i="1"/>
  <c r="S3046" i="1"/>
  <c r="U2928" i="1"/>
  <c r="W2928" i="1" s="1"/>
  <c r="J2929" i="1"/>
  <c r="K2929" i="1" s="1"/>
  <c r="I2930" i="1"/>
  <c r="G2924" i="1"/>
  <c r="O2924" i="1"/>
  <c r="D2925" i="1"/>
  <c r="L2925" i="1" s="1"/>
  <c r="Z3049" i="1" l="1"/>
  <c r="AA3049" i="1"/>
  <c r="H3048" i="1"/>
  <c r="E2929" i="1"/>
  <c r="F2929" i="1"/>
  <c r="J2930" i="1"/>
  <c r="K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H3049" i="1" l="1"/>
  <c r="AA3050" i="1"/>
  <c r="Z3050" i="1"/>
  <c r="F2930" i="1"/>
  <c r="E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Z3051" i="1" l="1"/>
  <c r="AA3051" i="1"/>
  <c r="H3050" i="1"/>
  <c r="E2931" i="1"/>
  <c r="F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H3051" i="1" l="1"/>
  <c r="AA3052" i="1"/>
  <c r="Z3052" i="1"/>
  <c r="F2932" i="1"/>
  <c r="E2932" i="1"/>
  <c r="N2927" i="1"/>
  <c r="N2928" i="1" s="1"/>
  <c r="N2929" i="1" s="1"/>
  <c r="M2928" i="1"/>
  <c r="M2929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M2930" i="1" l="1"/>
  <c r="Z3053" i="1"/>
  <c r="AA3053" i="1"/>
  <c r="H3052" i="1"/>
  <c r="F2933" i="1"/>
  <c r="E2933" i="1"/>
  <c r="O2928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M2931" i="1" l="1"/>
  <c r="M2932" i="1" s="1"/>
  <c r="N2930" i="1"/>
  <c r="H3053" i="1"/>
  <c r="AA3054" i="1"/>
  <c r="Z3054" i="1"/>
  <c r="F2934" i="1"/>
  <c r="E2934" i="1"/>
  <c r="A3054" i="1"/>
  <c r="J2935" i="1"/>
  <c r="K2935" i="1" s="1"/>
  <c r="I2936" i="1"/>
  <c r="U2934" i="1"/>
  <c r="W2934" i="1" s="1"/>
  <c r="G2930" i="1"/>
  <c r="D2931" i="1"/>
  <c r="L2931" i="1" s="1"/>
  <c r="N2931" i="1" l="1"/>
  <c r="N2932" i="1" s="1"/>
  <c r="O2930" i="1"/>
  <c r="H3054" i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G2931" i="1"/>
  <c r="D2932" i="1"/>
  <c r="L2932" i="1" s="1"/>
  <c r="O2931" i="1" l="1"/>
  <c r="H3055" i="1"/>
  <c r="R3055" i="1"/>
  <c r="AA3055" i="1"/>
  <c r="AA3056" i="1" s="1"/>
  <c r="Z3055" i="1"/>
  <c r="Z3056" i="1" s="1"/>
  <c r="F2936" i="1"/>
  <c r="E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Z3057" i="1" l="1"/>
  <c r="AA3057" i="1"/>
  <c r="H3056" i="1"/>
  <c r="E2937" i="1"/>
  <c r="F293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H3057" i="1" l="1"/>
  <c r="AA3058" i="1"/>
  <c r="Z3058" i="1"/>
  <c r="F2938" i="1"/>
  <c r="E2938" i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Z3059" i="1" l="1"/>
  <c r="AA3059" i="1"/>
  <c r="H3058" i="1"/>
  <c r="E2939" i="1"/>
  <c r="F2939" i="1"/>
  <c r="O2933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H3059" i="1" l="1"/>
  <c r="AA3060" i="1"/>
  <c r="Z3060" i="1"/>
  <c r="F2940" i="1"/>
  <c r="E2940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Z3061" i="1" l="1"/>
  <c r="AA3061" i="1"/>
  <c r="H3060" i="1"/>
  <c r="E2941" i="1"/>
  <c r="F2941" i="1"/>
  <c r="J2942" i="1"/>
  <c r="K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O2935" i="1"/>
  <c r="O2936" i="1"/>
  <c r="H3061" i="1" l="1"/>
  <c r="AA3062" i="1"/>
  <c r="N2943" i="1"/>
  <c r="Z3062" i="1"/>
  <c r="F2942" i="1"/>
  <c r="E294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N2944" i="1" l="1"/>
  <c r="Z3063" i="1"/>
  <c r="AA3063" i="1"/>
  <c r="H3062" i="1"/>
  <c r="H3063" i="1" s="1"/>
  <c r="E2943" i="1"/>
  <c r="F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AA3064" i="1" l="1"/>
  <c r="Z3064" i="1"/>
  <c r="F2944" i="1"/>
  <c r="E294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Z3065" i="1" l="1"/>
  <c r="AA3065" i="1"/>
  <c r="H3064" i="1"/>
  <c r="E2945" i="1"/>
  <c r="F2945" i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H3065" i="1" l="1"/>
  <c r="AA3066" i="1"/>
  <c r="Z3066" i="1"/>
  <c r="F2946" i="1"/>
  <c r="E294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Z3067" i="1" l="1"/>
  <c r="AA3067" i="1"/>
  <c r="H3066" i="1"/>
  <c r="E2947" i="1"/>
  <c r="F2947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I2949" i="1"/>
  <c r="G2943" i="1"/>
  <c r="O2943" i="1"/>
  <c r="D2944" i="1"/>
  <c r="L2944" i="1" s="1"/>
  <c r="H3067" i="1" l="1"/>
  <c r="AA3068" i="1"/>
  <c r="Z3068" i="1"/>
  <c r="F2948" i="1"/>
  <c r="E2948" i="1"/>
  <c r="J2949" i="1"/>
  <c r="K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M2950" i="1" l="1"/>
  <c r="Z3069" i="1"/>
  <c r="AA3069" i="1"/>
  <c r="N2950" i="1"/>
  <c r="H3068" i="1"/>
  <c r="E2949" i="1"/>
  <c r="F2949" i="1"/>
  <c r="A3069" i="1"/>
  <c r="Q3069" i="1" s="1"/>
  <c r="R3069" i="1" s="1"/>
  <c r="S3067" i="1"/>
  <c r="Y3067" i="1"/>
  <c r="J2950" i="1"/>
  <c r="K2950" i="1" s="1"/>
  <c r="I2951" i="1"/>
  <c r="U2949" i="1"/>
  <c r="W2949" i="1" s="1"/>
  <c r="O2945" i="1"/>
  <c r="G2945" i="1"/>
  <c r="D2946" i="1"/>
  <c r="L2946" i="1" s="1"/>
  <c r="H3069" i="1" l="1"/>
  <c r="N2951" i="1"/>
  <c r="AA3070" i="1"/>
  <c r="Z3070" i="1"/>
  <c r="F2950" i="1"/>
  <c r="E2950" i="1"/>
  <c r="A3070" i="1"/>
  <c r="Q3070" i="1" s="1"/>
  <c r="R3070" i="1" s="1"/>
  <c r="Y3068" i="1"/>
  <c r="S3068" i="1"/>
  <c r="J2951" i="1"/>
  <c r="K2951" i="1" s="1"/>
  <c r="I2952" i="1"/>
  <c r="U2950" i="1"/>
  <c r="W2950" i="1" s="1"/>
  <c r="M2951" i="1"/>
  <c r="D2947" i="1"/>
  <c r="L2947" i="1" s="1"/>
  <c r="O2946" i="1"/>
  <c r="G2946" i="1"/>
  <c r="Z3071" i="1" l="1"/>
  <c r="AA3071" i="1"/>
  <c r="H3070" i="1"/>
  <c r="E2951" i="1"/>
  <c r="F2951" i="1"/>
  <c r="M2952" i="1"/>
  <c r="U2951" i="1"/>
  <c r="W2951" i="1" s="1"/>
  <c r="Y3069" i="1"/>
  <c r="S3069" i="1"/>
  <c r="A3071" i="1"/>
  <c r="Q3071" i="1" s="1"/>
  <c r="R3071" i="1" s="1"/>
  <c r="J2952" i="1"/>
  <c r="K2952" i="1" s="1"/>
  <c r="I2953" i="1"/>
  <c r="N2952" i="1"/>
  <c r="G2947" i="1"/>
  <c r="O2947" i="1"/>
  <c r="D2948" i="1"/>
  <c r="L2948" i="1" s="1"/>
  <c r="H3071" i="1" l="1"/>
  <c r="AA3072" i="1"/>
  <c r="Z3072" i="1"/>
  <c r="F2952" i="1"/>
  <c r="E2952" i="1"/>
  <c r="N2953" i="1"/>
  <c r="S3070" i="1"/>
  <c r="Y3070" i="1"/>
  <c r="J2953" i="1"/>
  <c r="K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Z3073" i="1" l="1"/>
  <c r="AA3073" i="1"/>
  <c r="H3072" i="1"/>
  <c r="E2953" i="1"/>
  <c r="F2953" i="1"/>
  <c r="M2954" i="1"/>
  <c r="Y3071" i="1"/>
  <c r="S3071" i="1"/>
  <c r="J2954" i="1"/>
  <c r="K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H3073" i="1" l="1"/>
  <c r="AA3074" i="1"/>
  <c r="Z3074" i="1"/>
  <c r="F2954" i="1"/>
  <c r="E2954" i="1"/>
  <c r="N2955" i="1"/>
  <c r="A3074" i="1"/>
  <c r="Q3074" i="1" s="1"/>
  <c r="R3074" i="1" s="1"/>
  <c r="J2955" i="1"/>
  <c r="K2955" i="1" s="1"/>
  <c r="I2956" i="1"/>
  <c r="U2954" i="1"/>
  <c r="W2954" i="1" s="1"/>
  <c r="S3072" i="1"/>
  <c r="Y3072" i="1"/>
  <c r="M2955" i="1"/>
  <c r="D2951" i="1"/>
  <c r="L2951" i="1" s="1"/>
  <c r="O2950" i="1"/>
  <c r="G2950" i="1"/>
  <c r="Z3075" i="1" l="1"/>
  <c r="AA3075" i="1"/>
  <c r="H3074" i="1"/>
  <c r="E2955" i="1"/>
  <c r="F2955" i="1"/>
  <c r="M2956" i="1"/>
  <c r="U2955" i="1"/>
  <c r="W2955" i="1" s="1"/>
  <c r="A3075" i="1"/>
  <c r="Q3075" i="1" s="1"/>
  <c r="R3075" i="1" s="1"/>
  <c r="Y3073" i="1"/>
  <c r="S3073" i="1"/>
  <c r="J2956" i="1"/>
  <c r="K2956" i="1" s="1"/>
  <c r="I2957" i="1"/>
  <c r="N2956" i="1"/>
  <c r="G2951" i="1"/>
  <c r="O2951" i="1"/>
  <c r="D2952" i="1"/>
  <c r="L2952" i="1" s="1"/>
  <c r="H3075" i="1" l="1"/>
  <c r="AA3076" i="1"/>
  <c r="Z3076" i="1"/>
  <c r="F2956" i="1"/>
  <c r="E2956" i="1"/>
  <c r="S3074" i="1"/>
  <c r="Y3074" i="1"/>
  <c r="J2957" i="1"/>
  <c r="K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Z3077" i="1" l="1"/>
  <c r="AA3077" i="1"/>
  <c r="H3076" i="1"/>
  <c r="E2957" i="1"/>
  <c r="F2957" i="1"/>
  <c r="A3077" i="1"/>
  <c r="Q3077" i="1" s="1"/>
  <c r="R3077" i="1" s="1"/>
  <c r="J2958" i="1"/>
  <c r="K2958" i="1" s="1"/>
  <c r="I2959" i="1"/>
  <c r="U2957" i="1"/>
  <c r="W2957" i="1" s="1"/>
  <c r="S3075" i="1"/>
  <c r="Y3075" i="1"/>
  <c r="D2954" i="1"/>
  <c r="L2954" i="1" s="1"/>
  <c r="O2953" i="1"/>
  <c r="G2953" i="1"/>
  <c r="H3077" i="1" l="1"/>
  <c r="AA3078" i="1"/>
  <c r="Z3078" i="1"/>
  <c r="F2958" i="1"/>
  <c r="E2958" i="1"/>
  <c r="U2958" i="1"/>
  <c r="W2958" i="1" s="1"/>
  <c r="Y3076" i="1"/>
  <c r="S3076" i="1"/>
  <c r="A3078" i="1"/>
  <c r="Q3078" i="1" s="1"/>
  <c r="R3078" i="1" s="1"/>
  <c r="J2959" i="1"/>
  <c r="K2959" i="1" s="1"/>
  <c r="I2960" i="1"/>
  <c r="G2954" i="1"/>
  <c r="D2955" i="1"/>
  <c r="L2955" i="1" s="1"/>
  <c r="O2954" i="1"/>
  <c r="Z3079" i="1" l="1"/>
  <c r="AA3079" i="1"/>
  <c r="H3078" i="1"/>
  <c r="E2959" i="1"/>
  <c r="F2959" i="1"/>
  <c r="A3079" i="1"/>
  <c r="Q3079" i="1" s="1"/>
  <c r="R3079" i="1" s="1"/>
  <c r="J2960" i="1"/>
  <c r="K2960" i="1" s="1"/>
  <c r="I2961" i="1"/>
  <c r="U2959" i="1"/>
  <c r="W2959" i="1" s="1"/>
  <c r="Y3077" i="1"/>
  <c r="S3077" i="1"/>
  <c r="O2955" i="1"/>
  <c r="G2955" i="1"/>
  <c r="D2956" i="1"/>
  <c r="L2956" i="1" s="1"/>
  <c r="H3079" i="1" l="1"/>
  <c r="AA3080" i="1"/>
  <c r="Z3080" i="1"/>
  <c r="F2960" i="1"/>
  <c r="E2960" i="1"/>
  <c r="J2961" i="1"/>
  <c r="K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Z3081" i="1" l="1"/>
  <c r="AA3081" i="1"/>
  <c r="H3080" i="1"/>
  <c r="E2961" i="1"/>
  <c r="F2961" i="1"/>
  <c r="O2956" i="1"/>
  <c r="M2957" i="1"/>
  <c r="Y3079" i="1"/>
  <c r="S3079" i="1"/>
  <c r="A3081" i="1"/>
  <c r="Q3081" i="1" s="1"/>
  <c r="R3081" i="1" s="1"/>
  <c r="J2962" i="1"/>
  <c r="K2962" i="1" s="1"/>
  <c r="I2963" i="1"/>
  <c r="U2961" i="1"/>
  <c r="W2961" i="1" s="1"/>
  <c r="D2958" i="1"/>
  <c r="L2958" i="1" s="1"/>
  <c r="G2957" i="1"/>
  <c r="H3081" i="1" l="1"/>
  <c r="AA3082" i="1"/>
  <c r="Z3082" i="1"/>
  <c r="F2962" i="1"/>
  <c r="E2962" i="1"/>
  <c r="N2957" i="1"/>
  <c r="N2958" i="1" s="1"/>
  <c r="N2959" i="1" s="1"/>
  <c r="M2958" i="1"/>
  <c r="M2959" i="1" s="1"/>
  <c r="A3082" i="1"/>
  <c r="Q3082" i="1" s="1"/>
  <c r="R3082" i="1" s="1"/>
  <c r="J2963" i="1"/>
  <c r="K2963" i="1" s="1"/>
  <c r="I2964" i="1"/>
  <c r="Y3080" i="1"/>
  <c r="S3080" i="1"/>
  <c r="U2962" i="1"/>
  <c r="W2962" i="1" s="1"/>
  <c r="D2959" i="1"/>
  <c r="L2959" i="1" s="1"/>
  <c r="G2958" i="1"/>
  <c r="M2960" i="1" l="1"/>
  <c r="Z3083" i="1"/>
  <c r="AA3083" i="1"/>
  <c r="O2958" i="1"/>
  <c r="O2957" i="1"/>
  <c r="H3082" i="1"/>
  <c r="H3083" i="1" s="1"/>
  <c r="E2963" i="1"/>
  <c r="F2963" i="1"/>
  <c r="U2963" i="1"/>
  <c r="W2963" i="1" s="1"/>
  <c r="Y3081" i="1"/>
  <c r="S3081" i="1"/>
  <c r="A3083" i="1"/>
  <c r="Q3083" i="1" s="1"/>
  <c r="R3083" i="1" s="1"/>
  <c r="J2964" i="1"/>
  <c r="K2964" i="1" s="1"/>
  <c r="I2965" i="1"/>
  <c r="D2960" i="1"/>
  <c r="L2960" i="1" s="1"/>
  <c r="O2959" i="1"/>
  <c r="G2959" i="1"/>
  <c r="M2961" i="1" l="1"/>
  <c r="M2962" i="1" s="1"/>
  <c r="M2963" i="1" s="1"/>
  <c r="N2960" i="1"/>
  <c r="O2960" i="1" s="1"/>
  <c r="AA3084" i="1"/>
  <c r="Z3084" i="1"/>
  <c r="F2964" i="1"/>
  <c r="E2964" i="1"/>
  <c r="A3084" i="1"/>
  <c r="Q3084" i="1" s="1"/>
  <c r="R3084" i="1" s="1"/>
  <c r="Y3082" i="1"/>
  <c r="S3082" i="1"/>
  <c r="J2965" i="1"/>
  <c r="K2965" i="1" s="1"/>
  <c r="I2966" i="1"/>
  <c r="U2964" i="1"/>
  <c r="W2964" i="1" s="1"/>
  <c r="G2960" i="1"/>
  <c r="D2961" i="1"/>
  <c r="L2961" i="1" s="1"/>
  <c r="N2961" i="1" l="1"/>
  <c r="N2962" i="1" s="1"/>
  <c r="N2963" i="1" s="1"/>
  <c r="Z3085" i="1"/>
  <c r="AA3085" i="1"/>
  <c r="H3084" i="1"/>
  <c r="F2965" i="1"/>
  <c r="E2965" i="1"/>
  <c r="J2966" i="1"/>
  <c r="K2966" i="1" s="1"/>
  <c r="I2967" i="1"/>
  <c r="U2965" i="1"/>
  <c r="W2965" i="1" s="1"/>
  <c r="A3085" i="1"/>
  <c r="G2961" i="1"/>
  <c r="D2962" i="1"/>
  <c r="L2962" i="1" s="1"/>
  <c r="O2961" i="1" l="1"/>
  <c r="H3085" i="1"/>
  <c r="Q3085" i="1"/>
  <c r="E2966" i="1"/>
  <c r="F2966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H3087" i="1" l="1"/>
  <c r="AA3088" i="1"/>
  <c r="Z3088" i="1"/>
  <c r="E2968" i="1"/>
  <c r="F296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Z3089" i="1" l="1"/>
  <c r="AA3089" i="1"/>
  <c r="H3088" i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H3089" i="1" l="1"/>
  <c r="AA3090" i="1"/>
  <c r="Z3090" i="1"/>
  <c r="E2970" i="1"/>
  <c r="F297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Z3091" i="1" l="1"/>
  <c r="AA3091" i="1"/>
  <c r="H3090" i="1"/>
  <c r="O2966" i="1"/>
  <c r="O2965" i="1"/>
  <c r="F297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H3091" i="1" l="1"/>
  <c r="AA3092" i="1"/>
  <c r="Z3092" i="1"/>
  <c r="E2972" i="1"/>
  <c r="F297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Z3093" i="1" l="1"/>
  <c r="AA3093" i="1"/>
  <c r="H3092" i="1"/>
  <c r="F2973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H3093" i="1" l="1"/>
  <c r="AA3094" i="1"/>
  <c r="Z3094" i="1"/>
  <c r="E2974" i="1"/>
  <c r="F297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Z3095" i="1" l="1"/>
  <c r="AA3095" i="1"/>
  <c r="H3094" i="1"/>
  <c r="F2975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H3095" i="1" l="1"/>
  <c r="AA3096" i="1"/>
  <c r="Z3096" i="1"/>
  <c r="E2976" i="1"/>
  <c r="F297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Z3097" i="1" l="1"/>
  <c r="AA3097" i="1"/>
  <c r="H3096" i="1"/>
  <c r="F297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H3097" i="1" l="1"/>
  <c r="AA3098" i="1"/>
  <c r="Z3098" i="1"/>
  <c r="E2978" i="1"/>
  <c r="F297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Z3099" i="1" l="1"/>
  <c r="AA3099" i="1"/>
  <c r="H3098" i="1"/>
  <c r="F297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H3099" i="1" l="1"/>
  <c r="M2981" i="1"/>
  <c r="AA3100" i="1"/>
  <c r="Z3100" i="1"/>
  <c r="N2981" i="1"/>
  <c r="E2980" i="1"/>
  <c r="F2980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N2982" i="1" l="1"/>
  <c r="Z3101" i="1"/>
  <c r="AA3101" i="1"/>
  <c r="H3100" i="1"/>
  <c r="F298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H3101" i="1" l="1"/>
  <c r="AA3102" i="1"/>
  <c r="Z3102" i="1"/>
  <c r="E2982" i="1"/>
  <c r="F2982" i="1"/>
  <c r="M2983" i="1"/>
  <c r="Y3100" i="1"/>
  <c r="S3100" i="1"/>
  <c r="A3102" i="1"/>
  <c r="Q3102" i="1" s="1"/>
  <c r="R3102" i="1" s="1"/>
  <c r="U2982" i="1"/>
  <c r="W2982" i="1" s="1"/>
  <c r="J2983" i="1"/>
  <c r="K2983" i="1" s="1"/>
  <c r="I2984" i="1"/>
  <c r="N2983" i="1"/>
  <c r="O2978" i="1"/>
  <c r="G2978" i="1"/>
  <c r="D2979" i="1"/>
  <c r="L2979" i="1" s="1"/>
  <c r="Z3103" i="1" l="1"/>
  <c r="AA3103" i="1"/>
  <c r="H3102" i="1"/>
  <c r="F2983" i="1"/>
  <c r="E2983" i="1"/>
  <c r="N2984" i="1"/>
  <c r="Y3101" i="1"/>
  <c r="S3101" i="1"/>
  <c r="J2984" i="1"/>
  <c r="K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H3103" i="1" l="1"/>
  <c r="AA3104" i="1"/>
  <c r="Z3104" i="1"/>
  <c r="E2984" i="1"/>
  <c r="F2984" i="1"/>
  <c r="N2985" i="1"/>
  <c r="M2985" i="1"/>
  <c r="Y3102" i="1"/>
  <c r="S3102" i="1"/>
  <c r="A3104" i="1"/>
  <c r="Q3104" i="1" s="1"/>
  <c r="R3104" i="1" s="1"/>
  <c r="J2985" i="1"/>
  <c r="K2985" i="1" s="1"/>
  <c r="I2986" i="1"/>
  <c r="U2984" i="1"/>
  <c r="W2984" i="1" s="1"/>
  <c r="O2980" i="1"/>
  <c r="D2981" i="1"/>
  <c r="L2981" i="1" s="1"/>
  <c r="G2980" i="1"/>
  <c r="Z3105" i="1" l="1"/>
  <c r="AA3105" i="1"/>
  <c r="H3104" i="1"/>
  <c r="F2985" i="1"/>
  <c r="E2985" i="1"/>
  <c r="A3105" i="1"/>
  <c r="Q3105" i="1" s="1"/>
  <c r="R3105" i="1" s="1"/>
  <c r="S3103" i="1"/>
  <c r="Y3103" i="1"/>
  <c r="J2986" i="1"/>
  <c r="K2986" i="1" s="1"/>
  <c r="I2987" i="1"/>
  <c r="M2986" i="1"/>
  <c r="U2985" i="1"/>
  <c r="W2985" i="1" s="1"/>
  <c r="N2986" i="1"/>
  <c r="G2981" i="1"/>
  <c r="O2981" i="1"/>
  <c r="D2982" i="1"/>
  <c r="L2982" i="1" s="1"/>
  <c r="H3105" i="1" l="1"/>
  <c r="AA3106" i="1"/>
  <c r="Z3106" i="1"/>
  <c r="E2986" i="1"/>
  <c r="F2986" i="1"/>
  <c r="J2987" i="1"/>
  <c r="K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H3106" i="1" l="1"/>
  <c r="Z3107" i="1"/>
  <c r="AA3107" i="1"/>
  <c r="F2987" i="1"/>
  <c r="E2987" i="1"/>
  <c r="S3105" i="1"/>
  <c r="Y3105" i="1"/>
  <c r="A3107" i="1"/>
  <c r="Q3107" i="1" s="1"/>
  <c r="R3107" i="1" s="1"/>
  <c r="J2988" i="1"/>
  <c r="K2988" i="1" s="1"/>
  <c r="I2989" i="1"/>
  <c r="U2987" i="1"/>
  <c r="W2987" i="1" s="1"/>
  <c r="O2983" i="1"/>
  <c r="G2983" i="1"/>
  <c r="D2984" i="1"/>
  <c r="L2984" i="1" s="1"/>
  <c r="H3107" i="1" l="1"/>
  <c r="AA3108" i="1"/>
  <c r="Z3108" i="1"/>
  <c r="E2988" i="1"/>
  <c r="F2988" i="1"/>
  <c r="A3108" i="1"/>
  <c r="Q3108" i="1" s="1"/>
  <c r="R3108" i="1" s="1"/>
  <c r="S3106" i="1"/>
  <c r="Y3106" i="1"/>
  <c r="J2989" i="1"/>
  <c r="K2989" i="1" s="1"/>
  <c r="I2990" i="1"/>
  <c r="U2988" i="1"/>
  <c r="W2988" i="1" s="1"/>
  <c r="G2984" i="1"/>
  <c r="D2985" i="1"/>
  <c r="L2985" i="1" s="1"/>
  <c r="O2984" i="1"/>
  <c r="Z3109" i="1" l="1"/>
  <c r="AA3109" i="1"/>
  <c r="H3108" i="1"/>
  <c r="F2989" i="1"/>
  <c r="E2989" i="1"/>
  <c r="J2990" i="1"/>
  <c r="K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H3109" i="1" l="1"/>
  <c r="AA3110" i="1"/>
  <c r="Z3110" i="1"/>
  <c r="E2990" i="1"/>
  <c r="F2990" i="1"/>
  <c r="A3110" i="1"/>
  <c r="Q3110" i="1" s="1"/>
  <c r="R3110" i="1" s="1"/>
  <c r="Y3108" i="1"/>
  <c r="S3108" i="1"/>
  <c r="J2991" i="1"/>
  <c r="K2991" i="1" s="1"/>
  <c r="I2992" i="1"/>
  <c r="U2990" i="1"/>
  <c r="W2990" i="1" s="1"/>
  <c r="O2986" i="1"/>
  <c r="D2987" i="1"/>
  <c r="L2987" i="1" s="1"/>
  <c r="G2986" i="1"/>
  <c r="Z3111" i="1" l="1"/>
  <c r="AA3111" i="1"/>
  <c r="H3110" i="1"/>
  <c r="F2991" i="1"/>
  <c r="E2991" i="1"/>
  <c r="Y3109" i="1"/>
  <c r="S3109" i="1"/>
  <c r="A3111" i="1"/>
  <c r="Q3111" i="1" s="1"/>
  <c r="R3111" i="1" s="1"/>
  <c r="J2992" i="1"/>
  <c r="K2992" i="1" s="1"/>
  <c r="I2993" i="1"/>
  <c r="U2991" i="1"/>
  <c r="W2991" i="1" s="1"/>
  <c r="G2987" i="1"/>
  <c r="D2988" i="1"/>
  <c r="L2988" i="1" s="1"/>
  <c r="H3111" i="1" l="1"/>
  <c r="AA3112" i="1"/>
  <c r="Z3112" i="1"/>
  <c r="E2992" i="1"/>
  <c r="F2992" i="1"/>
  <c r="O2987" i="1"/>
  <c r="M2988" i="1"/>
  <c r="J2993" i="1"/>
  <c r="K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Z3113" i="1" l="1"/>
  <c r="AA3113" i="1"/>
  <c r="H3112" i="1"/>
  <c r="F2993" i="1"/>
  <c r="E2993" i="1"/>
  <c r="N2988" i="1"/>
  <c r="N2989" i="1" s="1"/>
  <c r="N2990" i="1" s="1"/>
  <c r="M2989" i="1"/>
  <c r="M2990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H3113" i="1" l="1"/>
  <c r="M2991" i="1"/>
  <c r="M2992" i="1" s="1"/>
  <c r="O2989" i="1"/>
  <c r="AA3114" i="1"/>
  <c r="Z3114" i="1"/>
  <c r="F2994" i="1"/>
  <c r="E299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N2991" i="1" l="1"/>
  <c r="N2992" i="1" s="1"/>
  <c r="Z3115" i="1"/>
  <c r="AA3115" i="1"/>
  <c r="H3114" i="1"/>
  <c r="E2995" i="1"/>
  <c r="F2995" i="1"/>
  <c r="A3115" i="1"/>
  <c r="J2996" i="1"/>
  <c r="K2996" i="1" s="1"/>
  <c r="I2997" i="1"/>
  <c r="U2995" i="1"/>
  <c r="W2995" i="1" s="1"/>
  <c r="G2991" i="1"/>
  <c r="D2992" i="1"/>
  <c r="L2992" i="1" s="1"/>
  <c r="M2993" i="1" s="1"/>
  <c r="O2991" i="1" l="1"/>
  <c r="N2993" i="1"/>
  <c r="H3115" i="1"/>
  <c r="Q3115" i="1"/>
  <c r="F2996" i="1"/>
  <c r="E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H3116" i="1" l="1"/>
  <c r="AA3116" i="1"/>
  <c r="AA3117" i="1" s="1"/>
  <c r="Z3116" i="1"/>
  <c r="Z3117" i="1" s="1"/>
  <c r="R3115" i="1"/>
  <c r="E2997" i="1"/>
  <c r="F2997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H3117" i="1" l="1"/>
  <c r="Z3118" i="1"/>
  <c r="AA3118" i="1"/>
  <c r="F2998" i="1"/>
  <c r="E2998" i="1"/>
  <c r="J2999" i="1"/>
  <c r="K2999" i="1" s="1"/>
  <c r="I3000" i="1"/>
  <c r="U2998" i="1"/>
  <c r="W2998" i="1" s="1"/>
  <c r="A3118" i="1"/>
  <c r="Q3118" i="1" s="1"/>
  <c r="R3118" i="1" s="1"/>
  <c r="G2994" i="1"/>
  <c r="D2995" i="1"/>
  <c r="L2995" i="1" s="1"/>
  <c r="O2993" i="1"/>
  <c r="M2994" i="1"/>
  <c r="AA3119" i="1" l="1"/>
  <c r="Z3119" i="1"/>
  <c r="H3118" i="1"/>
  <c r="E2999" i="1"/>
  <c r="F2999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H3119" i="1" l="1"/>
  <c r="Z3120" i="1"/>
  <c r="AA3120" i="1"/>
  <c r="N3001" i="1"/>
  <c r="F3000" i="1"/>
  <c r="E3000" i="1"/>
  <c r="M3001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Y559" i="1"/>
  <c r="AA3121" i="1" l="1"/>
  <c r="Z3121" i="1"/>
  <c r="H3120" i="1"/>
  <c r="E3001" i="1"/>
  <c r="F3001" i="1"/>
  <c r="A3121" i="1"/>
  <c r="Q3121" i="1" s="1"/>
  <c r="R3121" i="1" s="1"/>
  <c r="Y3119" i="1"/>
  <c r="S3119" i="1"/>
  <c r="J3002" i="1"/>
  <c r="K3002" i="1" s="1"/>
  <c r="I3003" i="1"/>
  <c r="U3001" i="1"/>
  <c r="W3001" i="1" s="1"/>
  <c r="M3002" i="1"/>
  <c r="N3002" i="1"/>
  <c r="D2998" i="1"/>
  <c r="L2998" i="1" s="1"/>
  <c r="O2997" i="1"/>
  <c r="G2997" i="1"/>
  <c r="H3121" i="1" l="1"/>
  <c r="Z3122" i="1"/>
  <c r="AA3122" i="1"/>
  <c r="F3002" i="1"/>
  <c r="E3002" i="1"/>
  <c r="N3003" i="1"/>
  <c r="J3003" i="1"/>
  <c r="K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Y561" i="1"/>
  <c r="AA3123" i="1" l="1"/>
  <c r="Z3123" i="1"/>
  <c r="H3122" i="1"/>
  <c r="E3003" i="1"/>
  <c r="F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H3123" i="1" l="1"/>
  <c r="Z3124" i="1"/>
  <c r="AA3124" i="1"/>
  <c r="F3004" i="1"/>
  <c r="M3005" i="1"/>
  <c r="E3004" i="1"/>
  <c r="N3005" i="1"/>
  <c r="J3005" i="1"/>
  <c r="K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AA3125" i="1" l="1"/>
  <c r="Z3125" i="1"/>
  <c r="H3124" i="1"/>
  <c r="E3005" i="1"/>
  <c r="F3005" i="1"/>
  <c r="A3125" i="1"/>
  <c r="Q3125" i="1" s="1"/>
  <c r="R3125" i="1" s="1"/>
  <c r="J3006" i="1"/>
  <c r="K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H3125" i="1" l="1"/>
  <c r="Z3126" i="1"/>
  <c r="AA3126" i="1"/>
  <c r="F3006" i="1"/>
  <c r="E3006" i="1"/>
  <c r="M3007" i="1"/>
  <c r="J3007" i="1"/>
  <c r="K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N3008" i="1" l="1"/>
  <c r="AA3127" i="1"/>
  <c r="Z3127" i="1"/>
  <c r="H3126" i="1"/>
  <c r="H3127" i="1" s="1"/>
  <c r="E3007" i="1"/>
  <c r="F3007" i="1"/>
  <c r="M3008" i="1"/>
  <c r="S3125" i="1"/>
  <c r="Y3125" i="1"/>
  <c r="A3127" i="1"/>
  <c r="Q3127" i="1" s="1"/>
  <c r="R3127" i="1" s="1"/>
  <c r="J3008" i="1"/>
  <c r="K3008" i="1" s="1"/>
  <c r="I3009" i="1"/>
  <c r="U3007" i="1"/>
  <c r="W3007" i="1" s="1"/>
  <c r="G3003" i="1"/>
  <c r="O3003" i="1"/>
  <c r="D3004" i="1"/>
  <c r="L3004" i="1" s="1"/>
  <c r="Z3128" i="1" l="1"/>
  <c r="AA3128" i="1"/>
  <c r="F3008" i="1"/>
  <c r="E3008" i="1"/>
  <c r="M3009" i="1"/>
  <c r="A3128" i="1"/>
  <c r="Q3128" i="1" s="1"/>
  <c r="R3128" i="1" s="1"/>
  <c r="J3009" i="1"/>
  <c r="K3009" i="1" s="1"/>
  <c r="I3010" i="1"/>
  <c r="S3126" i="1"/>
  <c r="Y3126" i="1"/>
  <c r="U3008" i="1"/>
  <c r="W3008" i="1" s="1"/>
  <c r="N3009" i="1"/>
  <c r="O3004" i="1"/>
  <c r="D3005" i="1"/>
  <c r="L3005" i="1" s="1"/>
  <c r="G3004" i="1"/>
  <c r="AA3129" i="1" l="1"/>
  <c r="Z3129" i="1"/>
  <c r="H3128" i="1"/>
  <c r="E3009" i="1"/>
  <c r="F3009" i="1"/>
  <c r="N3010" i="1"/>
  <c r="U3009" i="1"/>
  <c r="W3009" i="1" s="1"/>
  <c r="A3129" i="1"/>
  <c r="Q3129" i="1" s="1"/>
  <c r="R3129" i="1" s="1"/>
  <c r="Y3127" i="1"/>
  <c r="S3127" i="1"/>
  <c r="J3010" i="1"/>
  <c r="K3010" i="1" s="1"/>
  <c r="I3011" i="1"/>
  <c r="M3010" i="1"/>
  <c r="G3005" i="1"/>
  <c r="O3005" i="1"/>
  <c r="D3006" i="1"/>
  <c r="L3006" i="1" s="1"/>
  <c r="H3129" i="1" l="1"/>
  <c r="Z3130" i="1"/>
  <c r="AA3130" i="1"/>
  <c r="F3010" i="1"/>
  <c r="E3010" i="1"/>
  <c r="M3011" i="1"/>
  <c r="A3130" i="1"/>
  <c r="Q3130" i="1" s="1"/>
  <c r="R3130" i="1" s="1"/>
  <c r="S3128" i="1"/>
  <c r="Y3128" i="1"/>
  <c r="J3011" i="1"/>
  <c r="K3011" i="1" s="1"/>
  <c r="I3012" i="1"/>
  <c r="U3010" i="1"/>
  <c r="W3010" i="1" s="1"/>
  <c r="N3011" i="1"/>
  <c r="G3006" i="1"/>
  <c r="O3006" i="1"/>
  <c r="D3007" i="1"/>
  <c r="L3007" i="1" s="1"/>
  <c r="AA3131" i="1" l="1"/>
  <c r="Z3131" i="1"/>
  <c r="H3130" i="1"/>
  <c r="E3011" i="1"/>
  <c r="F3011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I3013" i="1"/>
  <c r="D3008" i="1"/>
  <c r="L3008" i="1" s="1"/>
  <c r="O3007" i="1"/>
  <c r="G3007" i="1"/>
  <c r="H3131" i="1" l="1"/>
  <c r="Z3132" i="1"/>
  <c r="AA3132" i="1"/>
  <c r="F3012" i="1"/>
  <c r="E3012" i="1"/>
  <c r="J3013" i="1"/>
  <c r="K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AA3133" i="1" l="1"/>
  <c r="Z3133" i="1"/>
  <c r="N3014" i="1"/>
  <c r="H3132" i="1"/>
  <c r="H3133" i="1" s="1"/>
  <c r="E3013" i="1"/>
  <c r="F3013" i="1"/>
  <c r="M3014" i="1"/>
  <c r="Y3131" i="1"/>
  <c r="S3131" i="1"/>
  <c r="A3133" i="1"/>
  <c r="Q3133" i="1" s="1"/>
  <c r="R3133" i="1" s="1"/>
  <c r="J3014" i="1"/>
  <c r="K3014" i="1" s="1"/>
  <c r="I3015" i="1"/>
  <c r="U3013" i="1"/>
  <c r="W3013" i="1" s="1"/>
  <c r="G3009" i="1"/>
  <c r="O3009" i="1"/>
  <c r="D3010" i="1"/>
  <c r="L3010" i="1" s="1"/>
  <c r="Z3134" i="1" l="1"/>
  <c r="AA3134" i="1"/>
  <c r="F3014" i="1"/>
  <c r="E3014" i="1"/>
  <c r="Y3132" i="1"/>
  <c r="S3132" i="1"/>
  <c r="A3134" i="1"/>
  <c r="Q3134" i="1" s="1"/>
  <c r="R3134" i="1" s="1"/>
  <c r="J3015" i="1"/>
  <c r="K3015" i="1" s="1"/>
  <c r="I3016" i="1"/>
  <c r="M3015" i="1"/>
  <c r="U3014" i="1"/>
  <c r="W3014" i="1" s="1"/>
  <c r="N3015" i="1"/>
  <c r="G3010" i="1"/>
  <c r="O3010" i="1"/>
  <c r="D3011" i="1"/>
  <c r="L3011" i="1" s="1"/>
  <c r="AA3135" i="1" l="1"/>
  <c r="Z3135" i="1"/>
  <c r="H3134" i="1"/>
  <c r="E3015" i="1"/>
  <c r="F3015" i="1"/>
  <c r="J3016" i="1"/>
  <c r="K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H3135" i="1" l="1"/>
  <c r="N3017" i="1"/>
  <c r="Z3136" i="1"/>
  <c r="AA3136" i="1"/>
  <c r="F3016" i="1"/>
  <c r="E3016" i="1"/>
  <c r="M3017" i="1"/>
  <c r="A3136" i="1"/>
  <c r="Q3136" i="1" s="1"/>
  <c r="R3136" i="1" s="1"/>
  <c r="S3134" i="1"/>
  <c r="Y3134" i="1"/>
  <c r="J3017" i="1"/>
  <c r="K3017" i="1" s="1"/>
  <c r="I3018" i="1"/>
  <c r="U3016" i="1"/>
  <c r="W3016" i="1" s="1"/>
  <c r="G3012" i="1"/>
  <c r="O3012" i="1"/>
  <c r="D3013" i="1"/>
  <c r="L3013" i="1" s="1"/>
  <c r="AA3137" i="1" l="1"/>
  <c r="Z3137" i="1"/>
  <c r="H3136" i="1"/>
  <c r="E3017" i="1"/>
  <c r="F3017" i="1"/>
  <c r="A3137" i="1"/>
  <c r="Q3137" i="1" s="1"/>
  <c r="R3137" i="1" s="1"/>
  <c r="J3018" i="1"/>
  <c r="K3018" i="1" s="1"/>
  <c r="I3019" i="1"/>
  <c r="Y3135" i="1"/>
  <c r="S3135" i="1"/>
  <c r="U3017" i="1"/>
  <c r="W3017" i="1" s="1"/>
  <c r="G3013" i="1"/>
  <c r="O3013" i="1"/>
  <c r="D3014" i="1"/>
  <c r="L3014" i="1" s="1"/>
  <c r="S743" i="1"/>
  <c r="H3137" i="1" l="1"/>
  <c r="Z3138" i="1"/>
  <c r="AA3138" i="1"/>
  <c r="F3018" i="1"/>
  <c r="E3018" i="1"/>
  <c r="U3018" i="1"/>
  <c r="W3018" i="1" s="1"/>
  <c r="A3138" i="1"/>
  <c r="Q3138" i="1" s="1"/>
  <c r="R3138" i="1" s="1"/>
  <c r="S3136" i="1"/>
  <c r="Y3136" i="1"/>
  <c r="J3019" i="1"/>
  <c r="K3019" i="1" s="1"/>
  <c r="I3020" i="1"/>
  <c r="G3014" i="1"/>
  <c r="O3014" i="1"/>
  <c r="D3015" i="1"/>
  <c r="L3015" i="1" s="1"/>
  <c r="AA3139" i="1" l="1"/>
  <c r="Z3139" i="1"/>
  <c r="H3138" i="1"/>
  <c r="E3019" i="1"/>
  <c r="F3019" i="1"/>
  <c r="A3139" i="1"/>
  <c r="Q3139" i="1" s="1"/>
  <c r="R3139" i="1" s="1"/>
  <c r="Y3137" i="1"/>
  <c r="S3137" i="1"/>
  <c r="J3020" i="1"/>
  <c r="K3020" i="1" s="1"/>
  <c r="I3021" i="1"/>
  <c r="U3019" i="1"/>
  <c r="W3019" i="1" s="1"/>
  <c r="D3016" i="1"/>
  <c r="L3016" i="1" s="1"/>
  <c r="G3015" i="1"/>
  <c r="O3015" i="1"/>
  <c r="H3139" i="1" l="1"/>
  <c r="Z3140" i="1"/>
  <c r="AA3140" i="1"/>
  <c r="F3020" i="1"/>
  <c r="E3020" i="1"/>
  <c r="U3020" i="1"/>
  <c r="W3020" i="1" s="1"/>
  <c r="Y3138" i="1"/>
  <c r="S3138" i="1"/>
  <c r="A3140" i="1"/>
  <c r="Q3140" i="1" s="1"/>
  <c r="R3140" i="1" s="1"/>
  <c r="J3021" i="1"/>
  <c r="K3021" i="1" s="1"/>
  <c r="I3022" i="1"/>
  <c r="G3016" i="1"/>
  <c r="D3017" i="1"/>
  <c r="L3017" i="1" s="1"/>
  <c r="O3016" i="1"/>
  <c r="AA3141" i="1" l="1"/>
  <c r="Z3141" i="1"/>
  <c r="H3140" i="1"/>
  <c r="E3021" i="1"/>
  <c r="F3021" i="1"/>
  <c r="Y3139" i="1"/>
  <c r="S3139" i="1"/>
  <c r="J3022" i="1"/>
  <c r="K3022" i="1" s="1"/>
  <c r="I3023" i="1"/>
  <c r="U3021" i="1"/>
  <c r="W3021" i="1" s="1"/>
  <c r="A3141" i="1"/>
  <c r="Q3141" i="1" s="1"/>
  <c r="R3141" i="1" s="1"/>
  <c r="G3017" i="1"/>
  <c r="D3018" i="1"/>
  <c r="L3018" i="1" s="1"/>
  <c r="H3141" i="1" l="1"/>
  <c r="Z3142" i="1"/>
  <c r="AA3142" i="1"/>
  <c r="F3022" i="1"/>
  <c r="E3022" i="1"/>
  <c r="O3017" i="1"/>
  <c r="M3018" i="1"/>
  <c r="A3142" i="1"/>
  <c r="Q3142" i="1" s="1"/>
  <c r="R3142" i="1" s="1"/>
  <c r="S3140" i="1"/>
  <c r="Y3140" i="1"/>
  <c r="J3023" i="1"/>
  <c r="K3023" i="1" s="1"/>
  <c r="I3024" i="1"/>
  <c r="U3022" i="1"/>
  <c r="W3022" i="1" s="1"/>
  <c r="G3018" i="1"/>
  <c r="D3019" i="1"/>
  <c r="L3019" i="1" s="1"/>
  <c r="AA3143" i="1" l="1"/>
  <c r="Z3143" i="1"/>
  <c r="H3142" i="1"/>
  <c r="E3023" i="1"/>
  <c r="F3023" i="1"/>
  <c r="N3018" i="1"/>
  <c r="N3019" i="1" s="1"/>
  <c r="N3020" i="1" s="1"/>
  <c r="N3021" i="1" s="1"/>
  <c r="M3019" i="1"/>
  <c r="M3020" i="1" s="1"/>
  <c r="M3021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H3143" i="1" l="1"/>
  <c r="Z3144" i="1"/>
  <c r="O3019" i="1"/>
  <c r="AA3144" i="1"/>
  <c r="F3024" i="1"/>
  <c r="E302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M3022" i="1" s="1"/>
  <c r="O3020" i="1"/>
  <c r="N3022" i="1" l="1"/>
  <c r="AA3145" i="1"/>
  <c r="Z3145" i="1"/>
  <c r="H3144" i="1"/>
  <c r="E3025" i="1"/>
  <c r="F302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M3023" i="1" s="1"/>
  <c r="N3023" i="1" l="1"/>
  <c r="H3145" i="1"/>
  <c r="Z3146" i="1"/>
  <c r="AA3146" i="1"/>
  <c r="F3026" i="1"/>
  <c r="E302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H3146" i="1" l="1"/>
  <c r="Q3146" i="1"/>
  <c r="E3027" i="1"/>
  <c r="F3027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H3147" i="1" l="1"/>
  <c r="Z3147" i="1"/>
  <c r="Z3148" i="1" s="1"/>
  <c r="AA3147" i="1"/>
  <c r="AA3148" i="1" s="1"/>
  <c r="R3146" i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H3148" i="1" l="1"/>
  <c r="AA3149" i="1"/>
  <c r="Z3149" i="1"/>
  <c r="E3029" i="1"/>
  <c r="F3029" i="1"/>
  <c r="N3024" i="1"/>
  <c r="N3025" i="1" s="1"/>
  <c r="M3025" i="1"/>
  <c r="S3147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Y589" i="1" l="1"/>
  <c r="H3149" i="1"/>
  <c r="Z3150" i="1"/>
  <c r="AA3150" i="1"/>
  <c r="O3024" i="1"/>
  <c r="F3030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H3150" i="1" l="1"/>
  <c r="AA3151" i="1"/>
  <c r="Z3151" i="1"/>
  <c r="E3031" i="1"/>
  <c r="F303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Z3152" i="1" l="1"/>
  <c r="AA3152" i="1"/>
  <c r="H3151" i="1"/>
  <c r="F3032" i="1"/>
  <c r="E3032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H3152" i="1" l="1"/>
  <c r="AA3153" i="1"/>
  <c r="Z3153" i="1"/>
  <c r="E3033" i="1"/>
  <c r="F3033" i="1"/>
  <c r="M3034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Z3154" i="1" l="1"/>
  <c r="AA3154" i="1"/>
  <c r="H3153" i="1"/>
  <c r="F3034" i="1"/>
  <c r="E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H3154" i="1" l="1"/>
  <c r="AA3155" i="1"/>
  <c r="Z3155" i="1"/>
  <c r="E3035" i="1"/>
  <c r="F303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H3155" i="1" l="1"/>
  <c r="Z3156" i="1"/>
  <c r="AA3156" i="1"/>
  <c r="F3036" i="1"/>
  <c r="E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H3156" i="1" l="1"/>
  <c r="AA3157" i="1"/>
  <c r="Z3157" i="1"/>
  <c r="E3037" i="1"/>
  <c r="F303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Z3158" i="1" l="1"/>
  <c r="AA3158" i="1"/>
  <c r="H3157" i="1"/>
  <c r="F3038" i="1"/>
  <c r="E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H3158" i="1" l="1"/>
  <c r="AA3159" i="1"/>
  <c r="Z3159" i="1"/>
  <c r="E3039" i="1"/>
  <c r="F303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N3041" i="1" l="1"/>
  <c r="Z3160" i="1"/>
  <c r="AA3160" i="1"/>
  <c r="H3159" i="1"/>
  <c r="F3040" i="1"/>
  <c r="E3040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H3160" i="1" l="1"/>
  <c r="AA3161" i="1"/>
  <c r="Z3161" i="1"/>
  <c r="E3041" i="1"/>
  <c r="F304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Z3162" i="1" l="1"/>
  <c r="AA3162" i="1"/>
  <c r="H3161" i="1"/>
  <c r="F3042" i="1"/>
  <c r="E304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H3162" i="1" l="1"/>
  <c r="AA3163" i="1"/>
  <c r="Z3163" i="1"/>
  <c r="E3043" i="1"/>
  <c r="F3043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Z3164" i="1" l="1"/>
  <c r="AA3164" i="1"/>
  <c r="H3163" i="1"/>
  <c r="F3044" i="1"/>
  <c r="E304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H3164" i="1" l="1"/>
  <c r="AA3165" i="1"/>
  <c r="Z3165" i="1"/>
  <c r="E304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M3047" i="1" l="1"/>
  <c r="Z3166" i="1"/>
  <c r="AA3166" i="1"/>
  <c r="H3165" i="1"/>
  <c r="F3046" i="1"/>
  <c r="E304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H3166" i="1" l="1"/>
  <c r="N3048" i="1"/>
  <c r="AA3167" i="1"/>
  <c r="Z3167" i="1"/>
  <c r="E304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Z3168" i="1" l="1"/>
  <c r="AA3168" i="1"/>
  <c r="H3167" i="1"/>
  <c r="F304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H3168" i="1" l="1"/>
  <c r="AA3169" i="1"/>
  <c r="Z3169" i="1"/>
  <c r="E3049" i="1"/>
  <c r="F304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Y774" i="1"/>
  <c r="Z3170" i="1" l="1"/>
  <c r="AA3170" i="1"/>
  <c r="H3169" i="1"/>
  <c r="F3050" i="1"/>
  <c r="E305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H3170" i="1" l="1"/>
  <c r="AA3171" i="1"/>
  <c r="Z3171" i="1"/>
  <c r="E3051" i="1"/>
  <c r="F305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Z3172" i="1" l="1"/>
  <c r="AA3172" i="1"/>
  <c r="H3171" i="1"/>
  <c r="F3052" i="1"/>
  <c r="E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H3172" i="1" l="1"/>
  <c r="AA3173" i="1"/>
  <c r="Z3173" i="1"/>
  <c r="E305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Z3174" i="1" l="1"/>
  <c r="AA3174" i="1"/>
  <c r="H3173" i="1"/>
  <c r="F3054" i="1"/>
  <c r="E3054" i="1"/>
  <c r="N3049" i="1"/>
  <c r="N3050" i="1" s="1"/>
  <c r="N3051" i="1" s="1"/>
  <c r="M3050" i="1"/>
  <c r="M3051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M3052" i="1" l="1"/>
  <c r="H3174" i="1"/>
  <c r="AA3175" i="1"/>
  <c r="Z3175" i="1"/>
  <c r="O3050" i="1"/>
  <c r="E3055" i="1"/>
  <c r="F305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M3053" i="1" l="1"/>
  <c r="M3054" i="1" s="1"/>
  <c r="M3055" i="1" s="1"/>
  <c r="N3052" i="1"/>
  <c r="Z3176" i="1"/>
  <c r="AA3176" i="1"/>
  <c r="H3175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N3053" i="1" l="1"/>
  <c r="N3054" i="1" s="1"/>
  <c r="N3055" i="1" s="1"/>
  <c r="O3052" i="1"/>
  <c r="H3176" i="1"/>
  <c r="Q3176" i="1"/>
  <c r="E3057" i="1"/>
  <c r="F3057" i="1"/>
  <c r="A3177" i="1"/>
  <c r="Q3177" i="1" s="1"/>
  <c r="R3177" i="1" s="1"/>
  <c r="J3058" i="1"/>
  <c r="K3058" i="1" s="1"/>
  <c r="I3059" i="1"/>
  <c r="U3057" i="1"/>
  <c r="W3057" i="1" s="1"/>
  <c r="G3053" i="1"/>
  <c r="D3054" i="1"/>
  <c r="L3054" i="1" s="1"/>
  <c r="O3053" i="1" l="1"/>
  <c r="H3177" i="1"/>
  <c r="Z3177" i="1"/>
  <c r="Z3178" i="1" s="1"/>
  <c r="AA3177" i="1"/>
  <c r="AA3178" i="1" s="1"/>
  <c r="R3176" i="1"/>
  <c r="F3058" i="1"/>
  <c r="E3058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H3178" i="1" l="1"/>
  <c r="AA3179" i="1"/>
  <c r="Z3179" i="1"/>
  <c r="E3059" i="1"/>
  <c r="F3059" i="1"/>
  <c r="A3179" i="1"/>
  <c r="Q3179" i="1" s="1"/>
  <c r="R3179" i="1" s="1"/>
  <c r="J3060" i="1"/>
  <c r="K3060" i="1" s="1"/>
  <c r="I3061" i="1"/>
  <c r="U3059" i="1"/>
  <c r="W3059" i="1" s="1"/>
  <c r="G3055" i="1"/>
  <c r="D3056" i="1"/>
  <c r="L3056" i="1" s="1"/>
  <c r="Z3180" i="1" l="1"/>
  <c r="AA3180" i="1"/>
  <c r="H3179" i="1"/>
  <c r="F3060" i="1"/>
  <c r="E306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H3180" i="1" l="1"/>
  <c r="AA3181" i="1"/>
  <c r="Z3181" i="1"/>
  <c r="E3061" i="1"/>
  <c r="F3061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Z3182" i="1" l="1"/>
  <c r="AA3182" i="1"/>
  <c r="H3181" i="1"/>
  <c r="F3062" i="1"/>
  <c r="E306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Y621" i="1"/>
  <c r="H3182" i="1" l="1"/>
  <c r="N3064" i="1"/>
  <c r="AA3183" i="1"/>
  <c r="Z3183" i="1"/>
  <c r="E3063" i="1"/>
  <c r="F3063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Z3184" i="1" l="1"/>
  <c r="AA3184" i="1"/>
  <c r="H3183" i="1"/>
  <c r="F3064" i="1"/>
  <c r="E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H3184" i="1" l="1"/>
  <c r="AA3185" i="1"/>
  <c r="Z3185" i="1"/>
  <c r="E3065" i="1"/>
  <c r="F306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H3185" i="1" l="1"/>
  <c r="Z3186" i="1"/>
  <c r="AA3186" i="1"/>
  <c r="F3066" i="1"/>
  <c r="E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H3186" i="1" l="1"/>
  <c r="AA3187" i="1"/>
  <c r="Z3187" i="1"/>
  <c r="E3067" i="1"/>
  <c r="F3067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N3069" i="1" l="1"/>
  <c r="Z3188" i="1"/>
  <c r="AA3188" i="1"/>
  <c r="H3187" i="1"/>
  <c r="F3068" i="1"/>
  <c r="E3068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H3188" i="1" l="1"/>
  <c r="N3070" i="1"/>
  <c r="AA3189" i="1"/>
  <c r="Z3189" i="1"/>
  <c r="E3069" i="1"/>
  <c r="F3069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Z3190" i="1" l="1"/>
  <c r="AA3190" i="1"/>
  <c r="H3189" i="1"/>
  <c r="F3070" i="1"/>
  <c r="E307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H3190" i="1" l="1"/>
  <c r="AA3191" i="1"/>
  <c r="Z3191" i="1"/>
  <c r="E3071" i="1"/>
  <c r="F307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Z3192" i="1" l="1"/>
  <c r="AA3192" i="1"/>
  <c r="H3191" i="1"/>
  <c r="F3072" i="1"/>
  <c r="E3072" i="1"/>
  <c r="N3073" i="1"/>
  <c r="M3073" i="1"/>
  <c r="A3192" i="1"/>
  <c r="Q3192" i="1" s="1"/>
  <c r="R3192" i="1" s="1"/>
  <c r="Y3190" i="1"/>
  <c r="S3190" i="1"/>
  <c r="J3073" i="1"/>
  <c r="K3073" i="1" s="1"/>
  <c r="I3074" i="1"/>
  <c r="U3072" i="1"/>
  <c r="W3072" i="1" s="1"/>
  <c r="G3068" i="1"/>
  <c r="O3068" i="1"/>
  <c r="D3069" i="1"/>
  <c r="L3069" i="1" s="1"/>
  <c r="H3192" i="1" l="1"/>
  <c r="AA3193" i="1"/>
  <c r="Z3193" i="1"/>
  <c r="E3073" i="1"/>
  <c r="F3073" i="1"/>
  <c r="A3193" i="1"/>
  <c r="Q3193" i="1" s="1"/>
  <c r="R3193" i="1" s="1"/>
  <c r="S3191" i="1"/>
  <c r="Y3191" i="1"/>
  <c r="J3074" i="1"/>
  <c r="K3074" i="1" s="1"/>
  <c r="I3075" i="1"/>
  <c r="M3074" i="1"/>
  <c r="U3073" i="1"/>
  <c r="W3073" i="1" s="1"/>
  <c r="N3074" i="1"/>
  <c r="D3070" i="1"/>
  <c r="L3070" i="1" s="1"/>
  <c r="G3069" i="1"/>
  <c r="O3069" i="1"/>
  <c r="Z3194" i="1" l="1"/>
  <c r="AA3194" i="1"/>
  <c r="H3193" i="1"/>
  <c r="F3074" i="1"/>
  <c r="E3074" i="1"/>
  <c r="U3074" i="1"/>
  <c r="W3074" i="1" s="1"/>
  <c r="J3075" i="1"/>
  <c r="K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H3194" i="1" l="1"/>
  <c r="AA3195" i="1"/>
  <c r="Z3195" i="1"/>
  <c r="E3075" i="1"/>
  <c r="F3075" i="1"/>
  <c r="N3076" i="1"/>
  <c r="M3076" i="1"/>
  <c r="Y3193" i="1"/>
  <c r="S3193" i="1"/>
  <c r="J3076" i="1"/>
  <c r="K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Z3196" i="1" l="1"/>
  <c r="AA3196" i="1"/>
  <c r="H3195" i="1"/>
  <c r="F3076" i="1"/>
  <c r="E3076" i="1"/>
  <c r="J3077" i="1"/>
  <c r="K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H3196" i="1" l="1"/>
  <c r="AA3197" i="1"/>
  <c r="Z3197" i="1"/>
  <c r="E3077" i="1"/>
  <c r="F3077" i="1"/>
  <c r="N3078" i="1"/>
  <c r="M3078" i="1"/>
  <c r="A3197" i="1"/>
  <c r="Q3197" i="1" s="1"/>
  <c r="R3197" i="1" s="1"/>
  <c r="S3195" i="1"/>
  <c r="Y3195" i="1"/>
  <c r="J3078" i="1"/>
  <c r="K3078" i="1" s="1"/>
  <c r="I3079" i="1"/>
  <c r="U3077" i="1"/>
  <c r="W3077" i="1" s="1"/>
  <c r="D3074" i="1"/>
  <c r="L3074" i="1" s="1"/>
  <c r="G3073" i="1"/>
  <c r="O3073" i="1"/>
  <c r="Z3198" i="1" l="1"/>
  <c r="AA3198" i="1"/>
  <c r="H3197" i="1"/>
  <c r="F3078" i="1"/>
  <c r="M3079" i="1"/>
  <c r="E3078" i="1"/>
  <c r="N3079" i="1"/>
  <c r="A3198" i="1"/>
  <c r="Q3198" i="1" s="1"/>
  <c r="R3198" i="1" s="1"/>
  <c r="Y3196" i="1"/>
  <c r="S3196" i="1"/>
  <c r="J3079" i="1"/>
  <c r="K3079" i="1" s="1"/>
  <c r="I3080" i="1"/>
  <c r="U3078" i="1"/>
  <c r="W3078" i="1" s="1"/>
  <c r="O3074" i="1"/>
  <c r="G3074" i="1"/>
  <c r="D3075" i="1"/>
  <c r="L3075" i="1" s="1"/>
  <c r="H3198" i="1" l="1"/>
  <c r="AA3199" i="1"/>
  <c r="Z3199" i="1"/>
  <c r="E3079" i="1"/>
  <c r="F3079" i="1"/>
  <c r="A3199" i="1"/>
  <c r="Q3199" i="1" s="1"/>
  <c r="R3199" i="1" s="1"/>
  <c r="S3197" i="1"/>
  <c r="Y3197" i="1"/>
  <c r="J3080" i="1"/>
  <c r="K3080" i="1" s="1"/>
  <c r="I3081" i="1"/>
  <c r="U3079" i="1"/>
  <c r="W3079" i="1" s="1"/>
  <c r="O3075" i="1"/>
  <c r="G3075" i="1"/>
  <c r="D3076" i="1"/>
  <c r="L3076" i="1" s="1"/>
  <c r="Z3200" i="1" l="1"/>
  <c r="AA3200" i="1"/>
  <c r="H3199" i="1"/>
  <c r="F3080" i="1"/>
  <c r="E3080" i="1"/>
  <c r="U3080" i="1"/>
  <c r="W3080" i="1" s="1"/>
  <c r="A3200" i="1"/>
  <c r="Q3200" i="1" s="1"/>
  <c r="R3200" i="1" s="1"/>
  <c r="Y3198" i="1"/>
  <c r="S3198" i="1"/>
  <c r="J3081" i="1"/>
  <c r="K3081" i="1" s="1"/>
  <c r="I3082" i="1"/>
  <c r="D3077" i="1"/>
  <c r="L3077" i="1" s="1"/>
  <c r="G3076" i="1"/>
  <c r="O3076" i="1"/>
  <c r="H3200" i="1" l="1"/>
  <c r="AA3201" i="1"/>
  <c r="Z3201" i="1"/>
  <c r="E3081" i="1"/>
  <c r="F3081" i="1"/>
  <c r="Y3199" i="1"/>
  <c r="S3199" i="1"/>
  <c r="J3082" i="1"/>
  <c r="K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Z3202" i="1" l="1"/>
  <c r="AA3202" i="1"/>
  <c r="H3201" i="1"/>
  <c r="F3082" i="1"/>
  <c r="E3082" i="1"/>
  <c r="A3202" i="1"/>
  <c r="Q3202" i="1" s="1"/>
  <c r="R3202" i="1" s="1"/>
  <c r="J3083" i="1"/>
  <c r="K3083" i="1" s="1"/>
  <c r="I3084" i="1"/>
  <c r="U3082" i="1"/>
  <c r="W3082" i="1" s="1"/>
  <c r="Y3200" i="1"/>
  <c r="S3200" i="1"/>
  <c r="O3078" i="1"/>
  <c r="G3078" i="1"/>
  <c r="D3079" i="1"/>
  <c r="L3079" i="1" s="1"/>
  <c r="H3202" i="1" l="1"/>
  <c r="AA3203" i="1"/>
  <c r="Z3203" i="1"/>
  <c r="E3083" i="1"/>
  <c r="F3083" i="1"/>
  <c r="U3083" i="1"/>
  <c r="W3083" i="1" s="1"/>
  <c r="A3203" i="1"/>
  <c r="Q3203" i="1" s="1"/>
  <c r="R3203" i="1" s="1"/>
  <c r="Y3201" i="1"/>
  <c r="S3201" i="1"/>
  <c r="J3084" i="1"/>
  <c r="K3084" i="1" s="1"/>
  <c r="I3085" i="1"/>
  <c r="G3079" i="1"/>
  <c r="D3080" i="1"/>
  <c r="L3080" i="1" s="1"/>
  <c r="Z3204" i="1" l="1"/>
  <c r="AA3204" i="1"/>
  <c r="H3203" i="1"/>
  <c r="H3204" i="1" s="1"/>
  <c r="F3084" i="1"/>
  <c r="E3084" i="1"/>
  <c r="O3079" i="1"/>
  <c r="M3080" i="1"/>
  <c r="A3204" i="1"/>
  <c r="Q3204" i="1" s="1"/>
  <c r="R3204" i="1" s="1"/>
  <c r="Y3202" i="1"/>
  <c r="S3202" i="1"/>
  <c r="J3085" i="1"/>
  <c r="K3085" i="1" s="1"/>
  <c r="I3086" i="1"/>
  <c r="U3084" i="1"/>
  <c r="W3084" i="1" s="1"/>
  <c r="G3080" i="1"/>
  <c r="D3081" i="1"/>
  <c r="L3081" i="1" s="1"/>
  <c r="AA3205" i="1" l="1"/>
  <c r="Z3205" i="1"/>
  <c r="E3085" i="1"/>
  <c r="F3085" i="1"/>
  <c r="N3080" i="1"/>
  <c r="N3081" i="1" s="1"/>
  <c r="N3082" i="1" s="1"/>
  <c r="M3081" i="1"/>
  <c r="M3082" i="1" s="1"/>
  <c r="J3086" i="1"/>
  <c r="K3086" i="1" s="1"/>
  <c r="I3087" i="1"/>
  <c r="U3085" i="1"/>
  <c r="W3085" i="1" s="1"/>
  <c r="A3205" i="1"/>
  <c r="Q3205" i="1" s="1"/>
  <c r="R3205" i="1" s="1"/>
  <c r="D3082" i="1"/>
  <c r="L3082" i="1" s="1"/>
  <c r="G3081" i="1"/>
  <c r="M3083" i="1" l="1"/>
  <c r="Z3206" i="1"/>
  <c r="AA3206" i="1"/>
  <c r="H3205" i="1"/>
  <c r="F3086" i="1"/>
  <c r="E3086" i="1"/>
  <c r="O3081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M3084" i="1" l="1"/>
  <c r="M3085" i="1" s="1"/>
  <c r="H3206" i="1"/>
  <c r="N3083" i="1"/>
  <c r="AA3207" i="1"/>
  <c r="Z3207" i="1"/>
  <c r="E3087" i="1"/>
  <c r="F3087" i="1"/>
  <c r="J3088" i="1"/>
  <c r="K3088" i="1" s="1"/>
  <c r="I3089" i="1"/>
  <c r="U3087" i="1"/>
  <c r="W3087" i="1" s="1"/>
  <c r="A3207" i="1"/>
  <c r="G3083" i="1"/>
  <c r="D3084" i="1"/>
  <c r="L3084" i="1" s="1"/>
  <c r="N3084" i="1" l="1"/>
  <c r="N3085" i="1" s="1"/>
  <c r="O3083" i="1"/>
  <c r="H3207" i="1"/>
  <c r="Q3207" i="1"/>
  <c r="R3207" i="1" s="1"/>
  <c r="F3088" i="1"/>
  <c r="E3088" i="1"/>
  <c r="S3206" i="1"/>
  <c r="Y3206" i="1"/>
  <c r="A3208" i="1"/>
  <c r="Q3208" i="1" s="1"/>
  <c r="R3208" i="1" s="1"/>
  <c r="J3089" i="1"/>
  <c r="K3089" i="1" s="1"/>
  <c r="I3090" i="1"/>
  <c r="U3088" i="1"/>
  <c r="W3088" i="1" s="1"/>
  <c r="G3084" i="1"/>
  <c r="D3085" i="1"/>
  <c r="L3085" i="1" s="1"/>
  <c r="O3084" i="1" l="1"/>
  <c r="Y648" i="1"/>
  <c r="H3208" i="1"/>
  <c r="AA3208" i="1"/>
  <c r="AA3209" i="1" s="1"/>
  <c r="Z3208" i="1"/>
  <c r="Z3209" i="1" s="1"/>
  <c r="E3089" i="1"/>
  <c r="F3089" i="1"/>
  <c r="J3090" i="1"/>
  <c r="K3090" i="1" s="1"/>
  <c r="I3091" i="1"/>
  <c r="U3089" i="1"/>
  <c r="W3089" i="1" s="1"/>
  <c r="A3209" i="1"/>
  <c r="Q3209" i="1" s="1"/>
  <c r="Y3207" i="1"/>
  <c r="S3207" i="1"/>
  <c r="D3086" i="1"/>
  <c r="L3086" i="1" s="1"/>
  <c r="G3085" i="1"/>
  <c r="Z3210" i="1" l="1"/>
  <c r="R3209" i="1"/>
  <c r="AA3210" i="1"/>
  <c r="H3209" i="1"/>
  <c r="F3090" i="1"/>
  <c r="E3090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H3210" i="1" l="1"/>
  <c r="AA3211" i="1"/>
  <c r="Z3211" i="1"/>
  <c r="E309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Z3212" i="1" l="1"/>
  <c r="AA3212" i="1"/>
  <c r="H3211" i="1"/>
  <c r="N3093" i="1"/>
  <c r="F3092" i="1"/>
  <c r="M3093" i="1"/>
  <c r="E3092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O3088" i="1"/>
  <c r="D3089" i="1"/>
  <c r="L3089" i="1" s="1"/>
  <c r="G3088" i="1"/>
  <c r="O3086" i="1"/>
  <c r="Y652" i="1" l="1"/>
  <c r="H3212" i="1"/>
  <c r="AA3213" i="1"/>
  <c r="Z3213" i="1"/>
  <c r="E3093" i="1"/>
  <c r="F3093" i="1"/>
  <c r="A3213" i="1"/>
  <c r="Q3213" i="1" s="1"/>
  <c r="R3213" i="1" s="1"/>
  <c r="Y3211" i="1"/>
  <c r="S3211" i="1"/>
  <c r="J3094" i="1"/>
  <c r="K3094" i="1" s="1"/>
  <c r="I3095" i="1"/>
  <c r="M3094" i="1"/>
  <c r="U3093" i="1"/>
  <c r="W3093" i="1" s="1"/>
  <c r="N3094" i="1"/>
  <c r="G3089" i="1"/>
  <c r="D3090" i="1"/>
  <c r="L3090" i="1" s="1"/>
  <c r="O3089" i="1"/>
  <c r="Z3214" i="1" l="1"/>
  <c r="AA3214" i="1"/>
  <c r="H3213" i="1"/>
  <c r="F3094" i="1"/>
  <c r="E309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H3214" i="1" l="1"/>
  <c r="N3096" i="1"/>
  <c r="AA3215" i="1"/>
  <c r="Z3215" i="1"/>
  <c r="E3095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Z3216" i="1" l="1"/>
  <c r="AA3216" i="1"/>
  <c r="H3215" i="1"/>
  <c r="F3096" i="1"/>
  <c r="E309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H3216" i="1" l="1"/>
  <c r="AA3217" i="1"/>
  <c r="Z3217" i="1"/>
  <c r="E3097" i="1"/>
  <c r="F309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H3217" i="1" l="1"/>
  <c r="Z3218" i="1"/>
  <c r="AA3218" i="1"/>
  <c r="N3099" i="1"/>
  <c r="F3098" i="1"/>
  <c r="E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H3218" i="1" l="1"/>
  <c r="AA3219" i="1"/>
  <c r="Z3219" i="1"/>
  <c r="E309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Z3220" i="1" l="1"/>
  <c r="AA3220" i="1"/>
  <c r="H3219" i="1"/>
  <c r="F3100" i="1"/>
  <c r="E310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H3220" i="1" l="1"/>
  <c r="AA3221" i="1"/>
  <c r="Z3221" i="1"/>
  <c r="E3101" i="1"/>
  <c r="F3101" i="1"/>
  <c r="M3102" i="1"/>
  <c r="A3221" i="1"/>
  <c r="Q3221" i="1" s="1"/>
  <c r="R3221" i="1" s="1"/>
  <c r="J3102" i="1"/>
  <c r="K3102" i="1" s="1"/>
  <c r="I3103" i="1"/>
  <c r="Y3219" i="1"/>
  <c r="S3219" i="1"/>
  <c r="U3101" i="1"/>
  <c r="W3101" i="1" s="1"/>
  <c r="N3102" i="1"/>
  <c r="G3097" i="1"/>
  <c r="O3097" i="1"/>
  <c r="D3098" i="1"/>
  <c r="L3098" i="1" s="1"/>
  <c r="Z3222" i="1" l="1"/>
  <c r="AA3222" i="1"/>
  <c r="H3221" i="1"/>
  <c r="F3102" i="1"/>
  <c r="E3102" i="1"/>
  <c r="N3103" i="1"/>
  <c r="U3102" i="1"/>
  <c r="W3102" i="1" s="1"/>
  <c r="A3222" i="1"/>
  <c r="Q3222" i="1" s="1"/>
  <c r="R3222" i="1" s="1"/>
  <c r="Y3220" i="1"/>
  <c r="S3220" i="1"/>
  <c r="J3103" i="1"/>
  <c r="K3103" i="1" s="1"/>
  <c r="I3104" i="1"/>
  <c r="M3103" i="1"/>
  <c r="G3098" i="1"/>
  <c r="D3099" i="1"/>
  <c r="L3099" i="1" s="1"/>
  <c r="O3098" i="1"/>
  <c r="H3222" i="1" l="1"/>
  <c r="AA3223" i="1"/>
  <c r="Z3223" i="1"/>
  <c r="E3103" i="1"/>
  <c r="F3103" i="1"/>
  <c r="M3104" i="1"/>
  <c r="A3223" i="1"/>
  <c r="Q3223" i="1" s="1"/>
  <c r="R3223" i="1" s="1"/>
  <c r="S3221" i="1"/>
  <c r="Y3221" i="1"/>
  <c r="J3104" i="1"/>
  <c r="K3104" i="1" s="1"/>
  <c r="I3105" i="1"/>
  <c r="N3104" i="1"/>
  <c r="U3103" i="1"/>
  <c r="W3103" i="1" s="1"/>
  <c r="G3099" i="1"/>
  <c r="O3099" i="1"/>
  <c r="D3100" i="1"/>
  <c r="L3100" i="1" s="1"/>
  <c r="Z3224" i="1" l="1"/>
  <c r="AA3224" i="1"/>
  <c r="H3223" i="1"/>
  <c r="F3104" i="1"/>
  <c r="E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I3106" i="1"/>
  <c r="O3100" i="1"/>
  <c r="D3101" i="1"/>
  <c r="L3101" i="1" s="1"/>
  <c r="G3100" i="1"/>
  <c r="H3224" i="1" l="1"/>
  <c r="AA3225" i="1"/>
  <c r="Z3225" i="1"/>
  <c r="E3105" i="1"/>
  <c r="F3105" i="1"/>
  <c r="J3106" i="1"/>
  <c r="K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Z3226" i="1" l="1"/>
  <c r="N3107" i="1"/>
  <c r="AA3226" i="1"/>
  <c r="H3225" i="1"/>
  <c r="F3106" i="1"/>
  <c r="E3106" i="1"/>
  <c r="M3107" i="1"/>
  <c r="A3226" i="1"/>
  <c r="Q3226" i="1" s="1"/>
  <c r="R3226" i="1" s="1"/>
  <c r="Y3224" i="1"/>
  <c r="S3224" i="1"/>
  <c r="J3107" i="1"/>
  <c r="K3107" i="1" s="1"/>
  <c r="I3108" i="1"/>
  <c r="U3106" i="1"/>
  <c r="W3106" i="1" s="1"/>
  <c r="D3103" i="1"/>
  <c r="L3103" i="1" s="1"/>
  <c r="G3102" i="1"/>
  <c r="O3102" i="1"/>
  <c r="H3226" i="1" l="1"/>
  <c r="N3108" i="1"/>
  <c r="AA3227" i="1"/>
  <c r="Z3227" i="1"/>
  <c r="E3107" i="1"/>
  <c r="F3107" i="1"/>
  <c r="M3108" i="1"/>
  <c r="A3227" i="1"/>
  <c r="Q3227" i="1" s="1"/>
  <c r="R3227" i="1" s="1"/>
  <c r="J3108" i="1"/>
  <c r="K3108" i="1" s="1"/>
  <c r="I3109" i="1"/>
  <c r="Y3225" i="1"/>
  <c r="S3225" i="1"/>
  <c r="U3107" i="1"/>
  <c r="W3107" i="1" s="1"/>
  <c r="G3103" i="1"/>
  <c r="D3104" i="1"/>
  <c r="L3104" i="1" s="1"/>
  <c r="O3103" i="1"/>
  <c r="Z3228" i="1" l="1"/>
  <c r="AA3228" i="1"/>
  <c r="H3227" i="1"/>
  <c r="F3108" i="1"/>
  <c r="E3108" i="1"/>
  <c r="A3228" i="1"/>
  <c r="Q3228" i="1" s="1"/>
  <c r="R3228" i="1" s="1"/>
  <c r="Y3226" i="1"/>
  <c r="S3226" i="1"/>
  <c r="J3109" i="1"/>
  <c r="K3109" i="1" s="1"/>
  <c r="I3110" i="1"/>
  <c r="N3109" i="1"/>
  <c r="U3108" i="1"/>
  <c r="W3108" i="1" s="1"/>
  <c r="M3109" i="1"/>
  <c r="O3104" i="1"/>
  <c r="D3105" i="1"/>
  <c r="L3105" i="1" s="1"/>
  <c r="G3104" i="1"/>
  <c r="H3228" i="1" l="1"/>
  <c r="AA3229" i="1"/>
  <c r="Z3229" i="1"/>
  <c r="E3109" i="1"/>
  <c r="F3109" i="1"/>
  <c r="U3109" i="1"/>
  <c r="W3109" i="1" s="1"/>
  <c r="J3110" i="1"/>
  <c r="K3110" i="1" s="1"/>
  <c r="I3111" i="1"/>
  <c r="Y3227" i="1"/>
  <c r="S3227" i="1"/>
  <c r="A3229" i="1"/>
  <c r="Q3229" i="1" s="1"/>
  <c r="R3229" i="1" s="1"/>
  <c r="D3106" i="1"/>
  <c r="L3106" i="1" s="1"/>
  <c r="O3105" i="1"/>
  <c r="G3105" i="1"/>
  <c r="Z3230" i="1" l="1"/>
  <c r="AA3230" i="1"/>
  <c r="H3229" i="1"/>
  <c r="F3110" i="1"/>
  <c r="E3110" i="1"/>
  <c r="J3111" i="1"/>
  <c r="K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H3230" i="1" l="1"/>
  <c r="AA3231" i="1"/>
  <c r="Z3231" i="1"/>
  <c r="E3111" i="1"/>
  <c r="F3111" i="1"/>
  <c r="J3112" i="1"/>
  <c r="K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Z3232" i="1" l="1"/>
  <c r="AA3232" i="1"/>
  <c r="H3231" i="1"/>
  <c r="F3112" i="1"/>
  <c r="E3112" i="1"/>
  <c r="A3232" i="1"/>
  <c r="Q3232" i="1" s="1"/>
  <c r="R3232" i="1" s="1"/>
  <c r="Y3230" i="1"/>
  <c r="S3230" i="1"/>
  <c r="J3113" i="1"/>
  <c r="K3113" i="1" s="1"/>
  <c r="I3114" i="1"/>
  <c r="U3112" i="1"/>
  <c r="W3112" i="1" s="1"/>
  <c r="O3108" i="1"/>
  <c r="D3109" i="1"/>
  <c r="L3109" i="1" s="1"/>
  <c r="G3108" i="1"/>
  <c r="H3232" i="1" l="1"/>
  <c r="AA3233" i="1"/>
  <c r="Z3233" i="1"/>
  <c r="E3113" i="1"/>
  <c r="F3113" i="1"/>
  <c r="A3233" i="1"/>
  <c r="Q3233" i="1" s="1"/>
  <c r="R3233" i="1" s="1"/>
  <c r="J3114" i="1"/>
  <c r="K3114" i="1" s="1"/>
  <c r="I3115" i="1"/>
  <c r="Y3231" i="1"/>
  <c r="S3231" i="1"/>
  <c r="U3113" i="1"/>
  <c r="W3113" i="1" s="1"/>
  <c r="G3109" i="1"/>
  <c r="D3110" i="1"/>
  <c r="L3110" i="1" s="1"/>
  <c r="Z3234" i="1" l="1"/>
  <c r="AA3234" i="1"/>
  <c r="H3233" i="1"/>
  <c r="F3114" i="1"/>
  <c r="E3114" i="1"/>
  <c r="O3109" i="1"/>
  <c r="M3110" i="1"/>
  <c r="A3234" i="1"/>
  <c r="Q3234" i="1" s="1"/>
  <c r="R3234" i="1" s="1"/>
  <c r="S3232" i="1"/>
  <c r="Y3232" i="1"/>
  <c r="J3115" i="1"/>
  <c r="K3115" i="1" s="1"/>
  <c r="I3116" i="1"/>
  <c r="U3114" i="1"/>
  <c r="W3114" i="1" s="1"/>
  <c r="G3110" i="1"/>
  <c r="D3111" i="1"/>
  <c r="L3111" i="1" s="1"/>
  <c r="H3234" i="1" l="1"/>
  <c r="AA3235" i="1"/>
  <c r="Z3235" i="1"/>
  <c r="E3115" i="1"/>
  <c r="F3115" i="1"/>
  <c r="M3111" i="1"/>
  <c r="M3112" i="1" s="1"/>
  <c r="N3110" i="1"/>
  <c r="N3111" i="1" s="1"/>
  <c r="N3112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M3113" i="1" l="1"/>
  <c r="N3113" i="1"/>
  <c r="Z3236" i="1"/>
  <c r="AA3236" i="1"/>
  <c r="H3235" i="1"/>
  <c r="H3236" i="1" s="1"/>
  <c r="O3110" i="1"/>
  <c r="O3111" i="1"/>
  <c r="F3116" i="1"/>
  <c r="E3116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M3114" i="1" l="1"/>
  <c r="M3115" i="1" s="1"/>
  <c r="AA3237" i="1"/>
  <c r="Z3237" i="1"/>
  <c r="F3117" i="1"/>
  <c r="E311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O3113" i="1"/>
  <c r="D3114" i="1"/>
  <c r="L3114" i="1" s="1"/>
  <c r="N3114" i="1" l="1"/>
  <c r="N3115" i="1" s="1"/>
  <c r="Z3238" i="1"/>
  <c r="AA3238" i="1"/>
  <c r="H3237" i="1"/>
  <c r="F3118" i="1"/>
  <c r="E3118" i="1"/>
  <c r="U3118" i="1"/>
  <c r="W3118" i="1" s="1"/>
  <c r="A3238" i="1"/>
  <c r="J3119" i="1"/>
  <c r="K3119" i="1" s="1"/>
  <c r="I3120" i="1"/>
  <c r="G3114" i="1"/>
  <c r="D3115" i="1"/>
  <c r="L3115" i="1" s="1"/>
  <c r="O3114" i="1" l="1"/>
  <c r="H3238" i="1"/>
  <c r="Q3238" i="1"/>
  <c r="E3119" i="1"/>
  <c r="F3119" i="1"/>
  <c r="J3120" i="1"/>
  <c r="K3120" i="1" s="1"/>
  <c r="I3121" i="1"/>
  <c r="U3119" i="1"/>
  <c r="W3119" i="1" s="1"/>
  <c r="A3239" i="1"/>
  <c r="Q3239" i="1" s="1"/>
  <c r="R3239" i="1" s="1"/>
  <c r="G3115" i="1"/>
  <c r="D3116" i="1"/>
  <c r="L3116" i="1" s="1"/>
  <c r="Y679" i="1" l="1"/>
  <c r="H3239" i="1"/>
  <c r="Z3239" i="1"/>
  <c r="Z3240" i="1" s="1"/>
  <c r="AA3239" i="1"/>
  <c r="AA3240" i="1" s="1"/>
  <c r="R3238" i="1"/>
  <c r="F3120" i="1"/>
  <c r="E3120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Y680" i="1" l="1"/>
  <c r="H3240" i="1"/>
  <c r="AA3241" i="1"/>
  <c r="Z3241" i="1"/>
  <c r="E3121" i="1"/>
  <c r="F3121" i="1"/>
  <c r="M3117" i="1"/>
  <c r="N3116" i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N3117" i="1" l="1"/>
  <c r="O3117" i="1" s="1"/>
  <c r="Z3242" i="1"/>
  <c r="AA3242" i="1"/>
  <c r="H3241" i="1"/>
  <c r="H3242" i="1" s="1"/>
  <c r="F3122" i="1"/>
  <c r="E3122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AA3243" i="1" l="1"/>
  <c r="Z3243" i="1"/>
  <c r="E3123" i="1"/>
  <c r="F3123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N3125" i="1" l="1"/>
  <c r="M3125" i="1"/>
  <c r="Z3244" i="1"/>
  <c r="AA3244" i="1"/>
  <c r="H3243" i="1"/>
  <c r="F3124" i="1"/>
  <c r="E3124" i="1"/>
  <c r="A3244" i="1"/>
  <c r="Q3244" i="1" s="1"/>
  <c r="R3244" i="1" s="1"/>
  <c r="Y3242" i="1"/>
  <c r="S3242" i="1"/>
  <c r="J3125" i="1"/>
  <c r="K3125" i="1" s="1"/>
  <c r="I3126" i="1"/>
  <c r="U3124" i="1"/>
  <c r="W3124" i="1" s="1"/>
  <c r="O3120" i="1"/>
  <c r="G3120" i="1"/>
  <c r="D3121" i="1"/>
  <c r="L3121" i="1" s="1"/>
  <c r="O3118" i="1"/>
  <c r="O3119" i="1"/>
  <c r="N3126" i="1" l="1"/>
  <c r="H3244" i="1"/>
  <c r="AA3245" i="1"/>
  <c r="Z3245" i="1"/>
  <c r="E312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Z3246" i="1" l="1"/>
  <c r="AA3246" i="1"/>
  <c r="H3245" i="1"/>
  <c r="F3126" i="1"/>
  <c r="E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H3246" i="1" l="1"/>
  <c r="AA3247" i="1"/>
  <c r="Z3247" i="1"/>
  <c r="E3127" i="1"/>
  <c r="F312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N3129" i="1" l="1"/>
  <c r="Z3248" i="1"/>
  <c r="AA3248" i="1"/>
  <c r="H3247" i="1"/>
  <c r="F3128" i="1"/>
  <c r="E3128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H3248" i="1" l="1"/>
  <c r="AA3249" i="1"/>
  <c r="Z3249" i="1"/>
  <c r="E3129" i="1"/>
  <c r="F312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Z3250" i="1" l="1"/>
  <c r="AA3250" i="1"/>
  <c r="H3249" i="1"/>
  <c r="F3130" i="1"/>
  <c r="E313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H3250" i="1" l="1"/>
  <c r="M3132" i="1"/>
  <c r="AA3251" i="1"/>
  <c r="Z3251" i="1"/>
  <c r="E3131" i="1"/>
  <c r="F313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Z3252" i="1" l="1"/>
  <c r="AA3252" i="1"/>
  <c r="H3251" i="1"/>
  <c r="F3132" i="1"/>
  <c r="E313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H3252" i="1" l="1"/>
  <c r="AA3253" i="1"/>
  <c r="Z3253" i="1"/>
  <c r="E313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M3135" i="1" l="1"/>
  <c r="Z3254" i="1"/>
  <c r="AA3254" i="1"/>
  <c r="N3135" i="1"/>
  <c r="H3253" i="1"/>
  <c r="F3134" i="1"/>
  <c r="E313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H3254" i="1" l="1"/>
  <c r="N3136" i="1"/>
  <c r="AA3255" i="1"/>
  <c r="Z3255" i="1"/>
  <c r="E3135" i="1"/>
  <c r="F3135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Z3256" i="1" l="1"/>
  <c r="AA3256" i="1"/>
  <c r="H3255" i="1"/>
  <c r="F3136" i="1"/>
  <c r="E313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H3256" i="1" l="1"/>
  <c r="AA3257" i="1"/>
  <c r="Z3257" i="1"/>
  <c r="E3137" i="1"/>
  <c r="F3137" i="1"/>
  <c r="J3138" i="1"/>
  <c r="K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Z3258" i="1" l="1"/>
  <c r="AA3258" i="1"/>
  <c r="M3139" i="1"/>
  <c r="H3257" i="1"/>
  <c r="H3258" i="1" s="1"/>
  <c r="F3138" i="1"/>
  <c r="E3138" i="1"/>
  <c r="N3139" i="1"/>
  <c r="Y3256" i="1"/>
  <c r="S3256" i="1"/>
  <c r="A3258" i="1"/>
  <c r="Q3258" i="1" s="1"/>
  <c r="R3258" i="1" s="1"/>
  <c r="J3139" i="1"/>
  <c r="K3139" i="1" s="1"/>
  <c r="I3140" i="1"/>
  <c r="U3138" i="1"/>
  <c r="W3138" i="1" s="1"/>
  <c r="G3134" i="1"/>
  <c r="O3134" i="1"/>
  <c r="D3135" i="1"/>
  <c r="L3135" i="1" s="1"/>
  <c r="M3140" i="1" l="1"/>
  <c r="AA3259" i="1"/>
  <c r="Z3259" i="1"/>
  <c r="E3139" i="1"/>
  <c r="F3139" i="1"/>
  <c r="N3140" i="1"/>
  <c r="J3140" i="1"/>
  <c r="K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Z3260" i="1" l="1"/>
  <c r="AA3260" i="1"/>
  <c r="H3259" i="1"/>
  <c r="F3140" i="1"/>
  <c r="E3140" i="1"/>
  <c r="A3260" i="1"/>
  <c r="Q3260" i="1" s="1"/>
  <c r="R3260" i="1" s="1"/>
  <c r="J3141" i="1"/>
  <c r="K3141" i="1" s="1"/>
  <c r="I3142" i="1"/>
  <c r="U3140" i="1"/>
  <c r="W3140" i="1" s="1"/>
  <c r="Y3258" i="1"/>
  <c r="S3258" i="1"/>
  <c r="G3136" i="1"/>
  <c r="O3136" i="1"/>
  <c r="D3137" i="1"/>
  <c r="L3137" i="1" s="1"/>
  <c r="H3260" i="1" l="1"/>
  <c r="AA3261" i="1"/>
  <c r="Z3261" i="1"/>
  <c r="E3141" i="1"/>
  <c r="F3141" i="1"/>
  <c r="J3142" i="1"/>
  <c r="K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Z3262" i="1" l="1"/>
  <c r="AA3262" i="1"/>
  <c r="H3261" i="1"/>
  <c r="F3142" i="1"/>
  <c r="E3142" i="1"/>
  <c r="A3262" i="1"/>
  <c r="Q3262" i="1" s="1"/>
  <c r="R3262" i="1" s="1"/>
  <c r="S3260" i="1"/>
  <c r="Y3260" i="1"/>
  <c r="J3143" i="1"/>
  <c r="K3143" i="1" s="1"/>
  <c r="I3144" i="1"/>
  <c r="U3142" i="1"/>
  <c r="W3142" i="1" s="1"/>
  <c r="G3138" i="1"/>
  <c r="D3139" i="1"/>
  <c r="L3139" i="1" s="1"/>
  <c r="O3138" i="1"/>
  <c r="H3262" i="1" l="1"/>
  <c r="AA3263" i="1"/>
  <c r="Z3263" i="1"/>
  <c r="E3143" i="1"/>
  <c r="F3143" i="1"/>
  <c r="A3263" i="1"/>
  <c r="Q3263" i="1" s="1"/>
  <c r="R3263" i="1" s="1"/>
  <c r="Y3261" i="1"/>
  <c r="S3261" i="1"/>
  <c r="J3144" i="1"/>
  <c r="K3144" i="1" s="1"/>
  <c r="I3145" i="1"/>
  <c r="U3143" i="1"/>
  <c r="W3143" i="1" s="1"/>
  <c r="G3139" i="1"/>
  <c r="D3140" i="1"/>
  <c r="L3140" i="1" s="1"/>
  <c r="O3139" i="1"/>
  <c r="Z3264" i="1" l="1"/>
  <c r="AA3264" i="1"/>
  <c r="H3263" i="1"/>
  <c r="F3144" i="1"/>
  <c r="E3144" i="1"/>
  <c r="U3144" i="1"/>
  <c r="W3144" i="1" s="1"/>
  <c r="Y3262" i="1"/>
  <c r="S3262" i="1"/>
  <c r="J3145" i="1"/>
  <c r="K3145" i="1" s="1"/>
  <c r="I3146" i="1"/>
  <c r="A3264" i="1"/>
  <c r="Q3264" i="1" s="1"/>
  <c r="R3264" i="1" s="1"/>
  <c r="G3140" i="1"/>
  <c r="D3141" i="1"/>
  <c r="L3141" i="1" s="1"/>
  <c r="H3264" i="1" l="1"/>
  <c r="AA3265" i="1"/>
  <c r="Z3265" i="1"/>
  <c r="E3145" i="1"/>
  <c r="F3145" i="1"/>
  <c r="O3140" i="1"/>
  <c r="M3141" i="1"/>
  <c r="J3146" i="1"/>
  <c r="K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Z3266" i="1" l="1"/>
  <c r="AA3266" i="1"/>
  <c r="H3265" i="1"/>
  <c r="F3146" i="1"/>
  <c r="E3146" i="1"/>
  <c r="N3141" i="1"/>
  <c r="N3142" i="1" s="1"/>
  <c r="N3143" i="1" s="1"/>
  <c r="M3142" i="1"/>
  <c r="M3143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M3144" i="1" l="1"/>
  <c r="M3145" i="1" s="1"/>
  <c r="M3146" i="1" s="1"/>
  <c r="H3266" i="1"/>
  <c r="Q3266" i="1"/>
  <c r="F3147" i="1"/>
  <c r="E3147" i="1"/>
  <c r="O3142" i="1"/>
  <c r="O3141" i="1"/>
  <c r="J3148" i="1"/>
  <c r="K3148" i="1" s="1"/>
  <c r="I3149" i="1"/>
  <c r="U3147" i="1"/>
  <c r="W3147" i="1" s="1"/>
  <c r="A3267" i="1"/>
  <c r="Q3267" i="1" s="1"/>
  <c r="R3267" i="1" s="1"/>
  <c r="O3143" i="1"/>
  <c r="G3143" i="1"/>
  <c r="D3144" i="1"/>
  <c r="L3144" i="1" s="1"/>
  <c r="N3144" i="1" l="1"/>
  <c r="N3145" i="1" s="1"/>
  <c r="N3146" i="1" s="1"/>
  <c r="H3267" i="1"/>
  <c r="R3266" i="1"/>
  <c r="AA3267" i="1"/>
  <c r="AA3268" i="1" s="1"/>
  <c r="Z3267" i="1"/>
  <c r="Z3268" i="1" s="1"/>
  <c r="E3148" i="1"/>
  <c r="F3148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O3144" i="1" l="1"/>
  <c r="H3268" i="1"/>
  <c r="Z3269" i="1"/>
  <c r="AA3269" i="1"/>
  <c r="F3149" i="1"/>
  <c r="E3149" i="1"/>
  <c r="J3150" i="1"/>
  <c r="K3150" i="1" s="1"/>
  <c r="I3151" i="1"/>
  <c r="A3269" i="1"/>
  <c r="Q3269" i="1" s="1"/>
  <c r="R3269" i="1" s="1"/>
  <c r="U3149" i="1"/>
  <c r="W3149" i="1" s="1"/>
  <c r="D3146" i="1"/>
  <c r="L3146" i="1" s="1"/>
  <c r="O3145" i="1"/>
  <c r="G3145" i="1"/>
  <c r="AA3270" i="1" l="1"/>
  <c r="Z3270" i="1"/>
  <c r="H3269" i="1"/>
  <c r="E3150" i="1"/>
  <c r="F315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H3270" i="1" l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AA3272" i="1" l="1"/>
  <c r="Z3272" i="1"/>
  <c r="H3271" i="1"/>
  <c r="E3152" i="1"/>
  <c r="F3152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H3272" i="1" l="1"/>
  <c r="Z3273" i="1"/>
  <c r="AA3273" i="1"/>
  <c r="F3153" i="1"/>
  <c r="E3153" i="1"/>
  <c r="N3154" i="1"/>
  <c r="M3154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AA3274" i="1" l="1"/>
  <c r="Z3274" i="1"/>
  <c r="H3273" i="1"/>
  <c r="E3154" i="1"/>
  <c r="F3154" i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H3274" i="1" l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AA3276" i="1" l="1"/>
  <c r="Z3276" i="1"/>
  <c r="H3275" i="1"/>
  <c r="E3156" i="1"/>
  <c r="F3156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H3276" i="1" l="1"/>
  <c r="M3158" i="1"/>
  <c r="Z3277" i="1"/>
  <c r="AA3277" i="1"/>
  <c r="N3158" i="1"/>
  <c r="F3157" i="1"/>
  <c r="E3157" i="1"/>
  <c r="A3277" i="1"/>
  <c r="Q3277" i="1" s="1"/>
  <c r="R3277" i="1" s="1"/>
  <c r="Y3275" i="1"/>
  <c r="S3275" i="1"/>
  <c r="J3158" i="1"/>
  <c r="K3158" i="1" s="1"/>
  <c r="I3159" i="1"/>
  <c r="M3159" i="1" s="1"/>
  <c r="U3157" i="1"/>
  <c r="W3157" i="1" s="1"/>
  <c r="O3153" i="1"/>
  <c r="G3153" i="1"/>
  <c r="D3154" i="1"/>
  <c r="L3154" i="1" s="1"/>
  <c r="AA3278" i="1" l="1"/>
  <c r="Z3278" i="1"/>
  <c r="H3277" i="1"/>
  <c r="E315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H3278" i="1" l="1"/>
  <c r="Z3279" i="1"/>
  <c r="AA3279" i="1"/>
  <c r="F3159" i="1"/>
  <c r="E315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AA3280" i="1" l="1"/>
  <c r="M3161" i="1"/>
  <c r="Z3280" i="1"/>
  <c r="H3279" i="1"/>
  <c r="E3160" i="1"/>
  <c r="F3160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H3280" i="1" l="1"/>
  <c r="M3162" i="1"/>
  <c r="Z3281" i="1"/>
  <c r="AA3281" i="1"/>
  <c r="F3161" i="1"/>
  <c r="E316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AA3282" i="1" l="1"/>
  <c r="Z3282" i="1"/>
  <c r="H3281" i="1"/>
  <c r="E3162" i="1"/>
  <c r="F316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H3282" i="1" l="1"/>
  <c r="Z3283" i="1"/>
  <c r="AA3283" i="1"/>
  <c r="F3163" i="1"/>
  <c r="E316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M3165" i="1" l="1"/>
  <c r="AA3284" i="1"/>
  <c r="Z3284" i="1"/>
  <c r="H3283" i="1"/>
  <c r="E3164" i="1"/>
  <c r="F316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H3284" i="1" l="1"/>
  <c r="Z3285" i="1"/>
  <c r="AA3285" i="1"/>
  <c r="F3165" i="1"/>
  <c r="E3165" i="1"/>
  <c r="J3166" i="1"/>
  <c r="K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AA3286" i="1" l="1"/>
  <c r="Z3286" i="1"/>
  <c r="H3285" i="1"/>
  <c r="E3166" i="1"/>
  <c r="F3166" i="1"/>
  <c r="N3167" i="1"/>
  <c r="M3167" i="1"/>
  <c r="Y3284" i="1"/>
  <c r="S3284" i="1"/>
  <c r="A3286" i="1"/>
  <c r="Q3286" i="1" s="1"/>
  <c r="R3286" i="1" s="1"/>
  <c r="J3167" i="1"/>
  <c r="K3167" i="1" s="1"/>
  <c r="I3168" i="1"/>
  <c r="U3166" i="1"/>
  <c r="W3166" i="1" s="1"/>
  <c r="O3162" i="1"/>
  <c r="G3162" i="1"/>
  <c r="D3163" i="1"/>
  <c r="L3163" i="1" s="1"/>
  <c r="H3286" i="1" l="1"/>
  <c r="Z3287" i="1"/>
  <c r="AA3287" i="1"/>
  <c r="F3167" i="1"/>
  <c r="E3167" i="1"/>
  <c r="Y3285" i="1"/>
  <c r="S3285" i="1"/>
  <c r="A3287" i="1"/>
  <c r="Q3287" i="1" s="1"/>
  <c r="R3287" i="1" s="1"/>
  <c r="J3168" i="1"/>
  <c r="K3168" i="1" s="1"/>
  <c r="I3169" i="1"/>
  <c r="N3168" i="1"/>
  <c r="U3167" i="1"/>
  <c r="W3167" i="1" s="1"/>
  <c r="M3168" i="1"/>
  <c r="O3163" i="1"/>
  <c r="G3163" i="1"/>
  <c r="D3164" i="1"/>
  <c r="L3164" i="1" s="1"/>
  <c r="AA3288" i="1" l="1"/>
  <c r="Z3288" i="1"/>
  <c r="H3287" i="1"/>
  <c r="E3168" i="1"/>
  <c r="F3168" i="1"/>
  <c r="J3169" i="1"/>
  <c r="K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H3288" i="1" l="1"/>
  <c r="M3170" i="1"/>
  <c r="Z3289" i="1"/>
  <c r="AA3289" i="1"/>
  <c r="F3169" i="1"/>
  <c r="E3169" i="1"/>
  <c r="N3170" i="1"/>
  <c r="A3289" i="1"/>
  <c r="Q3289" i="1" s="1"/>
  <c r="R3289" i="1" s="1"/>
  <c r="S3287" i="1"/>
  <c r="Y3287" i="1"/>
  <c r="J3170" i="1"/>
  <c r="K3170" i="1" s="1"/>
  <c r="I3171" i="1"/>
  <c r="U3169" i="1"/>
  <c r="W3169" i="1" s="1"/>
  <c r="D3166" i="1"/>
  <c r="L3166" i="1" s="1"/>
  <c r="O3165" i="1"/>
  <c r="G3165" i="1"/>
  <c r="AA3290" i="1" l="1"/>
  <c r="Z3290" i="1"/>
  <c r="H3289" i="1"/>
  <c r="E3170" i="1"/>
  <c r="F3170" i="1"/>
  <c r="A3290" i="1"/>
  <c r="Q3290" i="1" s="1"/>
  <c r="R3290" i="1" s="1"/>
  <c r="J3171" i="1"/>
  <c r="K3171" i="1" s="1"/>
  <c r="I3172" i="1"/>
  <c r="Y3288" i="1"/>
  <c r="S3288" i="1"/>
  <c r="U3170" i="1"/>
  <c r="W3170" i="1" s="1"/>
  <c r="G3166" i="1"/>
  <c r="D3167" i="1"/>
  <c r="L3167" i="1" s="1"/>
  <c r="O3166" i="1"/>
  <c r="H3290" i="1" l="1"/>
  <c r="Z3291" i="1"/>
  <c r="AA3291" i="1"/>
  <c r="F3171" i="1"/>
  <c r="E3171" i="1"/>
  <c r="U3171" i="1"/>
  <c r="W3171" i="1" s="1"/>
  <c r="A3291" i="1"/>
  <c r="Q3291" i="1" s="1"/>
  <c r="R3291" i="1" s="1"/>
  <c r="Y3289" i="1"/>
  <c r="S3289" i="1"/>
  <c r="J3172" i="1"/>
  <c r="K3172" i="1" s="1"/>
  <c r="I3173" i="1"/>
  <c r="O3167" i="1"/>
  <c r="D3168" i="1"/>
  <c r="L3168" i="1" s="1"/>
  <c r="G3167" i="1"/>
  <c r="AA3292" i="1" l="1"/>
  <c r="Z3292" i="1"/>
  <c r="H3291" i="1"/>
  <c r="E3172" i="1"/>
  <c r="F3172" i="1"/>
  <c r="A3292" i="1"/>
  <c r="Q3292" i="1" s="1"/>
  <c r="R3292" i="1" s="1"/>
  <c r="Y3290" i="1"/>
  <c r="S3290" i="1"/>
  <c r="J3173" i="1"/>
  <c r="K3173" i="1" s="1"/>
  <c r="I3174" i="1"/>
  <c r="U3172" i="1"/>
  <c r="W3172" i="1" s="1"/>
  <c r="D3169" i="1"/>
  <c r="L3169" i="1" s="1"/>
  <c r="G3168" i="1"/>
  <c r="O3168" i="1"/>
  <c r="H3292" i="1" l="1"/>
  <c r="Z3293" i="1"/>
  <c r="AA3293" i="1"/>
  <c r="F3173" i="1"/>
  <c r="E3173" i="1"/>
  <c r="J3174" i="1"/>
  <c r="K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AA3294" i="1" l="1"/>
  <c r="Z3294" i="1"/>
  <c r="H3293" i="1"/>
  <c r="E3174" i="1"/>
  <c r="F3174" i="1"/>
  <c r="Y3292" i="1"/>
  <c r="S3292" i="1"/>
  <c r="A3294" i="1"/>
  <c r="Q3294" i="1" s="1"/>
  <c r="R3294" i="1" s="1"/>
  <c r="J3175" i="1"/>
  <c r="K3175" i="1" s="1"/>
  <c r="I3176" i="1"/>
  <c r="U3174" i="1"/>
  <c r="W3174" i="1" s="1"/>
  <c r="G3170" i="1"/>
  <c r="D3171" i="1"/>
  <c r="L3171" i="1" s="1"/>
  <c r="H3294" i="1" l="1"/>
  <c r="Z3295" i="1"/>
  <c r="AA3295" i="1"/>
  <c r="F3175" i="1"/>
  <c r="E3175" i="1"/>
  <c r="O3170" i="1"/>
  <c r="M3171" i="1"/>
  <c r="A3295" i="1"/>
  <c r="Q3295" i="1" s="1"/>
  <c r="R3295" i="1" s="1"/>
  <c r="Y3293" i="1"/>
  <c r="S3293" i="1"/>
  <c r="J3176" i="1"/>
  <c r="K3176" i="1" s="1"/>
  <c r="I3177" i="1"/>
  <c r="U3175" i="1"/>
  <c r="W3175" i="1" s="1"/>
  <c r="D3172" i="1"/>
  <c r="L3172" i="1" s="1"/>
  <c r="G3171" i="1"/>
  <c r="AA3296" i="1" l="1"/>
  <c r="Z3296" i="1"/>
  <c r="H3295" i="1"/>
  <c r="E3176" i="1"/>
  <c r="F3176" i="1"/>
  <c r="N3171" i="1"/>
  <c r="N3172" i="1" s="1"/>
  <c r="N3173" i="1" s="1"/>
  <c r="N3174" i="1" s="1"/>
  <c r="M3172" i="1"/>
  <c r="M3173" i="1" s="1"/>
  <c r="M3174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H3296" i="1" l="1"/>
  <c r="Z3297" i="1"/>
  <c r="AA3297" i="1"/>
  <c r="F3177" i="1"/>
  <c r="E3177" i="1"/>
  <c r="O3172" i="1"/>
  <c r="O3171" i="1"/>
  <c r="A3297" i="1"/>
  <c r="J3178" i="1"/>
  <c r="K3178" i="1" s="1"/>
  <c r="I3179" i="1"/>
  <c r="U3177" i="1"/>
  <c r="W3177" i="1" s="1"/>
  <c r="G3173" i="1"/>
  <c r="O3173" i="1"/>
  <c r="D3174" i="1"/>
  <c r="L3174" i="1" s="1"/>
  <c r="M3175" i="1" s="1"/>
  <c r="N3175" i="1" l="1"/>
  <c r="H3297" i="1"/>
  <c r="Q3297" i="1"/>
  <c r="E3178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M3176" i="1" s="1"/>
  <c r="O3174" i="1"/>
  <c r="N3176" i="1" l="1"/>
  <c r="H3298" i="1"/>
  <c r="Z3298" i="1"/>
  <c r="Z3299" i="1" s="1"/>
  <c r="R3297" i="1"/>
  <c r="AA3298" i="1"/>
  <c r="AA3299" i="1" s="1"/>
  <c r="F3179" i="1"/>
  <c r="E3179" i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H3299" i="1" l="1"/>
  <c r="AA3300" i="1"/>
  <c r="Z3300" i="1"/>
  <c r="E318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Z3301" i="1" l="1"/>
  <c r="AA3301" i="1"/>
  <c r="H3300" i="1"/>
  <c r="F3181" i="1"/>
  <c r="E3181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H3301" i="1" l="1"/>
  <c r="AA3302" i="1"/>
  <c r="Z3302" i="1"/>
  <c r="E3182" i="1"/>
  <c r="F3182" i="1"/>
  <c r="N3177" i="1"/>
  <c r="N3178" i="1" s="1"/>
  <c r="N3179" i="1" s="1"/>
  <c r="M3178" i="1"/>
  <c r="M3179" i="1" s="1"/>
  <c r="J3183" i="1"/>
  <c r="K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Y741" i="1"/>
  <c r="Z3303" i="1" l="1"/>
  <c r="AA3303" i="1"/>
  <c r="H3302" i="1"/>
  <c r="O3178" i="1"/>
  <c r="F3183" i="1"/>
  <c r="E3183" i="1"/>
  <c r="O3177" i="1"/>
  <c r="Y3301" i="1"/>
  <c r="S3301" i="1"/>
  <c r="A3303" i="1"/>
  <c r="Q3303" i="1" s="1"/>
  <c r="R3303" i="1" s="1"/>
  <c r="J3184" i="1"/>
  <c r="K3184" i="1" s="1"/>
  <c r="I3185" i="1"/>
  <c r="U3183" i="1"/>
  <c r="W3183" i="1" s="1"/>
  <c r="G3179" i="1"/>
  <c r="D3180" i="1"/>
  <c r="L3180" i="1" s="1"/>
  <c r="H3303" i="1" l="1"/>
  <c r="AA3304" i="1"/>
  <c r="Z3304" i="1"/>
  <c r="E3184" i="1"/>
  <c r="F3184" i="1"/>
  <c r="J3185" i="1"/>
  <c r="K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Z3305" i="1" l="1"/>
  <c r="AA3305" i="1"/>
  <c r="H3304" i="1"/>
  <c r="F3185" i="1"/>
  <c r="E3185" i="1"/>
  <c r="A3305" i="1"/>
  <c r="Q3305" i="1" s="1"/>
  <c r="R3305" i="1" s="1"/>
  <c r="Y3303" i="1"/>
  <c r="S3303" i="1"/>
  <c r="J3186" i="1"/>
  <c r="K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H3305" i="1" l="1"/>
  <c r="AA3306" i="1"/>
  <c r="Z3306" i="1"/>
  <c r="E3186" i="1"/>
  <c r="F3186" i="1"/>
  <c r="N3187" i="1"/>
  <c r="O3181" i="1"/>
  <c r="J3187" i="1"/>
  <c r="K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Z3307" i="1" l="1"/>
  <c r="AA3307" i="1"/>
  <c r="N3188" i="1"/>
  <c r="H3306" i="1"/>
  <c r="H3307" i="1" s="1"/>
  <c r="F3187" i="1"/>
  <c r="E3187" i="1"/>
  <c r="M3188" i="1"/>
  <c r="Y3305" i="1"/>
  <c r="S3305" i="1"/>
  <c r="A3307" i="1"/>
  <c r="Q3307" i="1" s="1"/>
  <c r="R3307" i="1" s="1"/>
  <c r="J3188" i="1"/>
  <c r="K3188" i="1" s="1"/>
  <c r="I3189" i="1"/>
  <c r="U3187" i="1"/>
  <c r="W3187" i="1" s="1"/>
  <c r="G3183" i="1"/>
  <c r="O3183" i="1"/>
  <c r="D3184" i="1"/>
  <c r="L3184" i="1" s="1"/>
  <c r="AA3308" i="1" l="1"/>
  <c r="Z3308" i="1"/>
  <c r="E3188" i="1"/>
  <c r="F3188" i="1"/>
  <c r="A3308" i="1"/>
  <c r="Q3308" i="1" s="1"/>
  <c r="R3308" i="1" s="1"/>
  <c r="Y3306" i="1"/>
  <c r="S3306" i="1"/>
  <c r="J3189" i="1"/>
  <c r="K3189" i="1" s="1"/>
  <c r="I3190" i="1"/>
  <c r="N3189" i="1"/>
  <c r="U3188" i="1"/>
  <c r="W3188" i="1" s="1"/>
  <c r="M3189" i="1"/>
  <c r="G3184" i="1"/>
  <c r="O3184" i="1"/>
  <c r="D3185" i="1"/>
  <c r="L3185" i="1" s="1"/>
  <c r="Z3309" i="1" l="1"/>
  <c r="AA3309" i="1"/>
  <c r="H3308" i="1"/>
  <c r="F3189" i="1"/>
  <c r="E3189" i="1"/>
  <c r="J3190" i="1"/>
  <c r="K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H3309" i="1" l="1"/>
  <c r="N3191" i="1"/>
  <c r="M3191" i="1"/>
  <c r="AA3310" i="1"/>
  <c r="Z3310" i="1"/>
  <c r="E3190" i="1"/>
  <c r="F3190" i="1"/>
  <c r="A3310" i="1"/>
  <c r="Q3310" i="1" s="1"/>
  <c r="R3310" i="1" s="1"/>
  <c r="Y3308" i="1"/>
  <c r="S3308" i="1"/>
  <c r="J3191" i="1"/>
  <c r="K3191" i="1" s="1"/>
  <c r="I3192" i="1"/>
  <c r="U3190" i="1"/>
  <c r="W3190" i="1" s="1"/>
  <c r="O3186" i="1"/>
  <c r="G3186" i="1"/>
  <c r="D3187" i="1"/>
  <c r="L3187" i="1" s="1"/>
  <c r="M3192" i="1" l="1"/>
  <c r="Z3311" i="1"/>
  <c r="AA3311" i="1"/>
  <c r="H3310" i="1"/>
  <c r="F3191" i="1"/>
  <c r="E3191" i="1"/>
  <c r="N3192" i="1"/>
  <c r="A3311" i="1"/>
  <c r="Q3311" i="1" s="1"/>
  <c r="R3311" i="1" s="1"/>
  <c r="J3192" i="1"/>
  <c r="K3192" i="1" s="1"/>
  <c r="I3193" i="1"/>
  <c r="Y3309" i="1"/>
  <c r="S3309" i="1"/>
  <c r="U3191" i="1"/>
  <c r="W3191" i="1" s="1"/>
  <c r="O3187" i="1"/>
  <c r="D3188" i="1"/>
  <c r="L3188" i="1" s="1"/>
  <c r="G3187" i="1"/>
  <c r="H3311" i="1" l="1"/>
  <c r="AA3312" i="1"/>
  <c r="Z3312" i="1"/>
  <c r="E3192" i="1"/>
  <c r="F3192" i="1"/>
  <c r="A3312" i="1"/>
  <c r="Q3312" i="1" s="1"/>
  <c r="R3312" i="1" s="1"/>
  <c r="Y3310" i="1"/>
  <c r="S3310" i="1"/>
  <c r="J3193" i="1"/>
  <c r="K3193" i="1" s="1"/>
  <c r="I3194" i="1"/>
  <c r="N3193" i="1"/>
  <c r="U3192" i="1"/>
  <c r="W3192" i="1" s="1"/>
  <c r="M3193" i="1"/>
  <c r="G3188" i="1"/>
  <c r="O3188" i="1"/>
  <c r="D3189" i="1"/>
  <c r="L3189" i="1" s="1"/>
  <c r="Z3313" i="1" l="1"/>
  <c r="AA3313" i="1"/>
  <c r="H3312" i="1"/>
  <c r="F3193" i="1"/>
  <c r="E3193" i="1"/>
  <c r="U3193" i="1"/>
  <c r="W3193" i="1" s="1"/>
  <c r="M3194" i="1"/>
  <c r="A3313" i="1"/>
  <c r="Q3313" i="1" s="1"/>
  <c r="R3313" i="1" s="1"/>
  <c r="J3194" i="1"/>
  <c r="K3194" i="1" s="1"/>
  <c r="I3195" i="1"/>
  <c r="Y3311" i="1"/>
  <c r="S3311" i="1"/>
  <c r="N3194" i="1"/>
  <c r="O3189" i="1"/>
  <c r="G3189" i="1"/>
  <c r="D3190" i="1"/>
  <c r="L3190" i="1" s="1"/>
  <c r="H3313" i="1" l="1"/>
  <c r="AA3314" i="1"/>
  <c r="Z3314" i="1"/>
  <c r="E3194" i="1"/>
  <c r="F3194" i="1"/>
  <c r="N3195" i="1"/>
  <c r="Y3312" i="1"/>
  <c r="S3312" i="1"/>
  <c r="J3195" i="1"/>
  <c r="K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Z3315" i="1" l="1"/>
  <c r="AA3315" i="1"/>
  <c r="H3314" i="1"/>
  <c r="F3195" i="1"/>
  <c r="E3195" i="1"/>
  <c r="M3196" i="1"/>
  <c r="Y3313" i="1"/>
  <c r="S3313" i="1"/>
  <c r="A3315" i="1"/>
  <c r="Q3315" i="1" s="1"/>
  <c r="R3315" i="1" s="1"/>
  <c r="J3196" i="1"/>
  <c r="K3196" i="1" s="1"/>
  <c r="I3197" i="1"/>
  <c r="U3195" i="1"/>
  <c r="W3195" i="1" s="1"/>
  <c r="N3196" i="1"/>
  <c r="G3191" i="1"/>
  <c r="O3191" i="1"/>
  <c r="D3192" i="1"/>
  <c r="L3192" i="1" s="1"/>
  <c r="H3315" i="1" l="1"/>
  <c r="AA3316" i="1"/>
  <c r="Z3316" i="1"/>
  <c r="E3196" i="1"/>
  <c r="F3196" i="1"/>
  <c r="N3197" i="1"/>
  <c r="A3316" i="1"/>
  <c r="Q3316" i="1" s="1"/>
  <c r="R3316" i="1" s="1"/>
  <c r="Y3314" i="1"/>
  <c r="S3314" i="1"/>
  <c r="U3196" i="1"/>
  <c r="W3196" i="1" s="1"/>
  <c r="J3197" i="1"/>
  <c r="K3197" i="1" s="1"/>
  <c r="I3198" i="1"/>
  <c r="M3197" i="1"/>
  <c r="O3192" i="1"/>
  <c r="G3192" i="1"/>
  <c r="D3193" i="1"/>
  <c r="L3193" i="1" s="1"/>
  <c r="Z3317" i="1" l="1"/>
  <c r="AA3317" i="1"/>
  <c r="H3316" i="1"/>
  <c r="F3197" i="1"/>
  <c r="E3197" i="1"/>
  <c r="M3198" i="1"/>
  <c r="Y3315" i="1"/>
  <c r="S3315" i="1"/>
  <c r="J3198" i="1"/>
  <c r="K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H3317" i="1" l="1"/>
  <c r="M3199" i="1"/>
  <c r="AA3318" i="1"/>
  <c r="Z3318" i="1"/>
  <c r="E3198" i="1"/>
  <c r="F3198" i="1"/>
  <c r="N3199" i="1"/>
  <c r="A3318" i="1"/>
  <c r="Q3318" i="1" s="1"/>
  <c r="R3318" i="1" s="1"/>
  <c r="Y3316" i="1"/>
  <c r="S3316" i="1"/>
  <c r="J3199" i="1"/>
  <c r="K3199" i="1" s="1"/>
  <c r="I3200" i="1"/>
  <c r="U3198" i="1"/>
  <c r="W3198" i="1" s="1"/>
  <c r="G3194" i="1"/>
  <c r="O3194" i="1"/>
  <c r="D3195" i="1"/>
  <c r="L3195" i="1" s="1"/>
  <c r="M3200" i="1" l="1"/>
  <c r="Z3319" i="1"/>
  <c r="AA3319" i="1"/>
  <c r="H3318" i="1"/>
  <c r="F3199" i="1"/>
  <c r="E3199" i="1"/>
  <c r="A3319" i="1"/>
  <c r="Q3319" i="1" s="1"/>
  <c r="R3319" i="1" s="1"/>
  <c r="Y3317" i="1"/>
  <c r="S3317" i="1"/>
  <c r="J3200" i="1"/>
  <c r="K3200" i="1" s="1"/>
  <c r="I3201" i="1"/>
  <c r="U3199" i="1"/>
  <c r="W3199" i="1" s="1"/>
  <c r="N3200" i="1"/>
  <c r="O3195" i="1"/>
  <c r="D3196" i="1"/>
  <c r="L3196" i="1" s="1"/>
  <c r="G3195" i="1"/>
  <c r="H3319" i="1" l="1"/>
  <c r="AA3320" i="1"/>
  <c r="Z3320" i="1"/>
  <c r="E3200" i="1"/>
  <c r="F3200" i="1"/>
  <c r="N3201" i="1"/>
  <c r="A3320" i="1"/>
  <c r="Q3320" i="1" s="1"/>
  <c r="R3320" i="1" s="1"/>
  <c r="U3200" i="1"/>
  <c r="W3200" i="1" s="1"/>
  <c r="Y3318" i="1"/>
  <c r="S3318" i="1"/>
  <c r="J3201" i="1"/>
  <c r="K3201" i="1" s="1"/>
  <c r="I3202" i="1"/>
  <c r="M3201" i="1"/>
  <c r="G3196" i="1"/>
  <c r="O3196" i="1"/>
  <c r="D3197" i="1"/>
  <c r="L3197" i="1" s="1"/>
  <c r="Z3321" i="1" l="1"/>
  <c r="AA3321" i="1"/>
  <c r="H3320" i="1"/>
  <c r="F3201" i="1"/>
  <c r="E3201" i="1"/>
  <c r="J3202" i="1"/>
  <c r="K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S927" i="1"/>
  <c r="H3321" i="1" l="1"/>
  <c r="AA3322" i="1"/>
  <c r="Z3322" i="1"/>
  <c r="E3202" i="1"/>
  <c r="F3202" i="1"/>
  <c r="A3322" i="1"/>
  <c r="Q3322" i="1" s="1"/>
  <c r="R3322" i="1" s="1"/>
  <c r="J3203" i="1"/>
  <c r="K3203" i="1" s="1"/>
  <c r="I3204" i="1"/>
  <c r="U3202" i="1"/>
  <c r="W3202" i="1" s="1"/>
  <c r="Y3320" i="1"/>
  <c r="S3320" i="1"/>
  <c r="G3198" i="1"/>
  <c r="D3199" i="1"/>
  <c r="L3199" i="1" s="1"/>
  <c r="O3198" i="1"/>
  <c r="Y927" i="1"/>
  <c r="Z3323" i="1" l="1"/>
  <c r="AA3323" i="1"/>
  <c r="H3322" i="1"/>
  <c r="F3203" i="1"/>
  <c r="E3203" i="1"/>
  <c r="U3203" i="1"/>
  <c r="W3203" i="1" s="1"/>
  <c r="A3323" i="1"/>
  <c r="Q3323" i="1" s="1"/>
  <c r="R3323" i="1" s="1"/>
  <c r="Y3321" i="1"/>
  <c r="S3321" i="1"/>
  <c r="J3204" i="1"/>
  <c r="K3204" i="1" s="1"/>
  <c r="I3205" i="1"/>
  <c r="G3199" i="1"/>
  <c r="D3200" i="1"/>
  <c r="L3200" i="1" s="1"/>
  <c r="O3199" i="1"/>
  <c r="H3323" i="1" l="1"/>
  <c r="AA3324" i="1"/>
  <c r="Z3324" i="1"/>
  <c r="E3204" i="1"/>
  <c r="F3204" i="1"/>
  <c r="A3324" i="1"/>
  <c r="Q3324" i="1" s="1"/>
  <c r="R3324" i="1" s="1"/>
  <c r="Y3322" i="1"/>
  <c r="S3322" i="1"/>
  <c r="J3205" i="1"/>
  <c r="K3205" i="1" s="1"/>
  <c r="I3206" i="1"/>
  <c r="U3204" i="1"/>
  <c r="W3204" i="1" s="1"/>
  <c r="G3200" i="1"/>
  <c r="O3200" i="1"/>
  <c r="D3201" i="1"/>
  <c r="L3201" i="1" s="1"/>
  <c r="Z3325" i="1" l="1"/>
  <c r="AA3325" i="1"/>
  <c r="H3324" i="1"/>
  <c r="F3205" i="1"/>
  <c r="E3205" i="1"/>
  <c r="U3205" i="1"/>
  <c r="W3205" i="1" s="1"/>
  <c r="A3325" i="1"/>
  <c r="Q3325" i="1" s="1"/>
  <c r="R3325" i="1" s="1"/>
  <c r="Y3323" i="1"/>
  <c r="S3323" i="1"/>
  <c r="J3206" i="1"/>
  <c r="K3206" i="1" s="1"/>
  <c r="I3207" i="1"/>
  <c r="G3201" i="1"/>
  <c r="D3202" i="1"/>
  <c r="L3202" i="1" s="1"/>
  <c r="H3325" i="1" l="1"/>
  <c r="AA3326" i="1"/>
  <c r="Z3326" i="1"/>
  <c r="E3206" i="1"/>
  <c r="F3206" i="1"/>
  <c r="O3201" i="1"/>
  <c r="M3202" i="1"/>
  <c r="Y3324" i="1"/>
  <c r="S3324" i="1"/>
  <c r="J3207" i="1"/>
  <c r="K3207" i="1" s="1"/>
  <c r="I3208" i="1"/>
  <c r="A3326" i="1"/>
  <c r="Q3326" i="1" s="1"/>
  <c r="R3326" i="1" s="1"/>
  <c r="U3206" i="1"/>
  <c r="W3206" i="1" s="1"/>
  <c r="G3202" i="1"/>
  <c r="D3203" i="1"/>
  <c r="L3203" i="1" s="1"/>
  <c r="Z3327" i="1" l="1"/>
  <c r="AA3327" i="1"/>
  <c r="H3326" i="1"/>
  <c r="F3207" i="1"/>
  <c r="E3207" i="1"/>
  <c r="N3202" i="1"/>
  <c r="M3203" i="1"/>
  <c r="M3204" i="1" s="1"/>
  <c r="M3205" i="1" s="1"/>
  <c r="M3206" i="1" s="1"/>
  <c r="M3207" i="1" s="1"/>
  <c r="M3208" i="1" s="1"/>
  <c r="A3327" i="1"/>
  <c r="J3208" i="1"/>
  <c r="K3208" i="1" s="1"/>
  <c r="I3209" i="1"/>
  <c r="U3207" i="1"/>
  <c r="W3207" i="1" s="1"/>
  <c r="D3204" i="1"/>
  <c r="L3204" i="1" s="1"/>
  <c r="G3203" i="1"/>
  <c r="N3203" i="1" l="1"/>
  <c r="N3204" i="1" s="1"/>
  <c r="N3205" i="1" s="1"/>
  <c r="N3206" i="1" s="1"/>
  <c r="N3207" i="1" s="1"/>
  <c r="N3208" i="1" s="1"/>
  <c r="H3327" i="1"/>
  <c r="Q3327" i="1"/>
  <c r="R3327" i="1" s="1"/>
  <c r="O3202" i="1"/>
  <c r="E3208" i="1"/>
  <c r="F3208" i="1"/>
  <c r="J3209" i="1"/>
  <c r="K3209" i="1" s="1"/>
  <c r="I3210" i="1"/>
  <c r="U3208" i="1"/>
  <c r="W3208" i="1" s="1"/>
  <c r="A3328" i="1"/>
  <c r="Q3328" i="1" s="1"/>
  <c r="S3326" i="1"/>
  <c r="Y3326" i="1"/>
  <c r="G3204" i="1"/>
  <c r="D3205" i="1"/>
  <c r="L3205" i="1" s="1"/>
  <c r="O3204" i="1" l="1"/>
  <c r="O3203" i="1"/>
  <c r="H3328" i="1"/>
  <c r="Z3328" i="1"/>
  <c r="Z3329" i="1" s="1"/>
  <c r="R3328" i="1"/>
  <c r="AA3328" i="1"/>
  <c r="AA3329" i="1" s="1"/>
  <c r="F3209" i="1"/>
  <c r="E3209" i="1"/>
  <c r="S3327" i="1"/>
  <c r="Y3327" i="1"/>
  <c r="A3329" i="1"/>
  <c r="Q3329" i="1" s="1"/>
  <c r="R3329" i="1" s="1"/>
  <c r="J3210" i="1"/>
  <c r="K3210" i="1" s="1"/>
  <c r="I3211" i="1"/>
  <c r="U3209" i="1"/>
  <c r="W3209" i="1" s="1"/>
  <c r="G3205" i="1"/>
  <c r="O3205" i="1"/>
  <c r="D3206" i="1"/>
  <c r="L3206" i="1" s="1"/>
  <c r="H3329" i="1" l="1"/>
  <c r="Z3330" i="1"/>
  <c r="AA3330" i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AA3331" i="1" l="1"/>
  <c r="Z3331" i="1"/>
  <c r="H3330" i="1"/>
  <c r="E3211" i="1"/>
  <c r="F321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H3331" i="1" l="1"/>
  <c r="Z3332" i="1"/>
  <c r="AA3332" i="1"/>
  <c r="F3212" i="1"/>
  <c r="E3212" i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AA3333" i="1" l="1"/>
  <c r="Z3333" i="1"/>
  <c r="H3332" i="1"/>
  <c r="E3213" i="1"/>
  <c r="F321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H3333" i="1" l="1"/>
  <c r="Z3334" i="1"/>
  <c r="AA3334" i="1"/>
  <c r="F3214" i="1"/>
  <c r="E3214" i="1"/>
  <c r="U3214" i="1"/>
  <c r="W3214" i="1" s="1"/>
  <c r="A3334" i="1"/>
  <c r="Q3334" i="1" s="1"/>
  <c r="R3334" i="1" s="1"/>
  <c r="Y3332" i="1"/>
  <c r="S3332" i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N3210" i="1" l="1"/>
  <c r="N3211" i="1" s="1"/>
  <c r="N3212" i="1" s="1"/>
  <c r="N3213" i="1" s="1"/>
  <c r="N3214" i="1" s="1"/>
  <c r="N3215" i="1" s="1"/>
  <c r="N3216" i="1" s="1"/>
  <c r="AA3335" i="1"/>
  <c r="Z3335" i="1"/>
  <c r="H3334" i="1"/>
  <c r="E3215" i="1"/>
  <c r="F3215" i="1"/>
  <c r="M3216" i="1"/>
  <c r="Y3333" i="1"/>
  <c r="S3333" i="1"/>
  <c r="A3335" i="1"/>
  <c r="Q3335" i="1" s="1"/>
  <c r="R3335" i="1" s="1"/>
  <c r="J3216" i="1"/>
  <c r="K3216" i="1" s="1"/>
  <c r="I3217" i="1"/>
  <c r="U3215" i="1"/>
  <c r="W3215" i="1" s="1"/>
  <c r="G3211" i="1"/>
  <c r="D3212" i="1"/>
  <c r="L3212" i="1" s="1"/>
  <c r="O3209" i="1"/>
  <c r="O3210" i="1" l="1"/>
  <c r="O3211" i="1"/>
  <c r="H3335" i="1"/>
  <c r="Z3336" i="1"/>
  <c r="AA3336" i="1"/>
  <c r="F3216" i="1"/>
  <c r="N3217" i="1"/>
  <c r="E3216" i="1"/>
  <c r="A3336" i="1"/>
  <c r="Q3336" i="1" s="1"/>
  <c r="R3336" i="1" s="1"/>
  <c r="Y3334" i="1"/>
  <c r="S3334" i="1"/>
  <c r="J3217" i="1"/>
  <c r="K3217" i="1" s="1"/>
  <c r="I3218" i="1"/>
  <c r="U3216" i="1"/>
  <c r="W3216" i="1" s="1"/>
  <c r="M3217" i="1"/>
  <c r="G3212" i="1"/>
  <c r="O3212" i="1"/>
  <c r="D3213" i="1"/>
  <c r="L3213" i="1" s="1"/>
  <c r="AA3337" i="1" l="1"/>
  <c r="Z3337" i="1"/>
  <c r="H3336" i="1"/>
  <c r="E3217" i="1"/>
  <c r="F3217" i="1"/>
  <c r="M3218" i="1"/>
  <c r="U3217" i="1"/>
  <c r="W3217" i="1" s="1"/>
  <c r="A3337" i="1"/>
  <c r="Q3337" i="1" s="1"/>
  <c r="R3337" i="1" s="1"/>
  <c r="Y3335" i="1"/>
  <c r="S3335" i="1"/>
  <c r="J3218" i="1"/>
  <c r="K3218" i="1" s="1"/>
  <c r="I3219" i="1"/>
  <c r="N3218" i="1"/>
  <c r="O3213" i="1"/>
  <c r="G3213" i="1"/>
  <c r="D3214" i="1"/>
  <c r="L3214" i="1" s="1"/>
  <c r="H3337" i="1" l="1"/>
  <c r="Z3338" i="1"/>
  <c r="AA3338" i="1"/>
  <c r="F3218" i="1"/>
  <c r="E3218" i="1"/>
  <c r="A3338" i="1"/>
  <c r="Q3338" i="1" s="1"/>
  <c r="R3338" i="1" s="1"/>
  <c r="N3219" i="1"/>
  <c r="J3219" i="1"/>
  <c r="K3219" i="1" s="1"/>
  <c r="I3220" i="1"/>
  <c r="Y3336" i="1"/>
  <c r="S3336" i="1"/>
  <c r="U3218" i="1"/>
  <c r="W3218" i="1" s="1"/>
  <c r="M3219" i="1"/>
  <c r="G3214" i="1"/>
  <c r="O3214" i="1"/>
  <c r="D3215" i="1"/>
  <c r="L3215" i="1" s="1"/>
  <c r="AA3339" i="1" l="1"/>
  <c r="Z3339" i="1"/>
  <c r="H3338" i="1"/>
  <c r="E3219" i="1"/>
  <c r="F3219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I3221" i="1"/>
  <c r="O3215" i="1"/>
  <c r="G3215" i="1"/>
  <c r="D3216" i="1"/>
  <c r="L3216" i="1" s="1"/>
  <c r="H3339" i="1" l="1"/>
  <c r="Z3340" i="1"/>
  <c r="AA3340" i="1"/>
  <c r="F3220" i="1"/>
  <c r="E3220" i="1"/>
  <c r="A3340" i="1"/>
  <c r="Q3340" i="1" s="1"/>
  <c r="R3340" i="1" s="1"/>
  <c r="Y3338" i="1"/>
  <c r="S3338" i="1"/>
  <c r="J3221" i="1"/>
  <c r="K3221" i="1" s="1"/>
  <c r="I3222" i="1"/>
  <c r="M3221" i="1"/>
  <c r="N3221" i="1"/>
  <c r="U3220" i="1"/>
  <c r="W3220" i="1" s="1"/>
  <c r="G3216" i="1"/>
  <c r="O3216" i="1"/>
  <c r="D3217" i="1"/>
  <c r="L3217" i="1" s="1"/>
  <c r="AA3341" i="1" l="1"/>
  <c r="Z3341" i="1"/>
  <c r="H3340" i="1"/>
  <c r="E3221" i="1"/>
  <c r="F3221" i="1"/>
  <c r="U3221" i="1"/>
  <c r="W3221" i="1" s="1"/>
  <c r="Y3339" i="1"/>
  <c r="S3339" i="1"/>
  <c r="N3222" i="1"/>
  <c r="J3222" i="1"/>
  <c r="K3222" i="1" s="1"/>
  <c r="I3223" i="1"/>
  <c r="M3222" i="1"/>
  <c r="A3341" i="1"/>
  <c r="Q3341" i="1" s="1"/>
  <c r="R3341" i="1" s="1"/>
  <c r="G3217" i="1"/>
  <c r="D3218" i="1"/>
  <c r="L3218" i="1" s="1"/>
  <c r="O3217" i="1"/>
  <c r="H3341" i="1" l="1"/>
  <c r="Z3342" i="1"/>
  <c r="AA3342" i="1"/>
  <c r="F3222" i="1"/>
  <c r="E3222" i="1"/>
  <c r="M3223" i="1"/>
  <c r="U3222" i="1"/>
  <c r="W3222" i="1" s="1"/>
  <c r="J3223" i="1"/>
  <c r="K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AA3343" i="1" l="1"/>
  <c r="Z3343" i="1"/>
  <c r="H3342" i="1"/>
  <c r="E3223" i="1"/>
  <c r="F3223" i="1"/>
  <c r="N3224" i="1"/>
  <c r="J3224" i="1"/>
  <c r="K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H3343" i="1" l="1"/>
  <c r="Z3344" i="1"/>
  <c r="AA3344" i="1"/>
  <c r="F3224" i="1"/>
  <c r="E3224" i="1"/>
  <c r="M3225" i="1"/>
  <c r="N3225" i="1"/>
  <c r="A3344" i="1"/>
  <c r="Q3344" i="1" s="1"/>
  <c r="R3344" i="1" s="1"/>
  <c r="Y3342" i="1"/>
  <c r="S3342" i="1"/>
  <c r="J3225" i="1"/>
  <c r="K3225" i="1" s="1"/>
  <c r="I3226" i="1"/>
  <c r="U3224" i="1"/>
  <c r="W3224" i="1" s="1"/>
  <c r="G3220" i="1"/>
  <c r="D3221" i="1"/>
  <c r="L3221" i="1" s="1"/>
  <c r="O3220" i="1"/>
  <c r="AA3345" i="1" l="1"/>
  <c r="Z3345" i="1"/>
  <c r="H3344" i="1"/>
  <c r="E3225" i="1"/>
  <c r="F3225" i="1"/>
  <c r="N3226" i="1"/>
  <c r="M3226" i="1"/>
  <c r="J3226" i="1"/>
  <c r="K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H3345" i="1" l="1"/>
  <c r="Z3346" i="1"/>
  <c r="AA3346" i="1"/>
  <c r="F3226" i="1"/>
  <c r="E3226" i="1"/>
  <c r="A3346" i="1"/>
  <c r="Q3346" i="1" s="1"/>
  <c r="R3346" i="1" s="1"/>
  <c r="J3227" i="1"/>
  <c r="K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AA3347" i="1" l="1"/>
  <c r="Z3347" i="1"/>
  <c r="H3346" i="1"/>
  <c r="E3227" i="1"/>
  <c r="F3227" i="1"/>
  <c r="J3228" i="1"/>
  <c r="K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H3347" i="1" l="1"/>
  <c r="M3229" i="1"/>
  <c r="N3229" i="1"/>
  <c r="Z3348" i="1"/>
  <c r="AA3348" i="1"/>
  <c r="F3228" i="1"/>
  <c r="E3228" i="1"/>
  <c r="A3348" i="1"/>
  <c r="Q3348" i="1" s="1"/>
  <c r="R3348" i="1" s="1"/>
  <c r="S3346" i="1"/>
  <c r="Y3346" i="1"/>
  <c r="J3229" i="1"/>
  <c r="K3229" i="1" s="1"/>
  <c r="I3230" i="1"/>
  <c r="U3228" i="1"/>
  <c r="W3228" i="1" s="1"/>
  <c r="G3224" i="1"/>
  <c r="O3224" i="1"/>
  <c r="D3225" i="1"/>
  <c r="L3225" i="1" s="1"/>
  <c r="AA3349" i="1" l="1"/>
  <c r="Z3349" i="1"/>
  <c r="H3348" i="1"/>
  <c r="E3229" i="1"/>
  <c r="F3229" i="1"/>
  <c r="A3349" i="1"/>
  <c r="Q3349" i="1" s="1"/>
  <c r="R3349" i="1" s="1"/>
  <c r="Y3347" i="1"/>
  <c r="S3347" i="1"/>
  <c r="J3230" i="1"/>
  <c r="K3230" i="1" s="1"/>
  <c r="I3231" i="1"/>
  <c r="N3230" i="1"/>
  <c r="U3229" i="1"/>
  <c r="W3229" i="1" s="1"/>
  <c r="M3230" i="1"/>
  <c r="O3225" i="1"/>
  <c r="G3225" i="1"/>
  <c r="D3226" i="1"/>
  <c r="L3226" i="1" s="1"/>
  <c r="H3349" i="1" l="1"/>
  <c r="Z3350" i="1"/>
  <c r="AA3350" i="1"/>
  <c r="F3230" i="1"/>
  <c r="E3230" i="1"/>
  <c r="J3231" i="1"/>
  <c r="K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M3232" i="1" l="1"/>
  <c r="AA3351" i="1"/>
  <c r="Z3351" i="1"/>
  <c r="H3350" i="1"/>
  <c r="E3231" i="1"/>
  <c r="F3231" i="1"/>
  <c r="N3232" i="1"/>
  <c r="A3351" i="1"/>
  <c r="Q3351" i="1" s="1"/>
  <c r="R3351" i="1" s="1"/>
  <c r="Y3349" i="1"/>
  <c r="S3349" i="1"/>
  <c r="J3232" i="1"/>
  <c r="K3232" i="1" s="1"/>
  <c r="I3233" i="1"/>
  <c r="U3231" i="1"/>
  <c r="W3231" i="1" s="1"/>
  <c r="G3227" i="1"/>
  <c r="O3227" i="1"/>
  <c r="D3228" i="1"/>
  <c r="L3228" i="1" s="1"/>
  <c r="H3351" i="1" l="1"/>
  <c r="Z3352" i="1"/>
  <c r="AA3352" i="1"/>
  <c r="F3232" i="1"/>
  <c r="E3232" i="1"/>
  <c r="A3352" i="1"/>
  <c r="Q3352" i="1" s="1"/>
  <c r="R3352" i="1" s="1"/>
  <c r="Y3350" i="1"/>
  <c r="S3350" i="1"/>
  <c r="J3233" i="1"/>
  <c r="K3233" i="1" s="1"/>
  <c r="I3234" i="1"/>
  <c r="U3232" i="1"/>
  <c r="W3232" i="1" s="1"/>
  <c r="G3228" i="1"/>
  <c r="O3228" i="1"/>
  <c r="D3229" i="1"/>
  <c r="L3229" i="1" s="1"/>
  <c r="AA3353" i="1" l="1"/>
  <c r="Z3353" i="1"/>
  <c r="H3352" i="1"/>
  <c r="E3233" i="1"/>
  <c r="F3233" i="1"/>
  <c r="J3234" i="1"/>
  <c r="K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Y958" i="1"/>
  <c r="H3353" i="1" l="1"/>
  <c r="Z3354" i="1"/>
  <c r="AA3354" i="1"/>
  <c r="F3234" i="1"/>
  <c r="E3234" i="1"/>
  <c r="A3354" i="1"/>
  <c r="Q3354" i="1" s="1"/>
  <c r="R3354" i="1" s="1"/>
  <c r="Y3352" i="1"/>
  <c r="S3352" i="1"/>
  <c r="J3235" i="1"/>
  <c r="K3235" i="1" s="1"/>
  <c r="I3236" i="1"/>
  <c r="U3234" i="1"/>
  <c r="W3234" i="1" s="1"/>
  <c r="G3230" i="1"/>
  <c r="O3230" i="1"/>
  <c r="D3231" i="1"/>
  <c r="L3231" i="1" s="1"/>
  <c r="AA3355" i="1" l="1"/>
  <c r="Z3355" i="1"/>
  <c r="H3354" i="1"/>
  <c r="E3235" i="1"/>
  <c r="F3235" i="1"/>
  <c r="Y3353" i="1"/>
  <c r="S3353" i="1"/>
  <c r="A3355" i="1"/>
  <c r="Q3355" i="1" s="1"/>
  <c r="R3355" i="1" s="1"/>
  <c r="J3236" i="1"/>
  <c r="K3236" i="1" s="1"/>
  <c r="I3237" i="1"/>
  <c r="U3235" i="1"/>
  <c r="W3235" i="1" s="1"/>
  <c r="O3231" i="1"/>
  <c r="G3231" i="1"/>
  <c r="D3232" i="1"/>
  <c r="L3232" i="1" s="1"/>
  <c r="H3355" i="1" l="1"/>
  <c r="Z3356" i="1"/>
  <c r="AA3356" i="1"/>
  <c r="F3236" i="1"/>
  <c r="E3236" i="1"/>
  <c r="J3237" i="1"/>
  <c r="K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AA3357" i="1" l="1"/>
  <c r="Z3357" i="1"/>
  <c r="H3356" i="1"/>
  <c r="H3357" i="1" s="1"/>
  <c r="E3237" i="1"/>
  <c r="F3237" i="1"/>
  <c r="O3232" i="1"/>
  <c r="M3233" i="1"/>
  <c r="A3357" i="1"/>
  <c r="Q3357" i="1" s="1"/>
  <c r="R3357" i="1" s="1"/>
  <c r="S3355" i="1"/>
  <c r="Y3355" i="1"/>
  <c r="J3238" i="1"/>
  <c r="K3238" i="1" s="1"/>
  <c r="I3239" i="1"/>
  <c r="U3237" i="1"/>
  <c r="W3237" i="1" s="1"/>
  <c r="G3233" i="1"/>
  <c r="D3234" i="1"/>
  <c r="L3234" i="1" s="1"/>
  <c r="Z3358" i="1" l="1"/>
  <c r="AA3358" i="1"/>
  <c r="F3238" i="1"/>
  <c r="E3238" i="1"/>
  <c r="N3233" i="1"/>
  <c r="M3234" i="1"/>
  <c r="M3235" i="1" s="1"/>
  <c r="M3236" i="1" s="1"/>
  <c r="J3239" i="1"/>
  <c r="K3239" i="1" s="1"/>
  <c r="I3240" i="1"/>
  <c r="U3238" i="1"/>
  <c r="W3238" i="1" s="1"/>
  <c r="A3358" i="1"/>
  <c r="D3235" i="1"/>
  <c r="L3235" i="1" s="1"/>
  <c r="G3234" i="1"/>
  <c r="N3234" i="1" l="1"/>
  <c r="N3235" i="1" s="1"/>
  <c r="N3236" i="1" s="1"/>
  <c r="H3358" i="1"/>
  <c r="Q3358" i="1"/>
  <c r="F3239" i="1"/>
  <c r="E3239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G3235" i="1"/>
  <c r="D3236" i="1"/>
  <c r="O3235" i="1" l="1"/>
  <c r="O3234" i="1"/>
  <c r="H3359" i="1"/>
  <c r="L3236" i="1"/>
  <c r="M3237" i="1" s="1"/>
  <c r="N3237" i="1" s="1"/>
  <c r="AA3359" i="1"/>
  <c r="AA3360" i="1" s="1"/>
  <c r="Z3359" i="1"/>
  <c r="Z3360" i="1" s="1"/>
  <c r="R3358" i="1"/>
  <c r="E3240" i="1"/>
  <c r="F3240" i="1"/>
  <c r="U3240" i="1"/>
  <c r="W3240" i="1" s="1"/>
  <c r="J3241" i="1"/>
  <c r="K3241" i="1" s="1"/>
  <c r="I3242" i="1"/>
  <c r="A3360" i="1"/>
  <c r="Q3360" i="1" s="1"/>
  <c r="R3360" i="1" s="1"/>
  <c r="G3236" i="1"/>
  <c r="D3237" i="1"/>
  <c r="L3237" i="1" s="1"/>
  <c r="O3236" i="1" l="1"/>
  <c r="H3360" i="1"/>
  <c r="Z3361" i="1"/>
  <c r="AA3361" i="1"/>
  <c r="F3241" i="1"/>
  <c r="E324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AA3362" i="1" l="1"/>
  <c r="Z3362" i="1"/>
  <c r="H3361" i="1"/>
  <c r="H3362" i="1" s="1"/>
  <c r="E3242" i="1"/>
  <c r="F3242" i="1"/>
  <c r="J3243" i="1"/>
  <c r="K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Z3363" i="1" l="1"/>
  <c r="AA3363" i="1"/>
  <c r="F3243" i="1"/>
  <c r="E3243" i="1"/>
  <c r="A3363" i="1"/>
  <c r="Q3363" i="1" s="1"/>
  <c r="R3363" i="1" s="1"/>
  <c r="Y3361" i="1"/>
  <c r="S3361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AA3364" i="1" l="1"/>
  <c r="Z3364" i="1"/>
  <c r="H3363" i="1"/>
  <c r="E3244" i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H3364" i="1" l="1"/>
  <c r="Z3365" i="1"/>
  <c r="AA3365" i="1"/>
  <c r="O3240" i="1"/>
  <c r="O3239" i="1"/>
  <c r="F3245" i="1"/>
  <c r="E324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AA3366" i="1" l="1"/>
  <c r="Z3366" i="1"/>
  <c r="H3365" i="1"/>
  <c r="E3246" i="1"/>
  <c r="F324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M3248" i="1" l="1"/>
  <c r="H3366" i="1"/>
  <c r="Z3367" i="1"/>
  <c r="AA3367" i="1"/>
  <c r="F3247" i="1"/>
  <c r="E3247" i="1"/>
  <c r="N3248" i="1"/>
  <c r="A3367" i="1"/>
  <c r="Q3367" i="1" s="1"/>
  <c r="R3367" i="1" s="1"/>
  <c r="S3365" i="1"/>
  <c r="Y3365" i="1"/>
  <c r="J3248" i="1"/>
  <c r="K3248" i="1" s="1"/>
  <c r="I3249" i="1"/>
  <c r="U3247" i="1"/>
  <c r="W3247" i="1" s="1"/>
  <c r="D3244" i="1"/>
  <c r="L3244" i="1" s="1"/>
  <c r="O3243" i="1"/>
  <c r="G3243" i="1"/>
  <c r="AA3368" i="1" l="1"/>
  <c r="Z3368" i="1"/>
  <c r="H3367" i="1"/>
  <c r="E3248" i="1"/>
  <c r="F3248" i="1"/>
  <c r="A3368" i="1"/>
  <c r="Q3368" i="1" s="1"/>
  <c r="R3368" i="1" s="1"/>
  <c r="Y3366" i="1"/>
  <c r="S3366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H3368" i="1" l="1"/>
  <c r="Z3369" i="1"/>
  <c r="AA3369" i="1"/>
  <c r="F3249" i="1"/>
  <c r="E3249" i="1"/>
  <c r="U3249" i="1"/>
  <c r="W3249" i="1" s="1"/>
  <c r="N3250" i="1"/>
  <c r="A3369" i="1"/>
  <c r="Q3369" i="1" s="1"/>
  <c r="R3369" i="1" s="1"/>
  <c r="J3250" i="1"/>
  <c r="K3250" i="1" s="1"/>
  <c r="I3251" i="1"/>
  <c r="M3250" i="1"/>
  <c r="Y3367" i="1"/>
  <c r="S3367" i="1"/>
  <c r="D3246" i="1"/>
  <c r="L3246" i="1" s="1"/>
  <c r="O3245" i="1"/>
  <c r="G3245" i="1"/>
  <c r="AA3370" i="1" l="1"/>
  <c r="Z3370" i="1"/>
  <c r="H3369" i="1"/>
  <c r="E3250" i="1"/>
  <c r="F3250" i="1"/>
  <c r="M3251" i="1"/>
  <c r="A3370" i="1"/>
  <c r="Q3370" i="1" s="1"/>
  <c r="R3370" i="1" s="1"/>
  <c r="Y3368" i="1"/>
  <c r="S3368" i="1"/>
  <c r="J3251" i="1"/>
  <c r="K3251" i="1" s="1"/>
  <c r="I3252" i="1"/>
  <c r="N3251" i="1"/>
  <c r="U3250" i="1"/>
  <c r="W3250" i="1" s="1"/>
  <c r="D3247" i="1"/>
  <c r="L3247" i="1" s="1"/>
  <c r="G3246" i="1"/>
  <c r="O3246" i="1"/>
  <c r="H3370" i="1" l="1"/>
  <c r="Z3371" i="1"/>
  <c r="AA3371" i="1"/>
  <c r="F3251" i="1"/>
  <c r="E3251" i="1"/>
  <c r="M3252" i="1"/>
  <c r="N3252" i="1"/>
  <c r="Y3369" i="1"/>
  <c r="S3369" i="1"/>
  <c r="U3251" i="1"/>
  <c r="W3251" i="1" s="1"/>
  <c r="J3252" i="1"/>
  <c r="K3252" i="1" s="1"/>
  <c r="I3253" i="1"/>
  <c r="A3371" i="1"/>
  <c r="Q3371" i="1" s="1"/>
  <c r="R3371" i="1" s="1"/>
  <c r="G3247" i="1"/>
  <c r="D3248" i="1"/>
  <c r="L3248" i="1" s="1"/>
  <c r="O3247" i="1"/>
  <c r="AA3372" i="1" l="1"/>
  <c r="Z3372" i="1"/>
  <c r="H3371" i="1"/>
  <c r="E3252" i="1"/>
  <c r="F3252" i="1"/>
  <c r="J3253" i="1"/>
  <c r="K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H3372" i="1" l="1"/>
  <c r="N3254" i="1"/>
  <c r="Z3373" i="1"/>
  <c r="AA3373" i="1"/>
  <c r="F3253" i="1"/>
  <c r="M3254" i="1"/>
  <c r="E3253" i="1"/>
  <c r="A3373" i="1"/>
  <c r="Q3373" i="1" s="1"/>
  <c r="R3373" i="1" s="1"/>
  <c r="S3371" i="1"/>
  <c r="Y3371" i="1"/>
  <c r="J3254" i="1"/>
  <c r="K3254" i="1" s="1"/>
  <c r="I3255" i="1"/>
  <c r="U3253" i="1"/>
  <c r="W3253" i="1" s="1"/>
  <c r="D3250" i="1"/>
  <c r="L3250" i="1" s="1"/>
  <c r="O3249" i="1"/>
  <c r="G3249" i="1"/>
  <c r="Z3374" i="1" l="1"/>
  <c r="M3255" i="1"/>
  <c r="AA3374" i="1"/>
  <c r="H3373" i="1"/>
  <c r="H3374" i="1" s="1"/>
  <c r="E3254" i="1"/>
  <c r="F3254" i="1"/>
  <c r="Y3372" i="1"/>
  <c r="S3372" i="1"/>
  <c r="A3374" i="1"/>
  <c r="Q3374" i="1" s="1"/>
  <c r="R3374" i="1" s="1"/>
  <c r="J3255" i="1"/>
  <c r="K3255" i="1" s="1"/>
  <c r="I3256" i="1"/>
  <c r="U3254" i="1"/>
  <c r="W3254" i="1" s="1"/>
  <c r="N3255" i="1"/>
  <c r="D3251" i="1"/>
  <c r="L3251" i="1" s="1"/>
  <c r="O3250" i="1"/>
  <c r="G3250" i="1"/>
  <c r="M3256" i="1" l="1"/>
  <c r="Z3375" i="1"/>
  <c r="AA3375" i="1"/>
  <c r="F3255" i="1"/>
  <c r="E3255" i="1"/>
  <c r="N3256" i="1"/>
  <c r="U3255" i="1"/>
  <c r="W3255" i="1" s="1"/>
  <c r="Y3373" i="1"/>
  <c r="S3373" i="1"/>
  <c r="J3256" i="1"/>
  <c r="K3256" i="1" s="1"/>
  <c r="I3257" i="1"/>
  <c r="A3375" i="1"/>
  <c r="Q3375" i="1" s="1"/>
  <c r="R3375" i="1" s="1"/>
  <c r="G3251" i="1"/>
  <c r="O3251" i="1"/>
  <c r="D3252" i="1"/>
  <c r="L3252" i="1" s="1"/>
  <c r="AA3376" i="1" l="1"/>
  <c r="Z3376" i="1"/>
  <c r="H3375" i="1"/>
  <c r="E3256" i="1"/>
  <c r="F3256" i="1"/>
  <c r="N3257" i="1"/>
  <c r="U3256" i="1"/>
  <c r="W3256" i="1" s="1"/>
  <c r="A3376" i="1"/>
  <c r="Q3376" i="1" s="1"/>
  <c r="R3376" i="1" s="1"/>
  <c r="J3257" i="1"/>
  <c r="K3257" i="1" s="1"/>
  <c r="I3258" i="1"/>
  <c r="Y3374" i="1"/>
  <c r="S3374" i="1"/>
  <c r="M3257" i="1"/>
  <c r="D3253" i="1"/>
  <c r="L3253" i="1" s="1"/>
  <c r="O3252" i="1"/>
  <c r="G3252" i="1"/>
  <c r="H3376" i="1" l="1"/>
  <c r="Z3377" i="1"/>
  <c r="AA3377" i="1"/>
  <c r="F3257" i="1"/>
  <c r="E3257" i="1"/>
  <c r="M3258" i="1"/>
  <c r="A3377" i="1"/>
  <c r="Q3377" i="1" s="1"/>
  <c r="R3377" i="1" s="1"/>
  <c r="Y3375" i="1"/>
  <c r="S3375" i="1"/>
  <c r="J3258" i="1"/>
  <c r="K3258" i="1" s="1"/>
  <c r="I3259" i="1"/>
  <c r="U3257" i="1"/>
  <c r="W3257" i="1" s="1"/>
  <c r="N3258" i="1"/>
  <c r="G3253" i="1"/>
  <c r="O3253" i="1"/>
  <c r="D3254" i="1"/>
  <c r="L3254" i="1" s="1"/>
  <c r="AA3378" i="1" l="1"/>
  <c r="Z3378" i="1"/>
  <c r="H3377" i="1"/>
  <c r="H3378" i="1" s="1"/>
  <c r="E3258" i="1"/>
  <c r="F3258" i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I3260" i="1"/>
  <c r="O3254" i="1"/>
  <c r="D3255" i="1"/>
  <c r="L3255" i="1" s="1"/>
  <c r="G3254" i="1"/>
  <c r="Z3379" i="1" l="1"/>
  <c r="AA3379" i="1"/>
  <c r="F3259" i="1"/>
  <c r="E3259" i="1"/>
  <c r="A3379" i="1"/>
  <c r="Q3379" i="1" s="1"/>
  <c r="R3379" i="1" s="1"/>
  <c r="Y3377" i="1"/>
  <c r="S3377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AA3380" i="1" l="1"/>
  <c r="Z3380" i="1"/>
  <c r="H3379" i="1"/>
  <c r="E3260" i="1"/>
  <c r="F3260" i="1"/>
  <c r="J3261" i="1"/>
  <c r="K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H3380" i="1" l="1"/>
  <c r="Z3381" i="1"/>
  <c r="AA3381" i="1"/>
  <c r="F3261" i="1"/>
  <c r="E3261" i="1"/>
  <c r="Y3379" i="1"/>
  <c r="S3379" i="1"/>
  <c r="A3381" i="1"/>
  <c r="Q3381" i="1" s="1"/>
  <c r="R3381" i="1" s="1"/>
  <c r="J3262" i="1"/>
  <c r="K3262" i="1" s="1"/>
  <c r="I3263" i="1"/>
  <c r="U3261" i="1"/>
  <c r="W3261" i="1" s="1"/>
  <c r="G3257" i="1"/>
  <c r="O3257" i="1"/>
  <c r="D3258" i="1"/>
  <c r="L3258" i="1" s="1"/>
  <c r="AA3382" i="1" l="1"/>
  <c r="Z3382" i="1"/>
  <c r="H3381" i="1"/>
  <c r="E3262" i="1"/>
  <c r="F3262" i="1"/>
  <c r="A3382" i="1"/>
  <c r="Q3382" i="1" s="1"/>
  <c r="R3382" i="1" s="1"/>
  <c r="J3263" i="1"/>
  <c r="K3263" i="1" s="1"/>
  <c r="I3264" i="1"/>
  <c r="Y3380" i="1"/>
  <c r="S3380" i="1"/>
  <c r="U3262" i="1"/>
  <c r="W3262" i="1" s="1"/>
  <c r="D3259" i="1"/>
  <c r="L3259" i="1" s="1"/>
  <c r="O3258" i="1"/>
  <c r="G3258" i="1"/>
  <c r="H3382" i="1" l="1"/>
  <c r="Z3383" i="1"/>
  <c r="AA3383" i="1"/>
  <c r="F3263" i="1"/>
  <c r="E3263" i="1"/>
  <c r="U3263" i="1"/>
  <c r="W3263" i="1" s="1"/>
  <c r="A3383" i="1"/>
  <c r="Q3383" i="1" s="1"/>
  <c r="R3383" i="1" s="1"/>
  <c r="Y3381" i="1"/>
  <c r="S3381" i="1"/>
  <c r="J3264" i="1"/>
  <c r="K3264" i="1" s="1"/>
  <c r="I3265" i="1"/>
  <c r="G3259" i="1"/>
  <c r="D3260" i="1"/>
  <c r="L3260" i="1" s="1"/>
  <c r="O3259" i="1"/>
  <c r="AA3384" i="1" l="1"/>
  <c r="Z3384" i="1"/>
  <c r="H3383" i="1"/>
  <c r="E3264" i="1"/>
  <c r="F3264" i="1"/>
  <c r="Y3382" i="1"/>
  <c r="S3382" i="1"/>
  <c r="J3265" i="1"/>
  <c r="K3265" i="1" s="1"/>
  <c r="I3266" i="1"/>
  <c r="U3264" i="1"/>
  <c r="W3264" i="1" s="1"/>
  <c r="A3384" i="1"/>
  <c r="Q3384" i="1" s="1"/>
  <c r="R3384" i="1" s="1"/>
  <c r="G3260" i="1"/>
  <c r="D3261" i="1"/>
  <c r="L3261" i="1" s="1"/>
  <c r="H3384" i="1" l="1"/>
  <c r="Z3385" i="1"/>
  <c r="AA3385" i="1"/>
  <c r="F3265" i="1"/>
  <c r="E3265" i="1"/>
  <c r="O3260" i="1"/>
  <c r="M3261" i="1"/>
  <c r="A3385" i="1"/>
  <c r="Q3385" i="1" s="1"/>
  <c r="R3385" i="1" s="1"/>
  <c r="Y3383" i="1"/>
  <c r="S3383" i="1"/>
  <c r="J3266" i="1"/>
  <c r="K3266" i="1" s="1"/>
  <c r="I3267" i="1"/>
  <c r="U3265" i="1"/>
  <c r="W3265" i="1" s="1"/>
  <c r="G3261" i="1"/>
  <c r="D3262" i="1"/>
  <c r="L3262" i="1" s="1"/>
  <c r="AA3386" i="1" l="1"/>
  <c r="Z3386" i="1"/>
  <c r="H3385" i="1"/>
  <c r="E3266" i="1"/>
  <c r="F3266" i="1"/>
  <c r="N3261" i="1"/>
  <c r="N3262" i="1" s="1"/>
  <c r="N3263" i="1" s="1"/>
  <c r="M3262" i="1"/>
  <c r="M3263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M3264" i="1" l="1"/>
  <c r="M3265" i="1" s="1"/>
  <c r="H3386" i="1"/>
  <c r="Z3387" i="1"/>
  <c r="AA3387" i="1"/>
  <c r="F3267" i="1"/>
  <c r="E3267" i="1"/>
  <c r="O3262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N3264" i="1" l="1"/>
  <c r="N3265" i="1" s="1"/>
  <c r="AA3388" i="1"/>
  <c r="Z3388" i="1"/>
  <c r="H3387" i="1"/>
  <c r="E3268" i="1"/>
  <c r="F326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M3266" i="1" s="1"/>
  <c r="N3266" i="1" l="1"/>
  <c r="H3388" i="1"/>
  <c r="Q3388" i="1"/>
  <c r="F3269" i="1"/>
  <c r="E3269" i="1"/>
  <c r="A3389" i="1"/>
  <c r="Q3389" i="1" s="1"/>
  <c r="R3389" i="1" s="1"/>
  <c r="J3270" i="1"/>
  <c r="K3270" i="1" s="1"/>
  <c r="I3271" i="1"/>
  <c r="U3269" i="1"/>
  <c r="W3269" i="1" s="1"/>
  <c r="O3265" i="1"/>
  <c r="D3266" i="1"/>
  <c r="L3266" i="1" s="1"/>
  <c r="G3265" i="1"/>
  <c r="H3389" i="1" l="1"/>
  <c r="AA3389" i="1"/>
  <c r="AA3390" i="1" s="1"/>
  <c r="Z3389" i="1"/>
  <c r="Z3390" i="1" s="1"/>
  <c r="R3388" i="1"/>
  <c r="E3270" i="1"/>
  <c r="F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H3390" i="1" l="1"/>
  <c r="Z3391" i="1"/>
  <c r="AA3391" i="1"/>
  <c r="F3271" i="1"/>
  <c r="E3271" i="1"/>
  <c r="O3266" i="1"/>
  <c r="M3267" i="1"/>
  <c r="A3391" i="1"/>
  <c r="Q3391" i="1" s="1"/>
  <c r="R3391" i="1" s="1"/>
  <c r="J3272" i="1"/>
  <c r="K3272" i="1" s="1"/>
  <c r="I3273" i="1"/>
  <c r="U3271" i="1"/>
  <c r="W3271" i="1" s="1"/>
  <c r="D3268" i="1"/>
  <c r="L3268" i="1" s="1"/>
  <c r="G3267" i="1"/>
  <c r="AA3392" i="1" l="1"/>
  <c r="Z3392" i="1"/>
  <c r="H3391" i="1"/>
  <c r="E3272" i="1"/>
  <c r="F3272" i="1"/>
  <c r="N3267" i="1"/>
  <c r="M3268" i="1"/>
  <c r="M3269" i="1" s="1"/>
  <c r="M3270" i="1" s="1"/>
  <c r="J3273" i="1"/>
  <c r="K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N3268" i="1" l="1"/>
  <c r="N3269" i="1" s="1"/>
  <c r="N3270" i="1" s="1"/>
  <c r="H3392" i="1"/>
  <c r="Z3393" i="1"/>
  <c r="AA3393" i="1"/>
  <c r="F3273" i="1"/>
  <c r="E3273" i="1"/>
  <c r="O3267" i="1"/>
  <c r="A3393" i="1"/>
  <c r="Q3393" i="1" s="1"/>
  <c r="R3393" i="1" s="1"/>
  <c r="J3274" i="1"/>
  <c r="K3274" i="1" s="1"/>
  <c r="I3275" i="1"/>
  <c r="U3273" i="1"/>
  <c r="W3273" i="1" s="1"/>
  <c r="G3269" i="1"/>
  <c r="D3270" i="1"/>
  <c r="L3270" i="1" s="1"/>
  <c r="O3268" i="1" l="1"/>
  <c r="O3269" i="1"/>
  <c r="AA3394" i="1"/>
  <c r="Z3394" i="1"/>
  <c r="H3393" i="1"/>
  <c r="E3274" i="1"/>
  <c r="F3274" i="1"/>
  <c r="U3274" i="1"/>
  <c r="W3274" i="1" s="1"/>
  <c r="A3394" i="1"/>
  <c r="Q3394" i="1" s="1"/>
  <c r="R3394" i="1" s="1"/>
  <c r="J3275" i="1"/>
  <c r="K3275" i="1" s="1"/>
  <c r="I3276" i="1"/>
  <c r="S3392" i="1"/>
  <c r="Y3392" i="1"/>
  <c r="D3271" i="1"/>
  <c r="L3271" i="1" s="1"/>
  <c r="G3270" i="1"/>
  <c r="H3394" i="1" l="1"/>
  <c r="Z3395" i="1"/>
  <c r="AA3395" i="1"/>
  <c r="F3275" i="1"/>
  <c r="E3275" i="1"/>
  <c r="Y3393" i="1"/>
  <c r="S3393" i="1"/>
  <c r="A3395" i="1"/>
  <c r="Q3395" i="1" s="1"/>
  <c r="R3395" i="1" s="1"/>
  <c r="J3276" i="1"/>
  <c r="K3276" i="1" s="1"/>
  <c r="I3277" i="1"/>
  <c r="U3275" i="1"/>
  <c r="W3275" i="1" s="1"/>
  <c r="O3270" i="1"/>
  <c r="M3271" i="1"/>
  <c r="G3271" i="1"/>
  <c r="D3272" i="1"/>
  <c r="L3272" i="1" s="1"/>
  <c r="AA3396" i="1" l="1"/>
  <c r="Z3396" i="1"/>
  <c r="H3395" i="1"/>
  <c r="E3276" i="1"/>
  <c r="F3276" i="1"/>
  <c r="J3277" i="1"/>
  <c r="K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H3396" i="1" l="1"/>
  <c r="Z3397" i="1"/>
  <c r="AA3397" i="1"/>
  <c r="N3278" i="1"/>
  <c r="F3277" i="1"/>
  <c r="E3277" i="1"/>
  <c r="M3278" i="1"/>
  <c r="A3397" i="1"/>
  <c r="Q3397" i="1" s="1"/>
  <c r="R3397" i="1" s="1"/>
  <c r="S3395" i="1"/>
  <c r="Y3395" i="1"/>
  <c r="J3278" i="1"/>
  <c r="K3278" i="1" s="1"/>
  <c r="I3279" i="1"/>
  <c r="U3277" i="1"/>
  <c r="W3277" i="1" s="1"/>
  <c r="G3273" i="1"/>
  <c r="D3274" i="1"/>
  <c r="L3274" i="1" s="1"/>
  <c r="O3273" i="1"/>
  <c r="O3272" i="1"/>
  <c r="O3271" i="1"/>
  <c r="N3279" i="1" l="1"/>
  <c r="AA3398" i="1"/>
  <c r="Z3398" i="1"/>
  <c r="H3397" i="1"/>
  <c r="E3278" i="1"/>
  <c r="F3278" i="1"/>
  <c r="M3279" i="1"/>
  <c r="S3396" i="1"/>
  <c r="Y3396" i="1"/>
  <c r="J3279" i="1"/>
  <c r="K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H3398" i="1" l="1"/>
  <c r="Z3399" i="1"/>
  <c r="AA3399" i="1"/>
  <c r="F3279" i="1"/>
  <c r="E3279" i="1"/>
  <c r="J3280" i="1"/>
  <c r="K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AA3400" i="1" l="1"/>
  <c r="Z3400" i="1"/>
  <c r="H3399" i="1"/>
  <c r="E3280" i="1"/>
  <c r="M3281" i="1"/>
  <c r="F3280" i="1"/>
  <c r="N3281" i="1"/>
  <c r="A3400" i="1"/>
  <c r="Q3400" i="1" s="1"/>
  <c r="R3400" i="1" s="1"/>
  <c r="Y3398" i="1"/>
  <c r="S3398" i="1"/>
  <c r="J3281" i="1"/>
  <c r="K3281" i="1" s="1"/>
  <c r="I3282" i="1"/>
  <c r="U3280" i="1"/>
  <c r="W3280" i="1" s="1"/>
  <c r="O3276" i="1"/>
  <c r="G3276" i="1"/>
  <c r="D3277" i="1"/>
  <c r="L3277" i="1" s="1"/>
  <c r="H3400" i="1" l="1"/>
  <c r="Z3401" i="1"/>
  <c r="AA3401" i="1"/>
  <c r="M3282" i="1"/>
  <c r="F3281" i="1"/>
  <c r="E3281" i="1"/>
  <c r="N3282" i="1"/>
  <c r="Y3399" i="1"/>
  <c r="S3399" i="1"/>
  <c r="J3282" i="1"/>
  <c r="K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AA3402" i="1" l="1"/>
  <c r="Z3402" i="1"/>
  <c r="H3401" i="1"/>
  <c r="E3282" i="1"/>
  <c r="F3282" i="1"/>
  <c r="Y3400" i="1"/>
  <c r="S3400" i="1"/>
  <c r="J3283" i="1"/>
  <c r="K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H3402" i="1" l="1"/>
  <c r="Z3403" i="1"/>
  <c r="AA3403" i="1"/>
  <c r="F3283" i="1"/>
  <c r="E3283" i="1"/>
  <c r="M3284" i="1"/>
  <c r="N3284" i="1"/>
  <c r="Y3401" i="1"/>
  <c r="S3401" i="1"/>
  <c r="A3403" i="1"/>
  <c r="Q3403" i="1" s="1"/>
  <c r="R3403" i="1" s="1"/>
  <c r="J3284" i="1"/>
  <c r="K3284" i="1" s="1"/>
  <c r="I3285" i="1"/>
  <c r="U3283" i="1"/>
  <c r="W3283" i="1" s="1"/>
  <c r="G3279" i="1"/>
  <c r="O3279" i="1"/>
  <c r="D3280" i="1"/>
  <c r="L3280" i="1" s="1"/>
  <c r="AA3404" i="1" l="1"/>
  <c r="Z3404" i="1"/>
  <c r="H3403" i="1"/>
  <c r="E3284" i="1"/>
  <c r="F328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H3404" i="1" l="1"/>
  <c r="Z3405" i="1"/>
  <c r="AA3405" i="1"/>
  <c r="F3285" i="1"/>
  <c r="E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AA3406" i="1" l="1"/>
  <c r="Z3406" i="1"/>
  <c r="H3405" i="1"/>
  <c r="E3286" i="1"/>
  <c r="F3286" i="1"/>
  <c r="N3287" i="1"/>
  <c r="M3287" i="1"/>
  <c r="S3404" i="1"/>
  <c r="Y3404" i="1"/>
  <c r="A3406" i="1"/>
  <c r="Q3406" i="1" s="1"/>
  <c r="R3406" i="1" s="1"/>
  <c r="J3287" i="1"/>
  <c r="K3287" i="1" s="1"/>
  <c r="I3288" i="1"/>
  <c r="U3286" i="1"/>
  <c r="W3286" i="1" s="1"/>
  <c r="D3283" i="1"/>
  <c r="L3283" i="1" s="1"/>
  <c r="O3282" i="1"/>
  <c r="G3282" i="1"/>
  <c r="H3406" i="1" l="1"/>
  <c r="Z3407" i="1"/>
  <c r="AA3407" i="1"/>
  <c r="F3287" i="1"/>
  <c r="N3288" i="1"/>
  <c r="E3287" i="1"/>
  <c r="A3407" i="1"/>
  <c r="Q3407" i="1" s="1"/>
  <c r="R3407" i="1" s="1"/>
  <c r="Y3405" i="1"/>
  <c r="S3405" i="1"/>
  <c r="J3288" i="1"/>
  <c r="K3288" i="1" s="1"/>
  <c r="I3289" i="1"/>
  <c r="U3287" i="1"/>
  <c r="W3287" i="1" s="1"/>
  <c r="M3288" i="1"/>
  <c r="D3284" i="1"/>
  <c r="L3284" i="1" s="1"/>
  <c r="G3283" i="1"/>
  <c r="O3283" i="1"/>
  <c r="AA3408" i="1" l="1"/>
  <c r="Z3408" i="1"/>
  <c r="H3407" i="1"/>
  <c r="E3288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I3290" i="1"/>
  <c r="N3289" i="1"/>
  <c r="G3284" i="1"/>
  <c r="O3284" i="1"/>
  <c r="D3285" i="1"/>
  <c r="L3285" i="1" s="1"/>
  <c r="H3408" i="1" l="1"/>
  <c r="Z3409" i="1"/>
  <c r="AA3409" i="1"/>
  <c r="F3289" i="1"/>
  <c r="E3289" i="1"/>
  <c r="A3409" i="1"/>
  <c r="Q3409" i="1" s="1"/>
  <c r="R3409" i="1" s="1"/>
  <c r="S3407" i="1"/>
  <c r="Y3407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AA3410" i="1" l="1"/>
  <c r="Z3410" i="1"/>
  <c r="H3409" i="1"/>
  <c r="E3290" i="1"/>
  <c r="F329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I3292" i="1"/>
  <c r="G3286" i="1"/>
  <c r="D3287" i="1"/>
  <c r="L3287" i="1" s="1"/>
  <c r="O3286" i="1"/>
  <c r="H3410" i="1" l="1"/>
  <c r="Z3411" i="1"/>
  <c r="AA3411" i="1"/>
  <c r="F3291" i="1"/>
  <c r="E3291" i="1"/>
  <c r="Y3409" i="1"/>
  <c r="S3409" i="1"/>
  <c r="J3292" i="1"/>
  <c r="K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AA3412" i="1" l="1"/>
  <c r="Z3412" i="1"/>
  <c r="H3411" i="1"/>
  <c r="E3292" i="1"/>
  <c r="F3292" i="1"/>
  <c r="Y3410" i="1"/>
  <c r="S3410" i="1"/>
  <c r="A3412" i="1"/>
  <c r="Q3412" i="1" s="1"/>
  <c r="R3412" i="1" s="1"/>
  <c r="J3293" i="1"/>
  <c r="K3293" i="1" s="1"/>
  <c r="I3294" i="1"/>
  <c r="U3292" i="1"/>
  <c r="W3292" i="1" s="1"/>
  <c r="D3289" i="1"/>
  <c r="L3289" i="1" s="1"/>
  <c r="G3288" i="1"/>
  <c r="O3288" i="1"/>
  <c r="H3412" i="1" l="1"/>
  <c r="Z3413" i="1"/>
  <c r="AA3413" i="1"/>
  <c r="F3293" i="1"/>
  <c r="E3293" i="1"/>
  <c r="S3411" i="1"/>
  <c r="Y3411" i="1"/>
  <c r="J3294" i="1"/>
  <c r="K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AA3414" i="1" l="1"/>
  <c r="Z3414" i="1"/>
  <c r="H3413" i="1"/>
  <c r="E3294" i="1"/>
  <c r="F3294" i="1"/>
  <c r="J3295" i="1"/>
  <c r="K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H3414" i="1" l="1"/>
  <c r="Z3415" i="1"/>
  <c r="AA3415" i="1"/>
  <c r="F3295" i="1"/>
  <c r="E3295" i="1"/>
  <c r="A3415" i="1"/>
  <c r="Q3415" i="1" s="1"/>
  <c r="R3415" i="1" s="1"/>
  <c r="Y3413" i="1"/>
  <c r="S3413" i="1"/>
  <c r="J3296" i="1"/>
  <c r="K3296" i="1" s="1"/>
  <c r="I3297" i="1"/>
  <c r="U3295" i="1"/>
  <c r="W3295" i="1" s="1"/>
  <c r="G3291" i="1"/>
  <c r="D3292" i="1"/>
  <c r="L3292" i="1" s="1"/>
  <c r="AA3416" i="1" l="1"/>
  <c r="Z3416" i="1"/>
  <c r="H3415" i="1"/>
  <c r="E3296" i="1"/>
  <c r="F3296" i="1"/>
  <c r="O3291" i="1"/>
  <c r="M3292" i="1"/>
  <c r="Y3414" i="1"/>
  <c r="S3414" i="1"/>
  <c r="A3416" i="1"/>
  <c r="Q3416" i="1" s="1"/>
  <c r="R3416" i="1" s="1"/>
  <c r="J3297" i="1"/>
  <c r="K3297" i="1" s="1"/>
  <c r="I3298" i="1"/>
  <c r="U3296" i="1"/>
  <c r="W3296" i="1" s="1"/>
  <c r="G3292" i="1"/>
  <c r="D3293" i="1"/>
  <c r="L3293" i="1" s="1"/>
  <c r="H3416" i="1" l="1"/>
  <c r="Z3417" i="1"/>
  <c r="AA3417" i="1"/>
  <c r="F3297" i="1"/>
  <c r="E3297" i="1"/>
  <c r="N3292" i="1"/>
  <c r="N3293" i="1" s="1"/>
  <c r="N3294" i="1" s="1"/>
  <c r="M3293" i="1"/>
  <c r="M3294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M3295" i="1" l="1"/>
  <c r="N3295" i="1"/>
  <c r="AA3418" i="1"/>
  <c r="Z3418" i="1"/>
  <c r="H3417" i="1"/>
  <c r="H3418" i="1" s="1"/>
  <c r="O3293" i="1"/>
  <c r="F3298" i="1"/>
  <c r="E329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M3296" i="1" l="1"/>
  <c r="M3297" i="1" s="1"/>
  <c r="Z3419" i="1"/>
  <c r="AA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N3296" i="1" l="1"/>
  <c r="N3297" i="1" s="1"/>
  <c r="H3419" i="1"/>
  <c r="Q3419" i="1"/>
  <c r="F3300" i="1"/>
  <c r="E3300" i="1"/>
  <c r="Y3418" i="1"/>
  <c r="S3418" i="1"/>
  <c r="A3420" i="1"/>
  <c r="Q3420" i="1" s="1"/>
  <c r="R3420" i="1" s="1"/>
  <c r="J3301" i="1"/>
  <c r="K3301" i="1" s="1"/>
  <c r="I3302" i="1"/>
  <c r="U3300" i="1"/>
  <c r="W3300" i="1" s="1"/>
  <c r="D3297" i="1"/>
  <c r="L3297" i="1" s="1"/>
  <c r="G3296" i="1"/>
  <c r="O3296" i="1" l="1"/>
  <c r="H3420" i="1"/>
  <c r="AA3420" i="1"/>
  <c r="AA3421" i="1" s="1"/>
  <c r="R3419" i="1"/>
  <c r="Z3420" i="1"/>
  <c r="Z3421" i="1" s="1"/>
  <c r="E3301" i="1"/>
  <c r="F3301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H3421" i="1" l="1"/>
  <c r="Z3422" i="1"/>
  <c r="AA3422" i="1"/>
  <c r="F3302" i="1"/>
  <c r="E3302" i="1"/>
  <c r="O3297" i="1"/>
  <c r="M3298" i="1"/>
  <c r="N3298" i="1" s="1"/>
  <c r="A3422" i="1"/>
  <c r="Q3422" i="1" s="1"/>
  <c r="R3422" i="1" s="1"/>
  <c r="J3303" i="1"/>
  <c r="K3303" i="1" s="1"/>
  <c r="I3304" i="1"/>
  <c r="U3302" i="1"/>
  <c r="W3302" i="1" s="1"/>
  <c r="D3299" i="1"/>
  <c r="L3299" i="1" s="1"/>
  <c r="G3298" i="1"/>
  <c r="AA3423" i="1" l="1"/>
  <c r="Z3423" i="1"/>
  <c r="H3422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H3423" i="1" l="1"/>
  <c r="Z3424" i="1"/>
  <c r="AA3424" i="1"/>
  <c r="F3304" i="1"/>
  <c r="E3304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AA3425" i="1" l="1"/>
  <c r="Z3425" i="1"/>
  <c r="H3424" i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H3425" i="1" l="1"/>
  <c r="Z3426" i="1"/>
  <c r="AA3426" i="1"/>
  <c r="F3306" i="1"/>
  <c r="E3306" i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AA3427" i="1" l="1"/>
  <c r="Z3427" i="1"/>
  <c r="H3426" i="1"/>
  <c r="N3308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H3427" i="1" l="1"/>
  <c r="Z3428" i="1"/>
  <c r="AA3428" i="1"/>
  <c r="F3308" i="1"/>
  <c r="E3308" i="1"/>
  <c r="M3309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AA3429" i="1" l="1"/>
  <c r="Z3429" i="1"/>
  <c r="H3428" i="1"/>
  <c r="E3309" i="1"/>
  <c r="F3309" i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H3429" i="1" l="1"/>
  <c r="Z3430" i="1"/>
  <c r="AA3430" i="1"/>
  <c r="F3310" i="1"/>
  <c r="E331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M3312" i="1" l="1"/>
  <c r="AA3431" i="1"/>
  <c r="Z3431" i="1"/>
  <c r="H3430" i="1"/>
  <c r="E3311" i="1"/>
  <c r="F3311" i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H3431" i="1" l="1"/>
  <c r="Z3432" i="1"/>
  <c r="AA3432" i="1"/>
  <c r="F3312" i="1"/>
  <c r="E331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AA3433" i="1" l="1"/>
  <c r="Z3433" i="1"/>
  <c r="N3314" i="1"/>
  <c r="H3432" i="1"/>
  <c r="H3433" i="1" s="1"/>
  <c r="E3313" i="1"/>
  <c r="F3313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M3315" i="1" l="1"/>
  <c r="Z3434" i="1"/>
  <c r="AA3434" i="1"/>
  <c r="F3314" i="1"/>
  <c r="E3314" i="1"/>
  <c r="Y3432" i="1"/>
  <c r="S3432" i="1"/>
  <c r="J3315" i="1"/>
  <c r="K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AA3435" i="1" l="1"/>
  <c r="Z3435" i="1"/>
  <c r="H3434" i="1"/>
  <c r="E3315" i="1"/>
  <c r="F3315" i="1"/>
  <c r="N3316" i="1"/>
  <c r="Y3433" i="1"/>
  <c r="S3433" i="1"/>
  <c r="J3316" i="1"/>
  <c r="K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H3435" i="1" l="1"/>
  <c r="Z3436" i="1"/>
  <c r="AA3436" i="1"/>
  <c r="F3316" i="1"/>
  <c r="E3316" i="1"/>
  <c r="M3317" i="1"/>
  <c r="A3436" i="1"/>
  <c r="Q3436" i="1" s="1"/>
  <c r="R3436" i="1" s="1"/>
  <c r="Y3434" i="1"/>
  <c r="S3434" i="1"/>
  <c r="J3317" i="1"/>
  <c r="K3317" i="1" s="1"/>
  <c r="I3318" i="1"/>
  <c r="U3316" i="1"/>
  <c r="W3316" i="1" s="1"/>
  <c r="N3317" i="1"/>
  <c r="O3312" i="1"/>
  <c r="G3312" i="1"/>
  <c r="D3313" i="1"/>
  <c r="L3313" i="1" s="1"/>
  <c r="AA3437" i="1" l="1"/>
  <c r="Z3437" i="1"/>
  <c r="H3436" i="1"/>
  <c r="E3317" i="1"/>
  <c r="F3317" i="1"/>
  <c r="M3318" i="1"/>
  <c r="N3318" i="1"/>
  <c r="S3435" i="1"/>
  <c r="Y3435" i="1"/>
  <c r="U3317" i="1"/>
  <c r="W3317" i="1" s="1"/>
  <c r="J3318" i="1"/>
  <c r="K3318" i="1" s="1"/>
  <c r="I3319" i="1"/>
  <c r="A3437" i="1"/>
  <c r="Q3437" i="1" s="1"/>
  <c r="R3437" i="1" s="1"/>
  <c r="G3313" i="1"/>
  <c r="O3313" i="1"/>
  <c r="D3314" i="1"/>
  <c r="L3314" i="1" s="1"/>
  <c r="H3437" i="1" l="1"/>
  <c r="Z3438" i="1"/>
  <c r="AA3438" i="1"/>
  <c r="F3318" i="1"/>
  <c r="E3318" i="1"/>
  <c r="J3319" i="1"/>
  <c r="K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AA3439" i="1" l="1"/>
  <c r="N3320" i="1"/>
  <c r="Z3439" i="1"/>
  <c r="H3438" i="1"/>
  <c r="E3319" i="1"/>
  <c r="M3320" i="1"/>
  <c r="F3319" i="1"/>
  <c r="A3439" i="1"/>
  <c r="Q3439" i="1" s="1"/>
  <c r="R3439" i="1" s="1"/>
  <c r="S3437" i="1"/>
  <c r="Y3437" i="1"/>
  <c r="J3320" i="1"/>
  <c r="K3320" i="1" s="1"/>
  <c r="I3321" i="1"/>
  <c r="U3319" i="1"/>
  <c r="W3319" i="1" s="1"/>
  <c r="O3315" i="1"/>
  <c r="G3315" i="1"/>
  <c r="D3316" i="1"/>
  <c r="L3316" i="1" s="1"/>
  <c r="H3439" i="1" l="1"/>
  <c r="M3321" i="1"/>
  <c r="Z3440" i="1"/>
  <c r="AA3440" i="1"/>
  <c r="F3320" i="1"/>
  <c r="E3320" i="1"/>
  <c r="N3321" i="1"/>
  <c r="J3321" i="1"/>
  <c r="K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AA3441" i="1" l="1"/>
  <c r="Z3441" i="1"/>
  <c r="H3440" i="1"/>
  <c r="E3321" i="1"/>
  <c r="F3321" i="1"/>
  <c r="S3439" i="1"/>
  <c r="Y3439" i="1"/>
  <c r="J3322" i="1"/>
  <c r="K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H3441" i="1" l="1"/>
  <c r="Z3442" i="1"/>
  <c r="AA3442" i="1"/>
  <c r="F3322" i="1"/>
  <c r="E3322" i="1"/>
  <c r="A3442" i="1"/>
  <c r="Q3442" i="1" s="1"/>
  <c r="R3442" i="1" s="1"/>
  <c r="Y3440" i="1"/>
  <c r="S3440" i="1"/>
  <c r="J3323" i="1"/>
  <c r="K3323" i="1" s="1"/>
  <c r="I3324" i="1"/>
  <c r="U3322" i="1"/>
  <c r="W3322" i="1" s="1"/>
  <c r="O3318" i="1"/>
  <c r="D3319" i="1"/>
  <c r="L3319" i="1" s="1"/>
  <c r="G3318" i="1"/>
  <c r="AA3443" i="1" l="1"/>
  <c r="Z3443" i="1"/>
  <c r="H3442" i="1"/>
  <c r="E3323" i="1"/>
  <c r="F3323" i="1"/>
  <c r="A3443" i="1"/>
  <c r="Q3443" i="1" s="1"/>
  <c r="R3443" i="1" s="1"/>
  <c r="S3441" i="1"/>
  <c r="Y3441" i="1"/>
  <c r="J3324" i="1"/>
  <c r="K3324" i="1" s="1"/>
  <c r="I3325" i="1"/>
  <c r="U3323" i="1"/>
  <c r="W3323" i="1" s="1"/>
  <c r="G3319" i="1"/>
  <c r="O3319" i="1"/>
  <c r="D3320" i="1"/>
  <c r="L3320" i="1" s="1"/>
  <c r="H3443" i="1" l="1"/>
  <c r="Z3444" i="1"/>
  <c r="AA3444" i="1"/>
  <c r="F3324" i="1"/>
  <c r="E3324" i="1"/>
  <c r="U3324" i="1"/>
  <c r="W3324" i="1" s="1"/>
  <c r="J3325" i="1"/>
  <c r="K3325" i="1" s="1"/>
  <c r="I3326" i="1"/>
  <c r="A3444" i="1"/>
  <c r="Q3444" i="1" s="1"/>
  <c r="R3444" i="1" s="1"/>
  <c r="Y3442" i="1"/>
  <c r="S3442" i="1"/>
  <c r="O3320" i="1"/>
  <c r="G3320" i="1"/>
  <c r="D3321" i="1"/>
  <c r="L3321" i="1" s="1"/>
  <c r="AA3445" i="1" l="1"/>
  <c r="Z3445" i="1"/>
  <c r="H3444" i="1"/>
  <c r="E3325" i="1"/>
  <c r="F3325" i="1"/>
  <c r="Y3443" i="1"/>
  <c r="S3443" i="1"/>
  <c r="J3326" i="1"/>
  <c r="K3326" i="1" s="1"/>
  <c r="I3327" i="1"/>
  <c r="U3325" i="1"/>
  <c r="W3325" i="1" s="1"/>
  <c r="A3445" i="1"/>
  <c r="Q3445" i="1" s="1"/>
  <c r="R3445" i="1" s="1"/>
  <c r="D3322" i="1"/>
  <c r="L3322" i="1" s="1"/>
  <c r="G3321" i="1"/>
  <c r="H3445" i="1" l="1"/>
  <c r="Z3446" i="1"/>
  <c r="AA3446" i="1"/>
  <c r="F3326" i="1"/>
  <c r="E3326" i="1"/>
  <c r="O3321" i="1"/>
  <c r="M3322" i="1"/>
  <c r="A3446" i="1"/>
  <c r="Q3446" i="1" s="1"/>
  <c r="R3446" i="1" s="1"/>
  <c r="Y3444" i="1"/>
  <c r="S3444" i="1"/>
  <c r="J3327" i="1"/>
  <c r="K3327" i="1" s="1"/>
  <c r="I3328" i="1"/>
  <c r="U3326" i="1"/>
  <c r="W3326" i="1" s="1"/>
  <c r="D3323" i="1"/>
  <c r="L3323" i="1" s="1"/>
  <c r="G3322" i="1"/>
  <c r="AA3447" i="1" l="1"/>
  <c r="Z3447" i="1"/>
  <c r="H3446" i="1"/>
  <c r="E3327" i="1"/>
  <c r="F3327" i="1"/>
  <c r="N3322" i="1"/>
  <c r="N3323" i="1" s="1"/>
  <c r="N3324" i="1" s="1"/>
  <c r="M3323" i="1"/>
  <c r="M3324" i="1" s="1"/>
  <c r="Y3445" i="1"/>
  <c r="S3445" i="1"/>
  <c r="A3447" i="1"/>
  <c r="Q3447" i="1" s="1"/>
  <c r="R3447" i="1" s="1"/>
  <c r="J3328" i="1"/>
  <c r="K3328" i="1" s="1"/>
  <c r="I3329" i="1"/>
  <c r="U3327" i="1"/>
  <c r="W3327" i="1" s="1"/>
  <c r="G3323" i="1"/>
  <c r="D3324" i="1"/>
  <c r="L3324" i="1" s="1"/>
  <c r="H3447" i="1" l="1"/>
  <c r="M3325" i="1"/>
  <c r="N3325" i="1"/>
  <c r="O3323" i="1"/>
  <c r="Z3448" i="1"/>
  <c r="AA3448" i="1"/>
  <c r="F3328" i="1"/>
  <c r="E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M3326" i="1" l="1"/>
  <c r="M3327" i="1" s="1"/>
  <c r="M3328" i="1" s="1"/>
  <c r="AA3449" i="1"/>
  <c r="Z3449" i="1"/>
  <c r="H3448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N3326" i="1" l="1"/>
  <c r="N3327" i="1" s="1"/>
  <c r="N3328" i="1" s="1"/>
  <c r="H3449" i="1"/>
  <c r="Z3450" i="1"/>
  <c r="AA3450" i="1"/>
  <c r="E3330" i="1"/>
  <c r="F3330" i="1"/>
  <c r="U3330" i="1"/>
  <c r="W3330" i="1" s="1"/>
  <c r="J3331" i="1"/>
  <c r="K3331" i="1" s="1"/>
  <c r="I3332" i="1"/>
  <c r="A3450" i="1"/>
  <c r="G3326" i="1"/>
  <c r="D3327" i="1"/>
  <c r="L3327" i="1" s="1"/>
  <c r="O3326" i="1" l="1"/>
  <c r="H3450" i="1"/>
  <c r="Q3450" i="1"/>
  <c r="F3331" i="1"/>
  <c r="E3331" i="1"/>
  <c r="J3332" i="1"/>
  <c r="K3332" i="1" s="1"/>
  <c r="I3333" i="1"/>
  <c r="U3331" i="1"/>
  <c r="W3331" i="1" s="1"/>
  <c r="A3451" i="1"/>
  <c r="Q3451" i="1" s="1"/>
  <c r="Y3449" i="1"/>
  <c r="S3449" i="1"/>
  <c r="G3327" i="1"/>
  <c r="O3327" i="1"/>
  <c r="D3328" i="1"/>
  <c r="L3328" i="1" s="1"/>
  <c r="H3451" i="1" l="1"/>
  <c r="R3451" i="1"/>
  <c r="R3450" i="1"/>
  <c r="Z3451" i="1"/>
  <c r="Z3452" i="1" s="1"/>
  <c r="AA3451" i="1"/>
  <c r="AA3452" i="1" s="1"/>
  <c r="E3332" i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H3452" i="1" l="1"/>
  <c r="AA3453" i="1"/>
  <c r="Z3453" i="1"/>
  <c r="F3333" i="1"/>
  <c r="E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H3453" i="1" l="1"/>
  <c r="Z3454" i="1"/>
  <c r="AA3454" i="1"/>
  <c r="E3334" i="1"/>
  <c r="F3334" i="1"/>
  <c r="N3329" i="1"/>
  <c r="N3330" i="1" s="1"/>
  <c r="M3330" i="1"/>
  <c r="A3454" i="1"/>
  <c r="Q3454" i="1" s="1"/>
  <c r="R3454" i="1" s="1"/>
  <c r="J3335" i="1"/>
  <c r="K3335" i="1" s="1"/>
  <c r="I3336" i="1"/>
  <c r="U3334" i="1"/>
  <c r="W3334" i="1" s="1"/>
  <c r="G3330" i="1"/>
  <c r="D3331" i="1"/>
  <c r="L3331" i="1" s="1"/>
  <c r="Y894" i="1"/>
  <c r="H3454" i="1" l="1"/>
  <c r="AA3455" i="1"/>
  <c r="Z3455" i="1"/>
  <c r="O3329" i="1"/>
  <c r="F3335" i="1"/>
  <c r="E3335" i="1"/>
  <c r="J3336" i="1"/>
  <c r="K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H3455" i="1" l="1"/>
  <c r="Z3456" i="1"/>
  <c r="AA3456" i="1"/>
  <c r="E3336" i="1"/>
  <c r="F3336" i="1"/>
  <c r="Y3454" i="1"/>
  <c r="S3454" i="1"/>
  <c r="A3456" i="1"/>
  <c r="Q3456" i="1" s="1"/>
  <c r="R3456" i="1" s="1"/>
  <c r="J3337" i="1"/>
  <c r="K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H3456" i="1" l="1"/>
  <c r="AA3457" i="1"/>
  <c r="Z3457" i="1"/>
  <c r="F3337" i="1"/>
  <c r="E3337" i="1"/>
  <c r="N3338" i="1"/>
  <c r="J3338" i="1"/>
  <c r="K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H3457" i="1" l="1"/>
  <c r="Z3458" i="1"/>
  <c r="AA3458" i="1"/>
  <c r="E3338" i="1"/>
  <c r="F3338" i="1"/>
  <c r="M3339" i="1"/>
  <c r="N3339" i="1"/>
  <c r="S3456" i="1"/>
  <c r="Y3456" i="1"/>
  <c r="A3458" i="1"/>
  <c r="Q3458" i="1" s="1"/>
  <c r="R3458" i="1" s="1"/>
  <c r="J3339" i="1"/>
  <c r="K3339" i="1" s="1"/>
  <c r="I3340" i="1"/>
  <c r="U3338" i="1"/>
  <c r="W3338" i="1" s="1"/>
  <c r="G3334" i="1"/>
  <c r="O3334" i="1"/>
  <c r="D3335" i="1"/>
  <c r="L3335" i="1" s="1"/>
  <c r="AA3459" i="1" l="1"/>
  <c r="Z3459" i="1"/>
  <c r="H3458" i="1"/>
  <c r="F3339" i="1"/>
  <c r="E3339" i="1"/>
  <c r="A3459" i="1"/>
  <c r="Q3459" i="1" s="1"/>
  <c r="R3459" i="1" s="1"/>
  <c r="Y3457" i="1"/>
  <c r="S3457" i="1"/>
  <c r="J3340" i="1"/>
  <c r="K3340" i="1" s="1"/>
  <c r="I3341" i="1"/>
  <c r="N3340" i="1"/>
  <c r="U3339" i="1"/>
  <c r="W3339" i="1" s="1"/>
  <c r="M3340" i="1"/>
  <c r="G3335" i="1"/>
  <c r="O3335" i="1"/>
  <c r="D3336" i="1"/>
  <c r="L3336" i="1" s="1"/>
  <c r="H3459" i="1" l="1"/>
  <c r="Z3460" i="1"/>
  <c r="AA3460" i="1"/>
  <c r="E3340" i="1"/>
  <c r="F3340" i="1"/>
  <c r="U3340" i="1"/>
  <c r="W3340" i="1" s="1"/>
  <c r="M3341" i="1"/>
  <c r="J3341" i="1"/>
  <c r="K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H3460" i="1" l="1"/>
  <c r="AA3461" i="1"/>
  <c r="Z3461" i="1"/>
  <c r="F3341" i="1"/>
  <c r="E3341" i="1"/>
  <c r="Y3459" i="1"/>
  <c r="S3459" i="1"/>
  <c r="J3342" i="1"/>
  <c r="K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H3461" i="1" l="1"/>
  <c r="Z3462" i="1"/>
  <c r="AA3462" i="1"/>
  <c r="E3342" i="1"/>
  <c r="F3342" i="1"/>
  <c r="N3343" i="1"/>
  <c r="M3343" i="1"/>
  <c r="A3462" i="1"/>
  <c r="Q3462" i="1" s="1"/>
  <c r="R3462" i="1" s="1"/>
  <c r="Y3460" i="1"/>
  <c r="S3460" i="1"/>
  <c r="J3343" i="1"/>
  <c r="K3343" i="1" s="1"/>
  <c r="I3344" i="1"/>
  <c r="U3342" i="1"/>
  <c r="W3342" i="1" s="1"/>
  <c r="O3338" i="1"/>
  <c r="G3338" i="1"/>
  <c r="D3339" i="1"/>
  <c r="L3339" i="1" s="1"/>
  <c r="H3462" i="1" l="1"/>
  <c r="AA3463" i="1"/>
  <c r="Z3463" i="1"/>
  <c r="F3343" i="1"/>
  <c r="E3343" i="1"/>
  <c r="Y3461" i="1"/>
  <c r="S3461" i="1"/>
  <c r="A3463" i="1"/>
  <c r="Q3463" i="1" s="1"/>
  <c r="R3463" i="1" s="1"/>
  <c r="J3344" i="1"/>
  <c r="K3344" i="1" s="1"/>
  <c r="I3345" i="1"/>
  <c r="M3344" i="1"/>
  <c r="U3343" i="1"/>
  <c r="W3343" i="1" s="1"/>
  <c r="N3344" i="1"/>
  <c r="G3339" i="1"/>
  <c r="O3339" i="1"/>
  <c r="D3340" i="1"/>
  <c r="L3340" i="1" s="1"/>
  <c r="H3463" i="1" l="1"/>
  <c r="Z3464" i="1"/>
  <c r="AA3464" i="1"/>
  <c r="E3344" i="1"/>
  <c r="F3344" i="1"/>
  <c r="J3345" i="1"/>
  <c r="K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N3346" i="1" l="1"/>
  <c r="AA3465" i="1"/>
  <c r="Z3465" i="1"/>
  <c r="H3464" i="1"/>
  <c r="F3345" i="1"/>
  <c r="E3345" i="1"/>
  <c r="M3346" i="1"/>
  <c r="A3465" i="1"/>
  <c r="Q3465" i="1" s="1"/>
  <c r="R3465" i="1" s="1"/>
  <c r="Y3463" i="1"/>
  <c r="S3463" i="1"/>
  <c r="J3346" i="1"/>
  <c r="K3346" i="1" s="1"/>
  <c r="I3347" i="1"/>
  <c r="U3345" i="1"/>
  <c r="W3345" i="1" s="1"/>
  <c r="G3341" i="1"/>
  <c r="O3341" i="1"/>
  <c r="D3342" i="1"/>
  <c r="L3342" i="1" s="1"/>
  <c r="H3465" i="1" l="1"/>
  <c r="Z3466" i="1"/>
  <c r="AA3466" i="1"/>
  <c r="E3346" i="1"/>
  <c r="F3346" i="1"/>
  <c r="A3466" i="1"/>
  <c r="Q3466" i="1" s="1"/>
  <c r="R3466" i="1" s="1"/>
  <c r="S3464" i="1"/>
  <c r="Y3464" i="1"/>
  <c r="J3347" i="1"/>
  <c r="K3347" i="1" s="1"/>
  <c r="I3348" i="1"/>
  <c r="M3347" i="1"/>
  <c r="U3346" i="1"/>
  <c r="W3346" i="1" s="1"/>
  <c r="N3347" i="1"/>
  <c r="O3342" i="1"/>
  <c r="G3342" i="1"/>
  <c r="D3343" i="1"/>
  <c r="L3343" i="1" s="1"/>
  <c r="AA3467" i="1" l="1"/>
  <c r="Z3467" i="1"/>
  <c r="H3466" i="1"/>
  <c r="F3347" i="1"/>
  <c r="E3347" i="1"/>
  <c r="J3348" i="1"/>
  <c r="K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M3349" i="1" l="1"/>
  <c r="H3467" i="1"/>
  <c r="N3349" i="1"/>
  <c r="Z3468" i="1"/>
  <c r="AA3468" i="1"/>
  <c r="E3348" i="1"/>
  <c r="F3348" i="1"/>
  <c r="Y3466" i="1"/>
  <c r="S3466" i="1"/>
  <c r="A3468" i="1"/>
  <c r="Q3468" i="1" s="1"/>
  <c r="R3468" i="1" s="1"/>
  <c r="J3349" i="1"/>
  <c r="K3349" i="1" s="1"/>
  <c r="I3350" i="1"/>
  <c r="U3348" i="1"/>
  <c r="W3348" i="1" s="1"/>
  <c r="O3344" i="1"/>
  <c r="G3344" i="1"/>
  <c r="D3345" i="1"/>
  <c r="L3345" i="1" s="1"/>
  <c r="AA3469" i="1" l="1"/>
  <c r="Z3469" i="1"/>
  <c r="H3468" i="1"/>
  <c r="F3349" i="1"/>
  <c r="E3349" i="1"/>
  <c r="A3469" i="1"/>
  <c r="Q3469" i="1" s="1"/>
  <c r="R3469" i="1" s="1"/>
  <c r="Y3467" i="1"/>
  <c r="S3467" i="1"/>
  <c r="J3350" i="1"/>
  <c r="K3350" i="1" s="1"/>
  <c r="I3351" i="1"/>
  <c r="M3350" i="1"/>
  <c r="U3349" i="1"/>
  <c r="W3349" i="1" s="1"/>
  <c r="N3350" i="1"/>
  <c r="G3345" i="1"/>
  <c r="D3346" i="1"/>
  <c r="L3346" i="1" s="1"/>
  <c r="O3345" i="1"/>
  <c r="H3469" i="1" l="1"/>
  <c r="Z3470" i="1"/>
  <c r="AA3470" i="1"/>
  <c r="E3350" i="1"/>
  <c r="F3350" i="1"/>
  <c r="J3351" i="1"/>
  <c r="K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AA3471" i="1" l="1"/>
  <c r="Z3471" i="1"/>
  <c r="N3352" i="1"/>
  <c r="H3470" i="1"/>
  <c r="F3351" i="1"/>
  <c r="E3351" i="1"/>
  <c r="M3352" i="1"/>
  <c r="A3471" i="1"/>
  <c r="Q3471" i="1" s="1"/>
  <c r="R3471" i="1" s="1"/>
  <c r="Y3469" i="1"/>
  <c r="S3469" i="1"/>
  <c r="J3352" i="1"/>
  <c r="K3352" i="1" s="1"/>
  <c r="I3353" i="1"/>
  <c r="U3351" i="1"/>
  <c r="W3351" i="1" s="1"/>
  <c r="G3347" i="1"/>
  <c r="O3347" i="1"/>
  <c r="D3348" i="1"/>
  <c r="L3348" i="1" s="1"/>
  <c r="H3471" i="1" l="1"/>
  <c r="Z3472" i="1"/>
  <c r="AA3472" i="1"/>
  <c r="E3352" i="1"/>
  <c r="F3352" i="1"/>
  <c r="A3472" i="1"/>
  <c r="Q3472" i="1" s="1"/>
  <c r="R3472" i="1" s="1"/>
  <c r="Y3470" i="1"/>
  <c r="S3470" i="1"/>
  <c r="J3353" i="1"/>
  <c r="K3353" i="1" s="1"/>
  <c r="I3354" i="1"/>
  <c r="U3352" i="1"/>
  <c r="W3352" i="1" s="1"/>
  <c r="O3348" i="1"/>
  <c r="D3349" i="1"/>
  <c r="L3349" i="1" s="1"/>
  <c r="G3348" i="1"/>
  <c r="AA3473" i="1" l="1"/>
  <c r="Z3473" i="1"/>
  <c r="H3472" i="1"/>
  <c r="F3353" i="1"/>
  <c r="E3353" i="1"/>
  <c r="A3473" i="1"/>
  <c r="Q3473" i="1" s="1"/>
  <c r="R3473" i="1" s="1"/>
  <c r="Y3471" i="1"/>
  <c r="S3471" i="1"/>
  <c r="J3354" i="1"/>
  <c r="K3354" i="1" s="1"/>
  <c r="I3355" i="1"/>
  <c r="U3353" i="1"/>
  <c r="W3353" i="1" s="1"/>
  <c r="G3349" i="1"/>
  <c r="O3349" i="1"/>
  <c r="D3350" i="1"/>
  <c r="L3350" i="1" s="1"/>
  <c r="H3473" i="1" l="1"/>
  <c r="Z3474" i="1"/>
  <c r="AA3474" i="1"/>
  <c r="E3354" i="1"/>
  <c r="F3354" i="1"/>
  <c r="U3354" i="1"/>
  <c r="W3354" i="1" s="1"/>
  <c r="J3355" i="1"/>
  <c r="K3355" i="1" s="1"/>
  <c r="I3356" i="1"/>
  <c r="A3474" i="1"/>
  <c r="Q3474" i="1" s="1"/>
  <c r="R3474" i="1" s="1"/>
  <c r="Y3472" i="1"/>
  <c r="S3472" i="1"/>
  <c r="D3351" i="1"/>
  <c r="L3351" i="1" s="1"/>
  <c r="G3350" i="1"/>
  <c r="O3350" i="1"/>
  <c r="AA3475" i="1" l="1"/>
  <c r="Z3475" i="1"/>
  <c r="H3474" i="1"/>
  <c r="F3355" i="1"/>
  <c r="E3355" i="1"/>
  <c r="Y3473" i="1"/>
  <c r="S3473" i="1"/>
  <c r="J3356" i="1"/>
  <c r="K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H3475" i="1" l="1"/>
  <c r="Z3476" i="1"/>
  <c r="AA3476" i="1"/>
  <c r="E3356" i="1"/>
  <c r="F3356" i="1"/>
  <c r="J3357" i="1"/>
  <c r="K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H3476" i="1" l="1"/>
  <c r="AA3477" i="1"/>
  <c r="Z3477" i="1"/>
  <c r="F3357" i="1"/>
  <c r="E3357" i="1"/>
  <c r="O3352" i="1"/>
  <c r="M3353" i="1"/>
  <c r="Y3475" i="1"/>
  <c r="S3475" i="1"/>
  <c r="A3477" i="1"/>
  <c r="Q3477" i="1" s="1"/>
  <c r="R3477" i="1" s="1"/>
  <c r="J3358" i="1"/>
  <c r="K3358" i="1" s="1"/>
  <c r="I3359" i="1"/>
  <c r="U3357" i="1"/>
  <c r="W3357" i="1" s="1"/>
  <c r="G3353" i="1"/>
  <c r="D3354" i="1"/>
  <c r="L3354" i="1" s="1"/>
  <c r="H3477" i="1" l="1"/>
  <c r="Z3478" i="1"/>
  <c r="AA3478" i="1"/>
  <c r="E3358" i="1"/>
  <c r="F3358" i="1"/>
  <c r="N3353" i="1"/>
  <c r="N3354" i="1" s="1"/>
  <c r="N3355" i="1" s="1"/>
  <c r="M3354" i="1"/>
  <c r="M3355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M3356" i="1" l="1"/>
  <c r="N3356" i="1"/>
  <c r="H3478" i="1"/>
  <c r="AA3479" i="1"/>
  <c r="Z3479" i="1"/>
  <c r="F3359" i="1"/>
  <c r="E3359" i="1"/>
  <c r="O3354" i="1"/>
  <c r="O3353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M3357" i="1" l="1"/>
  <c r="M3358" i="1" s="1"/>
  <c r="H3479" i="1"/>
  <c r="Z3480" i="1"/>
  <c r="AA3480" i="1"/>
  <c r="E3360" i="1"/>
  <c r="F3360" i="1"/>
  <c r="A3480" i="1"/>
  <c r="J3361" i="1"/>
  <c r="K3361" i="1" s="1"/>
  <c r="I3362" i="1"/>
  <c r="U3360" i="1"/>
  <c r="W3360" i="1" s="1"/>
  <c r="G3356" i="1"/>
  <c r="O3356" i="1"/>
  <c r="D3357" i="1"/>
  <c r="L3357" i="1" s="1"/>
  <c r="N3357" i="1" l="1"/>
  <c r="N3358" i="1" s="1"/>
  <c r="H3480" i="1"/>
  <c r="Q3480" i="1"/>
  <c r="R3480" i="1" s="1"/>
  <c r="F3361" i="1"/>
  <c r="E3361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G3357" i="1"/>
  <c r="O3357" i="1" l="1"/>
  <c r="H3481" i="1"/>
  <c r="Z3481" i="1"/>
  <c r="Z3482" i="1" s="1"/>
  <c r="AA3481" i="1"/>
  <c r="AA3482" i="1" s="1"/>
  <c r="E3362" i="1"/>
  <c r="F3362" i="1"/>
  <c r="Y923" i="1"/>
  <c r="J3363" i="1"/>
  <c r="K3363" i="1" s="1"/>
  <c r="I3364" i="1"/>
  <c r="U3362" i="1"/>
  <c r="W3362" i="1" s="1"/>
  <c r="A3482" i="1"/>
  <c r="Q3482" i="1" s="1"/>
  <c r="Y3480" i="1"/>
  <c r="S3480" i="1"/>
  <c r="D3359" i="1"/>
  <c r="L3359" i="1" s="1"/>
  <c r="G3358" i="1"/>
  <c r="Z3483" i="1" l="1"/>
  <c r="AA3483" i="1"/>
  <c r="R3482" i="1"/>
  <c r="H3482" i="1"/>
  <c r="F3363" i="1"/>
  <c r="E3363" i="1"/>
  <c r="O3358" i="1"/>
  <c r="M3359" i="1"/>
  <c r="Y924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H3483" i="1" l="1"/>
  <c r="AA3484" i="1"/>
  <c r="Z3484" i="1"/>
  <c r="E3364" i="1"/>
  <c r="F3364" i="1"/>
  <c r="N3359" i="1"/>
  <c r="N3360" i="1" s="1"/>
  <c r="N3361" i="1" s="1"/>
  <c r="M3360" i="1"/>
  <c r="M3361" i="1" s="1"/>
  <c r="J3365" i="1"/>
  <c r="K3365" i="1" s="1"/>
  <c r="I3366" i="1"/>
  <c r="U3364" i="1"/>
  <c r="W3364" i="1" s="1"/>
  <c r="A3484" i="1"/>
  <c r="Q3484" i="1" s="1"/>
  <c r="R3484" i="1" s="1"/>
  <c r="G3360" i="1"/>
  <c r="D3361" i="1"/>
  <c r="L3361" i="1" s="1"/>
  <c r="Z3485" i="1" l="1"/>
  <c r="AA3485" i="1"/>
  <c r="H3484" i="1"/>
  <c r="F3365" i="1"/>
  <c r="O3360" i="1"/>
  <c r="E3365" i="1"/>
  <c r="O3359" i="1"/>
  <c r="S3483" i="1"/>
  <c r="A3485" i="1"/>
  <c r="Q3485" i="1" s="1"/>
  <c r="R3485" i="1" s="1"/>
  <c r="J3366" i="1"/>
  <c r="K3366" i="1" s="1"/>
  <c r="I3367" i="1"/>
  <c r="U3365" i="1"/>
  <c r="W3365" i="1" s="1"/>
  <c r="G3361" i="1"/>
  <c r="D3362" i="1"/>
  <c r="L3362" i="1" s="1"/>
  <c r="Y926" i="1"/>
  <c r="H3485" i="1" l="1"/>
  <c r="AA3486" i="1"/>
  <c r="Z3486" i="1"/>
  <c r="E3366" i="1"/>
  <c r="F3366" i="1"/>
  <c r="Y3484" i="1"/>
  <c r="S3484" i="1"/>
  <c r="J3367" i="1"/>
  <c r="K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Z3487" i="1" l="1"/>
  <c r="AA3487" i="1"/>
  <c r="H3486" i="1"/>
  <c r="F3367" i="1"/>
  <c r="E3367" i="1"/>
  <c r="S3485" i="1"/>
  <c r="Y3485" i="1"/>
  <c r="A3487" i="1"/>
  <c r="Q3487" i="1" s="1"/>
  <c r="R3487" i="1" s="1"/>
  <c r="J3368" i="1"/>
  <c r="K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H3487" i="1" l="1"/>
  <c r="AA3488" i="1"/>
  <c r="Z3488" i="1"/>
  <c r="N3369" i="1"/>
  <c r="E3368" i="1"/>
  <c r="F3368" i="1"/>
  <c r="M3369" i="1"/>
  <c r="J3369" i="1"/>
  <c r="K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N3370" i="1" l="1"/>
  <c r="Z3489" i="1"/>
  <c r="AA3489" i="1"/>
  <c r="H3488" i="1"/>
  <c r="F3369" i="1"/>
  <c r="E3369" i="1"/>
  <c r="M3370" i="1"/>
  <c r="A3489" i="1"/>
  <c r="Q3489" i="1" s="1"/>
  <c r="R3489" i="1" s="1"/>
  <c r="S3487" i="1"/>
  <c r="Y3487" i="1"/>
  <c r="J3370" i="1"/>
  <c r="K3370" i="1" s="1"/>
  <c r="I3371" i="1"/>
  <c r="U3369" i="1"/>
  <c r="W3369" i="1" s="1"/>
  <c r="O3365" i="1"/>
  <c r="G3365" i="1"/>
  <c r="D3366" i="1"/>
  <c r="L3366" i="1" s="1"/>
  <c r="N3371" i="1" l="1"/>
  <c r="H3489" i="1"/>
  <c r="AA3490" i="1"/>
  <c r="Z3490" i="1"/>
  <c r="E3370" i="1"/>
  <c r="F3370" i="1"/>
  <c r="M3371" i="1"/>
  <c r="Y3488" i="1"/>
  <c r="S3488" i="1"/>
  <c r="J3371" i="1"/>
  <c r="K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Z3491" i="1" l="1"/>
  <c r="AA3491" i="1"/>
  <c r="H3490" i="1"/>
  <c r="F3371" i="1"/>
  <c r="E3371" i="1"/>
  <c r="J3372" i="1"/>
  <c r="K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H3491" i="1" l="1"/>
  <c r="AA3492" i="1"/>
  <c r="Z3492" i="1"/>
  <c r="E3372" i="1"/>
  <c r="F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Z3493" i="1" l="1"/>
  <c r="AA3493" i="1"/>
  <c r="H3492" i="1"/>
  <c r="F3373" i="1"/>
  <c r="M3374" i="1"/>
  <c r="E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H3493" i="1" l="1"/>
  <c r="AA3494" i="1"/>
  <c r="Z3494" i="1"/>
  <c r="E3374" i="1"/>
  <c r="F337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Z3495" i="1" l="1"/>
  <c r="M3376" i="1"/>
  <c r="AA3495" i="1"/>
  <c r="H3494" i="1"/>
  <c r="F3375" i="1"/>
  <c r="E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H3495" i="1" l="1"/>
  <c r="M3377" i="1"/>
  <c r="AA3496" i="1"/>
  <c r="Z3496" i="1"/>
  <c r="E3376" i="1"/>
  <c r="F3376" i="1"/>
  <c r="N3377" i="1"/>
  <c r="J3377" i="1"/>
  <c r="K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Z3497" i="1" l="1"/>
  <c r="AA3497" i="1"/>
  <c r="H3496" i="1"/>
  <c r="F3377" i="1"/>
  <c r="E3377" i="1"/>
  <c r="S3495" i="1"/>
  <c r="Y3495" i="1"/>
  <c r="J3378" i="1"/>
  <c r="K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H3497" i="1" l="1"/>
  <c r="AA3498" i="1"/>
  <c r="Z3498" i="1"/>
  <c r="E3378" i="1"/>
  <c r="F3378" i="1"/>
  <c r="M3379" i="1"/>
  <c r="N3379" i="1"/>
  <c r="Y3496" i="1"/>
  <c r="S3496" i="1"/>
  <c r="A3498" i="1"/>
  <c r="Q3498" i="1" s="1"/>
  <c r="R3498" i="1" s="1"/>
  <c r="J3379" i="1"/>
  <c r="K3379" i="1" s="1"/>
  <c r="I3380" i="1"/>
  <c r="U3378" i="1"/>
  <c r="W3378" i="1" s="1"/>
  <c r="O3374" i="1"/>
  <c r="G3374" i="1"/>
  <c r="D3375" i="1"/>
  <c r="L3375" i="1" s="1"/>
  <c r="Z3499" i="1" l="1"/>
  <c r="AA3499" i="1"/>
  <c r="H3498" i="1"/>
  <c r="F3379" i="1"/>
  <c r="E3379" i="1"/>
  <c r="A3499" i="1"/>
  <c r="Q3499" i="1" s="1"/>
  <c r="R3499" i="1" s="1"/>
  <c r="S3497" i="1"/>
  <c r="Y3497" i="1"/>
  <c r="J3380" i="1"/>
  <c r="K3380" i="1" s="1"/>
  <c r="I3381" i="1"/>
  <c r="N3380" i="1"/>
  <c r="U3379" i="1"/>
  <c r="W3379" i="1" s="1"/>
  <c r="M3380" i="1"/>
  <c r="G3375" i="1"/>
  <c r="D3376" i="1"/>
  <c r="L3376" i="1" s="1"/>
  <c r="O3375" i="1"/>
  <c r="H3499" i="1" l="1"/>
  <c r="AA3500" i="1"/>
  <c r="Z3500" i="1"/>
  <c r="E3380" i="1"/>
  <c r="F3380" i="1"/>
  <c r="J3381" i="1"/>
  <c r="K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H3500" i="1" l="1"/>
  <c r="Z3501" i="1"/>
  <c r="AA3501" i="1"/>
  <c r="M3382" i="1"/>
  <c r="F3381" i="1"/>
  <c r="E3381" i="1"/>
  <c r="N3382" i="1"/>
  <c r="Y3499" i="1"/>
  <c r="S3499" i="1"/>
  <c r="A3501" i="1"/>
  <c r="Q3501" i="1" s="1"/>
  <c r="R3501" i="1" s="1"/>
  <c r="J3382" i="1"/>
  <c r="K3382" i="1" s="1"/>
  <c r="I3383" i="1"/>
  <c r="U3381" i="1"/>
  <c r="W3381" i="1" s="1"/>
  <c r="O3377" i="1"/>
  <c r="D3378" i="1"/>
  <c r="L3378" i="1" s="1"/>
  <c r="G3377" i="1"/>
  <c r="H3501" i="1" l="1"/>
  <c r="AA3502" i="1"/>
  <c r="Z3502" i="1"/>
  <c r="E3382" i="1"/>
  <c r="F3382" i="1"/>
  <c r="A3502" i="1"/>
  <c r="Q3502" i="1" s="1"/>
  <c r="R3502" i="1" s="1"/>
  <c r="Y3500" i="1"/>
  <c r="S3500" i="1"/>
  <c r="J3383" i="1"/>
  <c r="K3383" i="1" s="1"/>
  <c r="I3384" i="1"/>
  <c r="U3382" i="1"/>
  <c r="W3382" i="1" s="1"/>
  <c r="G3378" i="1"/>
  <c r="O3378" i="1"/>
  <c r="D3379" i="1"/>
  <c r="L3379" i="1" s="1"/>
  <c r="Z3503" i="1" l="1"/>
  <c r="AA3503" i="1"/>
  <c r="H3502" i="1"/>
  <c r="F3383" i="1"/>
  <c r="E3383" i="1"/>
  <c r="J3384" i="1"/>
  <c r="K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H3503" i="1" l="1"/>
  <c r="AA3504" i="1"/>
  <c r="Z3504" i="1"/>
  <c r="E3384" i="1"/>
  <c r="F3384" i="1"/>
  <c r="A3504" i="1"/>
  <c r="Q3504" i="1" s="1"/>
  <c r="R3504" i="1" s="1"/>
  <c r="Y3502" i="1"/>
  <c r="S3502" i="1"/>
  <c r="J3385" i="1"/>
  <c r="K3385" i="1" s="1"/>
  <c r="I3386" i="1"/>
  <c r="U3384" i="1"/>
  <c r="W3384" i="1" s="1"/>
  <c r="G3380" i="1"/>
  <c r="O3380" i="1"/>
  <c r="D3381" i="1"/>
  <c r="L3381" i="1" s="1"/>
  <c r="Z3505" i="1" l="1"/>
  <c r="AA3505" i="1"/>
  <c r="H3504" i="1"/>
  <c r="F3385" i="1"/>
  <c r="E3385" i="1"/>
  <c r="Y3503" i="1"/>
  <c r="S3503" i="1"/>
  <c r="J3386" i="1"/>
  <c r="K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H3505" i="1" l="1"/>
  <c r="AA3506" i="1"/>
  <c r="Z3506" i="1"/>
  <c r="E3386" i="1"/>
  <c r="F3386" i="1"/>
  <c r="J3387" i="1"/>
  <c r="K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Z3507" i="1" l="1"/>
  <c r="AA3507" i="1"/>
  <c r="H3506" i="1"/>
  <c r="F3387" i="1"/>
  <c r="E3387" i="1"/>
  <c r="O3382" i="1"/>
  <c r="M3383" i="1"/>
  <c r="Y3505" i="1"/>
  <c r="S3505" i="1"/>
  <c r="A3507" i="1"/>
  <c r="Q3507" i="1" s="1"/>
  <c r="R3507" i="1" s="1"/>
  <c r="J3388" i="1"/>
  <c r="K3388" i="1" s="1"/>
  <c r="I3389" i="1"/>
  <c r="U3387" i="1"/>
  <c r="W3387" i="1" s="1"/>
  <c r="G3383" i="1"/>
  <c r="D3384" i="1"/>
  <c r="L3384" i="1" s="1"/>
  <c r="H3507" i="1" l="1"/>
  <c r="AA3508" i="1"/>
  <c r="Z3508" i="1"/>
  <c r="E3388" i="1"/>
  <c r="F3388" i="1"/>
  <c r="N3383" i="1"/>
  <c r="N3384" i="1" s="1"/>
  <c r="N3385" i="1" s="1"/>
  <c r="N3386" i="1" s="1"/>
  <c r="M3384" i="1"/>
  <c r="M3385" i="1" s="1"/>
  <c r="M3386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Z3509" i="1" l="1"/>
  <c r="AA3509" i="1"/>
  <c r="O3384" i="1"/>
  <c r="H3508" i="1"/>
  <c r="O3383" i="1"/>
  <c r="F3389" i="1"/>
  <c r="E3389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M3387" i="1" s="1"/>
  <c r="N3387" i="1" l="1"/>
  <c r="H3509" i="1"/>
  <c r="AA3510" i="1"/>
  <c r="Z3510" i="1"/>
  <c r="F3390" i="1"/>
  <c r="E339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M3388" i="1" s="1"/>
  <c r="N3388" i="1" l="1"/>
  <c r="Z3511" i="1"/>
  <c r="AA3511" i="1"/>
  <c r="H3510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H3511" i="1" l="1"/>
  <c r="Q3511" i="1"/>
  <c r="F3392" i="1"/>
  <c r="E3392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H3512" i="1" l="1"/>
  <c r="Y954" i="1"/>
  <c r="Z3512" i="1"/>
  <c r="Z3513" i="1" s="1"/>
  <c r="AA3512" i="1"/>
  <c r="AA3513" i="1" s="1"/>
  <c r="R3511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H3513" i="1" l="1"/>
  <c r="AA3514" i="1"/>
  <c r="Z3514" i="1"/>
  <c r="F3394" i="1"/>
  <c r="E3394" i="1"/>
  <c r="N3389" i="1"/>
  <c r="M3390" i="1"/>
  <c r="Y955" i="1"/>
  <c r="A3514" i="1"/>
  <c r="Q3514" i="1" s="1"/>
  <c r="R3514" i="1" s="1"/>
  <c r="S3512" i="1"/>
  <c r="J3395" i="1"/>
  <c r="K3395" i="1" s="1"/>
  <c r="I3396" i="1"/>
  <c r="U3394" i="1"/>
  <c r="W3394" i="1" s="1"/>
  <c r="D3391" i="1"/>
  <c r="L3391" i="1" s="1"/>
  <c r="G3390" i="1"/>
  <c r="H3514" i="1" l="1"/>
  <c r="N3390" i="1"/>
  <c r="O3390" i="1" s="1"/>
  <c r="Z3515" i="1"/>
  <c r="AA3515" i="1"/>
  <c r="O3389" i="1"/>
  <c r="E3395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G3391" i="1"/>
  <c r="D3392" i="1"/>
  <c r="L3392" i="1" s="1"/>
  <c r="H3515" i="1" l="1"/>
  <c r="AA3516" i="1"/>
  <c r="Z3516" i="1"/>
  <c r="F3396" i="1"/>
  <c r="E339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Z3517" i="1" l="1"/>
  <c r="AA3517" i="1"/>
  <c r="H3516" i="1"/>
  <c r="E3397" i="1"/>
  <c r="F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H3517" i="1" l="1"/>
  <c r="AA3518" i="1"/>
  <c r="Z3518" i="1"/>
  <c r="F3398" i="1"/>
  <c r="E3398" i="1"/>
  <c r="M3399" i="1"/>
  <c r="N3399" i="1"/>
  <c r="A3518" i="1"/>
  <c r="Q3518" i="1" s="1"/>
  <c r="R3518" i="1" s="1"/>
  <c r="S3516" i="1"/>
  <c r="Y3516" i="1"/>
  <c r="J3399" i="1"/>
  <c r="K3399" i="1" s="1"/>
  <c r="I3400" i="1"/>
  <c r="U3398" i="1"/>
  <c r="W3398" i="1" s="1"/>
  <c r="O3394" i="1"/>
  <c r="G3394" i="1"/>
  <c r="D3395" i="1"/>
  <c r="L3395" i="1" s="1"/>
  <c r="Z3519" i="1" l="1"/>
  <c r="AA3519" i="1"/>
  <c r="H3518" i="1"/>
  <c r="E3399" i="1"/>
  <c r="F3399" i="1"/>
  <c r="M3400" i="1"/>
  <c r="N3400" i="1"/>
  <c r="J3400" i="1"/>
  <c r="K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H3519" i="1" l="1"/>
  <c r="AA3520" i="1"/>
  <c r="Z3520" i="1"/>
  <c r="F3400" i="1"/>
  <c r="E3400" i="1"/>
  <c r="A3520" i="1"/>
  <c r="Q3520" i="1" s="1"/>
  <c r="R3520" i="1" s="1"/>
  <c r="S3518" i="1"/>
  <c r="Y3518" i="1"/>
  <c r="J3401" i="1"/>
  <c r="K3401" i="1" s="1"/>
  <c r="I3402" i="1"/>
  <c r="U3400" i="1"/>
  <c r="W3400" i="1" s="1"/>
  <c r="N3401" i="1"/>
  <c r="M3401" i="1"/>
  <c r="G3396" i="1"/>
  <c r="D3397" i="1"/>
  <c r="L3397" i="1" s="1"/>
  <c r="O3396" i="1"/>
  <c r="Z3521" i="1" l="1"/>
  <c r="AA3521" i="1"/>
  <c r="H3520" i="1"/>
  <c r="E3401" i="1"/>
  <c r="F3401" i="1"/>
  <c r="M3402" i="1"/>
  <c r="J3402" i="1"/>
  <c r="K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H3521" i="1" l="1"/>
  <c r="AA3522" i="1"/>
  <c r="Z3522" i="1"/>
  <c r="F3402" i="1"/>
  <c r="E3402" i="1"/>
  <c r="N3403" i="1"/>
  <c r="M3403" i="1"/>
  <c r="Y3520" i="1"/>
  <c r="S3520" i="1"/>
  <c r="A3522" i="1"/>
  <c r="Q3522" i="1" s="1"/>
  <c r="R3522" i="1" s="1"/>
  <c r="J3403" i="1"/>
  <c r="K3403" i="1" s="1"/>
  <c r="I3404" i="1"/>
  <c r="U3402" i="1"/>
  <c r="W3402" i="1" s="1"/>
  <c r="D3399" i="1"/>
  <c r="L3399" i="1" s="1"/>
  <c r="G3398" i="1"/>
  <c r="O3398" i="1"/>
  <c r="Z3523" i="1" l="1"/>
  <c r="AA3523" i="1"/>
  <c r="H3522" i="1"/>
  <c r="E3403" i="1"/>
  <c r="F3403" i="1"/>
  <c r="A3523" i="1"/>
  <c r="Q3523" i="1" s="1"/>
  <c r="R3523" i="1" s="1"/>
  <c r="Y3521" i="1"/>
  <c r="S3521" i="1"/>
  <c r="J3404" i="1"/>
  <c r="K3404" i="1" s="1"/>
  <c r="I3405" i="1"/>
  <c r="M3404" i="1"/>
  <c r="U3403" i="1"/>
  <c r="W3403" i="1" s="1"/>
  <c r="N3404" i="1"/>
  <c r="D3400" i="1"/>
  <c r="L3400" i="1" s="1"/>
  <c r="O3399" i="1"/>
  <c r="G3399" i="1"/>
  <c r="H3523" i="1" l="1"/>
  <c r="AA3524" i="1"/>
  <c r="Z3524" i="1"/>
  <c r="F3404" i="1"/>
  <c r="E3404" i="1"/>
  <c r="J3405" i="1"/>
  <c r="K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H3524" i="1" l="1"/>
  <c r="Z3525" i="1"/>
  <c r="AA3525" i="1"/>
  <c r="N3406" i="1"/>
  <c r="E3405" i="1"/>
  <c r="F3405" i="1"/>
  <c r="M3406" i="1"/>
  <c r="A3525" i="1"/>
  <c r="Q3525" i="1" s="1"/>
  <c r="R3525" i="1" s="1"/>
  <c r="Y3523" i="1"/>
  <c r="S3523" i="1"/>
  <c r="J3406" i="1"/>
  <c r="K3406" i="1" s="1"/>
  <c r="I3407" i="1"/>
  <c r="U3405" i="1"/>
  <c r="W3405" i="1" s="1"/>
  <c r="G3401" i="1"/>
  <c r="D3402" i="1"/>
  <c r="L3402" i="1" s="1"/>
  <c r="O3401" i="1"/>
  <c r="H3525" i="1" l="1"/>
  <c r="AA3526" i="1"/>
  <c r="Z3526" i="1"/>
  <c r="F3406" i="1"/>
  <c r="E3406" i="1"/>
  <c r="A3526" i="1"/>
  <c r="Q3526" i="1" s="1"/>
  <c r="R3526" i="1" s="1"/>
  <c r="S3524" i="1"/>
  <c r="Y3524" i="1"/>
  <c r="J3407" i="1"/>
  <c r="K3407" i="1" s="1"/>
  <c r="I3408" i="1"/>
  <c r="M3407" i="1"/>
  <c r="U3406" i="1"/>
  <c r="W3406" i="1" s="1"/>
  <c r="N3407" i="1"/>
  <c r="O3402" i="1"/>
  <c r="D3403" i="1"/>
  <c r="L3403" i="1" s="1"/>
  <c r="G3402" i="1"/>
  <c r="Z3527" i="1" l="1"/>
  <c r="AA3527" i="1"/>
  <c r="H3526" i="1"/>
  <c r="E3407" i="1"/>
  <c r="F3407" i="1"/>
  <c r="J3408" i="1"/>
  <c r="K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M3409" i="1" l="1"/>
  <c r="H3527" i="1"/>
  <c r="N3409" i="1"/>
  <c r="AA3528" i="1"/>
  <c r="Z3528" i="1"/>
  <c r="F3408" i="1"/>
  <c r="E3408" i="1"/>
  <c r="Y3526" i="1"/>
  <c r="S3526" i="1"/>
  <c r="A3528" i="1"/>
  <c r="Q3528" i="1" s="1"/>
  <c r="R3528" i="1" s="1"/>
  <c r="J3409" i="1"/>
  <c r="K3409" i="1" s="1"/>
  <c r="I3410" i="1"/>
  <c r="U3408" i="1"/>
  <c r="W3408" i="1" s="1"/>
  <c r="G3404" i="1"/>
  <c r="D3405" i="1"/>
  <c r="L3405" i="1" s="1"/>
  <c r="O3404" i="1"/>
  <c r="Z3529" i="1" l="1"/>
  <c r="AA3529" i="1"/>
  <c r="H3528" i="1"/>
  <c r="E3409" i="1"/>
  <c r="F3409" i="1"/>
  <c r="S3527" i="1"/>
  <c r="Y3527" i="1"/>
  <c r="A3529" i="1"/>
  <c r="Q3529" i="1" s="1"/>
  <c r="R3529" i="1" s="1"/>
  <c r="J3410" i="1"/>
  <c r="K3410" i="1" s="1"/>
  <c r="I3411" i="1"/>
  <c r="M3410" i="1"/>
  <c r="U3409" i="1"/>
  <c r="W3409" i="1" s="1"/>
  <c r="N3410" i="1"/>
  <c r="G3405" i="1"/>
  <c r="O3405" i="1"/>
  <c r="D3406" i="1"/>
  <c r="L3406" i="1" s="1"/>
  <c r="H3529" i="1" l="1"/>
  <c r="AA3530" i="1"/>
  <c r="Z3530" i="1"/>
  <c r="F3410" i="1"/>
  <c r="E3410" i="1"/>
  <c r="J3411" i="1"/>
  <c r="K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N3412" i="1" l="1"/>
  <c r="Z3531" i="1"/>
  <c r="AA3531" i="1"/>
  <c r="H3530" i="1"/>
  <c r="E3411" i="1"/>
  <c r="F3411" i="1"/>
  <c r="M3412" i="1"/>
  <c r="Y3529" i="1"/>
  <c r="S3529" i="1"/>
  <c r="A3531" i="1"/>
  <c r="Q3531" i="1" s="1"/>
  <c r="R3531" i="1" s="1"/>
  <c r="J3412" i="1"/>
  <c r="K3412" i="1" s="1"/>
  <c r="I3413" i="1"/>
  <c r="U3411" i="1"/>
  <c r="W3411" i="1" s="1"/>
  <c r="G3407" i="1"/>
  <c r="O3407" i="1"/>
  <c r="D3408" i="1"/>
  <c r="L3408" i="1" s="1"/>
  <c r="H3531" i="1" l="1"/>
  <c r="AA3532" i="1"/>
  <c r="Z3532" i="1"/>
  <c r="F3412" i="1"/>
  <c r="E341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Z3533" i="1" l="1"/>
  <c r="AA3533" i="1"/>
  <c r="H3532" i="1"/>
  <c r="E341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H3533" i="1" l="1"/>
  <c r="AA3534" i="1"/>
  <c r="Z3534" i="1"/>
  <c r="F3414" i="1"/>
  <c r="E3414" i="1"/>
  <c r="Y3532" i="1"/>
  <c r="S3532" i="1"/>
  <c r="A3534" i="1"/>
  <c r="Q3534" i="1" s="1"/>
  <c r="R3534" i="1" s="1"/>
  <c r="J3415" i="1"/>
  <c r="K3415" i="1" s="1"/>
  <c r="I3416" i="1"/>
  <c r="U3414" i="1"/>
  <c r="W3414" i="1" s="1"/>
  <c r="G3410" i="1"/>
  <c r="O3410" i="1"/>
  <c r="D3411" i="1"/>
  <c r="L3411" i="1" s="1"/>
  <c r="Z3535" i="1" l="1"/>
  <c r="AA3535" i="1"/>
  <c r="H3534" i="1"/>
  <c r="E3415" i="1"/>
  <c r="F3415" i="1"/>
  <c r="A3535" i="1"/>
  <c r="Q3535" i="1" s="1"/>
  <c r="R3535" i="1" s="1"/>
  <c r="S3533" i="1"/>
  <c r="Y3533" i="1"/>
  <c r="J3416" i="1"/>
  <c r="K3416" i="1" s="1"/>
  <c r="I3417" i="1"/>
  <c r="U3415" i="1"/>
  <c r="W3415" i="1" s="1"/>
  <c r="D3412" i="1"/>
  <c r="L3412" i="1" s="1"/>
  <c r="O3411" i="1"/>
  <c r="G3411" i="1"/>
  <c r="H3535" i="1" l="1"/>
  <c r="AA3536" i="1"/>
  <c r="Z3536" i="1"/>
  <c r="F3416" i="1"/>
  <c r="E3416" i="1"/>
  <c r="U3416" i="1"/>
  <c r="W3416" i="1" s="1"/>
  <c r="J3417" i="1"/>
  <c r="K3417" i="1" s="1"/>
  <c r="I3418" i="1"/>
  <c r="A3536" i="1"/>
  <c r="Q3536" i="1" s="1"/>
  <c r="R3536" i="1" s="1"/>
  <c r="S3534" i="1"/>
  <c r="Y3534" i="1"/>
  <c r="G3412" i="1"/>
  <c r="D3413" i="1"/>
  <c r="L3413" i="1" s="1"/>
  <c r="O3412" i="1"/>
  <c r="Z3537" i="1" l="1"/>
  <c r="AA3537" i="1"/>
  <c r="H3536" i="1"/>
  <c r="E3417" i="1"/>
  <c r="F3417" i="1"/>
  <c r="A3537" i="1"/>
  <c r="Q3537" i="1" s="1"/>
  <c r="R3537" i="1" s="1"/>
  <c r="J3418" i="1"/>
  <c r="K3418" i="1" s="1"/>
  <c r="I3419" i="1"/>
  <c r="U3417" i="1"/>
  <c r="W3417" i="1" s="1"/>
  <c r="Y3535" i="1"/>
  <c r="S3535" i="1"/>
  <c r="G3413" i="1"/>
  <c r="D3414" i="1"/>
  <c r="L3414" i="1" s="1"/>
  <c r="H3537" i="1" l="1"/>
  <c r="AA3538" i="1"/>
  <c r="Z3538" i="1"/>
  <c r="F3418" i="1"/>
  <c r="E3418" i="1"/>
  <c r="O3413" i="1"/>
  <c r="M3414" i="1"/>
  <c r="A3538" i="1"/>
  <c r="Q3538" i="1" s="1"/>
  <c r="R3538" i="1" s="1"/>
  <c r="J3419" i="1"/>
  <c r="K3419" i="1" s="1"/>
  <c r="I3420" i="1"/>
  <c r="Y3536" i="1"/>
  <c r="S3536" i="1"/>
  <c r="U3418" i="1"/>
  <c r="W3418" i="1" s="1"/>
  <c r="G3414" i="1"/>
  <c r="D3415" i="1"/>
  <c r="L3415" i="1" s="1"/>
  <c r="Z3539" i="1" l="1"/>
  <c r="AA3539" i="1"/>
  <c r="H3538" i="1"/>
  <c r="E3419" i="1"/>
  <c r="F3419" i="1"/>
  <c r="M3415" i="1"/>
  <c r="M3416" i="1" s="1"/>
  <c r="N3414" i="1"/>
  <c r="N3415" i="1" s="1"/>
  <c r="N3416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H3539" i="1" l="1"/>
  <c r="M3417" i="1"/>
  <c r="M3418" i="1" s="1"/>
  <c r="M3419" i="1" s="1"/>
  <c r="AA3540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N3417" i="1" l="1"/>
  <c r="N3418" i="1" s="1"/>
  <c r="N3419" i="1" s="1"/>
  <c r="Z3541" i="1"/>
  <c r="AA3541" i="1"/>
  <c r="H3540" i="1"/>
  <c r="E3421" i="1"/>
  <c r="F3421" i="1"/>
  <c r="Y3539" i="1"/>
  <c r="S3539" i="1"/>
  <c r="A3541" i="1"/>
  <c r="J3422" i="1"/>
  <c r="K3422" i="1" s="1"/>
  <c r="I3423" i="1"/>
  <c r="U3421" i="1"/>
  <c r="W3421" i="1" s="1"/>
  <c r="D3418" i="1"/>
  <c r="L3418" i="1" s="1"/>
  <c r="G3417" i="1"/>
  <c r="O3417" i="1" l="1"/>
  <c r="H3541" i="1"/>
  <c r="Q3541" i="1"/>
  <c r="F3422" i="1"/>
  <c r="E3422" i="1"/>
  <c r="J3423" i="1"/>
  <c r="K3423" i="1" s="1"/>
  <c r="I3424" i="1"/>
  <c r="A3542" i="1"/>
  <c r="Q3542" i="1" s="1"/>
  <c r="U3422" i="1"/>
  <c r="W3422" i="1" s="1"/>
  <c r="D3419" i="1"/>
  <c r="L3419" i="1" s="1"/>
  <c r="G3418" i="1"/>
  <c r="O3418" i="1"/>
  <c r="H3542" i="1" l="1"/>
  <c r="R3542" i="1"/>
  <c r="AA3542" i="1"/>
  <c r="AA3543" i="1" s="1"/>
  <c r="Z3542" i="1"/>
  <c r="Z3543" i="1" s="1"/>
  <c r="R3541" i="1"/>
  <c r="E3423" i="1"/>
  <c r="F3423" i="1"/>
  <c r="Y984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H3543" i="1" l="1"/>
  <c r="AA3544" i="1"/>
  <c r="Z3544" i="1"/>
  <c r="F3424" i="1"/>
  <c r="E3424" i="1"/>
  <c r="O3419" i="1"/>
  <c r="M3420" i="1"/>
  <c r="J3425" i="1"/>
  <c r="K3425" i="1" s="1"/>
  <c r="I3426" i="1"/>
  <c r="U3424" i="1"/>
  <c r="W3424" i="1" s="1"/>
  <c r="A3544" i="1"/>
  <c r="Q3544" i="1" s="1"/>
  <c r="R3544" i="1" s="1"/>
  <c r="G3420" i="1"/>
  <c r="D3421" i="1"/>
  <c r="L3421" i="1" s="1"/>
  <c r="Z3545" i="1" l="1"/>
  <c r="H3544" i="1"/>
  <c r="AA3545" i="1"/>
  <c r="E3425" i="1"/>
  <c r="F3425" i="1"/>
  <c r="N3420" i="1"/>
  <c r="M3421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N3421" i="1" l="1"/>
  <c r="O3421" i="1" s="1"/>
  <c r="AA3546" i="1"/>
  <c r="H3545" i="1"/>
  <c r="Z3546" i="1"/>
  <c r="F3426" i="1"/>
  <c r="E342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G3422" i="1"/>
  <c r="D3423" i="1"/>
  <c r="L3423" i="1" s="1"/>
  <c r="Z3547" i="1" l="1"/>
  <c r="H3546" i="1"/>
  <c r="AA3547" i="1"/>
  <c r="E3427" i="1"/>
  <c r="F3427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AA3548" i="1" l="1"/>
  <c r="H3547" i="1"/>
  <c r="Z3548" i="1"/>
  <c r="F3428" i="1"/>
  <c r="E3428" i="1"/>
  <c r="N3429" i="1"/>
  <c r="J3429" i="1"/>
  <c r="K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H3548" i="1" l="1"/>
  <c r="Z3549" i="1"/>
  <c r="AA3549" i="1"/>
  <c r="E3429" i="1"/>
  <c r="F3429" i="1"/>
  <c r="M3430" i="1"/>
  <c r="N3430" i="1"/>
  <c r="Y3547" i="1"/>
  <c r="S3547" i="1"/>
  <c r="A3549" i="1"/>
  <c r="Q3549" i="1" s="1"/>
  <c r="R3549" i="1" s="1"/>
  <c r="J3430" i="1"/>
  <c r="K3430" i="1" s="1"/>
  <c r="I3431" i="1"/>
  <c r="U3429" i="1"/>
  <c r="W3429" i="1" s="1"/>
  <c r="G3425" i="1"/>
  <c r="D3426" i="1"/>
  <c r="L3426" i="1" s="1"/>
  <c r="O3425" i="1"/>
  <c r="AA3550" i="1" l="1"/>
  <c r="H3549" i="1"/>
  <c r="Z3550" i="1"/>
  <c r="F3430" i="1"/>
  <c r="E3430" i="1"/>
  <c r="Y3548" i="1"/>
  <c r="S3548" i="1"/>
  <c r="A3550" i="1"/>
  <c r="Q3550" i="1" s="1"/>
  <c r="R3550" i="1" s="1"/>
  <c r="J3431" i="1"/>
  <c r="K3431" i="1" s="1"/>
  <c r="I3432" i="1"/>
  <c r="N3431" i="1"/>
  <c r="U3430" i="1"/>
  <c r="W3430" i="1" s="1"/>
  <c r="M3431" i="1"/>
  <c r="O3426" i="1"/>
  <c r="G3426" i="1"/>
  <c r="D3427" i="1"/>
  <c r="L3427" i="1" s="1"/>
  <c r="H3550" i="1" l="1"/>
  <c r="Z3551" i="1"/>
  <c r="AA3551" i="1"/>
  <c r="E3431" i="1"/>
  <c r="F3431" i="1"/>
  <c r="J3432" i="1"/>
  <c r="K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M3433" i="1" l="1"/>
  <c r="AA3552" i="1"/>
  <c r="H3551" i="1"/>
  <c r="Z3552" i="1"/>
  <c r="F3432" i="1"/>
  <c r="E3432" i="1"/>
  <c r="N3433" i="1"/>
  <c r="Y3550" i="1"/>
  <c r="S3550" i="1"/>
  <c r="A3552" i="1"/>
  <c r="Q3552" i="1" s="1"/>
  <c r="R3552" i="1" s="1"/>
  <c r="J3433" i="1"/>
  <c r="K3433" i="1" s="1"/>
  <c r="I3434" i="1"/>
  <c r="U3432" i="1"/>
  <c r="W3432" i="1" s="1"/>
  <c r="G3428" i="1"/>
  <c r="O3428" i="1"/>
  <c r="D3429" i="1"/>
  <c r="L3429" i="1" s="1"/>
  <c r="Z3553" i="1" l="1"/>
  <c r="H3552" i="1"/>
  <c r="AA3553" i="1"/>
  <c r="E3433" i="1"/>
  <c r="F3433" i="1"/>
  <c r="A3553" i="1"/>
  <c r="Q3553" i="1" s="1"/>
  <c r="R3553" i="1" s="1"/>
  <c r="Y3551" i="1"/>
  <c r="S3551" i="1"/>
  <c r="J3434" i="1"/>
  <c r="K3434" i="1" s="1"/>
  <c r="I3435" i="1"/>
  <c r="M3434" i="1"/>
  <c r="U3433" i="1"/>
  <c r="W3433" i="1" s="1"/>
  <c r="N3434" i="1"/>
  <c r="D3430" i="1"/>
  <c r="L3430" i="1" s="1"/>
  <c r="G3429" i="1"/>
  <c r="O3429" i="1"/>
  <c r="AA3554" i="1" l="1"/>
  <c r="H3553" i="1"/>
  <c r="Z3554" i="1"/>
  <c r="F3434" i="1"/>
  <c r="E3434" i="1"/>
  <c r="N3435" i="1"/>
  <c r="J3435" i="1"/>
  <c r="K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Z3555" i="1" l="1"/>
  <c r="H3554" i="1"/>
  <c r="AA3555" i="1"/>
  <c r="E3435" i="1"/>
  <c r="F3435" i="1"/>
  <c r="M3436" i="1"/>
  <c r="N3436" i="1"/>
  <c r="Y3553" i="1"/>
  <c r="S3553" i="1"/>
  <c r="A3555" i="1"/>
  <c r="Q3555" i="1" s="1"/>
  <c r="R3555" i="1" s="1"/>
  <c r="J3436" i="1"/>
  <c r="K3436" i="1" s="1"/>
  <c r="I3437" i="1"/>
  <c r="U3435" i="1"/>
  <c r="W3435" i="1" s="1"/>
  <c r="G3431" i="1"/>
  <c r="O3431" i="1"/>
  <c r="D3432" i="1"/>
  <c r="L3432" i="1" s="1"/>
  <c r="AA3556" i="1" l="1"/>
  <c r="H3555" i="1"/>
  <c r="Z3556" i="1"/>
  <c r="F3436" i="1"/>
  <c r="E3436" i="1"/>
  <c r="A3556" i="1"/>
  <c r="Q3556" i="1" s="1"/>
  <c r="R3556" i="1" s="1"/>
  <c r="S3554" i="1"/>
  <c r="Y3554" i="1"/>
  <c r="J3437" i="1"/>
  <c r="K3437" i="1" s="1"/>
  <c r="I3438" i="1"/>
  <c r="N3437" i="1"/>
  <c r="U3436" i="1"/>
  <c r="W3436" i="1" s="1"/>
  <c r="M3437" i="1"/>
  <c r="O3432" i="1"/>
  <c r="G3432" i="1"/>
  <c r="D3433" i="1"/>
  <c r="L3433" i="1" s="1"/>
  <c r="Z3557" i="1" l="1"/>
  <c r="H3556" i="1"/>
  <c r="AA3557" i="1"/>
  <c r="E3437" i="1"/>
  <c r="F3437" i="1"/>
  <c r="J3438" i="1"/>
  <c r="K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M3439" i="1" l="1"/>
  <c r="AA3558" i="1"/>
  <c r="H3557" i="1"/>
  <c r="Z3558" i="1"/>
  <c r="F3438" i="1"/>
  <c r="E3438" i="1"/>
  <c r="N3439" i="1"/>
  <c r="Y3556" i="1"/>
  <c r="S3556" i="1"/>
  <c r="A3558" i="1"/>
  <c r="Q3558" i="1" s="1"/>
  <c r="R3558" i="1" s="1"/>
  <c r="J3439" i="1"/>
  <c r="K3439" i="1" s="1"/>
  <c r="I3440" i="1"/>
  <c r="U3438" i="1"/>
  <c r="W3438" i="1" s="1"/>
  <c r="G3434" i="1"/>
  <c r="O3434" i="1"/>
  <c r="D3435" i="1"/>
  <c r="L3435" i="1" s="1"/>
  <c r="Z3559" i="1" l="1"/>
  <c r="H3558" i="1"/>
  <c r="AA3559" i="1"/>
  <c r="E3439" i="1"/>
  <c r="F3439" i="1"/>
  <c r="A3559" i="1"/>
  <c r="Q3559" i="1" s="1"/>
  <c r="R3559" i="1" s="1"/>
  <c r="S3557" i="1"/>
  <c r="Y3557" i="1"/>
  <c r="J3440" i="1"/>
  <c r="K3440" i="1" s="1"/>
  <c r="I3441" i="1"/>
  <c r="N3440" i="1"/>
  <c r="U3439" i="1"/>
  <c r="W3439" i="1" s="1"/>
  <c r="M3440" i="1"/>
  <c r="D3436" i="1"/>
  <c r="L3436" i="1" s="1"/>
  <c r="O3435" i="1"/>
  <c r="G3435" i="1"/>
  <c r="AA3560" i="1" l="1"/>
  <c r="H3559" i="1"/>
  <c r="Z3560" i="1"/>
  <c r="F3440" i="1"/>
  <c r="E3440" i="1"/>
  <c r="J3441" i="1"/>
  <c r="K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M3442" i="1" l="1"/>
  <c r="H3560" i="1"/>
  <c r="Z3561" i="1"/>
  <c r="AA3561" i="1"/>
  <c r="E3441" i="1"/>
  <c r="F3441" i="1"/>
  <c r="N3442" i="1"/>
  <c r="A3561" i="1"/>
  <c r="Q3561" i="1" s="1"/>
  <c r="R3561" i="1" s="1"/>
  <c r="Y3559" i="1"/>
  <c r="S3559" i="1"/>
  <c r="J3442" i="1"/>
  <c r="K3442" i="1" s="1"/>
  <c r="I3443" i="1"/>
  <c r="U3441" i="1"/>
  <c r="W3441" i="1" s="1"/>
  <c r="O3437" i="1"/>
  <c r="G3437" i="1"/>
  <c r="D3438" i="1"/>
  <c r="L3438" i="1" s="1"/>
  <c r="AA3562" i="1" l="1"/>
  <c r="H3561" i="1"/>
  <c r="Z3562" i="1"/>
  <c r="F3442" i="1"/>
  <c r="E3442" i="1"/>
  <c r="Y3560" i="1"/>
  <c r="S3560" i="1"/>
  <c r="A3562" i="1"/>
  <c r="Q3562" i="1" s="1"/>
  <c r="R3562" i="1" s="1"/>
  <c r="J3443" i="1"/>
  <c r="K3443" i="1" s="1"/>
  <c r="I3444" i="1"/>
  <c r="N3443" i="1"/>
  <c r="U3442" i="1"/>
  <c r="W3442" i="1" s="1"/>
  <c r="M3443" i="1"/>
  <c r="O3438" i="1"/>
  <c r="D3439" i="1"/>
  <c r="L3439" i="1" s="1"/>
  <c r="G3438" i="1"/>
  <c r="H3562" i="1" l="1"/>
  <c r="Z3563" i="1"/>
  <c r="AA3563" i="1"/>
  <c r="E3443" i="1"/>
  <c r="F3443" i="1"/>
  <c r="J3444" i="1"/>
  <c r="K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AA3564" i="1" l="1"/>
  <c r="H3563" i="1"/>
  <c r="Z3564" i="1"/>
  <c r="F3444" i="1"/>
  <c r="E3444" i="1"/>
  <c r="A3564" i="1"/>
  <c r="Q3564" i="1" s="1"/>
  <c r="R3564" i="1" s="1"/>
  <c r="Y3562" i="1"/>
  <c r="S3562" i="1"/>
  <c r="J3445" i="1"/>
  <c r="K3445" i="1" s="1"/>
  <c r="I3446" i="1"/>
  <c r="U3444" i="1"/>
  <c r="W3444" i="1" s="1"/>
  <c r="G3440" i="1"/>
  <c r="O3440" i="1"/>
  <c r="D3441" i="1"/>
  <c r="L3441" i="1" s="1"/>
  <c r="Z3565" i="1" l="1"/>
  <c r="H3564" i="1"/>
  <c r="AA3565" i="1"/>
  <c r="E3445" i="1"/>
  <c r="F3445" i="1"/>
  <c r="A3565" i="1"/>
  <c r="Q3565" i="1" s="1"/>
  <c r="R3565" i="1" s="1"/>
  <c r="J3446" i="1"/>
  <c r="K3446" i="1" s="1"/>
  <c r="I3447" i="1"/>
  <c r="Y3563" i="1"/>
  <c r="S3563" i="1"/>
  <c r="U3445" i="1"/>
  <c r="W3445" i="1" s="1"/>
  <c r="G3441" i="1"/>
  <c r="D3442" i="1"/>
  <c r="L3442" i="1" s="1"/>
  <c r="O3441" i="1"/>
  <c r="AA3566" i="1" l="1"/>
  <c r="H3565" i="1"/>
  <c r="Z3566" i="1"/>
  <c r="F3446" i="1"/>
  <c r="E3446" i="1"/>
  <c r="A3566" i="1"/>
  <c r="Q3566" i="1" s="1"/>
  <c r="R3566" i="1" s="1"/>
  <c r="Y3564" i="1"/>
  <c r="S3564" i="1"/>
  <c r="J3447" i="1"/>
  <c r="K3447" i="1" s="1"/>
  <c r="I3448" i="1"/>
  <c r="U3446" i="1"/>
  <c r="W3446" i="1" s="1"/>
  <c r="O3442" i="1"/>
  <c r="G3442" i="1"/>
  <c r="D3443" i="1"/>
  <c r="L3443" i="1" s="1"/>
  <c r="Z3567" i="1" l="1"/>
  <c r="H3566" i="1"/>
  <c r="AA3567" i="1"/>
  <c r="E3447" i="1"/>
  <c r="F3447" i="1"/>
  <c r="U3447" i="1"/>
  <c r="W3447" i="1" s="1"/>
  <c r="J3448" i="1"/>
  <c r="K3448" i="1" s="1"/>
  <c r="I3449" i="1"/>
  <c r="A3567" i="1"/>
  <c r="Q3567" i="1" s="1"/>
  <c r="R3567" i="1" s="1"/>
  <c r="S3565" i="1"/>
  <c r="Y3565" i="1"/>
  <c r="G3443" i="1"/>
  <c r="O3443" i="1"/>
  <c r="D3444" i="1"/>
  <c r="L3444" i="1" s="1"/>
  <c r="AA3568" i="1" l="1"/>
  <c r="H3567" i="1"/>
  <c r="Z3568" i="1"/>
  <c r="F3448" i="1"/>
  <c r="E3448" i="1"/>
  <c r="Y3566" i="1"/>
  <c r="S3566" i="1"/>
  <c r="J3449" i="1"/>
  <c r="K3449" i="1" s="1"/>
  <c r="I3450" i="1"/>
  <c r="U3448" i="1"/>
  <c r="W3448" i="1" s="1"/>
  <c r="A3568" i="1"/>
  <c r="Q3568" i="1" s="1"/>
  <c r="R3568" i="1" s="1"/>
  <c r="G3444" i="1"/>
  <c r="D3445" i="1"/>
  <c r="L3445" i="1" s="1"/>
  <c r="Z3569" i="1" l="1"/>
  <c r="H3568" i="1"/>
  <c r="AA3569" i="1"/>
  <c r="E3449" i="1"/>
  <c r="F3449" i="1"/>
  <c r="O3444" i="1"/>
  <c r="M3445" i="1"/>
  <c r="A3569" i="1"/>
  <c r="Q3569" i="1" s="1"/>
  <c r="R3569" i="1" s="1"/>
  <c r="S3567" i="1"/>
  <c r="Y3567" i="1"/>
  <c r="J3450" i="1"/>
  <c r="K3450" i="1" s="1"/>
  <c r="I3451" i="1"/>
  <c r="U3449" i="1"/>
  <c r="W3449" i="1" s="1"/>
  <c r="G3445" i="1"/>
  <c r="D3446" i="1"/>
  <c r="L3446" i="1" s="1"/>
  <c r="AA3570" i="1" l="1"/>
  <c r="H3569" i="1"/>
  <c r="Z3570" i="1"/>
  <c r="F3450" i="1"/>
  <c r="E3450" i="1"/>
  <c r="N3445" i="1"/>
  <c r="N3446" i="1" s="1"/>
  <c r="N3447" i="1" s="1"/>
  <c r="M3446" i="1"/>
  <c r="M3447" i="1" s="1"/>
  <c r="A3570" i="1"/>
  <c r="Q3570" i="1" s="1"/>
  <c r="R3570" i="1" s="1"/>
  <c r="J3451" i="1"/>
  <c r="K3451" i="1" s="1"/>
  <c r="I3452" i="1"/>
  <c r="U3450" i="1"/>
  <c r="W3450" i="1" s="1"/>
  <c r="G3446" i="1"/>
  <c r="D3447" i="1"/>
  <c r="L3447" i="1" s="1"/>
  <c r="H3570" i="1" l="1"/>
  <c r="M3448" i="1"/>
  <c r="N3448" i="1"/>
  <c r="O3446" i="1"/>
  <c r="Z3571" i="1"/>
  <c r="AA3571" i="1"/>
  <c r="F3451" i="1"/>
  <c r="E3451" i="1"/>
  <c r="O3445" i="1"/>
  <c r="J3452" i="1"/>
  <c r="K3452" i="1" s="1"/>
  <c r="I3453" i="1"/>
  <c r="U3451" i="1"/>
  <c r="W3451" i="1" s="1"/>
  <c r="Y3569" i="1"/>
  <c r="S3569" i="1"/>
  <c r="A3571" i="1"/>
  <c r="Q3571" i="1" s="1"/>
  <c r="R3571" i="1" s="1"/>
  <c r="G3447" i="1"/>
  <c r="D3448" i="1"/>
  <c r="L3448" i="1" s="1"/>
  <c r="O3447" i="1"/>
  <c r="M3449" i="1" l="1"/>
  <c r="M3450" i="1" s="1"/>
  <c r="Y1013" i="1"/>
  <c r="AA3572" i="1"/>
  <c r="H3571" i="1"/>
  <c r="Z3572" i="1"/>
  <c r="E3452" i="1"/>
  <c r="F3452" i="1"/>
  <c r="A3572" i="1"/>
  <c r="J3453" i="1"/>
  <c r="K3453" i="1" s="1"/>
  <c r="I3454" i="1"/>
  <c r="U3452" i="1"/>
  <c r="W3452" i="1" s="1"/>
  <c r="O3448" i="1"/>
  <c r="D3449" i="1"/>
  <c r="L3449" i="1" s="1"/>
  <c r="G3448" i="1"/>
  <c r="N3449" i="1" l="1"/>
  <c r="N3450" i="1" s="1"/>
  <c r="H3572" i="1"/>
  <c r="Q3572" i="1"/>
  <c r="R3572" i="1" s="1"/>
  <c r="F3453" i="1"/>
  <c r="E3453" i="1"/>
  <c r="J3454" i="1"/>
  <c r="K3454" i="1" s="1"/>
  <c r="I3455" i="1"/>
  <c r="Y3571" i="1"/>
  <c r="S3571" i="1"/>
  <c r="U3453" i="1"/>
  <c r="W3453" i="1" s="1"/>
  <c r="A3573" i="1"/>
  <c r="Q3573" i="1" s="1"/>
  <c r="G3449" i="1"/>
  <c r="D3450" i="1"/>
  <c r="L3450" i="1" s="1"/>
  <c r="O3449" i="1" l="1"/>
  <c r="H3573" i="1"/>
  <c r="R3573" i="1"/>
  <c r="AA3573" i="1"/>
  <c r="AA3574" i="1" s="1"/>
  <c r="Z3573" i="1"/>
  <c r="Z3574" i="1" s="1"/>
  <c r="E3454" i="1"/>
  <c r="F3454" i="1"/>
  <c r="Y1015" i="1"/>
  <c r="S3572" i="1"/>
  <c r="Y3572" i="1"/>
  <c r="A3574" i="1"/>
  <c r="Q3574" i="1" s="1"/>
  <c r="R3574" i="1" s="1"/>
  <c r="J3455" i="1"/>
  <c r="K3455" i="1" s="1"/>
  <c r="I3456" i="1"/>
  <c r="U3454" i="1"/>
  <c r="W3454" i="1" s="1"/>
  <c r="G3450" i="1"/>
  <c r="D3451" i="1"/>
  <c r="L3451" i="1" s="1"/>
  <c r="H3574" i="1" l="1"/>
  <c r="Z3575" i="1"/>
  <c r="AA3575" i="1"/>
  <c r="F3455" i="1"/>
  <c r="E3455" i="1"/>
  <c r="O3450" i="1"/>
  <c r="M3451" i="1"/>
  <c r="Y1016" i="1"/>
  <c r="J3456" i="1"/>
  <c r="K3456" i="1" s="1"/>
  <c r="I3457" i="1"/>
  <c r="U3455" i="1"/>
  <c r="W3455" i="1" s="1"/>
  <c r="A3575" i="1"/>
  <c r="Q3575" i="1" s="1"/>
  <c r="R3575" i="1" s="1"/>
  <c r="G3451" i="1"/>
  <c r="D3452" i="1"/>
  <c r="L3452" i="1" s="1"/>
  <c r="AA3576" i="1" l="1"/>
  <c r="Z3576" i="1"/>
  <c r="H3575" i="1"/>
  <c r="E3456" i="1"/>
  <c r="F3456" i="1"/>
  <c r="N3451" i="1"/>
  <c r="N3452" i="1" s="1"/>
  <c r="M3452" i="1"/>
  <c r="S3574" i="1"/>
  <c r="A3576" i="1"/>
  <c r="Q3576" i="1" s="1"/>
  <c r="R3576" i="1" s="1"/>
  <c r="J3457" i="1"/>
  <c r="K3457" i="1" s="1"/>
  <c r="I3458" i="1"/>
  <c r="U3456" i="1"/>
  <c r="W3456" i="1" s="1"/>
  <c r="G3452" i="1"/>
  <c r="D3453" i="1"/>
  <c r="L3453" i="1" s="1"/>
  <c r="H3576" i="1" l="1"/>
  <c r="Y1018" i="1"/>
  <c r="Z3577" i="1"/>
  <c r="AA3577" i="1"/>
  <c r="F3457" i="1"/>
  <c r="E3457" i="1"/>
  <c r="O3451" i="1"/>
  <c r="J3458" i="1"/>
  <c r="K3458" i="1" s="1"/>
  <c r="I3459" i="1"/>
  <c r="U3457" i="1"/>
  <c r="W3457" i="1" s="1"/>
  <c r="Y3575" i="1"/>
  <c r="S3575" i="1"/>
  <c r="A3577" i="1"/>
  <c r="Q3577" i="1" s="1"/>
  <c r="R3577" i="1" s="1"/>
  <c r="G3453" i="1"/>
  <c r="D3454" i="1"/>
  <c r="L3454" i="1" s="1"/>
  <c r="M3453" i="1"/>
  <c r="O3452" i="1"/>
  <c r="AA3578" i="1" l="1"/>
  <c r="Z3578" i="1"/>
  <c r="H3577" i="1"/>
  <c r="E3458" i="1"/>
  <c r="F3458" i="1"/>
  <c r="Y3576" i="1"/>
  <c r="S3576" i="1"/>
  <c r="A3578" i="1"/>
  <c r="Q3578" i="1" s="1"/>
  <c r="R3578" i="1" s="1"/>
  <c r="J3459" i="1"/>
  <c r="K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H3578" i="1" l="1"/>
  <c r="Z3579" i="1"/>
  <c r="AA3579" i="1"/>
  <c r="N3460" i="1"/>
  <c r="F3459" i="1"/>
  <c r="E3459" i="1"/>
  <c r="J3460" i="1"/>
  <c r="K3460" i="1" s="1"/>
  <c r="I3461" i="1"/>
  <c r="U3459" i="1"/>
  <c r="W3459" i="1" s="1"/>
  <c r="A3579" i="1"/>
  <c r="Q3579" i="1" s="1"/>
  <c r="R3579" i="1" s="1"/>
  <c r="Y3577" i="1"/>
  <c r="S3577" i="1"/>
  <c r="M3460" i="1"/>
  <c r="G3455" i="1"/>
  <c r="O3455" i="1"/>
  <c r="D3456" i="1"/>
  <c r="L3456" i="1" s="1"/>
  <c r="O3454" i="1"/>
  <c r="O3453" i="1"/>
  <c r="AA3580" i="1" l="1"/>
  <c r="Z3580" i="1"/>
  <c r="N3461" i="1"/>
  <c r="H3579" i="1"/>
  <c r="H3580" i="1" s="1"/>
  <c r="E3460" i="1"/>
  <c r="F3460" i="1"/>
  <c r="M3461" i="1"/>
  <c r="Y3578" i="1"/>
  <c r="S3578" i="1"/>
  <c r="A3580" i="1"/>
  <c r="Q3580" i="1" s="1"/>
  <c r="R3580" i="1" s="1"/>
  <c r="J3461" i="1"/>
  <c r="K3461" i="1" s="1"/>
  <c r="I3462" i="1"/>
  <c r="U3460" i="1"/>
  <c r="W3460" i="1" s="1"/>
  <c r="O3456" i="1"/>
  <c r="G3456" i="1"/>
  <c r="D3457" i="1"/>
  <c r="L3457" i="1" s="1"/>
  <c r="Z3581" i="1" l="1"/>
  <c r="AA3581" i="1"/>
  <c r="F3461" i="1"/>
  <c r="E3461" i="1"/>
  <c r="A3581" i="1"/>
  <c r="Q3581" i="1" s="1"/>
  <c r="R3581" i="1" s="1"/>
  <c r="Y3579" i="1"/>
  <c r="S3579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AA3582" i="1" l="1"/>
  <c r="Z3582" i="1"/>
  <c r="H3581" i="1"/>
  <c r="E3462" i="1"/>
  <c r="F3462" i="1"/>
  <c r="J3463" i="1"/>
  <c r="K3463" i="1" s="1"/>
  <c r="I3464" i="1"/>
  <c r="U3462" i="1"/>
  <c r="W3462" i="1" s="1"/>
  <c r="M3463" i="1"/>
  <c r="A3582" i="1"/>
  <c r="Q3582" i="1" s="1"/>
  <c r="R3582" i="1" s="1"/>
  <c r="Y3580" i="1"/>
  <c r="S3580" i="1"/>
  <c r="N3463" i="1"/>
  <c r="G3458" i="1"/>
  <c r="O3458" i="1"/>
  <c r="D3459" i="1"/>
  <c r="L3459" i="1" s="1"/>
  <c r="H3582" i="1" l="1"/>
  <c r="M3464" i="1"/>
  <c r="Z3583" i="1"/>
  <c r="AA3583" i="1"/>
  <c r="F3463" i="1"/>
  <c r="E3463" i="1"/>
  <c r="N3464" i="1"/>
  <c r="Y3581" i="1"/>
  <c r="S3581" i="1"/>
  <c r="A3583" i="1"/>
  <c r="Q3583" i="1" s="1"/>
  <c r="R3583" i="1" s="1"/>
  <c r="J3464" i="1"/>
  <c r="K3464" i="1" s="1"/>
  <c r="I3465" i="1"/>
  <c r="U3463" i="1"/>
  <c r="W3463" i="1" s="1"/>
  <c r="G3459" i="1"/>
  <c r="D3460" i="1"/>
  <c r="L3460" i="1" s="1"/>
  <c r="O3459" i="1"/>
  <c r="AA3584" i="1" l="1"/>
  <c r="Z3584" i="1"/>
  <c r="H3583" i="1"/>
  <c r="E3464" i="1"/>
  <c r="F3464" i="1"/>
  <c r="A3584" i="1"/>
  <c r="Q3584" i="1" s="1"/>
  <c r="R3584" i="1" s="1"/>
  <c r="Y3582" i="1"/>
  <c r="S3582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H3584" i="1" l="1"/>
  <c r="Z3585" i="1"/>
  <c r="AA3585" i="1"/>
  <c r="F3465" i="1"/>
  <c r="E3465" i="1"/>
  <c r="J3466" i="1"/>
  <c r="K3466" i="1" s="1"/>
  <c r="I3467" i="1"/>
  <c r="U3465" i="1"/>
  <c r="W3465" i="1" s="1"/>
  <c r="M3466" i="1"/>
  <c r="A3585" i="1"/>
  <c r="Q3585" i="1" s="1"/>
  <c r="R3585" i="1" s="1"/>
  <c r="N3466" i="1"/>
  <c r="Y3583" i="1"/>
  <c r="S3583" i="1"/>
  <c r="D3462" i="1"/>
  <c r="L3462" i="1" s="1"/>
  <c r="G3461" i="1"/>
  <c r="O3461" i="1"/>
  <c r="N3467" i="1" l="1"/>
  <c r="AA3586" i="1"/>
  <c r="Z3586" i="1"/>
  <c r="M3467" i="1"/>
  <c r="H3585" i="1"/>
  <c r="H3586" i="1" s="1"/>
  <c r="E3466" i="1"/>
  <c r="F3466" i="1"/>
  <c r="S3584" i="1"/>
  <c r="Y3584" i="1"/>
  <c r="A3586" i="1"/>
  <c r="Q3586" i="1" s="1"/>
  <c r="R3586" i="1" s="1"/>
  <c r="J3467" i="1"/>
  <c r="K3467" i="1" s="1"/>
  <c r="I3468" i="1"/>
  <c r="U3466" i="1"/>
  <c r="W3466" i="1" s="1"/>
  <c r="O3462" i="1"/>
  <c r="G3462" i="1"/>
  <c r="D3463" i="1"/>
  <c r="L3463" i="1" s="1"/>
  <c r="Z3587" i="1" l="1"/>
  <c r="AA3587" i="1"/>
  <c r="F3467" i="1"/>
  <c r="E3467" i="1"/>
  <c r="A3587" i="1"/>
  <c r="Q3587" i="1" s="1"/>
  <c r="R3587" i="1" s="1"/>
  <c r="Y3585" i="1"/>
  <c r="S3585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AA3588" i="1" l="1"/>
  <c r="Z3588" i="1"/>
  <c r="H3587" i="1"/>
  <c r="E3468" i="1"/>
  <c r="F3468" i="1"/>
  <c r="J3469" i="1"/>
  <c r="K3469" i="1" s="1"/>
  <c r="I3470" i="1"/>
  <c r="U3468" i="1"/>
  <c r="W3468" i="1" s="1"/>
  <c r="M3469" i="1"/>
  <c r="Y3586" i="1"/>
  <c r="S3586" i="1"/>
  <c r="N3469" i="1"/>
  <c r="A3588" i="1"/>
  <c r="Q3588" i="1" s="1"/>
  <c r="R3588" i="1" s="1"/>
  <c r="O3464" i="1"/>
  <c r="G3464" i="1"/>
  <c r="D3465" i="1"/>
  <c r="L3465" i="1" s="1"/>
  <c r="H3588" i="1" l="1"/>
  <c r="Z3589" i="1"/>
  <c r="AA3589" i="1"/>
  <c r="F3469" i="1"/>
  <c r="E3469" i="1"/>
  <c r="N3470" i="1"/>
  <c r="M3470" i="1"/>
  <c r="A3589" i="1"/>
  <c r="Q3589" i="1" s="1"/>
  <c r="R3589" i="1" s="1"/>
  <c r="S3587" i="1"/>
  <c r="Y3587" i="1"/>
  <c r="J3470" i="1"/>
  <c r="K3470" i="1" s="1"/>
  <c r="I3471" i="1"/>
  <c r="U3469" i="1"/>
  <c r="W3469" i="1" s="1"/>
  <c r="G3465" i="1"/>
  <c r="O3465" i="1"/>
  <c r="D3466" i="1"/>
  <c r="L3466" i="1" s="1"/>
  <c r="AA3590" i="1" l="1"/>
  <c r="Z3590" i="1"/>
  <c r="H3589" i="1"/>
  <c r="E3470" i="1"/>
  <c r="F3470" i="1"/>
  <c r="A3590" i="1"/>
  <c r="Q3590" i="1" s="1"/>
  <c r="R3590" i="1" s="1"/>
  <c r="S3588" i="1"/>
  <c r="Y3588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H3590" i="1" l="1"/>
  <c r="Z3591" i="1"/>
  <c r="AA3591" i="1"/>
  <c r="F3471" i="1"/>
  <c r="E3471" i="1"/>
  <c r="J3472" i="1"/>
  <c r="K3472" i="1" s="1"/>
  <c r="I3473" i="1"/>
  <c r="U3471" i="1"/>
  <c r="W3471" i="1" s="1"/>
  <c r="N3472" i="1"/>
  <c r="A3591" i="1"/>
  <c r="Q3591" i="1" s="1"/>
  <c r="R3591" i="1" s="1"/>
  <c r="Y3589" i="1"/>
  <c r="S3589" i="1"/>
  <c r="M3472" i="1"/>
  <c r="O3467" i="1"/>
  <c r="D3468" i="1"/>
  <c r="L3468" i="1" s="1"/>
  <c r="G3467" i="1"/>
  <c r="AA3592" i="1" l="1"/>
  <c r="Z3592" i="1"/>
  <c r="N3473" i="1"/>
  <c r="H3591" i="1"/>
  <c r="E3472" i="1"/>
  <c r="F3472" i="1"/>
  <c r="M3473" i="1"/>
  <c r="A3592" i="1"/>
  <c r="Q3592" i="1" s="1"/>
  <c r="R3592" i="1" s="1"/>
  <c r="S3590" i="1"/>
  <c r="Y3590" i="1"/>
  <c r="J3473" i="1"/>
  <c r="K3473" i="1" s="1"/>
  <c r="I3474" i="1"/>
  <c r="U3472" i="1"/>
  <c r="W3472" i="1" s="1"/>
  <c r="G3468" i="1"/>
  <c r="D3469" i="1"/>
  <c r="L3469" i="1" s="1"/>
  <c r="O3468" i="1"/>
  <c r="H3592" i="1" l="1"/>
  <c r="N3474" i="1"/>
  <c r="Z3593" i="1"/>
  <c r="AA3593" i="1"/>
  <c r="F3473" i="1"/>
  <c r="E3473" i="1"/>
  <c r="M3474" i="1"/>
  <c r="Y3591" i="1"/>
  <c r="S3591" i="1"/>
  <c r="J3474" i="1"/>
  <c r="K3474" i="1" s="1"/>
  <c r="I3475" i="1"/>
  <c r="U3473" i="1"/>
  <c r="W3473" i="1" s="1"/>
  <c r="A3593" i="1"/>
  <c r="Q3593" i="1" s="1"/>
  <c r="R3593" i="1" s="1"/>
  <c r="D3470" i="1"/>
  <c r="L3470" i="1" s="1"/>
  <c r="G3469" i="1"/>
  <c r="O3469" i="1"/>
  <c r="AA3594" i="1" l="1"/>
  <c r="Z3594" i="1"/>
  <c r="H3593" i="1"/>
  <c r="E3474" i="1"/>
  <c r="F3474" i="1"/>
  <c r="J3475" i="1"/>
  <c r="K3475" i="1" s="1"/>
  <c r="I3476" i="1"/>
  <c r="U3474" i="1"/>
  <c r="W3474" i="1" s="1"/>
  <c r="A3594" i="1"/>
  <c r="Q3594" i="1" s="1"/>
  <c r="R3594" i="1" s="1"/>
  <c r="Y3592" i="1"/>
  <c r="S3592" i="1"/>
  <c r="G3470" i="1"/>
  <c r="O3470" i="1"/>
  <c r="D3471" i="1"/>
  <c r="L3471" i="1" s="1"/>
  <c r="H3594" i="1" l="1"/>
  <c r="Z3595" i="1"/>
  <c r="AA3595" i="1"/>
  <c r="F3475" i="1"/>
  <c r="E3475" i="1"/>
  <c r="A3595" i="1"/>
  <c r="Q3595" i="1" s="1"/>
  <c r="R3595" i="1" s="1"/>
  <c r="Y3593" i="1"/>
  <c r="S3593" i="1"/>
  <c r="J3476" i="1"/>
  <c r="K3476" i="1" s="1"/>
  <c r="I3477" i="1"/>
  <c r="U3475" i="1"/>
  <c r="W3475" i="1" s="1"/>
  <c r="O3471" i="1"/>
  <c r="G3471" i="1"/>
  <c r="D3472" i="1"/>
  <c r="L3472" i="1" s="1"/>
  <c r="AA3596" i="1" l="1"/>
  <c r="Z3596" i="1"/>
  <c r="H3595" i="1"/>
  <c r="E3476" i="1"/>
  <c r="F3476" i="1"/>
  <c r="J3477" i="1"/>
  <c r="K3477" i="1" s="1"/>
  <c r="I3478" i="1"/>
  <c r="A3596" i="1"/>
  <c r="Q3596" i="1" s="1"/>
  <c r="R3596" i="1" s="1"/>
  <c r="U3476" i="1"/>
  <c r="W3476" i="1" s="1"/>
  <c r="S3594" i="1"/>
  <c r="Y3594" i="1"/>
  <c r="G3472" i="1"/>
  <c r="D3473" i="1"/>
  <c r="L3473" i="1" s="1"/>
  <c r="O3472" i="1"/>
  <c r="H3596" i="1" l="1"/>
  <c r="Z3597" i="1"/>
  <c r="AA3597" i="1"/>
  <c r="F3477" i="1"/>
  <c r="E3477" i="1"/>
  <c r="A3597" i="1"/>
  <c r="Q3597" i="1" s="1"/>
  <c r="R3597" i="1" s="1"/>
  <c r="J3478" i="1"/>
  <c r="K3478" i="1" s="1"/>
  <c r="I3479" i="1"/>
  <c r="U3477" i="1"/>
  <c r="W3477" i="1" s="1"/>
  <c r="S3595" i="1"/>
  <c r="Y3595" i="1"/>
  <c r="O3473" i="1"/>
  <c r="G3473" i="1"/>
  <c r="D3474" i="1"/>
  <c r="L3474" i="1" s="1"/>
  <c r="AA3598" i="1" l="1"/>
  <c r="Z3598" i="1"/>
  <c r="H3597" i="1"/>
  <c r="E3478" i="1"/>
  <c r="F3478" i="1"/>
  <c r="J3479" i="1"/>
  <c r="K3479" i="1" s="1"/>
  <c r="I3480" i="1"/>
  <c r="U3478" i="1"/>
  <c r="W3478" i="1" s="1"/>
  <c r="Y3596" i="1"/>
  <c r="S3596" i="1"/>
  <c r="A3598" i="1"/>
  <c r="Q3598" i="1" s="1"/>
  <c r="R3598" i="1" s="1"/>
  <c r="G3474" i="1"/>
  <c r="D3475" i="1"/>
  <c r="L3475" i="1" s="1"/>
  <c r="H3598" i="1" l="1"/>
  <c r="Z3599" i="1"/>
  <c r="AA3599" i="1"/>
  <c r="F3479" i="1"/>
  <c r="E3479" i="1"/>
  <c r="O3474" i="1"/>
  <c r="M3475" i="1"/>
  <c r="A3599" i="1"/>
  <c r="Q3599" i="1" s="1"/>
  <c r="R3599" i="1" s="1"/>
  <c r="S3597" i="1"/>
  <c r="Y3597" i="1"/>
  <c r="J3480" i="1"/>
  <c r="K3480" i="1" s="1"/>
  <c r="I3481" i="1"/>
  <c r="U3479" i="1"/>
  <c r="W3479" i="1" s="1"/>
  <c r="G3475" i="1"/>
  <c r="D3476" i="1"/>
  <c r="L3476" i="1" s="1"/>
  <c r="AA3600" i="1" l="1"/>
  <c r="Z3600" i="1"/>
  <c r="H3599" i="1"/>
  <c r="H3600" i="1" s="1"/>
  <c r="E3480" i="1"/>
  <c r="F3480" i="1"/>
  <c r="M3476" i="1"/>
  <c r="M3477" i="1" s="1"/>
  <c r="N3475" i="1"/>
  <c r="N3476" i="1" s="1"/>
  <c r="N3477" i="1" s="1"/>
  <c r="A3600" i="1"/>
  <c r="Q3600" i="1" s="1"/>
  <c r="R3600" i="1" s="1"/>
  <c r="Y3598" i="1"/>
  <c r="S3598" i="1"/>
  <c r="J3481" i="1"/>
  <c r="K3481" i="1" s="1"/>
  <c r="I3482" i="1"/>
  <c r="U3480" i="1"/>
  <c r="W3480" i="1" s="1"/>
  <c r="G3476" i="1"/>
  <c r="D3477" i="1"/>
  <c r="L3477" i="1" s="1"/>
  <c r="M3478" i="1" l="1"/>
  <c r="N3478" i="1"/>
  <c r="Z3601" i="1"/>
  <c r="AA3601" i="1"/>
  <c r="O3476" i="1"/>
  <c r="F3481" i="1"/>
  <c r="E3481" i="1"/>
  <c r="O3475" i="1"/>
  <c r="A3601" i="1"/>
  <c r="Q3601" i="1" s="1"/>
  <c r="R3601" i="1" s="1"/>
  <c r="Y3599" i="1"/>
  <c r="S3599" i="1"/>
  <c r="U3481" i="1"/>
  <c r="W3481" i="1" s="1"/>
  <c r="J3482" i="1"/>
  <c r="K3482" i="1" s="1"/>
  <c r="I3483" i="1"/>
  <c r="G3477" i="1"/>
  <c r="O3477" i="1"/>
  <c r="D3478" i="1"/>
  <c r="L3478" i="1" s="1"/>
  <c r="M3479" i="1" l="1"/>
  <c r="M3480" i="1" s="1"/>
  <c r="M3481" i="1" s="1"/>
  <c r="AA3602" i="1"/>
  <c r="Z3602" i="1"/>
  <c r="H3601" i="1"/>
  <c r="E3482" i="1"/>
  <c r="F3482" i="1"/>
  <c r="A3602" i="1"/>
  <c r="Q3602" i="1" s="1"/>
  <c r="R3602" i="1" s="1"/>
  <c r="J3483" i="1"/>
  <c r="K3483" i="1" s="1"/>
  <c r="I3484" i="1"/>
  <c r="Y3600" i="1"/>
  <c r="S3600" i="1"/>
  <c r="U3482" i="1"/>
  <c r="W3482" i="1" s="1"/>
  <c r="D3479" i="1"/>
  <c r="L3479" i="1" s="1"/>
  <c r="G3478" i="1"/>
  <c r="O3478" i="1"/>
  <c r="N3479" i="1" l="1"/>
  <c r="N3480" i="1" s="1"/>
  <c r="N3481" i="1" s="1"/>
  <c r="Y1044" i="1"/>
  <c r="H3602" i="1"/>
  <c r="Z3603" i="1"/>
  <c r="AA3603" i="1"/>
  <c r="F3483" i="1"/>
  <c r="E3483" i="1"/>
  <c r="U3483" i="1"/>
  <c r="W3483" i="1" s="1"/>
  <c r="A3603" i="1"/>
  <c r="J3484" i="1"/>
  <c r="K3484" i="1" s="1"/>
  <c r="I3485" i="1"/>
  <c r="G3479" i="1"/>
  <c r="D3480" i="1"/>
  <c r="L3480" i="1" s="1"/>
  <c r="O3479" i="1" l="1"/>
  <c r="H3603" i="1"/>
  <c r="Q3603" i="1"/>
  <c r="E3484" i="1"/>
  <c r="F3484" i="1"/>
  <c r="U3484" i="1"/>
  <c r="W3484" i="1" s="1"/>
  <c r="S3602" i="1"/>
  <c r="Y3602" i="1"/>
  <c r="A3604" i="1"/>
  <c r="Q3604" i="1" s="1"/>
  <c r="J3485" i="1"/>
  <c r="K3485" i="1" s="1"/>
  <c r="I3486" i="1"/>
  <c r="O3480" i="1"/>
  <c r="D3481" i="1"/>
  <c r="G3480" i="1"/>
  <c r="Y1046" i="1" l="1"/>
  <c r="L3481" i="1"/>
  <c r="O3481" i="1" s="1"/>
  <c r="H3604" i="1"/>
  <c r="R3604" i="1"/>
  <c r="Z3604" i="1"/>
  <c r="Z3605" i="1" s="1"/>
  <c r="AA3604" i="1"/>
  <c r="AA3605" i="1" s="1"/>
  <c r="R3603" i="1"/>
  <c r="F3485" i="1"/>
  <c r="E3485" i="1"/>
  <c r="J3486" i="1"/>
  <c r="K3486" i="1" s="1"/>
  <c r="I3487" i="1"/>
  <c r="U3485" i="1"/>
  <c r="W3485" i="1" s="1"/>
  <c r="A3605" i="1"/>
  <c r="Q3605" i="1" s="1"/>
  <c r="R3605" i="1" s="1"/>
  <c r="G3481" i="1"/>
  <c r="D3482" i="1"/>
  <c r="L3482" i="1" s="1"/>
  <c r="M3482" i="1" l="1"/>
  <c r="N3482" i="1" s="1"/>
  <c r="AA3606" i="1"/>
  <c r="Z3606" i="1"/>
  <c r="H3605" i="1"/>
  <c r="E3486" i="1"/>
  <c r="F3486" i="1"/>
  <c r="S3604" i="1"/>
  <c r="A3606" i="1"/>
  <c r="Q3606" i="1" s="1"/>
  <c r="R3606" i="1" s="1"/>
  <c r="J3487" i="1"/>
  <c r="K3487" i="1" s="1"/>
  <c r="I3488" i="1"/>
  <c r="U3486" i="1"/>
  <c r="W3486" i="1" s="1"/>
  <c r="D3483" i="1"/>
  <c r="L3483" i="1" s="1"/>
  <c r="G3482" i="1"/>
  <c r="H3606" i="1" l="1"/>
  <c r="Z3607" i="1"/>
  <c r="AA3607" i="1"/>
  <c r="F3487" i="1"/>
  <c r="E3487" i="1"/>
  <c r="O3482" i="1"/>
  <c r="M3483" i="1"/>
  <c r="N3483" i="1" s="1"/>
  <c r="Y1048" i="1"/>
  <c r="J3488" i="1"/>
  <c r="K3488" i="1" s="1"/>
  <c r="I3489" i="1"/>
  <c r="U3487" i="1"/>
  <c r="W3487" i="1" s="1"/>
  <c r="Y3605" i="1"/>
  <c r="S3605" i="1"/>
  <c r="A3607" i="1"/>
  <c r="Q3607" i="1" s="1"/>
  <c r="R3607" i="1" s="1"/>
  <c r="D3484" i="1"/>
  <c r="L3484" i="1" s="1"/>
  <c r="G3483" i="1"/>
  <c r="AA3608" i="1" l="1"/>
  <c r="Z3608" i="1"/>
  <c r="H3607" i="1"/>
  <c r="E3488" i="1"/>
  <c r="F3488" i="1"/>
  <c r="Y1049" i="1"/>
  <c r="A3608" i="1"/>
  <c r="Q3608" i="1" s="1"/>
  <c r="R3608" i="1" s="1"/>
  <c r="S3606" i="1"/>
  <c r="Y3606" i="1"/>
  <c r="J3489" i="1"/>
  <c r="K3489" i="1" s="1"/>
  <c r="I3490" i="1"/>
  <c r="U3488" i="1"/>
  <c r="W3488" i="1" s="1"/>
  <c r="G3484" i="1"/>
  <c r="D3485" i="1"/>
  <c r="L3485" i="1" s="1"/>
  <c r="O3483" i="1"/>
  <c r="M3484" i="1"/>
  <c r="H3608" i="1" l="1"/>
  <c r="Z3609" i="1"/>
  <c r="AA3609" i="1"/>
  <c r="F3489" i="1"/>
  <c r="E3489" i="1"/>
  <c r="J3490" i="1"/>
  <c r="K3490" i="1" s="1"/>
  <c r="I3491" i="1"/>
  <c r="U3489" i="1"/>
  <c r="W3489" i="1" s="1"/>
  <c r="A3609" i="1"/>
  <c r="Q3609" i="1" s="1"/>
  <c r="R3609" i="1" s="1"/>
  <c r="Y3607" i="1"/>
  <c r="S3607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N3491" i="1" l="1"/>
  <c r="M3491" i="1"/>
  <c r="AA3610" i="1"/>
  <c r="Z3610" i="1"/>
  <c r="H3609" i="1"/>
  <c r="E3490" i="1"/>
  <c r="F3490" i="1"/>
  <c r="S3608" i="1"/>
  <c r="Y3608" i="1"/>
  <c r="A3610" i="1"/>
  <c r="Q3610" i="1" s="1"/>
  <c r="R3610" i="1" s="1"/>
  <c r="J3491" i="1"/>
  <c r="K3491" i="1" s="1"/>
  <c r="I3492" i="1"/>
  <c r="N3492" i="1" s="1"/>
  <c r="U3490" i="1"/>
  <c r="W3490" i="1" s="1"/>
  <c r="O3485" i="1"/>
  <c r="D3487" i="1"/>
  <c r="L3487" i="1" s="1"/>
  <c r="G3486" i="1"/>
  <c r="O3486" i="1"/>
  <c r="O3484" i="1"/>
  <c r="H3610" i="1" l="1"/>
  <c r="Z3611" i="1"/>
  <c r="AA3611" i="1"/>
  <c r="F3491" i="1"/>
  <c r="E3491" i="1"/>
  <c r="A3611" i="1"/>
  <c r="Q3611" i="1" s="1"/>
  <c r="R3611" i="1" s="1"/>
  <c r="J3492" i="1"/>
  <c r="K3492" i="1" s="1"/>
  <c r="I3493" i="1"/>
  <c r="Y3609" i="1"/>
  <c r="S3609" i="1"/>
  <c r="U3491" i="1"/>
  <c r="W3491" i="1" s="1"/>
  <c r="M3492" i="1"/>
  <c r="G3487" i="1"/>
  <c r="O3487" i="1"/>
  <c r="D3488" i="1"/>
  <c r="L3488" i="1" s="1"/>
  <c r="AA3612" i="1" l="1"/>
  <c r="Z3612" i="1"/>
  <c r="H3611" i="1"/>
  <c r="E3492" i="1"/>
  <c r="F3492" i="1"/>
  <c r="M3493" i="1"/>
  <c r="U3492" i="1"/>
  <c r="W3492" i="1" s="1"/>
  <c r="A3612" i="1"/>
  <c r="Q3612" i="1" s="1"/>
  <c r="R3612" i="1" s="1"/>
  <c r="Y3610" i="1"/>
  <c r="S3610" i="1"/>
  <c r="J3493" i="1"/>
  <c r="K3493" i="1" s="1"/>
  <c r="I3494" i="1"/>
  <c r="N3493" i="1"/>
  <c r="G3488" i="1"/>
  <c r="O3488" i="1"/>
  <c r="D3489" i="1"/>
  <c r="L3489" i="1" s="1"/>
  <c r="H3612" i="1" l="1"/>
  <c r="Z3613" i="1"/>
  <c r="AA3613" i="1"/>
  <c r="F3493" i="1"/>
  <c r="E3493" i="1"/>
  <c r="N3494" i="1"/>
  <c r="A3613" i="1"/>
  <c r="Q3613" i="1" s="1"/>
  <c r="R3613" i="1" s="1"/>
  <c r="Y3611" i="1"/>
  <c r="S3611" i="1"/>
  <c r="J3494" i="1"/>
  <c r="K3494" i="1" s="1"/>
  <c r="I3495" i="1"/>
  <c r="U3493" i="1"/>
  <c r="W3493" i="1" s="1"/>
  <c r="M3494" i="1"/>
  <c r="D3490" i="1"/>
  <c r="L3490" i="1" s="1"/>
  <c r="G3489" i="1"/>
  <c r="O3489" i="1"/>
  <c r="AA3614" i="1" l="1"/>
  <c r="Z3614" i="1"/>
  <c r="H3613" i="1"/>
  <c r="E3494" i="1"/>
  <c r="F3494" i="1"/>
  <c r="N3495" i="1"/>
  <c r="M3495" i="1"/>
  <c r="U3494" i="1"/>
  <c r="W3494" i="1" s="1"/>
  <c r="Y3612" i="1"/>
  <c r="S3612" i="1"/>
  <c r="J3495" i="1"/>
  <c r="K3495" i="1" s="1"/>
  <c r="I3496" i="1"/>
  <c r="A3614" i="1"/>
  <c r="Q3614" i="1" s="1"/>
  <c r="R3614" i="1" s="1"/>
  <c r="O3490" i="1"/>
  <c r="G3490" i="1"/>
  <c r="D3491" i="1"/>
  <c r="L3491" i="1" s="1"/>
  <c r="H3614" i="1" l="1"/>
  <c r="Z3615" i="1"/>
  <c r="AA3615" i="1"/>
  <c r="F3495" i="1"/>
  <c r="E3495" i="1"/>
  <c r="N3496" i="1"/>
  <c r="U3495" i="1"/>
  <c r="W3495" i="1" s="1"/>
  <c r="M3496" i="1"/>
  <c r="J3496" i="1"/>
  <c r="K3496" i="1" s="1"/>
  <c r="I3497" i="1"/>
  <c r="A3615" i="1"/>
  <c r="Q3615" i="1" s="1"/>
  <c r="R3615" i="1" s="1"/>
  <c r="Y3613" i="1"/>
  <c r="S3613" i="1"/>
  <c r="G3491" i="1"/>
  <c r="D3492" i="1"/>
  <c r="L3492" i="1" s="1"/>
  <c r="O3491" i="1"/>
  <c r="AA3616" i="1" l="1"/>
  <c r="Z3616" i="1"/>
  <c r="H3615" i="1"/>
  <c r="E3496" i="1"/>
  <c r="F3496" i="1"/>
  <c r="J3497" i="1"/>
  <c r="K3497" i="1" s="1"/>
  <c r="I3498" i="1"/>
  <c r="U3496" i="1"/>
  <c r="W3496" i="1" s="1"/>
  <c r="M3497" i="1"/>
  <c r="A3616" i="1"/>
  <c r="Q3616" i="1" s="1"/>
  <c r="R3616" i="1" s="1"/>
  <c r="Y3614" i="1"/>
  <c r="S3614" i="1"/>
  <c r="N3497" i="1"/>
  <c r="D3493" i="1"/>
  <c r="L3493" i="1" s="1"/>
  <c r="G3492" i="1"/>
  <c r="O3492" i="1"/>
  <c r="H3616" i="1" l="1"/>
  <c r="Z3617" i="1"/>
  <c r="AA3617" i="1"/>
  <c r="M3498" i="1"/>
  <c r="F3497" i="1"/>
  <c r="E3497" i="1"/>
  <c r="N3498" i="1"/>
  <c r="A3617" i="1"/>
  <c r="Q3617" i="1" s="1"/>
  <c r="R3617" i="1" s="1"/>
  <c r="Y3615" i="1"/>
  <c r="S3615" i="1"/>
  <c r="J3498" i="1"/>
  <c r="K3498" i="1" s="1"/>
  <c r="I3499" i="1"/>
  <c r="U3497" i="1"/>
  <c r="W3497" i="1" s="1"/>
  <c r="D3494" i="1"/>
  <c r="L3494" i="1" s="1"/>
  <c r="O3493" i="1"/>
  <c r="G3493" i="1"/>
  <c r="H3617" i="1" l="1"/>
  <c r="AA3618" i="1"/>
  <c r="Z3618" i="1"/>
  <c r="E3498" i="1"/>
  <c r="F3498" i="1"/>
  <c r="A3618" i="1"/>
  <c r="Q3618" i="1" s="1"/>
  <c r="R3618" i="1" s="1"/>
  <c r="Y3616" i="1"/>
  <c r="S3616" i="1"/>
  <c r="J3499" i="1"/>
  <c r="K3499" i="1" s="1"/>
  <c r="I3500" i="1"/>
  <c r="N3499" i="1"/>
  <c r="U3498" i="1"/>
  <c r="W3498" i="1" s="1"/>
  <c r="M3499" i="1"/>
  <c r="O3494" i="1"/>
  <c r="D3495" i="1"/>
  <c r="L3495" i="1" s="1"/>
  <c r="G3494" i="1"/>
  <c r="H3618" i="1" l="1"/>
  <c r="Z3619" i="1"/>
  <c r="AA3619" i="1"/>
  <c r="F3499" i="1"/>
  <c r="E3499" i="1"/>
  <c r="J3500" i="1"/>
  <c r="K3500" i="1" s="1"/>
  <c r="I3501" i="1"/>
  <c r="U3499" i="1"/>
  <c r="W3499" i="1" s="1"/>
  <c r="M3500" i="1"/>
  <c r="A3619" i="1"/>
  <c r="Q3619" i="1" s="1"/>
  <c r="R3619" i="1" s="1"/>
  <c r="S3617" i="1"/>
  <c r="Y3617" i="1"/>
  <c r="N3500" i="1"/>
  <c r="D3496" i="1"/>
  <c r="L3496" i="1" s="1"/>
  <c r="O3495" i="1"/>
  <c r="G3495" i="1"/>
  <c r="M3501" i="1" l="1"/>
  <c r="H3619" i="1"/>
  <c r="AA3620" i="1"/>
  <c r="Z3620" i="1"/>
  <c r="E3500" i="1"/>
  <c r="F3500" i="1"/>
  <c r="N3501" i="1"/>
  <c r="Y3618" i="1"/>
  <c r="S3618" i="1"/>
  <c r="A3620" i="1"/>
  <c r="Q3620" i="1" s="1"/>
  <c r="R3620" i="1" s="1"/>
  <c r="J3501" i="1"/>
  <c r="K3501" i="1" s="1"/>
  <c r="I3502" i="1"/>
  <c r="U3500" i="1"/>
  <c r="W3500" i="1" s="1"/>
  <c r="G3496" i="1"/>
  <c r="D3497" i="1"/>
  <c r="L3497" i="1" s="1"/>
  <c r="O3496" i="1"/>
  <c r="H3620" i="1" l="1"/>
  <c r="Z3621" i="1"/>
  <c r="AA3621" i="1"/>
  <c r="F3501" i="1"/>
  <c r="E3501" i="1"/>
  <c r="S3619" i="1"/>
  <c r="Y3619" i="1"/>
  <c r="A3621" i="1"/>
  <c r="Q3621" i="1" s="1"/>
  <c r="R3621" i="1" s="1"/>
  <c r="J3502" i="1"/>
  <c r="K3502" i="1" s="1"/>
  <c r="I3503" i="1"/>
  <c r="N3502" i="1"/>
  <c r="U3501" i="1"/>
  <c r="W3501" i="1" s="1"/>
  <c r="M3502" i="1"/>
  <c r="G3497" i="1"/>
  <c r="O3497" i="1"/>
  <c r="D3498" i="1"/>
  <c r="L3498" i="1" s="1"/>
  <c r="H3621" i="1" l="1"/>
  <c r="AA3622" i="1"/>
  <c r="Z3622" i="1"/>
  <c r="E3502" i="1"/>
  <c r="F3502" i="1"/>
  <c r="J3503" i="1"/>
  <c r="K3503" i="1" s="1"/>
  <c r="I3504" i="1"/>
  <c r="U3502" i="1"/>
  <c r="W3502" i="1" s="1"/>
  <c r="Y3620" i="1"/>
  <c r="S3620" i="1"/>
  <c r="M3503" i="1"/>
  <c r="N3503" i="1"/>
  <c r="A3622" i="1"/>
  <c r="Q3622" i="1" s="1"/>
  <c r="R3622" i="1" s="1"/>
  <c r="O3498" i="1"/>
  <c r="G3498" i="1"/>
  <c r="D3499" i="1"/>
  <c r="L3499" i="1" s="1"/>
  <c r="M3504" i="1" l="1"/>
  <c r="H3622" i="1"/>
  <c r="Z3623" i="1"/>
  <c r="AA3623" i="1"/>
  <c r="F3503" i="1"/>
  <c r="E3503" i="1"/>
  <c r="N3504" i="1"/>
  <c r="A3623" i="1"/>
  <c r="Q3623" i="1" s="1"/>
  <c r="R3623" i="1" s="1"/>
  <c r="Y3621" i="1"/>
  <c r="S3621" i="1"/>
  <c r="J3504" i="1"/>
  <c r="K3504" i="1" s="1"/>
  <c r="I3505" i="1"/>
  <c r="U3503" i="1"/>
  <c r="W3503" i="1" s="1"/>
  <c r="O3499" i="1"/>
  <c r="G3499" i="1"/>
  <c r="D3500" i="1"/>
  <c r="L3500" i="1" s="1"/>
  <c r="H3623" i="1" l="1"/>
  <c r="AA3624" i="1"/>
  <c r="Z3624" i="1"/>
  <c r="E3504" i="1"/>
  <c r="F3504" i="1"/>
  <c r="A3624" i="1"/>
  <c r="Q3624" i="1" s="1"/>
  <c r="R3624" i="1" s="1"/>
  <c r="Y3622" i="1"/>
  <c r="S3622" i="1"/>
  <c r="J3505" i="1"/>
  <c r="K3505" i="1" s="1"/>
  <c r="I3506" i="1"/>
  <c r="M3505" i="1"/>
  <c r="U3504" i="1"/>
  <c r="W3504" i="1" s="1"/>
  <c r="N3505" i="1"/>
  <c r="G3500" i="1"/>
  <c r="O3500" i="1"/>
  <c r="D3501" i="1"/>
  <c r="L3501" i="1" s="1"/>
  <c r="H3624" i="1" l="1"/>
  <c r="Z3625" i="1"/>
  <c r="AA3625" i="1"/>
  <c r="F3505" i="1"/>
  <c r="E3505" i="1"/>
  <c r="J3506" i="1"/>
  <c r="K3506" i="1" s="1"/>
  <c r="I3507" i="1"/>
  <c r="U3505" i="1"/>
  <c r="W3505" i="1" s="1"/>
  <c r="A3625" i="1"/>
  <c r="Q3625" i="1" s="1"/>
  <c r="R3625" i="1" s="1"/>
  <c r="S3623" i="1"/>
  <c r="Y3623" i="1"/>
  <c r="G3501" i="1"/>
  <c r="O3501" i="1"/>
  <c r="D3502" i="1"/>
  <c r="L3502" i="1" s="1"/>
  <c r="AA3626" i="1" l="1"/>
  <c r="Z3626" i="1"/>
  <c r="H3625" i="1"/>
  <c r="E3506" i="1"/>
  <c r="F3506" i="1"/>
  <c r="Y3624" i="1"/>
  <c r="S3624" i="1"/>
  <c r="A3626" i="1"/>
  <c r="Q3626" i="1" s="1"/>
  <c r="R3626" i="1" s="1"/>
  <c r="J3507" i="1"/>
  <c r="K3507" i="1" s="1"/>
  <c r="I3508" i="1"/>
  <c r="U3506" i="1"/>
  <c r="W3506" i="1" s="1"/>
  <c r="O3502" i="1"/>
  <c r="D3503" i="1"/>
  <c r="L3503" i="1" s="1"/>
  <c r="G3502" i="1"/>
  <c r="H3626" i="1" l="1"/>
  <c r="Z3627" i="1"/>
  <c r="AA3627" i="1"/>
  <c r="F3507" i="1"/>
  <c r="E3507" i="1"/>
  <c r="Y3625" i="1"/>
  <c r="S3625" i="1"/>
  <c r="A3627" i="1"/>
  <c r="Q3627" i="1" s="1"/>
  <c r="R3627" i="1" s="1"/>
  <c r="J3508" i="1"/>
  <c r="K3508" i="1" s="1"/>
  <c r="I3509" i="1"/>
  <c r="U3507" i="1"/>
  <c r="W3507" i="1" s="1"/>
  <c r="G3503" i="1"/>
  <c r="O3503" i="1"/>
  <c r="D3504" i="1"/>
  <c r="L3504" i="1" s="1"/>
  <c r="AA3628" i="1" l="1"/>
  <c r="Z3628" i="1"/>
  <c r="H3627" i="1"/>
  <c r="E3508" i="1"/>
  <c r="F3508" i="1"/>
  <c r="J3509" i="1"/>
  <c r="K3509" i="1" s="1"/>
  <c r="I3510" i="1"/>
  <c r="U3508" i="1"/>
  <c r="W3508" i="1" s="1"/>
  <c r="Y3626" i="1"/>
  <c r="S3626" i="1"/>
  <c r="A3628" i="1"/>
  <c r="Q3628" i="1" s="1"/>
  <c r="R3628" i="1" s="1"/>
  <c r="G3504" i="1"/>
  <c r="D3505" i="1"/>
  <c r="L3505" i="1" s="1"/>
  <c r="O3504" i="1"/>
  <c r="H3628" i="1" l="1"/>
  <c r="Z3629" i="1"/>
  <c r="AA3629" i="1"/>
  <c r="F3509" i="1"/>
  <c r="E3509" i="1"/>
  <c r="A3629" i="1"/>
  <c r="Q3629" i="1" s="1"/>
  <c r="R3629" i="1" s="1"/>
  <c r="Y3627" i="1"/>
  <c r="S3627" i="1"/>
  <c r="J3510" i="1"/>
  <c r="K3510" i="1" s="1"/>
  <c r="I3511" i="1"/>
  <c r="U3509" i="1"/>
  <c r="W3509" i="1" s="1"/>
  <c r="G3505" i="1"/>
  <c r="D3506" i="1"/>
  <c r="L3506" i="1" s="1"/>
  <c r="H3629" i="1" l="1"/>
  <c r="E3510" i="1"/>
  <c r="F3510" i="1"/>
  <c r="O3505" i="1"/>
  <c r="M3506" i="1"/>
  <c r="Y3628" i="1"/>
  <c r="S3628" i="1"/>
  <c r="J3511" i="1"/>
  <c r="K3511" i="1" s="1"/>
  <c r="I3512" i="1"/>
  <c r="U3510" i="1"/>
  <c r="W3510" i="1" s="1"/>
  <c r="G3506" i="1"/>
  <c r="D3507" i="1"/>
  <c r="L3507" i="1" s="1"/>
  <c r="F3511" i="1" l="1"/>
  <c r="E3511" i="1"/>
  <c r="M3507" i="1"/>
  <c r="M3508" i="1" s="1"/>
  <c r="N3506" i="1"/>
  <c r="N3507" i="1" s="1"/>
  <c r="N3508" i="1" s="1"/>
  <c r="J3512" i="1"/>
  <c r="K3512" i="1" s="1"/>
  <c r="I3513" i="1"/>
  <c r="U3511" i="1"/>
  <c r="W3511" i="1" s="1"/>
  <c r="D3508" i="1"/>
  <c r="L3508" i="1" s="1"/>
  <c r="G3507" i="1"/>
  <c r="M3509" i="1" l="1"/>
  <c r="M3510" i="1" s="1"/>
  <c r="F3512" i="1"/>
  <c r="E3512" i="1"/>
  <c r="O3507" i="1"/>
  <c r="O3506" i="1"/>
  <c r="J3513" i="1"/>
  <c r="K3513" i="1" s="1"/>
  <c r="I3514" i="1"/>
  <c r="U3512" i="1"/>
  <c r="W3512" i="1" s="1"/>
  <c r="O3508" i="1"/>
  <c r="D3509" i="1"/>
  <c r="L3509" i="1" s="1"/>
  <c r="G3508" i="1"/>
  <c r="N3509" i="1" l="1"/>
  <c r="N3510" i="1" s="1"/>
  <c r="E3513" i="1"/>
  <c r="F3513" i="1"/>
  <c r="J3514" i="1"/>
  <c r="K3514" i="1" s="1"/>
  <c r="I3515" i="1"/>
  <c r="U3513" i="1"/>
  <c r="W3513" i="1" s="1"/>
  <c r="G3509" i="1"/>
  <c r="D3510" i="1"/>
  <c r="L3510" i="1" s="1"/>
  <c r="M3511" i="1" s="1"/>
  <c r="N3511" i="1" l="1"/>
  <c r="O3509" i="1"/>
  <c r="F3514" i="1"/>
  <c r="E3514" i="1"/>
  <c r="J3515" i="1"/>
  <c r="K3515" i="1" s="1"/>
  <c r="I3516" i="1"/>
  <c r="U3514" i="1"/>
  <c r="W3514" i="1" s="1"/>
  <c r="G3510" i="1"/>
  <c r="O3510" i="1"/>
  <c r="D3511" i="1"/>
  <c r="L3511" i="1" s="1"/>
  <c r="E3515" i="1" l="1"/>
  <c r="F3515" i="1"/>
  <c r="J3516" i="1"/>
  <c r="K3516" i="1" s="1"/>
  <c r="I3517" i="1"/>
  <c r="U3515" i="1"/>
  <c r="W3515" i="1" s="1"/>
  <c r="G3511" i="1"/>
  <c r="D3512" i="1"/>
  <c r="L3512" i="1" s="1"/>
  <c r="F3516" i="1" l="1"/>
  <c r="E3516" i="1"/>
  <c r="O3511" i="1"/>
  <c r="M3512" i="1"/>
  <c r="N3512" i="1" s="1"/>
  <c r="J3517" i="1"/>
  <c r="K3517" i="1" s="1"/>
  <c r="I3518" i="1"/>
  <c r="U3516" i="1"/>
  <c r="W3516" i="1" s="1"/>
  <c r="G3512" i="1"/>
  <c r="D3513" i="1"/>
  <c r="L3513" i="1" s="1"/>
  <c r="E3517" i="1" l="1"/>
  <c r="F3517" i="1"/>
  <c r="U3517" i="1"/>
  <c r="W3517" i="1" s="1"/>
  <c r="J3518" i="1"/>
  <c r="K3518" i="1" s="1"/>
  <c r="I3519" i="1"/>
  <c r="D3514" i="1"/>
  <c r="L3514" i="1" s="1"/>
  <c r="G3513" i="1"/>
  <c r="O3512" i="1"/>
  <c r="M3513" i="1"/>
  <c r="F3518" i="1" l="1"/>
  <c r="E3518" i="1"/>
  <c r="J3519" i="1"/>
  <c r="K3519" i="1" s="1"/>
  <c r="I3520" i="1"/>
  <c r="U3518" i="1"/>
  <c r="W351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E3519" i="1" l="1"/>
  <c r="F3519" i="1"/>
  <c r="N3520" i="1"/>
  <c r="M3520" i="1"/>
  <c r="J3520" i="1"/>
  <c r="K3520" i="1" s="1"/>
  <c r="I3521" i="1"/>
  <c r="U3519" i="1"/>
  <c r="W3519" i="1" s="1"/>
  <c r="O3513" i="1"/>
  <c r="O3514" i="1"/>
  <c r="G3515" i="1"/>
  <c r="O3515" i="1"/>
  <c r="D3516" i="1"/>
  <c r="L3516" i="1" s="1"/>
  <c r="F3520" i="1" l="1"/>
  <c r="E3520" i="1"/>
  <c r="M3521" i="1"/>
  <c r="N3521" i="1"/>
  <c r="J3521" i="1"/>
  <c r="K3521" i="1" s="1"/>
  <c r="I3522" i="1"/>
  <c r="U3520" i="1"/>
  <c r="W3520" i="1" s="1"/>
  <c r="O3516" i="1"/>
  <c r="D3517" i="1"/>
  <c r="L3517" i="1" s="1"/>
  <c r="G3516" i="1"/>
  <c r="E3521" i="1" l="1"/>
  <c r="F3521" i="1"/>
  <c r="J3522" i="1"/>
  <c r="K3522" i="1" s="1"/>
  <c r="I3523" i="1"/>
  <c r="U3521" i="1"/>
  <c r="W3521" i="1" s="1"/>
  <c r="M3522" i="1"/>
  <c r="N3522" i="1"/>
  <c r="O3517" i="1"/>
  <c r="G3517" i="1"/>
  <c r="D3518" i="1"/>
  <c r="L3518" i="1" s="1"/>
  <c r="M3523" i="1" l="1"/>
  <c r="F3522" i="1"/>
  <c r="E3522" i="1"/>
  <c r="N3523" i="1"/>
  <c r="J3523" i="1"/>
  <c r="K3523" i="1" s="1"/>
  <c r="I3524" i="1"/>
  <c r="U3522" i="1"/>
  <c r="W3522" i="1" s="1"/>
  <c r="G3518" i="1"/>
  <c r="O3518" i="1"/>
  <c r="D3519" i="1"/>
  <c r="L3519" i="1" s="1"/>
  <c r="N3524" i="1" l="1"/>
  <c r="E3523" i="1"/>
  <c r="F3523" i="1"/>
  <c r="M3524" i="1"/>
  <c r="J3524" i="1"/>
  <c r="K3524" i="1" s="1"/>
  <c r="I3525" i="1"/>
  <c r="U3523" i="1"/>
  <c r="W3523" i="1" s="1"/>
  <c r="O3519" i="1"/>
  <c r="G3519" i="1"/>
  <c r="D3520" i="1"/>
  <c r="L3520" i="1" s="1"/>
  <c r="F3524" i="1" l="1"/>
  <c r="E3524" i="1"/>
  <c r="J3525" i="1"/>
  <c r="K3525" i="1" s="1"/>
  <c r="I3526" i="1"/>
  <c r="N3525" i="1"/>
  <c r="U3524" i="1"/>
  <c r="W3524" i="1" s="1"/>
  <c r="M3525" i="1"/>
  <c r="O3520" i="1"/>
  <c r="D3521" i="1"/>
  <c r="L3521" i="1" s="1"/>
  <c r="G3520" i="1"/>
  <c r="E3525" i="1" l="1"/>
  <c r="F3525" i="1"/>
  <c r="J3526" i="1"/>
  <c r="K3526" i="1" s="1"/>
  <c r="I3527" i="1"/>
  <c r="U3525" i="1"/>
  <c r="W3525" i="1" s="1"/>
  <c r="M3526" i="1"/>
  <c r="N3526" i="1"/>
  <c r="G3521" i="1"/>
  <c r="D3522" i="1"/>
  <c r="L3522" i="1" s="1"/>
  <c r="O3521" i="1"/>
  <c r="M3527" i="1" l="1"/>
  <c r="F3526" i="1"/>
  <c r="E3526" i="1"/>
  <c r="N3527" i="1"/>
  <c r="J3527" i="1"/>
  <c r="K3527" i="1" s="1"/>
  <c r="I3528" i="1"/>
  <c r="U3526" i="1"/>
  <c r="W3526" i="1" s="1"/>
  <c r="O3522" i="1"/>
  <c r="G3522" i="1"/>
  <c r="D3523" i="1"/>
  <c r="L3523" i="1" s="1"/>
  <c r="E3527" i="1" l="1"/>
  <c r="F3527" i="1"/>
  <c r="J3528" i="1"/>
  <c r="K3528" i="1" s="1"/>
  <c r="I3529" i="1"/>
  <c r="M3528" i="1"/>
  <c r="U3527" i="1"/>
  <c r="W3527" i="1" s="1"/>
  <c r="N3528" i="1"/>
  <c r="G3523" i="1"/>
  <c r="D3524" i="1"/>
  <c r="L3524" i="1" s="1"/>
  <c r="O3523" i="1"/>
  <c r="F3528" i="1" l="1"/>
  <c r="E3528" i="1"/>
  <c r="J3529" i="1"/>
  <c r="K3529" i="1" s="1"/>
  <c r="I3530" i="1"/>
  <c r="U3528" i="1"/>
  <c r="W3528" i="1" s="1"/>
  <c r="N3529" i="1"/>
  <c r="M3529" i="1"/>
  <c r="G3524" i="1"/>
  <c r="O3524" i="1"/>
  <c r="D3525" i="1"/>
  <c r="L3525" i="1" s="1"/>
  <c r="N3530" i="1" l="1"/>
  <c r="E3529" i="1"/>
  <c r="F3529" i="1"/>
  <c r="M3530" i="1"/>
  <c r="J3530" i="1"/>
  <c r="K3530" i="1" s="1"/>
  <c r="I3531" i="1"/>
  <c r="U3529" i="1"/>
  <c r="W3529" i="1" s="1"/>
  <c r="G3525" i="1"/>
  <c r="O3525" i="1"/>
  <c r="D3526" i="1"/>
  <c r="L3526" i="1" s="1"/>
  <c r="F3530" i="1" l="1"/>
  <c r="E3530" i="1"/>
  <c r="J3531" i="1"/>
  <c r="K3531" i="1" s="1"/>
  <c r="I3532" i="1"/>
  <c r="N3531" i="1"/>
  <c r="U3530" i="1"/>
  <c r="W3530" i="1" s="1"/>
  <c r="M3531" i="1"/>
  <c r="O3526" i="1"/>
  <c r="G3526" i="1"/>
  <c r="D3527" i="1"/>
  <c r="L3527" i="1" s="1"/>
  <c r="E3531" i="1" l="1"/>
  <c r="F3531" i="1"/>
  <c r="J3532" i="1"/>
  <c r="K3532" i="1" s="1"/>
  <c r="I3533" i="1"/>
  <c r="U3531" i="1"/>
  <c r="W3531" i="1" s="1"/>
  <c r="M3532" i="1"/>
  <c r="N3532" i="1"/>
  <c r="G3527" i="1"/>
  <c r="O3527" i="1"/>
  <c r="D3528" i="1"/>
  <c r="L3528" i="1" s="1"/>
  <c r="M3533" i="1" l="1"/>
  <c r="F3532" i="1"/>
  <c r="E3532" i="1"/>
  <c r="N3533" i="1"/>
  <c r="J3533" i="1"/>
  <c r="K3533" i="1" s="1"/>
  <c r="I3534" i="1"/>
  <c r="U3532" i="1"/>
  <c r="W3532" i="1" s="1"/>
  <c r="G3528" i="1"/>
  <c r="D3529" i="1"/>
  <c r="L3529" i="1" s="1"/>
  <c r="O3528" i="1"/>
  <c r="E3533" i="1" l="1"/>
  <c r="F3533" i="1"/>
  <c r="J3534" i="1"/>
  <c r="K3534" i="1" s="1"/>
  <c r="I3535" i="1"/>
  <c r="M3534" i="1"/>
  <c r="U3533" i="1"/>
  <c r="W3533" i="1" s="1"/>
  <c r="N3534" i="1"/>
  <c r="D3530" i="1"/>
  <c r="L3530" i="1" s="1"/>
  <c r="O3529" i="1"/>
  <c r="G3529" i="1"/>
  <c r="F3534" i="1" l="1"/>
  <c r="E3534" i="1"/>
  <c r="J3535" i="1"/>
  <c r="K3535" i="1" s="1"/>
  <c r="I3536" i="1"/>
  <c r="U3534" i="1"/>
  <c r="W3534" i="1" s="1"/>
  <c r="N3535" i="1"/>
  <c r="M3535" i="1"/>
  <c r="G3530" i="1"/>
  <c r="D3531" i="1"/>
  <c r="L3531" i="1" s="1"/>
  <c r="O3530" i="1"/>
  <c r="E3535" i="1" l="1"/>
  <c r="F3535" i="1"/>
  <c r="J3536" i="1"/>
  <c r="K3536" i="1" s="1"/>
  <c r="I3537" i="1"/>
  <c r="U3535" i="1"/>
  <c r="W3535" i="1" s="1"/>
  <c r="O3531" i="1"/>
  <c r="G3531" i="1"/>
  <c r="D3532" i="1"/>
  <c r="L3532" i="1" s="1"/>
  <c r="F3536" i="1" l="1"/>
  <c r="E3536" i="1"/>
  <c r="J3537" i="1"/>
  <c r="K3537" i="1" s="1"/>
  <c r="I3538" i="1"/>
  <c r="U3536" i="1"/>
  <c r="W3536" i="1" s="1"/>
  <c r="O3532" i="1"/>
  <c r="D3533" i="1"/>
  <c r="L3533" i="1" s="1"/>
  <c r="G3532" i="1"/>
  <c r="E3537" i="1" l="1"/>
  <c r="F3537" i="1"/>
  <c r="U3537" i="1"/>
  <c r="W3537" i="1" s="1"/>
  <c r="J3538" i="1"/>
  <c r="K3538" i="1" s="1"/>
  <c r="I3539" i="1"/>
  <c r="G3533" i="1"/>
  <c r="O3533" i="1"/>
  <c r="D3534" i="1"/>
  <c r="L3534" i="1" s="1"/>
  <c r="F3538" i="1" l="1"/>
  <c r="E3538" i="1"/>
  <c r="J3539" i="1"/>
  <c r="K3539" i="1" s="1"/>
  <c r="I3540" i="1"/>
  <c r="U3538" i="1"/>
  <c r="W3538" i="1" s="1"/>
  <c r="G3534" i="1"/>
  <c r="O3534" i="1"/>
  <c r="D3535" i="1"/>
  <c r="L3535" i="1" s="1"/>
  <c r="E3539" i="1" l="1"/>
  <c r="F3539" i="1"/>
  <c r="U3539" i="1"/>
  <c r="W3539" i="1" s="1"/>
  <c r="J3540" i="1"/>
  <c r="K3540" i="1" s="1"/>
  <c r="I3541" i="1"/>
  <c r="G3535" i="1"/>
  <c r="D3536" i="1"/>
  <c r="L3536" i="1" s="1"/>
  <c r="F3540" i="1" l="1"/>
  <c r="E3540" i="1"/>
  <c r="O3535" i="1"/>
  <c r="M3536" i="1"/>
  <c r="J3541" i="1"/>
  <c r="K3541" i="1" s="1"/>
  <c r="I3542" i="1"/>
  <c r="U3540" i="1"/>
  <c r="W3540" i="1" s="1"/>
  <c r="G3536" i="1"/>
  <c r="D3537" i="1"/>
  <c r="L3537" i="1" s="1"/>
  <c r="E3541" i="1" l="1"/>
  <c r="F3541" i="1"/>
  <c r="N3536" i="1"/>
  <c r="N3537" i="1" s="1"/>
  <c r="N3538" i="1" s="1"/>
  <c r="N3539" i="1" s="1"/>
  <c r="M3537" i="1"/>
  <c r="M3538" i="1" s="1"/>
  <c r="M3539" i="1" s="1"/>
  <c r="J3542" i="1"/>
  <c r="K3542" i="1" s="1"/>
  <c r="I3543" i="1"/>
  <c r="U3541" i="1"/>
  <c r="W3541" i="1" s="1"/>
  <c r="D3538" i="1"/>
  <c r="L3538" i="1" s="1"/>
  <c r="G3537" i="1"/>
  <c r="F3542" i="1" l="1"/>
  <c r="E3542" i="1"/>
  <c r="O3537" i="1"/>
  <c r="O3536" i="1"/>
  <c r="J3543" i="1"/>
  <c r="K3543" i="1" s="1"/>
  <c r="I3544" i="1"/>
  <c r="U3542" i="1"/>
  <c r="W3542" i="1" s="1"/>
  <c r="G3538" i="1"/>
  <c r="O3538" i="1"/>
  <c r="D3539" i="1"/>
  <c r="L3539" i="1" s="1"/>
  <c r="M3540" i="1" s="1"/>
  <c r="N3540" i="1" l="1"/>
  <c r="E3543" i="1"/>
  <c r="F3543" i="1"/>
  <c r="J3544" i="1"/>
  <c r="K3544" i="1" s="1"/>
  <c r="I3545" i="1"/>
  <c r="U3543" i="1"/>
  <c r="W3543" i="1" s="1"/>
  <c r="G3539" i="1"/>
  <c r="O3539" i="1"/>
  <c r="D3540" i="1"/>
  <c r="L3540" i="1" s="1"/>
  <c r="M3541" i="1" s="1"/>
  <c r="N3541" i="1" l="1"/>
  <c r="F3544" i="1"/>
  <c r="E3544" i="1"/>
  <c r="Y1105" i="1"/>
  <c r="J3545" i="1"/>
  <c r="K3545" i="1" s="1"/>
  <c r="I3546" i="1"/>
  <c r="U3544" i="1"/>
  <c r="W3544" i="1" s="1"/>
  <c r="G3540" i="1"/>
  <c r="D3541" i="1"/>
  <c r="L3541" i="1" s="1"/>
  <c r="O3540" i="1"/>
  <c r="S1107" i="1" l="1"/>
  <c r="E3545" i="1"/>
  <c r="F3545" i="1"/>
  <c r="U3545" i="1"/>
  <c r="W3545" i="1" s="1"/>
  <c r="J3546" i="1"/>
  <c r="K3546" i="1" s="1"/>
  <c r="I3547" i="1"/>
  <c r="D3542" i="1"/>
  <c r="L3542" i="1" s="1"/>
  <c r="G3541" i="1"/>
  <c r="Y1107" i="1" l="1"/>
  <c r="F3546" i="1"/>
  <c r="E3546" i="1"/>
  <c r="O3541" i="1"/>
  <c r="M3542" i="1"/>
  <c r="J3547" i="1"/>
  <c r="K3547" i="1" s="1"/>
  <c r="I3548" i="1"/>
  <c r="U3546" i="1"/>
  <c r="W3546" i="1" s="1"/>
  <c r="G3542" i="1"/>
  <c r="D3543" i="1"/>
  <c r="L3543" i="1" s="1"/>
  <c r="E3547" i="1" l="1"/>
  <c r="F3547" i="1"/>
  <c r="M3543" i="1"/>
  <c r="N3542" i="1"/>
  <c r="N3543" i="1" s="1"/>
  <c r="J3548" i="1"/>
  <c r="K3548" i="1" s="1"/>
  <c r="I3549" i="1"/>
  <c r="U3547" i="1"/>
  <c r="W3547" i="1" s="1"/>
  <c r="D3544" i="1"/>
  <c r="L3544" i="1" s="1"/>
  <c r="G3543" i="1"/>
  <c r="F3548" i="1" l="1"/>
  <c r="E3548" i="1"/>
  <c r="O3542" i="1"/>
  <c r="J3549" i="1"/>
  <c r="K3549" i="1" s="1"/>
  <c r="I3550" i="1"/>
  <c r="U3548" i="1"/>
  <c r="W3548" i="1" s="1"/>
  <c r="M3544" i="1"/>
  <c r="O3543" i="1"/>
  <c r="G3544" i="1"/>
  <c r="D3545" i="1"/>
  <c r="L3545" i="1" s="1"/>
  <c r="E3549" i="1" l="1"/>
  <c r="F3549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N3551" i="1" l="1"/>
  <c r="F3550" i="1"/>
  <c r="E3550" i="1"/>
  <c r="M3551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E3551" i="1" l="1"/>
  <c r="F3551" i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F3552" i="1" l="1"/>
  <c r="E3552" i="1"/>
  <c r="M3553" i="1"/>
  <c r="N3553" i="1"/>
  <c r="J3553" i="1"/>
  <c r="K3553" i="1" s="1"/>
  <c r="I3554" i="1"/>
  <c r="U3552" i="1"/>
  <c r="W3552" i="1" s="1"/>
  <c r="D3549" i="1"/>
  <c r="L3549" i="1" s="1"/>
  <c r="G3548" i="1"/>
  <c r="O3548" i="1"/>
  <c r="E3553" i="1" l="1"/>
  <c r="F3553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F3554" i="1" l="1"/>
  <c r="E3554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E3555" i="1" l="1"/>
  <c r="F3555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F3556" i="1" l="1"/>
  <c r="E3556" i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E3557" i="1" l="1"/>
  <c r="F3557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F3558" i="1" l="1"/>
  <c r="E3558" i="1"/>
  <c r="M3559" i="1"/>
  <c r="N3559" i="1"/>
  <c r="J3559" i="1"/>
  <c r="K3559" i="1" s="1"/>
  <c r="I3560" i="1"/>
  <c r="U3558" i="1"/>
  <c r="W3558" i="1" s="1"/>
  <c r="O3554" i="1"/>
  <c r="G3554" i="1"/>
  <c r="D3555" i="1"/>
  <c r="L3555" i="1" s="1"/>
  <c r="E3559" i="1" l="1"/>
  <c r="F3559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F3560" i="1" l="1"/>
  <c r="E3560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E3561" i="1" l="1"/>
  <c r="F3561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F3562" i="1" l="1"/>
  <c r="E3562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E3563" i="1" l="1"/>
  <c r="F3563" i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F3564" i="1" l="1"/>
  <c r="E3564" i="1"/>
  <c r="M3565" i="1"/>
  <c r="N3565" i="1"/>
  <c r="J3565" i="1"/>
  <c r="K3565" i="1" s="1"/>
  <c r="I3566" i="1"/>
  <c r="U3564" i="1"/>
  <c r="W3564" i="1" s="1"/>
  <c r="G3560" i="1"/>
  <c r="O3560" i="1"/>
  <c r="D3561" i="1"/>
  <c r="L3561" i="1" s="1"/>
  <c r="S1290" i="1"/>
  <c r="E3565" i="1" l="1"/>
  <c r="F3565" i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F3566" i="1" l="1"/>
  <c r="E3566" i="1"/>
  <c r="J3567" i="1"/>
  <c r="K3567" i="1" s="1"/>
  <c r="I3568" i="1"/>
  <c r="U3566" i="1"/>
  <c r="W3566" i="1" s="1"/>
  <c r="G3562" i="1"/>
  <c r="O3562" i="1"/>
  <c r="D3563" i="1"/>
  <c r="L3563" i="1" s="1"/>
  <c r="E3567" i="1" l="1"/>
  <c r="F3567" i="1"/>
  <c r="J3568" i="1"/>
  <c r="K3568" i="1" s="1"/>
  <c r="I3569" i="1"/>
  <c r="U3567" i="1"/>
  <c r="W3567" i="1" s="1"/>
  <c r="G3563" i="1"/>
  <c r="O3563" i="1"/>
  <c r="D3564" i="1"/>
  <c r="L3564" i="1" s="1"/>
  <c r="F3568" i="1" l="1"/>
  <c r="E3568" i="1"/>
  <c r="J3569" i="1"/>
  <c r="K3569" i="1" s="1"/>
  <c r="I3570" i="1"/>
  <c r="U3568" i="1"/>
  <c r="W3568" i="1" s="1"/>
  <c r="D3565" i="1"/>
  <c r="L3565" i="1" s="1"/>
  <c r="O3564" i="1"/>
  <c r="G3564" i="1"/>
  <c r="E3569" i="1" l="1"/>
  <c r="F3569" i="1"/>
  <c r="J3570" i="1"/>
  <c r="K3570" i="1" s="1"/>
  <c r="I3571" i="1"/>
  <c r="U3569" i="1"/>
  <c r="W3569" i="1" s="1"/>
  <c r="G3565" i="1"/>
  <c r="D3566" i="1"/>
  <c r="L3566" i="1" s="1"/>
  <c r="O3565" i="1"/>
  <c r="F3570" i="1" l="1"/>
  <c r="E3570" i="1"/>
  <c r="J3571" i="1"/>
  <c r="K3571" i="1" s="1"/>
  <c r="I3572" i="1"/>
  <c r="U3570" i="1"/>
  <c r="W3570" i="1" s="1"/>
  <c r="G3566" i="1"/>
  <c r="D3567" i="1"/>
  <c r="L3567" i="1" s="1"/>
  <c r="E3571" i="1" l="1"/>
  <c r="F3571" i="1"/>
  <c r="O3566" i="1"/>
  <c r="M3567" i="1"/>
  <c r="J3572" i="1"/>
  <c r="K3572" i="1" s="1"/>
  <c r="I3573" i="1"/>
  <c r="U3571" i="1"/>
  <c r="W3571" i="1" s="1"/>
  <c r="G3567" i="1"/>
  <c r="D3568" i="1"/>
  <c r="L3568" i="1" s="1"/>
  <c r="F3572" i="1" l="1"/>
  <c r="E3572" i="1"/>
  <c r="N3567" i="1"/>
  <c r="M3568" i="1"/>
  <c r="M3569" i="1" s="1"/>
  <c r="M3570" i="1" s="1"/>
  <c r="M3571" i="1" s="1"/>
  <c r="M3572" i="1" s="1"/>
  <c r="M3573" i="1" s="1"/>
  <c r="J3573" i="1"/>
  <c r="K3573" i="1" s="1"/>
  <c r="I3574" i="1"/>
  <c r="U3572" i="1"/>
  <c r="W3572" i="1" s="1"/>
  <c r="D3569" i="1"/>
  <c r="L3569" i="1" s="1"/>
  <c r="G3568" i="1"/>
  <c r="N3568" i="1" l="1"/>
  <c r="N3569" i="1" s="1"/>
  <c r="N3570" i="1" s="1"/>
  <c r="N3571" i="1" s="1"/>
  <c r="N3572" i="1" s="1"/>
  <c r="N3573" i="1" s="1"/>
  <c r="E3573" i="1"/>
  <c r="F3573" i="1"/>
  <c r="O3567" i="1"/>
  <c r="J3574" i="1"/>
  <c r="K3574" i="1" s="1"/>
  <c r="I3575" i="1"/>
  <c r="U3573" i="1"/>
  <c r="W3573" i="1" s="1"/>
  <c r="G3569" i="1"/>
  <c r="D3570" i="1"/>
  <c r="L3570" i="1" s="1"/>
  <c r="O3568" i="1" l="1"/>
  <c r="O3569" i="1"/>
  <c r="F3574" i="1"/>
  <c r="E3574" i="1"/>
  <c r="J3575" i="1"/>
  <c r="K3575" i="1" s="1"/>
  <c r="I3576" i="1"/>
  <c r="U3574" i="1"/>
  <c r="W3574" i="1" s="1"/>
  <c r="O3570" i="1"/>
  <c r="D3571" i="1"/>
  <c r="L3571" i="1" s="1"/>
  <c r="G3570" i="1"/>
  <c r="Y1136" i="1" l="1"/>
  <c r="E3575" i="1"/>
  <c r="F3575" i="1"/>
  <c r="J3576" i="1"/>
  <c r="K3576" i="1" s="1"/>
  <c r="I3577" i="1"/>
  <c r="U3575" i="1"/>
  <c r="W3575" i="1" s="1"/>
  <c r="D3572" i="1"/>
  <c r="L3572" i="1" s="1"/>
  <c r="G3571" i="1"/>
  <c r="O3571" i="1"/>
  <c r="F3576" i="1" l="1"/>
  <c r="E3576" i="1"/>
  <c r="Y1137" i="1"/>
  <c r="J3577" i="1"/>
  <c r="K3577" i="1" s="1"/>
  <c r="I3578" i="1"/>
  <c r="U3576" i="1"/>
  <c r="W3576" i="1" s="1"/>
  <c r="G3572" i="1"/>
  <c r="O3572" i="1"/>
  <c r="D3573" i="1"/>
  <c r="L3573" i="1" s="1"/>
  <c r="E3577" i="1" l="1"/>
  <c r="F3577" i="1"/>
  <c r="Y1138" i="1"/>
  <c r="J3578" i="1"/>
  <c r="K3578" i="1" s="1"/>
  <c r="I3579" i="1"/>
  <c r="U3577" i="1"/>
  <c r="W3577" i="1" s="1"/>
  <c r="D3574" i="1"/>
  <c r="L3574" i="1" s="1"/>
  <c r="G3573" i="1"/>
  <c r="F3578" i="1" l="1"/>
  <c r="E3578" i="1"/>
  <c r="O3573" i="1"/>
  <c r="M3574" i="1"/>
  <c r="N3574" i="1" s="1"/>
  <c r="J3579" i="1"/>
  <c r="K3579" i="1" s="1"/>
  <c r="I3580" i="1"/>
  <c r="U3578" i="1"/>
  <c r="W3578" i="1" s="1"/>
  <c r="G3574" i="1"/>
  <c r="D3575" i="1"/>
  <c r="L3575" i="1" s="1"/>
  <c r="E3579" i="1" l="1"/>
  <c r="F3579" i="1"/>
  <c r="J3580" i="1"/>
  <c r="K3580" i="1" s="1"/>
  <c r="I3581" i="1"/>
  <c r="U3579" i="1"/>
  <c r="W3579" i="1" s="1"/>
  <c r="G3575" i="1"/>
  <c r="D3576" i="1"/>
  <c r="L3576" i="1" s="1"/>
  <c r="O3574" i="1"/>
  <c r="M3575" i="1"/>
  <c r="F3580" i="1" l="1"/>
  <c r="E3580" i="1"/>
  <c r="J3581" i="1"/>
  <c r="K3581" i="1" s="1"/>
  <c r="I3582" i="1"/>
  <c r="U3580" i="1"/>
  <c r="W3580" i="1" s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N3582" i="1" l="1"/>
  <c r="E3581" i="1"/>
  <c r="F3581" i="1"/>
  <c r="M3582" i="1"/>
  <c r="J3582" i="1"/>
  <c r="K3582" i="1" s="1"/>
  <c r="I3583" i="1"/>
  <c r="U3581" i="1"/>
  <c r="W3581" i="1" s="1"/>
  <c r="O3577" i="1"/>
  <c r="G3577" i="1"/>
  <c r="D3578" i="1"/>
  <c r="L3578" i="1" s="1"/>
  <c r="O3576" i="1"/>
  <c r="O3575" i="1"/>
  <c r="F3582" i="1" l="1"/>
  <c r="E3582" i="1"/>
  <c r="J3583" i="1"/>
  <c r="K3583" i="1" s="1"/>
  <c r="I3584" i="1"/>
  <c r="U3582" i="1"/>
  <c r="W3582" i="1" s="1"/>
  <c r="N3583" i="1"/>
  <c r="M3583" i="1"/>
  <c r="G3578" i="1"/>
  <c r="D3579" i="1"/>
  <c r="L3579" i="1" s="1"/>
  <c r="O3578" i="1"/>
  <c r="E3583" i="1" l="1"/>
  <c r="F3583" i="1"/>
  <c r="M3584" i="1"/>
  <c r="N3584" i="1"/>
  <c r="J3584" i="1"/>
  <c r="K3584" i="1" s="1"/>
  <c r="I3585" i="1"/>
  <c r="U3583" i="1"/>
  <c r="W3583" i="1" s="1"/>
  <c r="O3579" i="1"/>
  <c r="G3579" i="1"/>
  <c r="D3580" i="1"/>
  <c r="L3580" i="1" s="1"/>
  <c r="F3584" i="1" l="1"/>
  <c r="E3584" i="1"/>
  <c r="J3585" i="1"/>
  <c r="K3585" i="1" s="1"/>
  <c r="I3586" i="1"/>
  <c r="U3584" i="1"/>
  <c r="W3584" i="1" s="1"/>
  <c r="N3585" i="1"/>
  <c r="M3585" i="1"/>
  <c r="G3580" i="1"/>
  <c r="D3581" i="1"/>
  <c r="L3581" i="1" s="1"/>
  <c r="O3580" i="1"/>
  <c r="E3585" i="1" l="1"/>
  <c r="F3585" i="1"/>
  <c r="M3586" i="1"/>
  <c r="N3586" i="1"/>
  <c r="J3586" i="1"/>
  <c r="K3586" i="1" s="1"/>
  <c r="I3587" i="1"/>
  <c r="U3585" i="1"/>
  <c r="W3585" i="1" s="1"/>
  <c r="G3581" i="1"/>
  <c r="O3581" i="1"/>
  <c r="D3582" i="1"/>
  <c r="L3582" i="1" s="1"/>
  <c r="F3586" i="1" l="1"/>
  <c r="E3586" i="1"/>
  <c r="J3587" i="1"/>
  <c r="K3587" i="1" s="1"/>
  <c r="I3588" i="1"/>
  <c r="U3586" i="1"/>
  <c r="W3586" i="1" s="1"/>
  <c r="N3587" i="1"/>
  <c r="M3587" i="1"/>
  <c r="D3583" i="1"/>
  <c r="L3583" i="1" s="1"/>
  <c r="O3582" i="1"/>
  <c r="G3582" i="1"/>
  <c r="E3587" i="1" l="1"/>
  <c r="F3587" i="1"/>
  <c r="M3588" i="1"/>
  <c r="N3588" i="1"/>
  <c r="J3588" i="1"/>
  <c r="K3588" i="1" s="1"/>
  <c r="I3589" i="1"/>
  <c r="U3587" i="1"/>
  <c r="W3587" i="1" s="1"/>
  <c r="G3583" i="1"/>
  <c r="O3583" i="1"/>
  <c r="D3584" i="1"/>
  <c r="L3584" i="1" s="1"/>
  <c r="F3588" i="1" l="1"/>
  <c r="E3588" i="1"/>
  <c r="N3589" i="1"/>
  <c r="U3588" i="1"/>
  <c r="W3588" i="1" s="1"/>
  <c r="J3589" i="1"/>
  <c r="K3589" i="1" s="1"/>
  <c r="I3590" i="1"/>
  <c r="M3589" i="1"/>
  <c r="O3584" i="1"/>
  <c r="G3584" i="1"/>
  <c r="D3585" i="1"/>
  <c r="L3585" i="1" s="1"/>
  <c r="E3589" i="1" l="1"/>
  <c r="F3589" i="1"/>
  <c r="M3590" i="1"/>
  <c r="U3589" i="1"/>
  <c r="W3589" i="1" s="1"/>
  <c r="J3590" i="1"/>
  <c r="K3590" i="1" s="1"/>
  <c r="I3591" i="1"/>
  <c r="N3590" i="1"/>
  <c r="D3586" i="1"/>
  <c r="L3586" i="1" s="1"/>
  <c r="G3585" i="1"/>
  <c r="O3585" i="1"/>
  <c r="F3590" i="1" l="1"/>
  <c r="E3590" i="1"/>
  <c r="N3591" i="1"/>
  <c r="J3591" i="1"/>
  <c r="K3591" i="1" s="1"/>
  <c r="I3592" i="1"/>
  <c r="M3591" i="1"/>
  <c r="U3590" i="1"/>
  <c r="W3590" i="1" s="1"/>
  <c r="G3586" i="1"/>
  <c r="D3587" i="1"/>
  <c r="L3587" i="1" s="1"/>
  <c r="O3586" i="1"/>
  <c r="E3591" i="1" l="1"/>
  <c r="F3591" i="1"/>
  <c r="M3592" i="1"/>
  <c r="J3592" i="1"/>
  <c r="K3592" i="1" s="1"/>
  <c r="I3593" i="1"/>
  <c r="U3591" i="1"/>
  <c r="W3591" i="1" s="1"/>
  <c r="N3592" i="1"/>
  <c r="O3587" i="1"/>
  <c r="G3587" i="1"/>
  <c r="D3588" i="1"/>
  <c r="L3588" i="1" s="1"/>
  <c r="F3592" i="1" l="1"/>
  <c r="E3592" i="1"/>
  <c r="N3593" i="1"/>
  <c r="J3593" i="1"/>
  <c r="K3593" i="1" s="1"/>
  <c r="I3594" i="1"/>
  <c r="U3592" i="1"/>
  <c r="W3592" i="1" s="1"/>
  <c r="M3593" i="1"/>
  <c r="O3588" i="1"/>
  <c r="G3588" i="1"/>
  <c r="D3589" i="1"/>
  <c r="L3589" i="1" s="1"/>
  <c r="E3593" i="1" l="1"/>
  <c r="F3593" i="1"/>
  <c r="M3594" i="1"/>
  <c r="J3594" i="1"/>
  <c r="K3594" i="1" s="1"/>
  <c r="I3595" i="1"/>
  <c r="U3593" i="1"/>
  <c r="W3593" i="1" s="1"/>
  <c r="N3594" i="1"/>
  <c r="G3589" i="1"/>
  <c r="D3590" i="1"/>
  <c r="L3590" i="1" s="1"/>
  <c r="O3589" i="1"/>
  <c r="F3594" i="1" l="1"/>
  <c r="E3594" i="1"/>
  <c r="N3595" i="1"/>
  <c r="J3595" i="1"/>
  <c r="K3595" i="1" s="1"/>
  <c r="I3596" i="1"/>
  <c r="U3594" i="1"/>
  <c r="W3594" i="1" s="1"/>
  <c r="M3595" i="1"/>
  <c r="G3590" i="1"/>
  <c r="O3590" i="1"/>
  <c r="D3591" i="1"/>
  <c r="L3591" i="1" s="1"/>
  <c r="E3595" i="1" l="1"/>
  <c r="F3595" i="1"/>
  <c r="M3596" i="1"/>
  <c r="J3596" i="1"/>
  <c r="K3596" i="1" s="1"/>
  <c r="I3597" i="1"/>
  <c r="U3595" i="1"/>
  <c r="W3595" i="1" s="1"/>
  <c r="N3596" i="1"/>
  <c r="G3591" i="1"/>
  <c r="D3592" i="1"/>
  <c r="L3592" i="1" s="1"/>
  <c r="O3591" i="1"/>
  <c r="F3596" i="1" l="1"/>
  <c r="E3596" i="1"/>
  <c r="N3597" i="1"/>
  <c r="J3597" i="1"/>
  <c r="K3597" i="1" s="1"/>
  <c r="I3598" i="1"/>
  <c r="U3596" i="1"/>
  <c r="W3596" i="1" s="1"/>
  <c r="M3597" i="1"/>
  <c r="D3593" i="1"/>
  <c r="L3593" i="1" s="1"/>
  <c r="O3592" i="1"/>
  <c r="G3592" i="1"/>
  <c r="Y1321" i="1"/>
  <c r="E3597" i="1" l="1"/>
  <c r="F3597" i="1"/>
  <c r="J3598" i="1"/>
  <c r="K3598" i="1" s="1"/>
  <c r="I3599" i="1"/>
  <c r="U3597" i="1"/>
  <c r="W3597" i="1" s="1"/>
  <c r="G3593" i="1"/>
  <c r="O3593" i="1"/>
  <c r="D3594" i="1"/>
  <c r="L3594" i="1" s="1"/>
  <c r="F3598" i="1" l="1"/>
  <c r="E3598" i="1"/>
  <c r="J3599" i="1"/>
  <c r="K3599" i="1" s="1"/>
  <c r="I3600" i="1"/>
  <c r="U3598" i="1"/>
  <c r="W3598" i="1" s="1"/>
  <c r="D3595" i="1"/>
  <c r="L3595" i="1" s="1"/>
  <c r="G3594" i="1"/>
  <c r="O3594" i="1"/>
  <c r="E3599" i="1" l="1"/>
  <c r="F3599" i="1"/>
  <c r="J3600" i="1"/>
  <c r="K3600" i="1" s="1"/>
  <c r="I3601" i="1"/>
  <c r="U3599" i="1"/>
  <c r="W3599" i="1" s="1"/>
  <c r="O3595" i="1"/>
  <c r="G3595" i="1"/>
  <c r="D3596" i="1"/>
  <c r="L3596" i="1" s="1"/>
  <c r="F3600" i="1" l="1"/>
  <c r="E3600" i="1"/>
  <c r="J3601" i="1"/>
  <c r="K3601" i="1" s="1"/>
  <c r="I3602" i="1"/>
  <c r="U3600" i="1"/>
  <c r="W3600" i="1" s="1"/>
  <c r="G3596" i="1"/>
  <c r="O3596" i="1"/>
  <c r="D3597" i="1"/>
  <c r="L3597" i="1" s="1"/>
  <c r="E3601" i="1" l="1"/>
  <c r="F3601" i="1"/>
  <c r="J3602" i="1"/>
  <c r="K3602" i="1" s="1"/>
  <c r="I3603" i="1"/>
  <c r="U3601" i="1"/>
  <c r="W3601" i="1" s="1"/>
  <c r="G3597" i="1"/>
  <c r="D3598" i="1"/>
  <c r="L3598" i="1" s="1"/>
  <c r="F3602" i="1" l="1"/>
  <c r="E3602" i="1"/>
  <c r="O3597" i="1"/>
  <c r="M3598" i="1"/>
  <c r="J3603" i="1"/>
  <c r="K3603" i="1" s="1"/>
  <c r="I3604" i="1"/>
  <c r="U3602" i="1"/>
  <c r="W3602" i="1" s="1"/>
  <c r="D3599" i="1"/>
  <c r="L3599" i="1" s="1"/>
  <c r="G3598" i="1"/>
  <c r="E3603" i="1" l="1"/>
  <c r="F3603" i="1"/>
  <c r="N3598" i="1"/>
  <c r="M3599" i="1"/>
  <c r="M3600" i="1" s="1"/>
  <c r="M3601" i="1" s="1"/>
  <c r="J3604" i="1"/>
  <c r="K3604" i="1" s="1"/>
  <c r="I3605" i="1"/>
  <c r="U3603" i="1"/>
  <c r="W3603" i="1" s="1"/>
  <c r="D3600" i="1"/>
  <c r="L3600" i="1" s="1"/>
  <c r="G3599" i="1"/>
  <c r="N3599" i="1" l="1"/>
  <c r="N3600" i="1" s="1"/>
  <c r="N3601" i="1" s="1"/>
  <c r="F3604" i="1"/>
  <c r="E3604" i="1"/>
  <c r="O3598" i="1"/>
  <c r="J3605" i="1"/>
  <c r="K3605" i="1" s="1"/>
  <c r="I3606" i="1"/>
  <c r="U3604" i="1"/>
  <c r="W3604" i="1" s="1"/>
  <c r="G3600" i="1"/>
  <c r="D3601" i="1"/>
  <c r="O3599" i="1" l="1"/>
  <c r="O3600" i="1"/>
  <c r="L3601" i="1"/>
  <c r="M3602" i="1" s="1"/>
  <c r="N3602" i="1" s="1"/>
  <c r="E3605" i="1"/>
  <c r="F3605" i="1"/>
  <c r="Y1166" i="1"/>
  <c r="J3606" i="1"/>
  <c r="K3606" i="1" s="1"/>
  <c r="I3607" i="1"/>
  <c r="U3605" i="1"/>
  <c r="W3605" i="1" s="1"/>
  <c r="G3601" i="1"/>
  <c r="D3602" i="1"/>
  <c r="L3602" i="1" s="1"/>
  <c r="O3601" i="1" l="1"/>
  <c r="F3606" i="1"/>
  <c r="E3606" i="1"/>
  <c r="J3607" i="1"/>
  <c r="K3607" i="1" s="1"/>
  <c r="I3608" i="1"/>
  <c r="U3606" i="1"/>
  <c r="W3606" i="1" s="1"/>
  <c r="G3602" i="1"/>
  <c r="D3603" i="1"/>
  <c r="L3603" i="1" s="1"/>
  <c r="E3607" i="1" l="1"/>
  <c r="F3607" i="1"/>
  <c r="J3608" i="1"/>
  <c r="K3608" i="1" s="1"/>
  <c r="I3609" i="1"/>
  <c r="U3607" i="1"/>
  <c r="W3607" i="1" s="1"/>
  <c r="D3604" i="1"/>
  <c r="L3604" i="1" s="1"/>
  <c r="G3603" i="1"/>
  <c r="M3603" i="1"/>
  <c r="O3602" i="1"/>
  <c r="F3608" i="1" l="1"/>
  <c r="E3608" i="1"/>
  <c r="J3609" i="1"/>
  <c r="K3609" i="1" s="1"/>
  <c r="I3610" i="1"/>
  <c r="U3608" i="1"/>
  <c r="W3608" i="1" s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E3609" i="1" l="1"/>
  <c r="F3609" i="1"/>
  <c r="N3604" i="1"/>
  <c r="N3605" i="1" s="1"/>
  <c r="N3606" i="1" s="1"/>
  <c r="N3607" i="1" s="1"/>
  <c r="N3608" i="1" s="1"/>
  <c r="N3609" i="1" s="1"/>
  <c r="N3610" i="1" s="1"/>
  <c r="M3610" i="1"/>
  <c r="J3610" i="1"/>
  <c r="K3610" i="1" s="1"/>
  <c r="I3611" i="1"/>
  <c r="U3609" i="1"/>
  <c r="W3609" i="1" s="1"/>
  <c r="G3605" i="1"/>
  <c r="D3606" i="1"/>
  <c r="L3606" i="1" s="1"/>
  <c r="O3603" i="1"/>
  <c r="O3605" i="1" l="1"/>
  <c r="O3604" i="1"/>
  <c r="F3610" i="1"/>
  <c r="E3610" i="1"/>
  <c r="J3611" i="1"/>
  <c r="K3611" i="1" s="1"/>
  <c r="I3612" i="1"/>
  <c r="U3610" i="1"/>
  <c r="W3610" i="1" s="1"/>
  <c r="N3611" i="1"/>
  <c r="M3611" i="1"/>
  <c r="O3606" i="1"/>
  <c r="D3607" i="1"/>
  <c r="L3607" i="1" s="1"/>
  <c r="G3606" i="1"/>
  <c r="E3611" i="1" l="1"/>
  <c r="F3611" i="1"/>
  <c r="M3612" i="1"/>
  <c r="N3612" i="1"/>
  <c r="J3612" i="1"/>
  <c r="K3612" i="1" s="1"/>
  <c r="I3613" i="1"/>
  <c r="U3611" i="1"/>
  <c r="W3611" i="1" s="1"/>
  <c r="O3607" i="1"/>
  <c r="G3607" i="1"/>
  <c r="D3608" i="1"/>
  <c r="L3608" i="1" s="1"/>
  <c r="F3612" i="1" l="1"/>
  <c r="E3612" i="1"/>
  <c r="J3613" i="1"/>
  <c r="K3613" i="1" s="1"/>
  <c r="I3614" i="1"/>
  <c r="U3612" i="1"/>
  <c r="W3612" i="1" s="1"/>
  <c r="N3613" i="1"/>
  <c r="M3613" i="1"/>
  <c r="G3608" i="1"/>
  <c r="D3609" i="1"/>
  <c r="L3609" i="1" s="1"/>
  <c r="O3608" i="1"/>
  <c r="E3613" i="1" l="1"/>
  <c r="F3613" i="1"/>
  <c r="M3614" i="1"/>
  <c r="N3614" i="1"/>
  <c r="J3614" i="1"/>
  <c r="K3614" i="1" s="1"/>
  <c r="I3615" i="1"/>
  <c r="U3613" i="1"/>
  <c r="W3613" i="1" s="1"/>
  <c r="O3609" i="1"/>
  <c r="G3609" i="1"/>
  <c r="D3610" i="1"/>
  <c r="L3610" i="1" s="1"/>
  <c r="F3614" i="1" l="1"/>
  <c r="E3614" i="1"/>
  <c r="J3615" i="1"/>
  <c r="K3615" i="1" s="1"/>
  <c r="I3616" i="1"/>
  <c r="U3614" i="1"/>
  <c r="W3614" i="1" s="1"/>
  <c r="N3615" i="1"/>
  <c r="M3615" i="1"/>
  <c r="G3610" i="1"/>
  <c r="O3610" i="1"/>
  <c r="D3611" i="1"/>
  <c r="L3611" i="1" s="1"/>
  <c r="E3615" i="1" l="1"/>
  <c r="F3615" i="1"/>
  <c r="M3616" i="1"/>
  <c r="N3616" i="1"/>
  <c r="J3616" i="1"/>
  <c r="K3616" i="1" s="1"/>
  <c r="I3617" i="1"/>
  <c r="U3615" i="1"/>
  <c r="W3615" i="1" s="1"/>
  <c r="G3611" i="1"/>
  <c r="D3612" i="1"/>
  <c r="L3612" i="1" s="1"/>
  <c r="O3611" i="1"/>
  <c r="F3616" i="1" l="1"/>
  <c r="E3616" i="1"/>
  <c r="N3617" i="1"/>
  <c r="U3616" i="1"/>
  <c r="W3616" i="1" s="1"/>
  <c r="J3617" i="1"/>
  <c r="K3617" i="1" s="1"/>
  <c r="I3618" i="1"/>
  <c r="M3617" i="1"/>
  <c r="O3612" i="1"/>
  <c r="G3612" i="1"/>
  <c r="D3613" i="1"/>
  <c r="L3613" i="1" s="1"/>
  <c r="E3617" i="1" l="1"/>
  <c r="F3617" i="1"/>
  <c r="M3618" i="1"/>
  <c r="U3617" i="1"/>
  <c r="W3617" i="1" s="1"/>
  <c r="J3618" i="1"/>
  <c r="K3618" i="1" s="1"/>
  <c r="I3619" i="1"/>
  <c r="N3618" i="1"/>
  <c r="G3613" i="1"/>
  <c r="O3613" i="1"/>
  <c r="D3614" i="1"/>
  <c r="L3614" i="1" s="1"/>
  <c r="F3618" i="1" l="1"/>
  <c r="E3618" i="1"/>
  <c r="M3619" i="1"/>
  <c r="N3619" i="1"/>
  <c r="J3619" i="1"/>
  <c r="K3619" i="1" s="1"/>
  <c r="I3620" i="1"/>
  <c r="U3618" i="1"/>
  <c r="W3618" i="1" s="1"/>
  <c r="G3614" i="1"/>
  <c r="D3615" i="1"/>
  <c r="L3615" i="1" s="1"/>
  <c r="O3614" i="1"/>
  <c r="E3619" i="1" l="1"/>
  <c r="F3619" i="1"/>
  <c r="J3620" i="1"/>
  <c r="K3620" i="1" s="1"/>
  <c r="I3621" i="1"/>
  <c r="U3619" i="1"/>
  <c r="W3619" i="1" s="1"/>
  <c r="N3620" i="1"/>
  <c r="M3620" i="1"/>
  <c r="O3615" i="1"/>
  <c r="G3615" i="1"/>
  <c r="D3616" i="1"/>
  <c r="L3616" i="1" s="1"/>
  <c r="F3620" i="1" l="1"/>
  <c r="E3620" i="1"/>
  <c r="M3621" i="1"/>
  <c r="N3621" i="1"/>
  <c r="J3621" i="1"/>
  <c r="K3621" i="1" s="1"/>
  <c r="I3622" i="1"/>
  <c r="U3620" i="1"/>
  <c r="W3620" i="1" s="1"/>
  <c r="O3616" i="1"/>
  <c r="G3616" i="1"/>
  <c r="D3617" i="1"/>
  <c r="L3617" i="1" s="1"/>
  <c r="E3621" i="1" l="1"/>
  <c r="F3621" i="1"/>
  <c r="J3622" i="1"/>
  <c r="K3622" i="1" s="1"/>
  <c r="I3623" i="1"/>
  <c r="U3621" i="1"/>
  <c r="W3621" i="1" s="1"/>
  <c r="N3622" i="1"/>
  <c r="M3622" i="1"/>
  <c r="G3617" i="1"/>
  <c r="O3617" i="1"/>
  <c r="D3618" i="1"/>
  <c r="L3618" i="1" s="1"/>
  <c r="F3622" i="1" l="1"/>
  <c r="E3622" i="1"/>
  <c r="M3623" i="1"/>
  <c r="N3623" i="1"/>
  <c r="J3623" i="1"/>
  <c r="K3623" i="1" s="1"/>
  <c r="I3624" i="1"/>
  <c r="U3622" i="1"/>
  <c r="W3622" i="1" s="1"/>
  <c r="D3619" i="1"/>
  <c r="L3619" i="1" s="1"/>
  <c r="O3618" i="1"/>
  <c r="G3618" i="1"/>
  <c r="E3623" i="1" l="1"/>
  <c r="F3623" i="1"/>
  <c r="N3624" i="1"/>
  <c r="U3623" i="1"/>
  <c r="W3623" i="1" s="1"/>
  <c r="J3624" i="1"/>
  <c r="K3624" i="1" s="1"/>
  <c r="I3625" i="1"/>
  <c r="M3624" i="1"/>
  <c r="D3620" i="1"/>
  <c r="L3620" i="1" s="1"/>
  <c r="G3619" i="1"/>
  <c r="O3619" i="1"/>
  <c r="F3624" i="1" l="1"/>
  <c r="E3624" i="1"/>
  <c r="M3625" i="1"/>
  <c r="J3625" i="1"/>
  <c r="K3625" i="1" s="1"/>
  <c r="I3626" i="1"/>
  <c r="U3624" i="1"/>
  <c r="W3624" i="1" s="1"/>
  <c r="N3625" i="1"/>
  <c r="G3620" i="1"/>
  <c r="O3620" i="1"/>
  <c r="D3621" i="1"/>
  <c r="L3621" i="1" s="1"/>
  <c r="E3625" i="1" l="1"/>
  <c r="F3625" i="1"/>
  <c r="J3626" i="1"/>
  <c r="K3626" i="1" s="1"/>
  <c r="I3627" i="1"/>
  <c r="U3625" i="1"/>
  <c r="W3625" i="1" s="1"/>
  <c r="O3621" i="1"/>
  <c r="D3622" i="1"/>
  <c r="L3622" i="1" s="1"/>
  <c r="G3621" i="1"/>
  <c r="F3626" i="1" l="1"/>
  <c r="E3626" i="1"/>
  <c r="J3627" i="1"/>
  <c r="K3627" i="1" s="1"/>
  <c r="I3628" i="1"/>
  <c r="U3626" i="1"/>
  <c r="W3626" i="1" s="1"/>
  <c r="G3622" i="1"/>
  <c r="O3622" i="1"/>
  <c r="D3623" i="1"/>
  <c r="L3623" i="1" s="1"/>
  <c r="E3627" i="1" l="1"/>
  <c r="F3627" i="1"/>
  <c r="J3628" i="1"/>
  <c r="K3628" i="1" s="1"/>
  <c r="I3629" i="1"/>
  <c r="U3627" i="1"/>
  <c r="W3627" i="1" s="1"/>
  <c r="G3623" i="1"/>
  <c r="O3623" i="1"/>
  <c r="D3624" i="1"/>
  <c r="L3624" i="1" s="1"/>
  <c r="F3628" i="1" l="1"/>
  <c r="E3628" i="1"/>
  <c r="J3629" i="1"/>
  <c r="K3629" i="1" s="1"/>
  <c r="U3628" i="1"/>
  <c r="W3628" i="1" s="1"/>
  <c r="D3625" i="1"/>
  <c r="L3625" i="1" s="1"/>
  <c r="O3624" i="1"/>
  <c r="G3624" i="1"/>
  <c r="E3629" i="1" l="1"/>
  <c r="F3629" i="1"/>
  <c r="U3629" i="1"/>
  <c r="W3629" i="1" s="1"/>
  <c r="D3626" i="1"/>
  <c r="L3626" i="1" s="1"/>
  <c r="G3625" i="1"/>
  <c r="O3625" i="1" l="1"/>
  <c r="M3626" i="1"/>
  <c r="G3626" i="1"/>
  <c r="D3627" i="1"/>
  <c r="L3627" i="1" s="1"/>
  <c r="M3627" i="1" l="1"/>
  <c r="M3628" i="1" s="1"/>
  <c r="N3626" i="1"/>
  <c r="N3627" i="1" s="1"/>
  <c r="N3628" i="1" s="1"/>
  <c r="G3627" i="1"/>
  <c r="D3628" i="1"/>
  <c r="L3628" i="1" s="1"/>
  <c r="M3629" i="1" l="1"/>
  <c r="N3629" i="1"/>
  <c r="O3627" i="1"/>
  <c r="O3626" i="1"/>
  <c r="G3628" i="1"/>
  <c r="O3628" i="1"/>
  <c r="D3629" i="1"/>
  <c r="L3629" i="1" s="1"/>
  <c r="G3629" i="1" l="1"/>
  <c r="O3629" i="1"/>
  <c r="Y1196" i="1" l="1"/>
  <c r="Y1197" i="1" l="1"/>
  <c r="Y1198" i="1" l="1"/>
  <c r="Y1228" i="1" l="1"/>
  <c r="Y1229" i="1" l="1"/>
  <c r="Y1258" i="1" l="1"/>
  <c r="Y1259" i="1" l="1"/>
  <c r="S1288" i="1" l="1"/>
  <c r="Y1288" i="1" l="1"/>
  <c r="Y1289" i="1" l="1"/>
  <c r="Y1320" i="1" l="1"/>
  <c r="S1350" i="1" l="1"/>
  <c r="Y1350" i="1" s="1"/>
  <c r="Y1379" i="1" l="1"/>
  <c r="Y1381" i="1" l="1"/>
  <c r="Y1383" i="1" l="1"/>
  <c r="Y1412" i="1" l="1"/>
  <c r="Y1441" i="1" l="1"/>
  <c r="Y1443" i="1" l="1"/>
  <c r="Y1471" i="1" l="1"/>
  <c r="Y1474" i="1" l="1"/>
  <c r="Y1502" i="1" l="1"/>
  <c r="Y1533" i="1" l="1"/>
  <c r="S1534" i="1"/>
  <c r="Y1534" i="1" l="1"/>
  <c r="Y1563" i="1" l="1"/>
  <c r="Y1565" i="1" l="1"/>
  <c r="S1593" i="1" l="1"/>
  <c r="Y1593" i="1" s="1"/>
  <c r="Y1594" i="1" l="1"/>
  <c r="Y1624" i="1" l="1"/>
  <c r="S1807" i="1" l="1"/>
  <c r="Y1807" i="1" l="1"/>
  <c r="Y1655" i="1" l="1"/>
  <c r="Y1686" i="1" l="1"/>
  <c r="Y1718" i="1" l="1"/>
  <c r="Y1746" i="1" l="1"/>
  <c r="Y1747" i="1" l="1"/>
  <c r="Y1778" i="1" l="1"/>
  <c r="Y1805" i="1" l="1"/>
  <c r="Y1806" i="1" l="1"/>
  <c r="S1808" i="1" l="1"/>
  <c r="Y1808" i="1" s="1"/>
  <c r="Y1836" i="1" l="1"/>
  <c r="S1837" i="1"/>
  <c r="Y1837" i="1" l="1"/>
  <c r="Y1839" i="1" l="1"/>
  <c r="Y1867" i="1" l="1"/>
  <c r="S1898" i="1" l="1"/>
  <c r="Y1898" i="1" l="1"/>
  <c r="Y1929" i="1" l="1"/>
  <c r="Y1959" i="1" l="1"/>
  <c r="Y1961" i="1" l="1"/>
  <c r="S2202" i="1" l="1"/>
  <c r="Y2052" i="1" l="1"/>
  <c r="S2233" i="1" l="1"/>
  <c r="Y2233" i="1" l="1"/>
  <c r="Y2081" i="1" l="1"/>
  <c r="Y2083" i="1" l="1"/>
  <c r="Y2110" i="1" l="1"/>
  <c r="Y2111" i="1" l="1"/>
  <c r="Y2112" i="1" l="1"/>
  <c r="Y2140" i="1" l="1"/>
  <c r="Y2143" i="1" l="1"/>
  <c r="Y2170" i="1" l="1"/>
  <c r="Y2171" i="1" l="1"/>
  <c r="Y2202" i="1" l="1"/>
  <c r="S2386" i="1" l="1"/>
  <c r="Y2386" i="1" l="1"/>
  <c r="S2388" i="1" l="1"/>
  <c r="Y2388" i="1" l="1"/>
  <c r="S2231" i="1" l="1"/>
  <c r="Y2231" i="1" l="1"/>
  <c r="Y2232" i="1" l="1"/>
  <c r="Y2234" i="1" l="1"/>
  <c r="Y2262" i="1" l="1"/>
  <c r="S2263" i="1"/>
  <c r="Y2265" i="1" l="1"/>
  <c r="Y2293" i="1" l="1"/>
  <c r="Y2323" i="1" l="1"/>
  <c r="Y2324" i="1" l="1"/>
  <c r="Y2325" i="1" l="1"/>
  <c r="Y2354" i="1" l="1"/>
  <c r="S2538" i="1" l="1"/>
  <c r="Y2385" i="1" l="1"/>
  <c r="Y2416" i="1" l="1"/>
  <c r="Y2447" i="1" l="1"/>
  <c r="Y2477" i="1" l="1"/>
  <c r="Y2479" i="1" l="1"/>
  <c r="Y2505" i="1" l="1"/>
  <c r="Y2507" i="1" l="1"/>
  <c r="Y2510" i="1" l="1"/>
  <c r="Y2536" i="1" l="1"/>
  <c r="Y2538" i="1" l="1"/>
  <c r="S2596" i="1" l="1"/>
  <c r="Y2596" i="1" l="1"/>
  <c r="Y2597" i="1"/>
  <c r="S2598" i="1" l="1"/>
  <c r="Y2598" i="1" s="1"/>
  <c r="S2627" i="1" l="1"/>
  <c r="Y2627" i="1" s="1"/>
  <c r="S2628" i="1" l="1"/>
  <c r="Y2628" i="1" s="1"/>
  <c r="Y2629" i="1" l="1"/>
  <c r="S2657" i="1" l="1"/>
  <c r="Y2657" i="1" s="1"/>
  <c r="S2658" i="1" l="1"/>
  <c r="Y2658" i="1" s="1"/>
  <c r="S2688" i="1" l="1"/>
  <c r="Y2688" i="1" s="1"/>
  <c r="S2689" i="1" l="1"/>
  <c r="Y2689" i="1" l="1"/>
  <c r="Y2720" i="1" l="1"/>
  <c r="Y2750" i="1" l="1"/>
  <c r="S2780" i="1" l="1"/>
  <c r="Y2780" i="1" s="1"/>
  <c r="S2782" i="1" l="1"/>
  <c r="Y2782" i="1" l="1"/>
  <c r="Y2783" i="1"/>
  <c r="S2811" i="1" l="1"/>
  <c r="Y2811" i="1" l="1"/>
  <c r="S2840" i="1" l="1"/>
  <c r="Y2840" i="1" s="1"/>
  <c r="S2841" i="1" l="1"/>
  <c r="Y2841" i="1" s="1"/>
  <c r="Y2842" i="1" l="1"/>
  <c r="S2843" i="1" l="1"/>
  <c r="Y2843" i="1" s="1"/>
  <c r="S2871" i="1" l="1"/>
  <c r="Y2871" i="1" s="1"/>
  <c r="S2873" i="1" l="1"/>
  <c r="Y2873" i="1" l="1"/>
  <c r="Y2874" i="1"/>
  <c r="S2902" i="1" l="1"/>
  <c r="Y2902" i="1" s="1"/>
  <c r="S2932" i="1" l="1"/>
  <c r="Y2932" i="1" l="1"/>
  <c r="Y2933" i="1"/>
  <c r="S2934" i="1" l="1"/>
  <c r="Y2934" i="1" s="1"/>
  <c r="S2963" i="1" l="1"/>
  <c r="Y2963" i="1" s="1"/>
  <c r="S2964" i="1" l="1"/>
  <c r="Y2964" i="1" l="1"/>
  <c r="Y2965" i="1"/>
  <c r="S2993" i="1" l="1"/>
  <c r="Y2993" i="1" l="1"/>
  <c r="Y2994" i="1"/>
  <c r="S3023" i="1" l="1"/>
  <c r="S3024" i="1" l="1"/>
  <c r="Y3024" i="1" s="1"/>
  <c r="Y3023" i="1"/>
  <c r="S3025" i="1" l="1"/>
  <c r="Y3025" i="1" s="1"/>
  <c r="S3055" i="1" l="1"/>
  <c r="Y3055" i="1" s="1"/>
  <c r="Y3056" i="1" l="1"/>
  <c r="S3085" i="1" l="1"/>
  <c r="Y3085" i="1" l="1"/>
  <c r="Y3086" i="1"/>
  <c r="S3116" i="1" l="1"/>
  <c r="Y3116" i="1" s="1"/>
  <c r="Y3147" i="1" l="1"/>
  <c r="S3176" i="1" l="1"/>
  <c r="S3177" i="1" l="1"/>
  <c r="Y3177" i="1" s="1"/>
  <c r="Y3176" i="1"/>
  <c r="S3179" i="1" l="1"/>
  <c r="Y3179" i="1" l="1"/>
  <c r="S3205" i="1" l="1"/>
  <c r="Y3205" i="1" l="1"/>
  <c r="S3208" i="1" l="1"/>
  <c r="Y3208" i="1" l="1"/>
  <c r="S3209" i="1"/>
  <c r="Y3209" i="1" l="1"/>
  <c r="Y3210" i="1"/>
  <c r="S3236" i="1" l="1"/>
  <c r="Y3236" i="1" s="1"/>
  <c r="S3237" i="1" l="1"/>
  <c r="Y3237" i="1" s="1"/>
  <c r="S3238" i="1" l="1"/>
  <c r="Y3238" i="1" s="1"/>
  <c r="Y3239" i="1" l="1"/>
  <c r="S3266" i="1" l="1"/>
  <c r="Y3266" i="1" s="1"/>
  <c r="S3267" i="1" l="1"/>
  <c r="Y3267" i="1" s="1"/>
  <c r="S3297" i="1" l="1"/>
  <c r="S3298" i="1" l="1"/>
  <c r="Y3297" i="1"/>
  <c r="Y3298" i="1" l="1"/>
  <c r="S3328" i="1" l="1"/>
  <c r="Y3328" i="1" l="1"/>
  <c r="Y3329" i="1"/>
  <c r="S3358" i="1" l="1"/>
  <c r="Y3358" i="1" s="1"/>
  <c r="Y3359" i="1" l="1"/>
  <c r="S3388" i="1" l="1"/>
  <c r="S3389" i="1" l="1"/>
  <c r="Y3389" i="1" s="1"/>
  <c r="Y3388" i="1"/>
  <c r="S3391" i="1" l="1"/>
  <c r="Y3391" i="1" s="1"/>
  <c r="S3420" i="1" l="1"/>
  <c r="Y3420" i="1" s="1"/>
  <c r="S3450" i="1" l="1"/>
  <c r="Y3450" i="1" l="1"/>
  <c r="Y3451" i="1"/>
  <c r="S3452" i="1" l="1"/>
  <c r="Y3452" i="1" s="1"/>
  <c r="S3481" i="1" l="1"/>
  <c r="Y3481" i="1" l="1"/>
  <c r="S3511" i="1" l="1"/>
  <c r="Y3511" i="1" l="1"/>
  <c r="Y3512" i="1"/>
  <c r="S3541" i="1" l="1"/>
  <c r="Y3541" i="1" s="1"/>
  <c r="S3542" i="1" l="1"/>
  <c r="Y3542" i="1" s="1"/>
  <c r="S3543" i="1" l="1"/>
  <c r="Y3543" i="1" s="1"/>
  <c r="S3570" i="1" l="1"/>
  <c r="Y3570" i="1" s="1"/>
  <c r="S3573" i="1" l="1"/>
  <c r="Y3573" i="1" l="1"/>
  <c r="Y3574" i="1"/>
  <c r="S3603" i="1" l="1"/>
  <c r="Y3603" i="1" l="1"/>
  <c r="Y3604" i="1"/>
  <c r="Y3483" i="1" l="1"/>
  <c r="Y3482" i="1"/>
  <c r="S3482" i="1"/>
  <c r="Y3117" i="1"/>
  <c r="Y3115" i="1"/>
  <c r="S3115" i="1"/>
  <c r="Y2752" i="1"/>
  <c r="S2752" i="1"/>
  <c r="Y2749" i="1"/>
  <c r="S2749" i="1"/>
  <c r="Y2567" i="1"/>
  <c r="Y2566" i="1"/>
  <c r="S2566" i="1"/>
  <c r="Y2537" i="1"/>
  <c r="S2537" i="1"/>
  <c r="S2536" i="1"/>
  <c r="Y2509" i="1"/>
  <c r="S2509" i="1"/>
  <c r="S2507" i="1"/>
  <c r="S2505" i="1"/>
  <c r="S2479" i="1"/>
  <c r="Y2476" i="1"/>
  <c r="S2476" i="1"/>
  <c r="S2416" i="1"/>
  <c r="Y2415" i="1"/>
  <c r="S2415" i="1"/>
  <c r="S2385" i="1"/>
  <c r="Y2384" i="1"/>
  <c r="S2384" i="1"/>
  <c r="Y2356" i="1"/>
  <c r="Y2355" i="1"/>
  <c r="S2355" i="1"/>
  <c r="S2354" i="1"/>
  <c r="S2325" i="1"/>
  <c r="S2323" i="1"/>
  <c r="S2293" i="1"/>
  <c r="Y2264" i="1"/>
  <c r="S2264" i="1"/>
  <c r="Y2263" i="1"/>
  <c r="S2262" i="1"/>
  <c r="S2234" i="1"/>
  <c r="S2171" i="1"/>
  <c r="S2170" i="1"/>
  <c r="Y2142" i="1"/>
  <c r="S2142" i="1"/>
  <c r="S2140" i="1"/>
  <c r="S2112" i="1"/>
  <c r="S2111" i="1"/>
  <c r="S2110" i="1"/>
  <c r="Y2082" i="1"/>
  <c r="S2082" i="1"/>
  <c r="S2081" i="1"/>
  <c r="S2052" i="1"/>
  <c r="Y2051" i="1"/>
  <c r="Y2050" i="1"/>
  <c r="S2050" i="1"/>
  <c r="Y2024" i="1"/>
  <c r="Y2020" i="1"/>
  <c r="S2020" i="1"/>
  <c r="Y1992" i="1"/>
  <c r="Y1991" i="1"/>
  <c r="S1991" i="1"/>
  <c r="Y1989" i="1"/>
  <c r="S1989" i="1"/>
  <c r="S1961" i="1"/>
  <c r="Y1958" i="1"/>
  <c r="S1958" i="1"/>
  <c r="Y1897" i="1"/>
  <c r="S1897" i="1"/>
  <c r="S1867" i="1"/>
  <c r="Y1866" i="1"/>
  <c r="S1866" i="1"/>
  <c r="Y1838" i="1"/>
  <c r="S1838" i="1"/>
  <c r="S1836" i="1"/>
  <c r="S1805" i="1"/>
  <c r="Y1777" i="1"/>
  <c r="S1777" i="1"/>
  <c r="S1747" i="1"/>
  <c r="S1746" i="1"/>
  <c r="S1718" i="1"/>
  <c r="Y1716" i="1"/>
  <c r="S1716" i="1"/>
  <c r="Y1715" i="1"/>
  <c r="S1715" i="1"/>
  <c r="Y1685" i="1"/>
  <c r="S1685" i="1"/>
  <c r="Y1656" i="1"/>
  <c r="S1655" i="1"/>
  <c r="Y1625" i="1"/>
  <c r="S1625" i="1"/>
  <c r="S1624" i="1"/>
  <c r="S1594" i="1"/>
  <c r="Y1564" i="1"/>
  <c r="S1564" i="1"/>
  <c r="S1563" i="1"/>
  <c r="Y1532" i="1"/>
  <c r="S1532" i="1"/>
  <c r="S1502" i="1"/>
  <c r="Y1473" i="1"/>
  <c r="S1473" i="1"/>
  <c r="S1471" i="1"/>
  <c r="S1443" i="1"/>
  <c r="Y1440" i="1"/>
  <c r="S1440" i="1"/>
  <c r="Y1411" i="1"/>
  <c r="S1411" i="1"/>
  <c r="Y1382" i="1"/>
  <c r="S1382" i="1"/>
  <c r="S1381" i="1"/>
  <c r="S1379" i="1"/>
  <c r="Y1352" i="1"/>
  <c r="S1352" i="1"/>
  <c r="Y1349" i="1"/>
  <c r="S1349" i="1"/>
  <c r="Y1292" i="1"/>
  <c r="Y1291" i="1"/>
  <c r="S1289" i="1"/>
  <c r="Y1261" i="1"/>
  <c r="S1258" i="1"/>
  <c r="S1228" i="1"/>
  <c r="S1198" i="1"/>
  <c r="S1197" i="1"/>
  <c r="S1196" i="1"/>
  <c r="Y1167" i="1"/>
  <c r="S1166" i="1"/>
  <c r="S1137" i="1"/>
  <c r="S1136" i="1"/>
  <c r="Y1106" i="1"/>
  <c r="S1105" i="1"/>
  <c r="Y1075" i="1"/>
  <c r="S1075" i="1"/>
  <c r="S1048" i="1"/>
  <c r="S1046" i="1"/>
  <c r="S1044" i="1"/>
  <c r="S1018" i="1"/>
  <c r="S1015" i="1"/>
  <c r="S1013" i="1"/>
  <c r="Y988" i="1"/>
  <c r="S984" i="1"/>
  <c r="S955" i="1"/>
  <c r="S954" i="1"/>
  <c r="Y925" i="1"/>
  <c r="S925" i="1"/>
  <c r="S923" i="1"/>
  <c r="Y893" i="1"/>
  <c r="S893" i="1"/>
  <c r="Y865" i="1"/>
  <c r="Y864" i="1"/>
  <c r="S864" i="1"/>
  <c r="Y863" i="1"/>
  <c r="S863" i="1"/>
  <c r="Y834" i="1"/>
  <c r="S834" i="1"/>
  <c r="Y832" i="1"/>
  <c r="S832" i="1"/>
  <c r="Y831" i="1"/>
  <c r="S831" i="1"/>
  <c r="Y802" i="1"/>
  <c r="Y771" i="1"/>
  <c r="S771" i="1"/>
  <c r="Y770" i="1"/>
  <c r="S770" i="1"/>
  <c r="Y743" i="1"/>
  <c r="Y740" i="1"/>
  <c r="S740" i="1"/>
  <c r="Y711" i="1"/>
  <c r="Y710" i="1"/>
  <c r="S710" i="1"/>
  <c r="Y683" i="1"/>
  <c r="S682" i="1"/>
  <c r="S680" i="1"/>
  <c r="S679" i="1"/>
  <c r="S652" i="1"/>
  <c r="Y650" i="1"/>
  <c r="S650" i="1"/>
  <c r="S648" i="1"/>
  <c r="Y620" i="1"/>
  <c r="S620" i="1"/>
  <c r="S591" i="1"/>
  <c r="S589" i="1"/>
  <c r="S561" i="1"/>
  <c r="Y558" i="1"/>
  <c r="S558" i="1"/>
  <c r="Y529" i="1"/>
  <c r="S498" i="1"/>
  <c r="Y497" i="1"/>
  <c r="S497" i="1"/>
  <c r="Y467" i="1"/>
  <c r="S467" i="1"/>
  <c r="Y466" i="1"/>
  <c r="S466" i="1"/>
  <c r="Y438" i="1"/>
  <c r="Y437" i="1"/>
  <c r="S437" i="1"/>
  <c r="Y436" i="1"/>
  <c r="S436" i="1"/>
  <c r="Y407" i="1"/>
  <c r="S407" i="1"/>
  <c r="Y406" i="1"/>
  <c r="Y405" i="1"/>
  <c r="S405" i="1"/>
  <c r="Y376" i="1"/>
  <c r="S375" i="1"/>
  <c r="Y347" i="1"/>
  <c r="Y346" i="1"/>
  <c r="S346" i="1"/>
  <c r="Y345" i="1"/>
  <c r="S345" i="1"/>
  <c r="Y319" i="1"/>
  <c r="Y318" i="1"/>
  <c r="S318" i="1"/>
  <c r="Y316" i="1"/>
  <c r="S316" i="1"/>
  <c r="Y314" i="1"/>
  <c r="Y224" i="1"/>
  <c r="Y288" i="1"/>
  <c r="S288" i="1"/>
  <c r="Y286" i="1"/>
  <c r="Y285" i="1"/>
  <c r="S285" i="1"/>
  <c r="Y193" i="1"/>
  <c r="Y256" i="1"/>
  <c r="Y165" i="1"/>
  <c r="Y164" i="1"/>
  <c r="Y133" i="1"/>
  <c r="Y132" i="1"/>
  <c r="Y103" i="1"/>
  <c r="Y38" i="1"/>
  <c r="AH12" i="1"/>
  <c r="AJ12" i="1" s="1"/>
  <c r="AE12" i="1" l="1"/>
  <c r="C39" i="1" s="1"/>
  <c r="C40" i="1" l="1"/>
  <c r="P39" i="1"/>
  <c r="X39" i="1" s="1"/>
  <c r="B39" i="1" s="1"/>
  <c r="AG13" i="1"/>
  <c r="C41" i="1" l="1"/>
  <c r="P40" i="1"/>
  <c r="X40" i="1" l="1"/>
  <c r="C42" i="1"/>
  <c r="P41" i="1"/>
  <c r="X41" i="1" s="1"/>
  <c r="B41" i="1" s="1"/>
  <c r="C43" i="1" l="1"/>
  <c r="P42" i="1"/>
  <c r="B40" i="1"/>
  <c r="X42" i="1" l="1"/>
  <c r="C44" i="1"/>
  <c r="P43" i="1"/>
  <c r="X43" i="1" s="1"/>
  <c r="B43" i="1" s="1"/>
  <c r="B42" i="1" l="1"/>
  <c r="C45" i="1"/>
  <c r="P44" i="1"/>
  <c r="X44" i="1" s="1"/>
  <c r="B44" i="1" s="1"/>
  <c r="C46" i="1" l="1"/>
  <c r="P45" i="1"/>
  <c r="X45" i="1" l="1"/>
  <c r="C47" i="1"/>
  <c r="P46" i="1"/>
  <c r="X46" i="1" s="1"/>
  <c r="B46" i="1" s="1"/>
  <c r="B45" i="1" l="1"/>
  <c r="C48" i="1"/>
  <c r="P47" i="1"/>
  <c r="X47" i="1" l="1"/>
  <c r="C49" i="1"/>
  <c r="P48" i="1"/>
  <c r="X48" i="1" s="1"/>
  <c r="B48" i="1" s="1"/>
  <c r="B47" i="1" l="1"/>
  <c r="C50" i="1"/>
  <c r="P49" i="1"/>
  <c r="X49" i="1" s="1"/>
  <c r="B49" i="1" s="1"/>
  <c r="C51" i="1" l="1"/>
  <c r="P50" i="1"/>
  <c r="X50" i="1" s="1"/>
  <c r="B50" i="1" s="1"/>
  <c r="C52" i="1" l="1"/>
  <c r="P51" i="1"/>
  <c r="X51" i="1" s="1"/>
  <c r="B51" i="1" s="1"/>
  <c r="C53" i="1" l="1"/>
  <c r="P52" i="1"/>
  <c r="X52" i="1" l="1"/>
  <c r="C54" i="1"/>
  <c r="P53" i="1"/>
  <c r="X53" i="1" s="1"/>
  <c r="B53" i="1" s="1"/>
  <c r="B52" i="1" l="1"/>
  <c r="C55" i="1"/>
  <c r="P54" i="1"/>
  <c r="X54" i="1" l="1"/>
  <c r="C56" i="1"/>
  <c r="P55" i="1"/>
  <c r="X55" i="1" s="1"/>
  <c r="B55" i="1" s="1"/>
  <c r="B54" i="1" l="1"/>
  <c r="C57" i="1"/>
  <c r="P56" i="1"/>
  <c r="X56" i="1" s="1"/>
  <c r="B56" i="1" s="1"/>
  <c r="C58" i="1" l="1"/>
  <c r="P57" i="1"/>
  <c r="X57" i="1" s="1"/>
  <c r="B57" i="1" s="1"/>
  <c r="C59" i="1" l="1"/>
  <c r="P58" i="1"/>
  <c r="X58" i="1" s="1"/>
  <c r="B58" i="1" s="1"/>
  <c r="C60" i="1" l="1"/>
  <c r="P59" i="1"/>
  <c r="X59" i="1" l="1"/>
  <c r="C61" i="1"/>
  <c r="P60" i="1"/>
  <c r="X60" i="1" s="1"/>
  <c r="B60" i="1" s="1"/>
  <c r="B59" i="1" l="1"/>
  <c r="C62" i="1"/>
  <c r="P61" i="1"/>
  <c r="X61" i="1" s="1"/>
  <c r="B61" i="1" s="1"/>
  <c r="C63" i="1" l="1"/>
  <c r="P62" i="1"/>
  <c r="X62" i="1" s="1"/>
  <c r="B62" i="1" l="1"/>
  <c r="C64" i="1"/>
  <c r="P63" i="1"/>
  <c r="X63" i="1" l="1"/>
  <c r="C65" i="1"/>
  <c r="P64" i="1"/>
  <c r="X64" i="1" s="1"/>
  <c r="B64" i="1" s="1"/>
  <c r="B63" i="1" l="1"/>
  <c r="C66" i="1"/>
  <c r="P65" i="1"/>
  <c r="X65" i="1" s="1"/>
  <c r="B65" i="1" s="1"/>
  <c r="C67" i="1" l="1"/>
  <c r="P66" i="1"/>
  <c r="X66" i="1" l="1"/>
  <c r="C68" i="1"/>
  <c r="P67" i="1"/>
  <c r="X67" i="1" s="1"/>
  <c r="B67" i="1" s="1"/>
  <c r="B66" i="1" l="1"/>
  <c r="C69" i="1"/>
  <c r="P69" i="1" s="1"/>
  <c r="P68" i="1"/>
  <c r="X68" i="1" l="1"/>
  <c r="R69" i="1"/>
  <c r="X69" i="1"/>
  <c r="B68" i="1" l="1"/>
  <c r="Y69" i="1"/>
  <c r="AI13" i="1"/>
  <c r="AH13" i="1" s="1"/>
  <c r="B69" i="1"/>
  <c r="AE13" i="1" l="1"/>
  <c r="AJ13" i="1"/>
  <c r="C70" i="1" l="1"/>
  <c r="AG14" i="1"/>
  <c r="P70" i="1" l="1"/>
  <c r="C71" i="1"/>
  <c r="X70" i="1" l="1"/>
  <c r="P71" i="1"/>
  <c r="X71" i="1" s="1"/>
  <c r="B71" i="1" s="1"/>
  <c r="C72" i="1"/>
  <c r="B70" i="1" l="1"/>
  <c r="P72" i="1"/>
  <c r="X72" i="1" s="1"/>
  <c r="B72" i="1" s="1"/>
  <c r="C73" i="1"/>
  <c r="P73" i="1" l="1"/>
  <c r="C74" i="1"/>
  <c r="X73" i="1" l="1"/>
  <c r="P74" i="1"/>
  <c r="X74" i="1" s="1"/>
  <c r="B74" i="1" s="1"/>
  <c r="C75" i="1"/>
  <c r="B73" i="1" l="1"/>
  <c r="C76" i="1"/>
  <c r="P75" i="1"/>
  <c r="X75" i="1" l="1"/>
  <c r="C77" i="1"/>
  <c r="P76" i="1"/>
  <c r="X76" i="1" s="1"/>
  <c r="B76" i="1" s="1"/>
  <c r="B75" i="1" l="1"/>
  <c r="C78" i="1"/>
  <c r="P77" i="1"/>
  <c r="X77" i="1" l="1"/>
  <c r="C79" i="1"/>
  <c r="P78" i="1"/>
  <c r="X78" i="1" s="1"/>
  <c r="B78" i="1" s="1"/>
  <c r="B77" i="1" l="1"/>
  <c r="C80" i="1"/>
  <c r="P79" i="1"/>
  <c r="X79" i="1" s="1"/>
  <c r="B79" i="1" s="1"/>
  <c r="C81" i="1" l="1"/>
  <c r="P80" i="1"/>
  <c r="X80" i="1" l="1"/>
  <c r="P81" i="1"/>
  <c r="X81" i="1" s="1"/>
  <c r="B81" i="1" s="1"/>
  <c r="C82" i="1"/>
  <c r="B80" i="1" l="1"/>
  <c r="P82" i="1"/>
  <c r="X82" i="1" s="1"/>
  <c r="B82" i="1" s="1"/>
  <c r="C83" i="1"/>
  <c r="P83" i="1" l="1"/>
  <c r="X83" i="1" s="1"/>
  <c r="B83" i="1" s="1"/>
  <c r="C84" i="1"/>
  <c r="P84" i="1" l="1"/>
  <c r="X84" i="1" s="1"/>
  <c r="B84" i="1" s="1"/>
  <c r="C85" i="1"/>
  <c r="P85" i="1" l="1"/>
  <c r="X85" i="1" s="1"/>
  <c r="B85" i="1" s="1"/>
  <c r="C86" i="1"/>
  <c r="C87" i="1" l="1"/>
  <c r="P86" i="1"/>
  <c r="X86" i="1" s="1"/>
  <c r="B86" i="1" s="1"/>
  <c r="C88" i="1" l="1"/>
  <c r="P87" i="1"/>
  <c r="X87" i="1" s="1"/>
  <c r="B87" i="1" s="1"/>
  <c r="C89" i="1" l="1"/>
  <c r="P88" i="1"/>
  <c r="X88" i="1" l="1"/>
  <c r="C90" i="1"/>
  <c r="P89" i="1"/>
  <c r="X89" i="1" s="1"/>
  <c r="B89" i="1" s="1"/>
  <c r="B88" i="1" l="1"/>
  <c r="C91" i="1"/>
  <c r="P90" i="1"/>
  <c r="X90" i="1" s="1"/>
  <c r="B90" i="1" s="1"/>
  <c r="P91" i="1" l="1"/>
  <c r="X91" i="1" s="1"/>
  <c r="B91" i="1" s="1"/>
  <c r="C92" i="1"/>
  <c r="P92" i="1" l="1"/>
  <c r="X92" i="1" s="1"/>
  <c r="B92" i="1" s="1"/>
  <c r="C93" i="1"/>
  <c r="P93" i="1" l="1"/>
  <c r="X93" i="1" s="1"/>
  <c r="B93" i="1" s="1"/>
  <c r="C94" i="1"/>
  <c r="C95" i="1" l="1"/>
  <c r="P94" i="1"/>
  <c r="X94" i="1" l="1"/>
  <c r="P95" i="1"/>
  <c r="X95" i="1" s="1"/>
  <c r="B95" i="1" s="1"/>
  <c r="C96" i="1"/>
  <c r="B94" i="1" l="1"/>
  <c r="P96" i="1"/>
  <c r="X96" i="1" s="1"/>
  <c r="B96" i="1" s="1"/>
  <c r="C97" i="1"/>
  <c r="P97" i="1" l="1"/>
  <c r="X97" i="1" s="1"/>
  <c r="B97" i="1" s="1"/>
  <c r="C98" i="1"/>
  <c r="C99" i="1" l="1"/>
  <c r="P98" i="1"/>
  <c r="X98" i="1" l="1"/>
  <c r="P99" i="1"/>
  <c r="X99" i="1" s="1"/>
  <c r="B99" i="1" s="1"/>
  <c r="C100" i="1"/>
  <c r="B98" i="1" l="1"/>
  <c r="P100" i="1"/>
  <c r="X100" i="1" s="1"/>
  <c r="B100" i="1" s="1"/>
  <c r="C101" i="1"/>
  <c r="P101" i="1" s="1"/>
  <c r="X101" i="1" l="1"/>
  <c r="R101" i="1"/>
  <c r="B101" i="1" l="1"/>
  <c r="AI14" i="1"/>
  <c r="AH14" i="1" s="1"/>
  <c r="Y101" i="1"/>
  <c r="AE14" i="1" l="1"/>
  <c r="AJ14" i="1"/>
  <c r="C102" i="1" l="1"/>
  <c r="AG15" i="1"/>
  <c r="P102" i="1" l="1"/>
  <c r="C103" i="1"/>
  <c r="X102" i="1" l="1"/>
  <c r="P103" i="1"/>
  <c r="X103" i="1" s="1"/>
  <c r="B103" i="1" s="1"/>
  <c r="C104" i="1"/>
  <c r="B102" i="1" l="1"/>
  <c r="P104" i="1"/>
  <c r="C105" i="1"/>
  <c r="X104" i="1" l="1"/>
  <c r="C106" i="1"/>
  <c r="P105" i="1"/>
  <c r="X105" i="1" s="1"/>
  <c r="B105" i="1" s="1"/>
  <c r="B104" i="1" l="1"/>
  <c r="C107" i="1"/>
  <c r="P106" i="1"/>
  <c r="X106" i="1" s="1"/>
  <c r="B106" i="1" s="1"/>
  <c r="C108" i="1" l="1"/>
  <c r="P107" i="1"/>
  <c r="X107" i="1" s="1"/>
  <c r="B107" i="1" s="1"/>
  <c r="C109" i="1" l="1"/>
  <c r="P108" i="1"/>
  <c r="X108" i="1" l="1"/>
  <c r="P109" i="1"/>
  <c r="X109" i="1" s="1"/>
  <c r="B109" i="1" s="1"/>
  <c r="C110" i="1"/>
  <c r="B108" i="1" l="1"/>
  <c r="P110" i="1"/>
  <c r="X110" i="1" s="1"/>
  <c r="B110" i="1" s="1"/>
  <c r="C111" i="1"/>
  <c r="C112" i="1" l="1"/>
  <c r="P111" i="1"/>
  <c r="X111" i="1" s="1"/>
  <c r="B111" i="1" s="1"/>
  <c r="C113" i="1" l="1"/>
  <c r="P112" i="1"/>
  <c r="X112" i="1" s="1"/>
  <c r="B112" i="1" s="1"/>
  <c r="C114" i="1" l="1"/>
  <c r="P113" i="1"/>
  <c r="X113" i="1" s="1"/>
  <c r="B113" i="1" s="1"/>
  <c r="C115" i="1" l="1"/>
  <c r="P114" i="1"/>
  <c r="X114" i="1" s="1"/>
  <c r="B114" i="1" s="1"/>
  <c r="P115" i="1" l="1"/>
  <c r="X115" i="1" s="1"/>
  <c r="B115" i="1" s="1"/>
  <c r="C116" i="1"/>
  <c r="P116" i="1" l="1"/>
  <c r="X116" i="1" s="1"/>
  <c r="B116" i="1" s="1"/>
  <c r="C117" i="1"/>
  <c r="C118" i="1" l="1"/>
  <c r="P117" i="1"/>
  <c r="X117" i="1" s="1"/>
  <c r="B117" i="1" s="1"/>
  <c r="P118" i="1" l="1"/>
  <c r="X118" i="1" s="1"/>
  <c r="B118" i="1" s="1"/>
  <c r="C119" i="1"/>
  <c r="P119" i="1" l="1"/>
  <c r="C120" i="1"/>
  <c r="X119" i="1" l="1"/>
  <c r="P120" i="1"/>
  <c r="X120" i="1" s="1"/>
  <c r="B120" i="1" s="1"/>
  <c r="C121" i="1"/>
  <c r="B119" i="1" l="1"/>
  <c r="P121" i="1"/>
  <c r="X121" i="1" s="1"/>
  <c r="B121" i="1" s="1"/>
  <c r="C122" i="1"/>
  <c r="C123" i="1" l="1"/>
  <c r="P122" i="1"/>
  <c r="X122" i="1" s="1"/>
  <c r="B122" i="1" s="1"/>
  <c r="C124" i="1" l="1"/>
  <c r="P123" i="1"/>
  <c r="X123" i="1" s="1"/>
  <c r="B123" i="1" s="1"/>
  <c r="P124" i="1" l="1"/>
  <c r="X124" i="1" s="1"/>
  <c r="B124" i="1" s="1"/>
  <c r="C125" i="1"/>
  <c r="P125" i="1" l="1"/>
  <c r="X125" i="1" s="1"/>
  <c r="B125" i="1" s="1"/>
  <c r="C126" i="1"/>
  <c r="C127" i="1" l="1"/>
  <c r="P126" i="1"/>
  <c r="X126" i="1" l="1"/>
  <c r="P127" i="1"/>
  <c r="X127" i="1" s="1"/>
  <c r="B127" i="1" s="1"/>
  <c r="C128" i="1"/>
  <c r="B126" i="1" l="1"/>
  <c r="P128" i="1"/>
  <c r="X128" i="1" s="1"/>
  <c r="B128" i="1" s="1"/>
  <c r="C129" i="1"/>
  <c r="P129" i="1" l="1"/>
  <c r="X129" i="1" s="1"/>
  <c r="B129" i="1" s="1"/>
  <c r="C130" i="1"/>
  <c r="P130" i="1" s="1"/>
  <c r="R130" i="1" l="1"/>
  <c r="X130" i="1"/>
  <c r="AI15" i="1" l="1"/>
  <c r="AH15" i="1" s="1"/>
  <c r="Y130" i="1"/>
  <c r="B130" i="1"/>
  <c r="AE15" i="1" l="1"/>
  <c r="AJ15" i="1"/>
  <c r="C131" i="1" l="1"/>
  <c r="AG16" i="1"/>
  <c r="P131" i="1" l="1"/>
  <c r="C132" i="1"/>
  <c r="X131" i="1" l="1"/>
  <c r="C133" i="1"/>
  <c r="P132" i="1"/>
  <c r="X132" i="1" s="1"/>
  <c r="B132" i="1" s="1"/>
  <c r="B131" i="1" l="1"/>
  <c r="P133" i="1"/>
  <c r="X133" i="1" s="1"/>
  <c r="B133" i="1" s="1"/>
  <c r="C134" i="1"/>
  <c r="P134" i="1" l="1"/>
  <c r="X134" i="1" s="1"/>
  <c r="B134" i="1" s="1"/>
  <c r="C135" i="1"/>
  <c r="P135" i="1" l="1"/>
  <c r="X135" i="1" s="1"/>
  <c r="B135" i="1" s="1"/>
  <c r="C136" i="1"/>
  <c r="P136" i="1" l="1"/>
  <c r="C137" i="1"/>
  <c r="X136" i="1" l="1"/>
  <c r="C138" i="1"/>
  <c r="P137" i="1"/>
  <c r="X137" i="1" s="1"/>
  <c r="B137" i="1" s="1"/>
  <c r="B136" i="1" l="1"/>
  <c r="P138" i="1"/>
  <c r="X138" i="1" s="1"/>
  <c r="B138" i="1" s="1"/>
  <c r="C139" i="1"/>
  <c r="C140" i="1" l="1"/>
  <c r="P139" i="1"/>
  <c r="X139" i="1" l="1"/>
  <c r="P140" i="1"/>
  <c r="X140" i="1" s="1"/>
  <c r="B140" i="1" s="1"/>
  <c r="C141" i="1"/>
  <c r="B139" i="1" l="1"/>
  <c r="C142" i="1"/>
  <c r="P141" i="1"/>
  <c r="X141" i="1" s="1"/>
  <c r="B141" i="1" s="1"/>
  <c r="C143" i="1" l="1"/>
  <c r="P142" i="1"/>
  <c r="X142" i="1" s="1"/>
  <c r="B142" i="1" s="1"/>
  <c r="P143" i="1" l="1"/>
  <c r="X143" i="1" s="1"/>
  <c r="B143" i="1" s="1"/>
  <c r="C144" i="1"/>
  <c r="C145" i="1" l="1"/>
  <c r="P144" i="1"/>
  <c r="X144" i="1" l="1"/>
  <c r="C146" i="1"/>
  <c r="P145" i="1"/>
  <c r="X145" i="1" s="1"/>
  <c r="B145" i="1" s="1"/>
  <c r="B144" i="1" l="1"/>
  <c r="C147" i="1"/>
  <c r="P146" i="1"/>
  <c r="X146" i="1" s="1"/>
  <c r="B146" i="1" s="1"/>
  <c r="P147" i="1" l="1"/>
  <c r="X147" i="1" s="1"/>
  <c r="B147" i="1" s="1"/>
  <c r="C148" i="1"/>
  <c r="P148" i="1" l="1"/>
  <c r="X148" i="1" s="1"/>
  <c r="B148" i="1" s="1"/>
  <c r="C149" i="1"/>
  <c r="C150" i="1" l="1"/>
  <c r="P149" i="1"/>
  <c r="X149" i="1" s="1"/>
  <c r="B149" i="1" s="1"/>
  <c r="C151" i="1" l="1"/>
  <c r="P150" i="1"/>
  <c r="X150" i="1" l="1"/>
  <c r="P151" i="1"/>
  <c r="X151" i="1" s="1"/>
  <c r="B151" i="1" s="1"/>
  <c r="C152" i="1"/>
  <c r="B150" i="1" l="1"/>
  <c r="C153" i="1"/>
  <c r="P152" i="1"/>
  <c r="X152" i="1" l="1"/>
  <c r="C154" i="1"/>
  <c r="P153" i="1"/>
  <c r="X153" i="1" s="1"/>
  <c r="B153" i="1" s="1"/>
  <c r="B152" i="1" l="1"/>
  <c r="P154" i="1"/>
  <c r="X154" i="1" s="1"/>
  <c r="B154" i="1" s="1"/>
  <c r="C155" i="1"/>
  <c r="P155" i="1" l="1"/>
  <c r="X155" i="1" s="1"/>
  <c r="B155" i="1" s="1"/>
  <c r="C156" i="1"/>
  <c r="C157" i="1" l="1"/>
  <c r="P156" i="1"/>
  <c r="X156" i="1" s="1"/>
  <c r="B156" i="1" s="1"/>
  <c r="C158" i="1" l="1"/>
  <c r="P157" i="1"/>
  <c r="X157" i="1" l="1"/>
  <c r="P158" i="1"/>
  <c r="X158" i="1" s="1"/>
  <c r="B158" i="1" s="1"/>
  <c r="C159" i="1"/>
  <c r="B157" i="1" l="1"/>
  <c r="P159" i="1"/>
  <c r="X159" i="1" s="1"/>
  <c r="B159" i="1" s="1"/>
  <c r="C160" i="1"/>
  <c r="C161" i="1" l="1"/>
  <c r="P161" i="1" s="1"/>
  <c r="P160" i="1"/>
  <c r="X160" i="1" s="1"/>
  <c r="B160" i="1" s="1"/>
  <c r="R161" i="1" l="1"/>
  <c r="X161" i="1"/>
  <c r="Y161" i="1" l="1"/>
  <c r="AI16" i="1"/>
  <c r="AH16" i="1" s="1"/>
  <c r="B161" i="1"/>
  <c r="AE16" i="1" l="1"/>
  <c r="AJ16" i="1"/>
  <c r="AG17" i="1" l="1"/>
  <c r="C162" i="1"/>
  <c r="P162" i="1" l="1"/>
  <c r="X162" i="1" s="1"/>
  <c r="B162" i="1" s="1"/>
  <c r="C163" i="1"/>
  <c r="C164" i="1" l="1"/>
  <c r="P163" i="1"/>
  <c r="X163" i="1" s="1"/>
  <c r="B163" i="1" s="1"/>
  <c r="C165" i="1" l="1"/>
  <c r="P164" i="1"/>
  <c r="X164" i="1" l="1"/>
  <c r="C166" i="1"/>
  <c r="P165" i="1"/>
  <c r="X165" i="1" s="1"/>
  <c r="B165" i="1" s="1"/>
  <c r="B164" i="1" l="1"/>
  <c r="P166" i="1"/>
  <c r="X166" i="1" s="1"/>
  <c r="B166" i="1" s="1"/>
  <c r="C167" i="1"/>
  <c r="C168" i="1" l="1"/>
  <c r="P167" i="1"/>
  <c r="X167" i="1" s="1"/>
  <c r="B167" i="1" s="1"/>
  <c r="C169" i="1" l="1"/>
  <c r="P168" i="1"/>
  <c r="X168" i="1" s="1"/>
  <c r="B168" i="1" s="1"/>
  <c r="P169" i="1" l="1"/>
  <c r="X169" i="1" s="1"/>
  <c r="B169" i="1" s="1"/>
  <c r="C170" i="1"/>
  <c r="P170" i="1" l="1"/>
  <c r="X170" i="1" s="1"/>
  <c r="B170" i="1" s="1"/>
  <c r="C171" i="1"/>
  <c r="C172" i="1" l="1"/>
  <c r="P171" i="1"/>
  <c r="X171" i="1" l="1"/>
  <c r="P172" i="1"/>
  <c r="X172" i="1" s="1"/>
  <c r="B172" i="1" s="1"/>
  <c r="C173" i="1"/>
  <c r="B171" i="1" l="1"/>
  <c r="C174" i="1"/>
  <c r="P173" i="1"/>
  <c r="X173" i="1" s="1"/>
  <c r="B173" i="1" s="1"/>
  <c r="C175" i="1" l="1"/>
  <c r="P174" i="1"/>
  <c r="X174" i="1" s="1"/>
  <c r="B174" i="1" s="1"/>
  <c r="P175" i="1" l="1"/>
  <c r="X175" i="1" s="1"/>
  <c r="B175" i="1" s="1"/>
  <c r="C176" i="1"/>
  <c r="P176" i="1" l="1"/>
  <c r="X176" i="1" s="1"/>
  <c r="B176" i="1" s="1"/>
  <c r="C177" i="1"/>
  <c r="C178" i="1" l="1"/>
  <c r="P177" i="1"/>
  <c r="X177" i="1" s="1"/>
  <c r="B177" i="1" s="1"/>
  <c r="P178" i="1" l="1"/>
  <c r="X178" i="1" s="1"/>
  <c r="B178" i="1" s="1"/>
  <c r="C179" i="1"/>
  <c r="P179" i="1" l="1"/>
  <c r="X179" i="1" s="1"/>
  <c r="B179" i="1" s="1"/>
  <c r="C180" i="1"/>
  <c r="C181" i="1" l="1"/>
  <c r="P180" i="1"/>
  <c r="X180" i="1" s="1"/>
  <c r="B180" i="1" s="1"/>
  <c r="C182" i="1" l="1"/>
  <c r="P181" i="1"/>
  <c r="X181" i="1" l="1"/>
  <c r="C183" i="1"/>
  <c r="P182" i="1"/>
  <c r="X182" i="1" s="1"/>
  <c r="B182" i="1" s="1"/>
  <c r="B181" i="1" l="1"/>
  <c r="C184" i="1"/>
  <c r="P183" i="1"/>
  <c r="X183" i="1" s="1"/>
  <c r="B183" i="1" s="1"/>
  <c r="P184" i="1" l="1"/>
  <c r="X184" i="1" s="1"/>
  <c r="B184" i="1" s="1"/>
  <c r="C185" i="1"/>
  <c r="P185" i="1" l="1"/>
  <c r="X185" i="1" s="1"/>
  <c r="B185" i="1" s="1"/>
  <c r="C186" i="1"/>
  <c r="P186" i="1" l="1"/>
  <c r="X186" i="1" s="1"/>
  <c r="B186" i="1" s="1"/>
  <c r="C187" i="1"/>
  <c r="P187" i="1" l="1"/>
  <c r="C188" i="1"/>
  <c r="X187" i="1" l="1"/>
  <c r="P188" i="1"/>
  <c r="X188" i="1" s="1"/>
  <c r="B188" i="1" s="1"/>
  <c r="C189" i="1"/>
  <c r="B187" i="1" l="1"/>
  <c r="P189" i="1"/>
  <c r="C190" i="1"/>
  <c r="X189" i="1" l="1"/>
  <c r="P190" i="1"/>
  <c r="X190" i="1" s="1"/>
  <c r="B190" i="1" s="1"/>
  <c r="C191" i="1"/>
  <c r="B189" i="1" l="1"/>
  <c r="P191" i="1"/>
  <c r="X191" i="1" s="1"/>
  <c r="B191" i="1" s="1"/>
  <c r="C192" i="1"/>
  <c r="P192" i="1" s="1"/>
  <c r="R192" i="1" l="1"/>
  <c r="X192" i="1"/>
  <c r="Y192" i="1" l="1"/>
  <c r="AI17" i="1"/>
  <c r="AH17" i="1" s="1"/>
  <c r="B192" i="1"/>
  <c r="AE17" i="1" l="1"/>
  <c r="AJ17" i="1"/>
  <c r="C193" i="1" l="1"/>
  <c r="AG18" i="1"/>
  <c r="P193" i="1" l="1"/>
  <c r="C194" i="1"/>
  <c r="X193" i="1" l="1"/>
  <c r="C195" i="1"/>
  <c r="P194" i="1"/>
  <c r="X194" i="1" s="1"/>
  <c r="B194" i="1" s="1"/>
  <c r="B193" i="1" l="1"/>
  <c r="C196" i="1"/>
  <c r="P195" i="1"/>
  <c r="X195" i="1" l="1"/>
  <c r="P196" i="1"/>
  <c r="X196" i="1" s="1"/>
  <c r="B196" i="1" s="1"/>
  <c r="C197" i="1"/>
  <c r="B195" i="1" l="1"/>
  <c r="C198" i="1"/>
  <c r="P197" i="1"/>
  <c r="X197" i="1" s="1"/>
  <c r="B197" i="1" s="1"/>
  <c r="P198" i="1" l="1"/>
  <c r="X198" i="1" s="1"/>
  <c r="B198" i="1" s="1"/>
  <c r="C199" i="1"/>
  <c r="C200" i="1" l="1"/>
  <c r="P199" i="1"/>
  <c r="X199" i="1" l="1"/>
  <c r="P200" i="1"/>
  <c r="X200" i="1" s="1"/>
  <c r="B200" i="1" s="1"/>
  <c r="C201" i="1"/>
  <c r="B199" i="1" l="1"/>
  <c r="P201" i="1"/>
  <c r="C202" i="1"/>
  <c r="X201" i="1" l="1"/>
  <c r="P202" i="1"/>
  <c r="X202" i="1" s="1"/>
  <c r="B202" i="1" s="1"/>
  <c r="C203" i="1"/>
  <c r="B201" i="1" l="1"/>
  <c r="C204" i="1"/>
  <c r="P203" i="1"/>
  <c r="X203" i="1" s="1"/>
  <c r="B203" i="1" s="1"/>
  <c r="P204" i="1" l="1"/>
  <c r="X204" i="1" s="1"/>
  <c r="B204" i="1" s="1"/>
  <c r="C205" i="1"/>
  <c r="C206" i="1" l="1"/>
  <c r="P205" i="1"/>
  <c r="X205" i="1" s="1"/>
  <c r="B205" i="1" s="1"/>
  <c r="P206" i="1" l="1"/>
  <c r="C207" i="1"/>
  <c r="X206" i="1" l="1"/>
  <c r="P207" i="1"/>
  <c r="X207" i="1" s="1"/>
  <c r="B207" i="1" s="1"/>
  <c r="C208" i="1"/>
  <c r="B206" i="1" l="1"/>
  <c r="C209" i="1"/>
  <c r="P208" i="1"/>
  <c r="X208" i="1" l="1"/>
  <c r="C210" i="1"/>
  <c r="P209" i="1"/>
  <c r="X209" i="1" s="1"/>
  <c r="B209" i="1" s="1"/>
  <c r="B208" i="1" l="1"/>
  <c r="C211" i="1"/>
  <c r="P210" i="1"/>
  <c r="X210" i="1" s="1"/>
  <c r="B210" i="1" s="1"/>
  <c r="C212" i="1" l="1"/>
  <c r="P211" i="1"/>
  <c r="X211" i="1" s="1"/>
  <c r="B211" i="1" s="1"/>
  <c r="P212" i="1" l="1"/>
  <c r="C213" i="1"/>
  <c r="X212" i="1" l="1"/>
  <c r="P213" i="1"/>
  <c r="X213" i="1" s="1"/>
  <c r="B213" i="1" s="1"/>
  <c r="C214" i="1"/>
  <c r="B212" i="1" l="1"/>
  <c r="P214" i="1"/>
  <c r="C215" i="1"/>
  <c r="X214" i="1" l="1"/>
  <c r="C216" i="1"/>
  <c r="P215" i="1"/>
  <c r="X215" i="1" s="1"/>
  <c r="B215" i="1" s="1"/>
  <c r="B214" i="1" l="1"/>
  <c r="P216" i="1"/>
  <c r="X216" i="1" s="1"/>
  <c r="B216" i="1" s="1"/>
  <c r="C217" i="1"/>
  <c r="P217" i="1" l="1"/>
  <c r="X217" i="1" s="1"/>
  <c r="B217" i="1" s="1"/>
  <c r="C218" i="1"/>
  <c r="P218" i="1" l="1"/>
  <c r="X218" i="1" s="1"/>
  <c r="B218" i="1" s="1"/>
  <c r="C219" i="1"/>
  <c r="C220" i="1" l="1"/>
  <c r="P219" i="1"/>
  <c r="X219" i="1" s="1"/>
  <c r="B219" i="1" s="1"/>
  <c r="C221" i="1" l="1"/>
  <c r="P220" i="1"/>
  <c r="X220" i="1" l="1"/>
  <c r="C222" i="1"/>
  <c r="P222" i="1" s="1"/>
  <c r="P221" i="1"/>
  <c r="X221" i="1" s="1"/>
  <c r="B221" i="1" s="1"/>
  <c r="R222" i="1" l="1"/>
  <c r="B220" i="1"/>
  <c r="X222" i="1"/>
  <c r="Y222" i="1" l="1"/>
  <c r="AI18" i="1"/>
  <c r="AH18" i="1" s="1"/>
  <c r="B222" i="1"/>
  <c r="AE18" i="1" l="1"/>
  <c r="AJ18" i="1"/>
  <c r="AH19" i="1" l="1"/>
  <c r="AE19" i="1" s="1"/>
  <c r="AG19" i="1"/>
  <c r="AJ19" i="1" s="1"/>
  <c r="C223" i="1"/>
  <c r="C224" i="1" l="1"/>
  <c r="P223" i="1"/>
  <c r="AG20" i="1"/>
  <c r="AH20" i="1"/>
  <c r="AE20" i="1" s="1"/>
  <c r="C256" i="1"/>
  <c r="X223" i="1" l="1"/>
  <c r="AJ20" i="1"/>
  <c r="C257" i="1"/>
  <c r="P256" i="1"/>
  <c r="X256" i="1" s="1"/>
  <c r="B256" i="1" s="1"/>
  <c r="C284" i="1"/>
  <c r="AG21" i="1"/>
  <c r="AH21" i="1"/>
  <c r="AE21" i="1" s="1"/>
  <c r="C225" i="1"/>
  <c r="P224" i="1"/>
  <c r="X224" i="1" s="1"/>
  <c r="B224" i="1" s="1"/>
  <c r="AJ21" i="1" l="1"/>
  <c r="B223" i="1"/>
  <c r="P225" i="1"/>
  <c r="X225" i="1" s="1"/>
  <c r="B225" i="1" s="1"/>
  <c r="C226" i="1"/>
  <c r="AG22" i="1"/>
  <c r="C313" i="1"/>
  <c r="AH22" i="1"/>
  <c r="AE22" i="1" s="1"/>
  <c r="C285" i="1"/>
  <c r="P284" i="1"/>
  <c r="X284" i="1" s="1"/>
  <c r="B284" i="1" s="1"/>
  <c r="P257" i="1"/>
  <c r="X257" i="1" s="1"/>
  <c r="B257" i="1" s="1"/>
  <c r="C258" i="1"/>
  <c r="AJ22" i="1" l="1"/>
  <c r="P285" i="1"/>
  <c r="X285" i="1" s="1"/>
  <c r="B285" i="1" s="1"/>
  <c r="C286" i="1"/>
  <c r="AG23" i="1"/>
  <c r="AH23" i="1"/>
  <c r="AE23" i="1" s="1"/>
  <c r="C343" i="1"/>
  <c r="C314" i="1"/>
  <c r="P313" i="1"/>
  <c r="X313" i="1" s="1"/>
  <c r="B313" i="1" s="1"/>
  <c r="C227" i="1"/>
  <c r="P226" i="1"/>
  <c r="X226" i="1" s="1"/>
  <c r="B226" i="1" s="1"/>
  <c r="C259" i="1"/>
  <c r="P258" i="1"/>
  <c r="X258" i="1" s="1"/>
  <c r="B258" i="1" s="1"/>
  <c r="C228" i="1" l="1"/>
  <c r="P227" i="1"/>
  <c r="C315" i="1"/>
  <c r="P314" i="1"/>
  <c r="X314" i="1" s="1"/>
  <c r="B314" i="1" s="1"/>
  <c r="P343" i="1"/>
  <c r="X343" i="1" s="1"/>
  <c r="B343" i="1" s="1"/>
  <c r="C344" i="1"/>
  <c r="C375" i="1"/>
  <c r="AG24" i="1"/>
  <c r="AH24" i="1"/>
  <c r="AJ23" i="1"/>
  <c r="C260" i="1"/>
  <c r="P259" i="1"/>
  <c r="X259" i="1" s="1"/>
  <c r="B259" i="1" s="1"/>
  <c r="C287" i="1"/>
  <c r="P286" i="1"/>
  <c r="X286" i="1" s="1"/>
  <c r="B286" i="1" s="1"/>
  <c r="X227" i="1" l="1"/>
  <c r="AJ24" i="1"/>
  <c r="P375" i="1"/>
  <c r="X375" i="1" s="1"/>
  <c r="B375" i="1" s="1"/>
  <c r="C376" i="1"/>
  <c r="C345" i="1"/>
  <c r="P344" i="1"/>
  <c r="X344" i="1" s="1"/>
  <c r="B344" i="1" s="1"/>
  <c r="P287" i="1"/>
  <c r="X287" i="1" s="1"/>
  <c r="B287" i="1" s="1"/>
  <c r="C288" i="1"/>
  <c r="C261" i="1"/>
  <c r="P260" i="1"/>
  <c r="X260" i="1" s="1"/>
  <c r="B260" i="1" s="1"/>
  <c r="P315" i="1"/>
  <c r="X315" i="1" s="1"/>
  <c r="B315" i="1" s="1"/>
  <c r="C316" i="1"/>
  <c r="AH25" i="1"/>
  <c r="AE25" i="1" s="1"/>
  <c r="AG25" i="1"/>
  <c r="AJ25" i="1" s="1"/>
  <c r="P228" i="1"/>
  <c r="X228" i="1" s="1"/>
  <c r="B228" i="1" s="1"/>
  <c r="C229" i="1"/>
  <c r="B227" i="1" l="1"/>
  <c r="P229" i="1"/>
  <c r="X229" i="1" s="1"/>
  <c r="B229" i="1" s="1"/>
  <c r="C230" i="1"/>
  <c r="C262" i="1"/>
  <c r="P261" i="1"/>
  <c r="X261" i="1" s="1"/>
  <c r="B261" i="1" s="1"/>
  <c r="C289" i="1"/>
  <c r="P288" i="1"/>
  <c r="X288" i="1" s="1"/>
  <c r="B288" i="1" s="1"/>
  <c r="AG26" i="1"/>
  <c r="C435" i="1"/>
  <c r="AH26" i="1"/>
  <c r="AE26" i="1" s="1"/>
  <c r="P404" i="1"/>
  <c r="X404" i="1" s="1"/>
  <c r="S404" i="1" s="1"/>
  <c r="C346" i="1"/>
  <c r="P345" i="1"/>
  <c r="X345" i="1" s="1"/>
  <c r="B345" i="1" s="1"/>
  <c r="C317" i="1"/>
  <c r="P316" i="1"/>
  <c r="X316" i="1" s="1"/>
  <c r="B316" i="1" s="1"/>
  <c r="C377" i="1"/>
  <c r="P376" i="1"/>
  <c r="X376" i="1" s="1"/>
  <c r="B376" i="1" s="1"/>
  <c r="AB404" i="1" l="1"/>
  <c r="B404" i="1"/>
  <c r="R404" i="1"/>
  <c r="AJ26" i="1"/>
  <c r="C378" i="1"/>
  <c r="P377" i="1"/>
  <c r="X377" i="1" s="1"/>
  <c r="B377" i="1" s="1"/>
  <c r="C436" i="1"/>
  <c r="P435" i="1"/>
  <c r="X435" i="1" s="1"/>
  <c r="B435" i="1" s="1"/>
  <c r="C318" i="1"/>
  <c r="P317" i="1"/>
  <c r="X317" i="1" s="1"/>
  <c r="B317" i="1" s="1"/>
  <c r="P289" i="1"/>
  <c r="X289" i="1" s="1"/>
  <c r="B289" i="1" s="1"/>
  <c r="C290" i="1"/>
  <c r="C347" i="1"/>
  <c r="P346" i="1"/>
  <c r="X346" i="1" s="1"/>
  <c r="B346" i="1" s="1"/>
  <c r="P405" i="1"/>
  <c r="X405" i="1" s="1"/>
  <c r="B405" i="1" s="1"/>
  <c r="C406" i="1"/>
  <c r="P262" i="1"/>
  <c r="X262" i="1" s="1"/>
  <c r="B262" i="1" s="1"/>
  <c r="C263" i="1"/>
  <c r="C231" i="1"/>
  <c r="P230" i="1"/>
  <c r="X230" i="1" s="1"/>
  <c r="B230" i="1" s="1"/>
  <c r="AH27" i="1"/>
  <c r="AE27" i="1" s="1"/>
  <c r="AG27" i="1"/>
  <c r="C466" i="1"/>
  <c r="AJ27" i="1" l="1"/>
  <c r="P290" i="1"/>
  <c r="X290" i="1" s="1"/>
  <c r="B290" i="1" s="1"/>
  <c r="C291" i="1"/>
  <c r="P263" i="1"/>
  <c r="X263" i="1" s="1"/>
  <c r="B263" i="1" s="1"/>
  <c r="C264" i="1"/>
  <c r="P231" i="1"/>
  <c r="X231" i="1" s="1"/>
  <c r="B231" i="1" s="1"/>
  <c r="C232" i="1"/>
  <c r="P318" i="1"/>
  <c r="X318" i="1" s="1"/>
  <c r="B318" i="1" s="1"/>
  <c r="C319" i="1"/>
  <c r="C407" i="1"/>
  <c r="P406" i="1"/>
  <c r="X406" i="1" s="1"/>
  <c r="B406" i="1" s="1"/>
  <c r="P466" i="1"/>
  <c r="X466" i="1" s="1"/>
  <c r="B466" i="1" s="1"/>
  <c r="C467" i="1"/>
  <c r="C437" i="1"/>
  <c r="P436" i="1"/>
  <c r="X436" i="1" s="1"/>
  <c r="B436" i="1" s="1"/>
  <c r="C496" i="1"/>
  <c r="AH28" i="1"/>
  <c r="AE28" i="1" s="1"/>
  <c r="AG28" i="1"/>
  <c r="P347" i="1"/>
  <c r="X347" i="1" s="1"/>
  <c r="B347" i="1" s="1"/>
  <c r="C348" i="1"/>
  <c r="C379" i="1"/>
  <c r="P378" i="1"/>
  <c r="X378" i="1" s="1"/>
  <c r="B378" i="1" s="1"/>
  <c r="AG29" i="1" l="1"/>
  <c r="AH29" i="1"/>
  <c r="AE29" i="1" s="1"/>
  <c r="C529" i="1"/>
  <c r="C320" i="1"/>
  <c r="P319" i="1"/>
  <c r="X319" i="1" s="1"/>
  <c r="B319" i="1" s="1"/>
  <c r="P496" i="1"/>
  <c r="X496" i="1" s="1"/>
  <c r="B496" i="1" s="1"/>
  <c r="C497" i="1"/>
  <c r="C233" i="1"/>
  <c r="P232" i="1"/>
  <c r="X232" i="1" s="1"/>
  <c r="B232" i="1" s="1"/>
  <c r="P437" i="1"/>
  <c r="X437" i="1" s="1"/>
  <c r="B437" i="1" s="1"/>
  <c r="C438" i="1"/>
  <c r="C380" i="1"/>
  <c r="P379" i="1"/>
  <c r="X379" i="1" s="1"/>
  <c r="B379" i="1" s="1"/>
  <c r="P467" i="1"/>
  <c r="X467" i="1" s="1"/>
  <c r="B467" i="1" s="1"/>
  <c r="C468" i="1"/>
  <c r="C265" i="1"/>
  <c r="P264" i="1"/>
  <c r="X264" i="1" s="1"/>
  <c r="B264" i="1" s="1"/>
  <c r="C349" i="1"/>
  <c r="P348" i="1"/>
  <c r="X348" i="1" s="1"/>
  <c r="B348" i="1" s="1"/>
  <c r="C292" i="1"/>
  <c r="P291" i="1"/>
  <c r="X291" i="1" s="1"/>
  <c r="B291" i="1" s="1"/>
  <c r="AJ28" i="1"/>
  <c r="P407" i="1"/>
  <c r="X407" i="1" s="1"/>
  <c r="B407" i="1" s="1"/>
  <c r="C408" i="1"/>
  <c r="AJ29" i="1" l="1"/>
  <c r="C409" i="1"/>
  <c r="P408" i="1"/>
  <c r="X408" i="1" s="1"/>
  <c r="B408" i="1" s="1"/>
  <c r="P265" i="1"/>
  <c r="X265" i="1" s="1"/>
  <c r="B265" i="1" s="1"/>
  <c r="C266" i="1"/>
  <c r="C234" i="1"/>
  <c r="P233" i="1"/>
  <c r="X233" i="1" s="1"/>
  <c r="B233" i="1" s="1"/>
  <c r="P468" i="1"/>
  <c r="X468" i="1" s="1"/>
  <c r="B468" i="1" s="1"/>
  <c r="C469" i="1"/>
  <c r="P497" i="1"/>
  <c r="X497" i="1" s="1"/>
  <c r="B497" i="1" s="1"/>
  <c r="C498" i="1"/>
  <c r="P292" i="1"/>
  <c r="X292" i="1" s="1"/>
  <c r="B292" i="1" s="1"/>
  <c r="C293" i="1"/>
  <c r="C381" i="1"/>
  <c r="P380" i="1"/>
  <c r="X380" i="1" s="1"/>
  <c r="B380" i="1" s="1"/>
  <c r="P320" i="1"/>
  <c r="X320" i="1" s="1"/>
  <c r="B320" i="1" s="1"/>
  <c r="C321" i="1"/>
  <c r="P438" i="1"/>
  <c r="X438" i="1" s="1"/>
  <c r="B438" i="1" s="1"/>
  <c r="C439" i="1"/>
  <c r="P529" i="1"/>
  <c r="X529" i="1" s="1"/>
  <c r="B529" i="1" s="1"/>
  <c r="C530" i="1"/>
  <c r="P349" i="1"/>
  <c r="X349" i="1" s="1"/>
  <c r="B349" i="1" s="1"/>
  <c r="C350" i="1"/>
  <c r="AH30" i="1"/>
  <c r="AE30" i="1" s="1"/>
  <c r="AG30" i="1"/>
  <c r="C557" i="1"/>
  <c r="AJ30" i="1" l="1"/>
  <c r="C322" i="1"/>
  <c r="P321" i="1"/>
  <c r="X321" i="1" s="1"/>
  <c r="B321" i="1" s="1"/>
  <c r="P469" i="1"/>
  <c r="X469" i="1" s="1"/>
  <c r="B469" i="1" s="1"/>
  <c r="C470" i="1"/>
  <c r="C351" i="1"/>
  <c r="P350" i="1"/>
  <c r="X350" i="1" s="1"/>
  <c r="B350" i="1" s="1"/>
  <c r="C588" i="1"/>
  <c r="AG31" i="1"/>
  <c r="AH31" i="1"/>
  <c r="AE31" i="1" s="1"/>
  <c r="C382" i="1"/>
  <c r="P381" i="1"/>
  <c r="X381" i="1" s="1"/>
  <c r="B381" i="1" s="1"/>
  <c r="C235" i="1"/>
  <c r="P234" i="1"/>
  <c r="C531" i="1"/>
  <c r="P530" i="1"/>
  <c r="X530" i="1" s="1"/>
  <c r="B530" i="1" s="1"/>
  <c r="C294" i="1"/>
  <c r="P293" i="1"/>
  <c r="X293" i="1" s="1"/>
  <c r="B293" i="1" s="1"/>
  <c r="C267" i="1"/>
  <c r="P266" i="1"/>
  <c r="X266" i="1" s="1"/>
  <c r="B266" i="1" s="1"/>
  <c r="P439" i="1"/>
  <c r="X439" i="1" s="1"/>
  <c r="B439" i="1" s="1"/>
  <c r="C440" i="1"/>
  <c r="P498" i="1"/>
  <c r="X498" i="1" s="1"/>
  <c r="B498" i="1" s="1"/>
  <c r="C499" i="1"/>
  <c r="P557" i="1"/>
  <c r="X557" i="1" s="1"/>
  <c r="B557" i="1" s="1"/>
  <c r="C558" i="1"/>
  <c r="C410" i="1"/>
  <c r="P409" i="1"/>
  <c r="X409" i="1" s="1"/>
  <c r="B409" i="1" s="1"/>
  <c r="X234" i="1" l="1"/>
  <c r="C500" i="1"/>
  <c r="P499" i="1"/>
  <c r="X499" i="1" s="1"/>
  <c r="B499" i="1" s="1"/>
  <c r="C589" i="1"/>
  <c r="P588" i="1"/>
  <c r="X588" i="1" s="1"/>
  <c r="B588" i="1" s="1"/>
  <c r="C532" i="1"/>
  <c r="P531" i="1"/>
  <c r="X531" i="1" s="1"/>
  <c r="B531" i="1" s="1"/>
  <c r="P440" i="1"/>
  <c r="X440" i="1" s="1"/>
  <c r="B440" i="1" s="1"/>
  <c r="C441" i="1"/>
  <c r="C352" i="1"/>
  <c r="P351" i="1"/>
  <c r="X351" i="1" s="1"/>
  <c r="B351" i="1" s="1"/>
  <c r="P235" i="1"/>
  <c r="X235" i="1" s="1"/>
  <c r="B235" i="1" s="1"/>
  <c r="C236" i="1"/>
  <c r="P470" i="1"/>
  <c r="X470" i="1" s="1"/>
  <c r="B470" i="1" s="1"/>
  <c r="C471" i="1"/>
  <c r="P410" i="1"/>
  <c r="X410" i="1" s="1"/>
  <c r="B410" i="1" s="1"/>
  <c r="C411" i="1"/>
  <c r="C268" i="1"/>
  <c r="P267" i="1"/>
  <c r="X267" i="1" s="1"/>
  <c r="B267" i="1" s="1"/>
  <c r="C383" i="1"/>
  <c r="P382" i="1"/>
  <c r="X382" i="1" s="1"/>
  <c r="B382" i="1" s="1"/>
  <c r="C559" i="1"/>
  <c r="P558" i="1"/>
  <c r="X558" i="1" s="1"/>
  <c r="B558" i="1" s="1"/>
  <c r="C620" i="1"/>
  <c r="AH32" i="1"/>
  <c r="AE32" i="1" s="1"/>
  <c r="AG32" i="1"/>
  <c r="C323" i="1"/>
  <c r="P322" i="1"/>
  <c r="X322" i="1" s="1"/>
  <c r="B322" i="1" s="1"/>
  <c r="P294" i="1"/>
  <c r="X294" i="1" s="1"/>
  <c r="B294" i="1" s="1"/>
  <c r="C295" i="1"/>
  <c r="AJ31" i="1"/>
  <c r="B234" i="1" l="1"/>
  <c r="AH33" i="1"/>
  <c r="AE33" i="1" s="1"/>
  <c r="C648" i="1"/>
  <c r="AG33" i="1"/>
  <c r="AJ33" i="1" s="1"/>
  <c r="P411" i="1"/>
  <c r="X411" i="1" s="1"/>
  <c r="B411" i="1" s="1"/>
  <c r="C412" i="1"/>
  <c r="P441" i="1"/>
  <c r="X441" i="1" s="1"/>
  <c r="B441" i="1" s="1"/>
  <c r="C442" i="1"/>
  <c r="P620" i="1"/>
  <c r="X620" i="1" s="1"/>
  <c r="B620" i="1" s="1"/>
  <c r="C621" i="1"/>
  <c r="P471" i="1"/>
  <c r="X471" i="1" s="1"/>
  <c r="B471" i="1" s="1"/>
  <c r="C472" i="1"/>
  <c r="P295" i="1"/>
  <c r="X295" i="1" s="1"/>
  <c r="B295" i="1" s="1"/>
  <c r="C296" i="1"/>
  <c r="C560" i="1"/>
  <c r="P559" i="1"/>
  <c r="X559" i="1" s="1"/>
  <c r="B559" i="1" s="1"/>
  <c r="C533" i="1"/>
  <c r="P532" i="1"/>
  <c r="X532" i="1" s="1"/>
  <c r="B532" i="1" s="1"/>
  <c r="P236" i="1"/>
  <c r="X236" i="1" s="1"/>
  <c r="B236" i="1" s="1"/>
  <c r="C237" i="1"/>
  <c r="C384" i="1"/>
  <c r="P383" i="1"/>
  <c r="X383" i="1" s="1"/>
  <c r="B383" i="1" s="1"/>
  <c r="P589" i="1"/>
  <c r="X589" i="1" s="1"/>
  <c r="B589" i="1" s="1"/>
  <c r="C590" i="1"/>
  <c r="C324" i="1"/>
  <c r="P323" i="1"/>
  <c r="X323" i="1" s="1"/>
  <c r="B323" i="1" s="1"/>
  <c r="AJ32" i="1"/>
  <c r="C269" i="1"/>
  <c r="P268" i="1"/>
  <c r="X268" i="1" s="1"/>
  <c r="B268" i="1" s="1"/>
  <c r="C353" i="1"/>
  <c r="P352" i="1"/>
  <c r="X352" i="1" s="1"/>
  <c r="B352" i="1" s="1"/>
  <c r="P500" i="1"/>
  <c r="X500" i="1" s="1"/>
  <c r="B500" i="1" s="1"/>
  <c r="C501" i="1"/>
  <c r="C502" i="1" l="1"/>
  <c r="P501" i="1"/>
  <c r="X501" i="1" s="1"/>
  <c r="B501" i="1" s="1"/>
  <c r="P324" i="1"/>
  <c r="X324" i="1" s="1"/>
  <c r="B324" i="1" s="1"/>
  <c r="C325" i="1"/>
  <c r="C534" i="1"/>
  <c r="P533" i="1"/>
  <c r="X533" i="1" s="1"/>
  <c r="B533" i="1" s="1"/>
  <c r="C591" i="1"/>
  <c r="P590" i="1"/>
  <c r="X590" i="1" s="1"/>
  <c r="B590" i="1" s="1"/>
  <c r="P442" i="1"/>
  <c r="X442" i="1" s="1"/>
  <c r="B442" i="1" s="1"/>
  <c r="C443" i="1"/>
  <c r="P560" i="1"/>
  <c r="X560" i="1" s="1"/>
  <c r="B560" i="1" s="1"/>
  <c r="C561" i="1"/>
  <c r="C354" i="1"/>
  <c r="P353" i="1"/>
  <c r="X353" i="1" s="1"/>
  <c r="B353" i="1" s="1"/>
  <c r="C297" i="1"/>
  <c r="P296" i="1"/>
  <c r="X296" i="1" s="1"/>
  <c r="B296" i="1" s="1"/>
  <c r="P412" i="1"/>
  <c r="X412" i="1" s="1"/>
  <c r="B412" i="1" s="1"/>
  <c r="C413" i="1"/>
  <c r="P384" i="1"/>
  <c r="X384" i="1" s="1"/>
  <c r="B384" i="1" s="1"/>
  <c r="C385" i="1"/>
  <c r="C270" i="1"/>
  <c r="P269" i="1"/>
  <c r="X269" i="1" s="1"/>
  <c r="B269" i="1" s="1"/>
  <c r="C238" i="1"/>
  <c r="P237" i="1"/>
  <c r="X237" i="1" s="1"/>
  <c r="B237" i="1" s="1"/>
  <c r="C473" i="1"/>
  <c r="P472" i="1"/>
  <c r="X472" i="1" s="1"/>
  <c r="B472" i="1" s="1"/>
  <c r="C649" i="1"/>
  <c r="P648" i="1"/>
  <c r="X648" i="1" s="1"/>
  <c r="B648" i="1" s="1"/>
  <c r="P621" i="1"/>
  <c r="X621" i="1" s="1"/>
  <c r="B621" i="1" s="1"/>
  <c r="C622" i="1"/>
  <c r="AG34" i="1"/>
  <c r="C678" i="1"/>
  <c r="AH34" i="1"/>
  <c r="AE34" i="1" s="1"/>
  <c r="AJ34" i="1" l="1"/>
  <c r="P678" i="1"/>
  <c r="X678" i="1" s="1"/>
  <c r="B678" i="1" s="1"/>
  <c r="C679" i="1"/>
  <c r="P238" i="1"/>
  <c r="X238" i="1" s="1"/>
  <c r="B238" i="1" s="1"/>
  <c r="C239" i="1"/>
  <c r="C298" i="1"/>
  <c r="P297" i="1"/>
  <c r="X297" i="1" s="1"/>
  <c r="B297" i="1" s="1"/>
  <c r="P591" i="1"/>
  <c r="X591" i="1" s="1"/>
  <c r="B591" i="1" s="1"/>
  <c r="C592" i="1"/>
  <c r="C623" i="1"/>
  <c r="P622" i="1"/>
  <c r="X622" i="1" s="1"/>
  <c r="B622" i="1" s="1"/>
  <c r="P270" i="1"/>
  <c r="X270" i="1" s="1"/>
  <c r="B270" i="1" s="1"/>
  <c r="C271" i="1"/>
  <c r="P354" i="1"/>
  <c r="X354" i="1" s="1"/>
  <c r="B354" i="1" s="1"/>
  <c r="C355" i="1"/>
  <c r="P534" i="1"/>
  <c r="X534" i="1" s="1"/>
  <c r="B534" i="1" s="1"/>
  <c r="C535" i="1"/>
  <c r="P385" i="1"/>
  <c r="X385" i="1" s="1"/>
  <c r="B385" i="1" s="1"/>
  <c r="C386" i="1"/>
  <c r="P561" i="1"/>
  <c r="X561" i="1" s="1"/>
  <c r="B561" i="1" s="1"/>
  <c r="C562" i="1"/>
  <c r="P325" i="1"/>
  <c r="X325" i="1" s="1"/>
  <c r="B325" i="1" s="1"/>
  <c r="C326" i="1"/>
  <c r="C650" i="1"/>
  <c r="P649" i="1"/>
  <c r="X649" i="1" s="1"/>
  <c r="B649" i="1" s="1"/>
  <c r="P413" i="1"/>
  <c r="X413" i="1" s="1"/>
  <c r="B413" i="1" s="1"/>
  <c r="C414" i="1"/>
  <c r="P443" i="1"/>
  <c r="X443" i="1" s="1"/>
  <c r="B443" i="1" s="1"/>
  <c r="C444" i="1"/>
  <c r="AG35" i="1"/>
  <c r="C708" i="1"/>
  <c r="AH35" i="1"/>
  <c r="AE35" i="1" s="1"/>
  <c r="C474" i="1"/>
  <c r="P473" i="1"/>
  <c r="X473" i="1" s="1"/>
  <c r="B473" i="1" s="1"/>
  <c r="P502" i="1"/>
  <c r="X502" i="1" s="1"/>
  <c r="B502" i="1" s="1"/>
  <c r="C503" i="1"/>
  <c r="C475" i="1" l="1"/>
  <c r="P474" i="1"/>
  <c r="X474" i="1" s="1"/>
  <c r="B474" i="1" s="1"/>
  <c r="C536" i="1"/>
  <c r="P535" i="1"/>
  <c r="X535" i="1" s="1"/>
  <c r="B535" i="1" s="1"/>
  <c r="C593" i="1"/>
  <c r="P592" i="1"/>
  <c r="X592" i="1" s="1"/>
  <c r="B592" i="1" s="1"/>
  <c r="C739" i="1"/>
  <c r="AG36" i="1"/>
  <c r="AH36" i="1"/>
  <c r="AE36" i="1" s="1"/>
  <c r="C651" i="1"/>
  <c r="P650" i="1"/>
  <c r="X650" i="1" s="1"/>
  <c r="B650" i="1" s="1"/>
  <c r="P708" i="1"/>
  <c r="X708" i="1" s="1"/>
  <c r="B708" i="1" s="1"/>
  <c r="C709" i="1"/>
  <c r="C327" i="1"/>
  <c r="P326" i="1"/>
  <c r="X326" i="1" s="1"/>
  <c r="B326" i="1" s="1"/>
  <c r="C356" i="1"/>
  <c r="P355" i="1"/>
  <c r="X355" i="1" s="1"/>
  <c r="B355" i="1" s="1"/>
  <c r="AJ35" i="1"/>
  <c r="C299" i="1"/>
  <c r="P298" i="1"/>
  <c r="X298" i="1" s="1"/>
  <c r="B298" i="1" s="1"/>
  <c r="C445" i="1"/>
  <c r="P444" i="1"/>
  <c r="X444" i="1" s="1"/>
  <c r="B444" i="1" s="1"/>
  <c r="P562" i="1"/>
  <c r="X562" i="1" s="1"/>
  <c r="B562" i="1" s="1"/>
  <c r="C563" i="1"/>
  <c r="P271" i="1"/>
  <c r="X271" i="1" s="1"/>
  <c r="B271" i="1" s="1"/>
  <c r="C272" i="1"/>
  <c r="P239" i="1"/>
  <c r="X239" i="1" s="1"/>
  <c r="B239" i="1" s="1"/>
  <c r="C240" i="1"/>
  <c r="P503" i="1"/>
  <c r="X503" i="1" s="1"/>
  <c r="B503" i="1" s="1"/>
  <c r="C504" i="1"/>
  <c r="P414" i="1"/>
  <c r="X414" i="1" s="1"/>
  <c r="B414" i="1" s="1"/>
  <c r="C415" i="1"/>
  <c r="P386" i="1"/>
  <c r="X386" i="1" s="1"/>
  <c r="B386" i="1" s="1"/>
  <c r="C387" i="1"/>
  <c r="C680" i="1"/>
  <c r="P679" i="1"/>
  <c r="X679" i="1" s="1"/>
  <c r="B679" i="1" s="1"/>
  <c r="P623" i="1"/>
  <c r="X623" i="1" s="1"/>
  <c r="B623" i="1" s="1"/>
  <c r="C624" i="1"/>
  <c r="AJ36" i="1" l="1"/>
  <c r="P415" i="1"/>
  <c r="X415" i="1" s="1"/>
  <c r="B415" i="1" s="1"/>
  <c r="C416" i="1"/>
  <c r="P563" i="1"/>
  <c r="X563" i="1" s="1"/>
  <c r="B563" i="1" s="1"/>
  <c r="C564" i="1"/>
  <c r="C357" i="1"/>
  <c r="P356" i="1"/>
  <c r="X356" i="1" s="1"/>
  <c r="B356" i="1" s="1"/>
  <c r="C740" i="1"/>
  <c r="P739" i="1"/>
  <c r="X739" i="1" s="1"/>
  <c r="B739" i="1" s="1"/>
  <c r="P624" i="1"/>
  <c r="X624" i="1" s="1"/>
  <c r="B624" i="1" s="1"/>
  <c r="C625" i="1"/>
  <c r="C505" i="1"/>
  <c r="P504" i="1"/>
  <c r="X504" i="1" s="1"/>
  <c r="B504" i="1" s="1"/>
  <c r="P327" i="1"/>
  <c r="X327" i="1" s="1"/>
  <c r="B327" i="1" s="1"/>
  <c r="C328" i="1"/>
  <c r="P445" i="1"/>
  <c r="X445" i="1" s="1"/>
  <c r="B445" i="1" s="1"/>
  <c r="C446" i="1"/>
  <c r="C710" i="1"/>
  <c r="P709" i="1"/>
  <c r="X709" i="1" s="1"/>
  <c r="B709" i="1" s="1"/>
  <c r="C594" i="1"/>
  <c r="P593" i="1"/>
  <c r="X593" i="1" s="1"/>
  <c r="B593" i="1" s="1"/>
  <c r="P240" i="1"/>
  <c r="X240" i="1" s="1"/>
  <c r="B240" i="1" s="1"/>
  <c r="C241" i="1"/>
  <c r="C681" i="1"/>
  <c r="P680" i="1"/>
  <c r="X680" i="1" s="1"/>
  <c r="B680" i="1" s="1"/>
  <c r="C300" i="1"/>
  <c r="P299" i="1"/>
  <c r="X299" i="1" s="1"/>
  <c r="B299" i="1" s="1"/>
  <c r="P536" i="1"/>
  <c r="X536" i="1" s="1"/>
  <c r="B536" i="1" s="1"/>
  <c r="C537" i="1"/>
  <c r="C388" i="1"/>
  <c r="P387" i="1"/>
  <c r="X387" i="1" s="1"/>
  <c r="B387" i="1" s="1"/>
  <c r="C273" i="1"/>
  <c r="P272" i="1"/>
  <c r="X272" i="1" s="1"/>
  <c r="B272" i="1" s="1"/>
  <c r="C652" i="1"/>
  <c r="P651" i="1"/>
  <c r="X651" i="1" s="1"/>
  <c r="B651" i="1" s="1"/>
  <c r="AG37" i="1"/>
  <c r="C769" i="1"/>
  <c r="AH37" i="1"/>
  <c r="AE37" i="1" s="1"/>
  <c r="P475" i="1"/>
  <c r="X475" i="1" s="1"/>
  <c r="B475" i="1" s="1"/>
  <c r="C476" i="1"/>
  <c r="AJ37" i="1" l="1"/>
  <c r="C447" i="1"/>
  <c r="P446" i="1"/>
  <c r="X446" i="1" s="1"/>
  <c r="B446" i="1" s="1"/>
  <c r="C477" i="1"/>
  <c r="P476" i="1"/>
  <c r="X476" i="1" s="1"/>
  <c r="B476" i="1" s="1"/>
  <c r="P273" i="1"/>
  <c r="X273" i="1" s="1"/>
  <c r="B273" i="1" s="1"/>
  <c r="C274" i="1"/>
  <c r="P681" i="1"/>
  <c r="X681" i="1" s="1"/>
  <c r="B681" i="1" s="1"/>
  <c r="C682" i="1"/>
  <c r="C741" i="1"/>
  <c r="P740" i="1"/>
  <c r="X740" i="1" s="1"/>
  <c r="B740" i="1" s="1"/>
  <c r="P241" i="1"/>
  <c r="C242" i="1"/>
  <c r="C329" i="1"/>
  <c r="P328" i="1"/>
  <c r="X328" i="1" s="1"/>
  <c r="B328" i="1" s="1"/>
  <c r="C802" i="1"/>
  <c r="AH38" i="1"/>
  <c r="AE38" i="1" s="1"/>
  <c r="AG38" i="1"/>
  <c r="C389" i="1"/>
  <c r="P388" i="1"/>
  <c r="X388" i="1" s="1"/>
  <c r="B388" i="1" s="1"/>
  <c r="C358" i="1"/>
  <c r="P357" i="1"/>
  <c r="X357" i="1" s="1"/>
  <c r="B357" i="1" s="1"/>
  <c r="C770" i="1"/>
  <c r="P769" i="1"/>
  <c r="X769" i="1" s="1"/>
  <c r="B769" i="1" s="1"/>
  <c r="C538" i="1"/>
  <c r="P537" i="1"/>
  <c r="X537" i="1" s="1"/>
  <c r="B537" i="1" s="1"/>
  <c r="P564" i="1"/>
  <c r="X564" i="1" s="1"/>
  <c r="B564" i="1" s="1"/>
  <c r="C565" i="1"/>
  <c r="C595" i="1"/>
  <c r="P594" i="1"/>
  <c r="X594" i="1" s="1"/>
  <c r="B594" i="1" s="1"/>
  <c r="C506" i="1"/>
  <c r="P505" i="1"/>
  <c r="X505" i="1" s="1"/>
  <c r="B505" i="1" s="1"/>
  <c r="P625" i="1"/>
  <c r="X625" i="1" s="1"/>
  <c r="B625" i="1" s="1"/>
  <c r="C626" i="1"/>
  <c r="C417" i="1"/>
  <c r="P416" i="1"/>
  <c r="X416" i="1" s="1"/>
  <c r="B416" i="1" s="1"/>
  <c r="P652" i="1"/>
  <c r="X652" i="1" s="1"/>
  <c r="B652" i="1" s="1"/>
  <c r="C653" i="1"/>
  <c r="P300" i="1"/>
  <c r="X300" i="1" s="1"/>
  <c r="B300" i="1" s="1"/>
  <c r="C301" i="1"/>
  <c r="P710" i="1"/>
  <c r="X710" i="1" s="1"/>
  <c r="B710" i="1" s="1"/>
  <c r="C711" i="1"/>
  <c r="X241" i="1" l="1"/>
  <c r="C539" i="1"/>
  <c r="P538" i="1"/>
  <c r="X538" i="1" s="1"/>
  <c r="B538" i="1" s="1"/>
  <c r="C831" i="1"/>
  <c r="AH39" i="1"/>
  <c r="AE39" i="1" s="1"/>
  <c r="AG39" i="1"/>
  <c r="C683" i="1"/>
  <c r="P682" i="1"/>
  <c r="X682" i="1" s="1"/>
  <c r="B682" i="1" s="1"/>
  <c r="C803" i="1"/>
  <c r="P802" i="1"/>
  <c r="X802" i="1" s="1"/>
  <c r="B802" i="1" s="1"/>
  <c r="C302" i="1"/>
  <c r="P301" i="1"/>
  <c r="X301" i="1" s="1"/>
  <c r="B301" i="1" s="1"/>
  <c r="P506" i="1"/>
  <c r="X506" i="1" s="1"/>
  <c r="B506" i="1" s="1"/>
  <c r="C507" i="1"/>
  <c r="C771" i="1"/>
  <c r="P770" i="1"/>
  <c r="X770" i="1" s="1"/>
  <c r="B770" i="1" s="1"/>
  <c r="C275" i="1"/>
  <c r="P274" i="1"/>
  <c r="X274" i="1" s="1"/>
  <c r="B274" i="1" s="1"/>
  <c r="P653" i="1"/>
  <c r="X653" i="1" s="1"/>
  <c r="B653" i="1" s="1"/>
  <c r="C654" i="1"/>
  <c r="C330" i="1"/>
  <c r="P329" i="1"/>
  <c r="X329" i="1" s="1"/>
  <c r="B329" i="1" s="1"/>
  <c r="C596" i="1"/>
  <c r="P595" i="1"/>
  <c r="X595" i="1" s="1"/>
  <c r="B595" i="1" s="1"/>
  <c r="C359" i="1"/>
  <c r="P358" i="1"/>
  <c r="X358" i="1" s="1"/>
  <c r="B358" i="1" s="1"/>
  <c r="C243" i="1"/>
  <c r="P242" i="1"/>
  <c r="X242" i="1" s="1"/>
  <c r="B242" i="1" s="1"/>
  <c r="P565" i="1"/>
  <c r="X565" i="1" s="1"/>
  <c r="B565" i="1" s="1"/>
  <c r="C566" i="1"/>
  <c r="P477" i="1"/>
  <c r="X477" i="1" s="1"/>
  <c r="B477" i="1" s="1"/>
  <c r="C478" i="1"/>
  <c r="P417" i="1"/>
  <c r="X417" i="1" s="1"/>
  <c r="B417" i="1" s="1"/>
  <c r="C418" i="1"/>
  <c r="P389" i="1"/>
  <c r="X389" i="1" s="1"/>
  <c r="B389" i="1" s="1"/>
  <c r="C390" i="1"/>
  <c r="C712" i="1"/>
  <c r="P711" i="1"/>
  <c r="X711" i="1" s="1"/>
  <c r="B711" i="1" s="1"/>
  <c r="C627" i="1"/>
  <c r="P626" i="1"/>
  <c r="X626" i="1" s="1"/>
  <c r="B626" i="1" s="1"/>
  <c r="AJ38" i="1"/>
  <c r="P741" i="1"/>
  <c r="X741" i="1" s="1"/>
  <c r="B741" i="1" s="1"/>
  <c r="C742" i="1"/>
  <c r="P447" i="1"/>
  <c r="X447" i="1" s="1"/>
  <c r="B447" i="1" s="1"/>
  <c r="C448" i="1"/>
  <c r="B241" i="1" l="1"/>
  <c r="AJ39" i="1"/>
  <c r="P359" i="1"/>
  <c r="X359" i="1" s="1"/>
  <c r="B359" i="1" s="1"/>
  <c r="C360" i="1"/>
  <c r="C276" i="1"/>
  <c r="P275" i="1"/>
  <c r="X275" i="1" s="1"/>
  <c r="B275" i="1" s="1"/>
  <c r="C804" i="1"/>
  <c r="P803" i="1"/>
  <c r="X803" i="1" s="1"/>
  <c r="B803" i="1" s="1"/>
  <c r="P478" i="1"/>
  <c r="X478" i="1" s="1"/>
  <c r="B478" i="1" s="1"/>
  <c r="C479" i="1"/>
  <c r="P627" i="1"/>
  <c r="X627" i="1" s="1"/>
  <c r="B627" i="1" s="1"/>
  <c r="C628" i="1"/>
  <c r="P596" i="1"/>
  <c r="X596" i="1" s="1"/>
  <c r="B596" i="1" s="1"/>
  <c r="C597" i="1"/>
  <c r="C772" i="1"/>
  <c r="P771" i="1"/>
  <c r="X771" i="1" s="1"/>
  <c r="B771" i="1" s="1"/>
  <c r="C684" i="1"/>
  <c r="P683" i="1"/>
  <c r="X683" i="1" s="1"/>
  <c r="B683" i="1" s="1"/>
  <c r="P566" i="1"/>
  <c r="X566" i="1" s="1"/>
  <c r="B566" i="1" s="1"/>
  <c r="C567" i="1"/>
  <c r="P507" i="1"/>
  <c r="X507" i="1" s="1"/>
  <c r="B507" i="1" s="1"/>
  <c r="C508" i="1"/>
  <c r="P448" i="1"/>
  <c r="X448" i="1" s="1"/>
  <c r="B448" i="1" s="1"/>
  <c r="C449" i="1"/>
  <c r="C713" i="1"/>
  <c r="P712" i="1"/>
  <c r="X712" i="1" s="1"/>
  <c r="B712" i="1" s="1"/>
  <c r="C331" i="1"/>
  <c r="P330" i="1"/>
  <c r="X330" i="1" s="1"/>
  <c r="B330" i="1" s="1"/>
  <c r="C861" i="1"/>
  <c r="AH40" i="1"/>
  <c r="AE40" i="1" s="1"/>
  <c r="AG40" i="1"/>
  <c r="P390" i="1"/>
  <c r="X390" i="1" s="1"/>
  <c r="B390" i="1" s="1"/>
  <c r="C391" i="1"/>
  <c r="P654" i="1"/>
  <c r="X654" i="1" s="1"/>
  <c r="B654" i="1" s="1"/>
  <c r="C655" i="1"/>
  <c r="C832" i="1"/>
  <c r="P831" i="1"/>
  <c r="X831" i="1" s="1"/>
  <c r="B831" i="1" s="1"/>
  <c r="C743" i="1"/>
  <c r="P742" i="1"/>
  <c r="X742" i="1" s="1"/>
  <c r="B742" i="1" s="1"/>
  <c r="C244" i="1"/>
  <c r="P243" i="1"/>
  <c r="X243" i="1" s="1"/>
  <c r="B243" i="1" s="1"/>
  <c r="P302" i="1"/>
  <c r="X302" i="1" s="1"/>
  <c r="B302" i="1" s="1"/>
  <c r="C303" i="1"/>
  <c r="P418" i="1"/>
  <c r="X418" i="1" s="1"/>
  <c r="B418" i="1" s="1"/>
  <c r="C419" i="1"/>
  <c r="C540" i="1"/>
  <c r="P539" i="1"/>
  <c r="X539" i="1" s="1"/>
  <c r="B539" i="1" s="1"/>
  <c r="AJ40" i="1" l="1"/>
  <c r="C480" i="1"/>
  <c r="P479" i="1"/>
  <c r="X479" i="1" s="1"/>
  <c r="B479" i="1" s="1"/>
  <c r="C392" i="1"/>
  <c r="P391" i="1"/>
  <c r="X391" i="1" s="1"/>
  <c r="B391" i="1" s="1"/>
  <c r="C714" i="1"/>
  <c r="P713" i="1"/>
  <c r="X713" i="1" s="1"/>
  <c r="B713" i="1" s="1"/>
  <c r="C685" i="1"/>
  <c r="P684" i="1"/>
  <c r="X684" i="1" s="1"/>
  <c r="B684" i="1" s="1"/>
  <c r="C245" i="1"/>
  <c r="P244" i="1"/>
  <c r="X244" i="1" s="1"/>
  <c r="B244" i="1" s="1"/>
  <c r="P449" i="1"/>
  <c r="X449" i="1" s="1"/>
  <c r="B449" i="1" s="1"/>
  <c r="C450" i="1"/>
  <c r="P772" i="1"/>
  <c r="X772" i="1" s="1"/>
  <c r="B772" i="1" s="1"/>
  <c r="C773" i="1"/>
  <c r="C805" i="1"/>
  <c r="P804" i="1"/>
  <c r="X804" i="1" s="1"/>
  <c r="B804" i="1" s="1"/>
  <c r="C541" i="1"/>
  <c r="P540" i="1"/>
  <c r="X540" i="1" s="1"/>
  <c r="B540" i="1" s="1"/>
  <c r="P743" i="1"/>
  <c r="X743" i="1" s="1"/>
  <c r="B743" i="1" s="1"/>
  <c r="C744" i="1"/>
  <c r="AH41" i="1"/>
  <c r="AE41" i="1" s="1"/>
  <c r="AG41" i="1"/>
  <c r="C893" i="1"/>
  <c r="P508" i="1"/>
  <c r="X508" i="1" s="1"/>
  <c r="B508" i="1" s="1"/>
  <c r="C509" i="1"/>
  <c r="P597" i="1"/>
  <c r="X597" i="1" s="1"/>
  <c r="B597" i="1" s="1"/>
  <c r="C598" i="1"/>
  <c r="P419" i="1"/>
  <c r="X419" i="1" s="1"/>
  <c r="B419" i="1" s="1"/>
  <c r="C420" i="1"/>
  <c r="P861" i="1"/>
  <c r="X861" i="1" s="1"/>
  <c r="B861" i="1" s="1"/>
  <c r="C862" i="1"/>
  <c r="C277" i="1"/>
  <c r="P276" i="1"/>
  <c r="X276" i="1" s="1"/>
  <c r="B276" i="1" s="1"/>
  <c r="P832" i="1"/>
  <c r="X832" i="1" s="1"/>
  <c r="B832" i="1" s="1"/>
  <c r="C833" i="1"/>
  <c r="P567" i="1"/>
  <c r="X567" i="1" s="1"/>
  <c r="B567" i="1" s="1"/>
  <c r="C568" i="1"/>
  <c r="C629" i="1"/>
  <c r="P628" i="1"/>
  <c r="X628" i="1" s="1"/>
  <c r="B628" i="1" s="1"/>
  <c r="P360" i="1"/>
  <c r="X360" i="1" s="1"/>
  <c r="B360" i="1" s="1"/>
  <c r="C361" i="1"/>
  <c r="C304" i="1"/>
  <c r="P303" i="1"/>
  <c r="X303" i="1" s="1"/>
  <c r="B303" i="1" s="1"/>
  <c r="P655" i="1"/>
  <c r="X655" i="1" s="1"/>
  <c r="B655" i="1" s="1"/>
  <c r="C656" i="1"/>
  <c r="C332" i="1"/>
  <c r="P331" i="1"/>
  <c r="X331" i="1" s="1"/>
  <c r="B331" i="1" s="1"/>
  <c r="AJ41" i="1" l="1"/>
  <c r="P277" i="1"/>
  <c r="X277" i="1" s="1"/>
  <c r="B277" i="1" s="1"/>
  <c r="C278" i="1"/>
  <c r="P862" i="1"/>
  <c r="X862" i="1" s="1"/>
  <c r="B862" i="1" s="1"/>
  <c r="C863" i="1"/>
  <c r="C894" i="1"/>
  <c r="P893" i="1"/>
  <c r="X893" i="1" s="1"/>
  <c r="B893" i="1" s="1"/>
  <c r="P805" i="1"/>
  <c r="X805" i="1" s="1"/>
  <c r="B805" i="1" s="1"/>
  <c r="C806" i="1"/>
  <c r="C686" i="1"/>
  <c r="P685" i="1"/>
  <c r="X685" i="1" s="1"/>
  <c r="B685" i="1" s="1"/>
  <c r="C333" i="1"/>
  <c r="P332" i="1"/>
  <c r="X332" i="1" s="1"/>
  <c r="B332" i="1" s="1"/>
  <c r="P629" i="1"/>
  <c r="X629" i="1" s="1"/>
  <c r="B629" i="1" s="1"/>
  <c r="C630" i="1"/>
  <c r="P773" i="1"/>
  <c r="X773" i="1" s="1"/>
  <c r="B773" i="1" s="1"/>
  <c r="C774" i="1"/>
  <c r="P656" i="1"/>
  <c r="X656" i="1" s="1"/>
  <c r="B656" i="1" s="1"/>
  <c r="C657" i="1"/>
  <c r="P568" i="1"/>
  <c r="X568" i="1" s="1"/>
  <c r="B568" i="1" s="1"/>
  <c r="C569" i="1"/>
  <c r="C421" i="1"/>
  <c r="P420" i="1"/>
  <c r="X420" i="1" s="1"/>
  <c r="B420" i="1" s="1"/>
  <c r="C922" i="1"/>
  <c r="AG42" i="1"/>
  <c r="AH42" i="1"/>
  <c r="AE42" i="1" s="1"/>
  <c r="P714" i="1"/>
  <c r="X714" i="1" s="1"/>
  <c r="B714" i="1" s="1"/>
  <c r="C715" i="1"/>
  <c r="C745" i="1"/>
  <c r="P744" i="1"/>
  <c r="X744" i="1" s="1"/>
  <c r="B744" i="1" s="1"/>
  <c r="C451" i="1"/>
  <c r="P450" i="1"/>
  <c r="X450" i="1" s="1"/>
  <c r="B450" i="1" s="1"/>
  <c r="C834" i="1"/>
  <c r="P833" i="1"/>
  <c r="X833" i="1" s="1"/>
  <c r="B833" i="1" s="1"/>
  <c r="C599" i="1"/>
  <c r="P598" i="1"/>
  <c r="X598" i="1" s="1"/>
  <c r="B598" i="1" s="1"/>
  <c r="C393" i="1"/>
  <c r="P392" i="1"/>
  <c r="X392" i="1" s="1"/>
  <c r="B392" i="1" s="1"/>
  <c r="P304" i="1"/>
  <c r="X304" i="1" s="1"/>
  <c r="B304" i="1" s="1"/>
  <c r="C305" i="1"/>
  <c r="C362" i="1"/>
  <c r="P361" i="1"/>
  <c r="X361" i="1" s="1"/>
  <c r="B361" i="1" s="1"/>
  <c r="C510" i="1"/>
  <c r="P509" i="1"/>
  <c r="X509" i="1" s="1"/>
  <c r="B509" i="1" s="1"/>
  <c r="C542" i="1"/>
  <c r="P541" i="1"/>
  <c r="X541" i="1" s="1"/>
  <c r="B541" i="1" s="1"/>
  <c r="P245" i="1"/>
  <c r="X245" i="1" s="1"/>
  <c r="B245" i="1" s="1"/>
  <c r="C246" i="1"/>
  <c r="P480" i="1"/>
  <c r="X480" i="1" s="1"/>
  <c r="B480" i="1" s="1"/>
  <c r="C481" i="1"/>
  <c r="AJ42" i="1" l="1"/>
  <c r="P362" i="1"/>
  <c r="X362" i="1" s="1"/>
  <c r="B362" i="1" s="1"/>
  <c r="C363" i="1"/>
  <c r="C835" i="1"/>
  <c r="P834" i="1"/>
  <c r="X834" i="1" s="1"/>
  <c r="B834" i="1" s="1"/>
  <c r="P774" i="1"/>
  <c r="X774" i="1" s="1"/>
  <c r="B774" i="1" s="1"/>
  <c r="C775" i="1"/>
  <c r="C807" i="1"/>
  <c r="P806" i="1"/>
  <c r="X806" i="1" s="1"/>
  <c r="B806" i="1" s="1"/>
  <c r="C247" i="1"/>
  <c r="P246" i="1"/>
  <c r="X246" i="1" s="1"/>
  <c r="B246" i="1" s="1"/>
  <c r="C306" i="1"/>
  <c r="P305" i="1"/>
  <c r="X305" i="1" s="1"/>
  <c r="B305" i="1" s="1"/>
  <c r="P922" i="1"/>
  <c r="X922" i="1" s="1"/>
  <c r="B922" i="1" s="1"/>
  <c r="C923" i="1"/>
  <c r="P451" i="1"/>
  <c r="X451" i="1" s="1"/>
  <c r="B451" i="1" s="1"/>
  <c r="C452" i="1"/>
  <c r="P630" i="1"/>
  <c r="X630" i="1" s="1"/>
  <c r="B630" i="1" s="1"/>
  <c r="C631" i="1"/>
  <c r="P421" i="1"/>
  <c r="X421" i="1" s="1"/>
  <c r="B421" i="1" s="1"/>
  <c r="C422" i="1"/>
  <c r="C895" i="1"/>
  <c r="P894" i="1"/>
  <c r="X894" i="1" s="1"/>
  <c r="B894" i="1" s="1"/>
  <c r="C543" i="1"/>
  <c r="P542" i="1"/>
  <c r="X542" i="1" s="1"/>
  <c r="B542" i="1" s="1"/>
  <c r="P393" i="1"/>
  <c r="X393" i="1" s="1"/>
  <c r="B393" i="1" s="1"/>
  <c r="C394" i="1"/>
  <c r="C746" i="1"/>
  <c r="P745" i="1"/>
  <c r="X745" i="1" s="1"/>
  <c r="B745" i="1" s="1"/>
  <c r="C570" i="1"/>
  <c r="P569" i="1"/>
  <c r="X569" i="1" s="1"/>
  <c r="B569" i="1" s="1"/>
  <c r="C864" i="1"/>
  <c r="P863" i="1"/>
  <c r="X863" i="1" s="1"/>
  <c r="B863" i="1" s="1"/>
  <c r="C716" i="1"/>
  <c r="P715" i="1"/>
  <c r="X715" i="1" s="1"/>
  <c r="B715" i="1" s="1"/>
  <c r="P333" i="1"/>
  <c r="X333" i="1" s="1"/>
  <c r="B333" i="1" s="1"/>
  <c r="C334" i="1"/>
  <c r="C511" i="1"/>
  <c r="P510" i="1"/>
  <c r="X510" i="1" s="1"/>
  <c r="B510" i="1" s="1"/>
  <c r="C600" i="1"/>
  <c r="P599" i="1"/>
  <c r="X599" i="1" s="1"/>
  <c r="B599" i="1" s="1"/>
  <c r="P657" i="1"/>
  <c r="X657" i="1" s="1"/>
  <c r="B657" i="1" s="1"/>
  <c r="C658" i="1"/>
  <c r="C279" i="1"/>
  <c r="P278" i="1"/>
  <c r="X278" i="1" s="1"/>
  <c r="B278" i="1" s="1"/>
  <c r="P481" i="1"/>
  <c r="X481" i="1" s="1"/>
  <c r="B481" i="1" s="1"/>
  <c r="C482" i="1"/>
  <c r="AH43" i="1"/>
  <c r="AE43" i="1" s="1"/>
  <c r="AG43" i="1"/>
  <c r="C953" i="1"/>
  <c r="C687" i="1"/>
  <c r="P686" i="1"/>
  <c r="X686" i="1" s="1"/>
  <c r="B686" i="1" s="1"/>
  <c r="AJ43" i="1" l="1"/>
  <c r="P452" i="1"/>
  <c r="X452" i="1" s="1"/>
  <c r="B452" i="1" s="1"/>
  <c r="C453" i="1"/>
  <c r="AH44" i="1"/>
  <c r="AE44" i="1" s="1"/>
  <c r="C986" i="1"/>
  <c r="AG44" i="1"/>
  <c r="AJ44" i="1" s="1"/>
  <c r="P600" i="1"/>
  <c r="X600" i="1" s="1"/>
  <c r="B600" i="1" s="1"/>
  <c r="C601" i="1"/>
  <c r="P864" i="1"/>
  <c r="X864" i="1" s="1"/>
  <c r="B864" i="1" s="1"/>
  <c r="C865" i="1"/>
  <c r="P543" i="1"/>
  <c r="X543" i="1" s="1"/>
  <c r="B543" i="1" s="1"/>
  <c r="C544" i="1"/>
  <c r="P807" i="1"/>
  <c r="X807" i="1" s="1"/>
  <c r="B807" i="1" s="1"/>
  <c r="C808" i="1"/>
  <c r="C483" i="1"/>
  <c r="P482" i="1"/>
  <c r="X482" i="1" s="1"/>
  <c r="B482" i="1" s="1"/>
  <c r="C924" i="1"/>
  <c r="P923" i="1"/>
  <c r="X923" i="1" s="1"/>
  <c r="B923" i="1" s="1"/>
  <c r="C776" i="1"/>
  <c r="P775" i="1"/>
  <c r="X775" i="1" s="1"/>
  <c r="B775" i="1" s="1"/>
  <c r="P511" i="1"/>
  <c r="X511" i="1" s="1"/>
  <c r="B511" i="1" s="1"/>
  <c r="C512" i="1"/>
  <c r="P570" i="1"/>
  <c r="X570" i="1" s="1"/>
  <c r="B570" i="1" s="1"/>
  <c r="C571" i="1"/>
  <c r="C896" i="1"/>
  <c r="P895" i="1"/>
  <c r="X895" i="1" s="1"/>
  <c r="B895" i="1" s="1"/>
  <c r="C335" i="1"/>
  <c r="P334" i="1"/>
  <c r="X334" i="1" s="1"/>
  <c r="B334" i="1" s="1"/>
  <c r="C423" i="1"/>
  <c r="P422" i="1"/>
  <c r="X422" i="1" s="1"/>
  <c r="B422" i="1" s="1"/>
  <c r="P279" i="1"/>
  <c r="X279" i="1" s="1"/>
  <c r="B279" i="1" s="1"/>
  <c r="C280" i="1"/>
  <c r="P746" i="1"/>
  <c r="X746" i="1" s="1"/>
  <c r="B746" i="1" s="1"/>
  <c r="C747" i="1"/>
  <c r="P306" i="1"/>
  <c r="X306" i="1" s="1"/>
  <c r="B306" i="1" s="1"/>
  <c r="C307" i="1"/>
  <c r="P835" i="1"/>
  <c r="X835" i="1" s="1"/>
  <c r="B835" i="1" s="1"/>
  <c r="C836" i="1"/>
  <c r="C688" i="1"/>
  <c r="P687" i="1"/>
  <c r="X687" i="1" s="1"/>
  <c r="B687" i="1" s="1"/>
  <c r="C659" i="1"/>
  <c r="P658" i="1"/>
  <c r="X658" i="1" s="1"/>
  <c r="B658" i="1" s="1"/>
  <c r="P394" i="1"/>
  <c r="X394" i="1" s="1"/>
  <c r="B394" i="1" s="1"/>
  <c r="C395" i="1"/>
  <c r="P631" i="1"/>
  <c r="X631" i="1" s="1"/>
  <c r="B631" i="1" s="1"/>
  <c r="C632" i="1"/>
  <c r="C364" i="1"/>
  <c r="P363" i="1"/>
  <c r="X363" i="1" s="1"/>
  <c r="B363" i="1" s="1"/>
  <c r="C954" i="1"/>
  <c r="P953" i="1"/>
  <c r="X953" i="1" s="1"/>
  <c r="B953" i="1" s="1"/>
  <c r="P716" i="1"/>
  <c r="X716" i="1" s="1"/>
  <c r="B716" i="1" s="1"/>
  <c r="C717" i="1"/>
  <c r="C248" i="1"/>
  <c r="P247" i="1"/>
  <c r="X247" i="1" s="1"/>
  <c r="B247" i="1" s="1"/>
  <c r="P954" i="1" l="1"/>
  <c r="X954" i="1" s="1"/>
  <c r="B954" i="1" s="1"/>
  <c r="C955" i="1"/>
  <c r="P659" i="1"/>
  <c r="X659" i="1" s="1"/>
  <c r="B659" i="1" s="1"/>
  <c r="C660" i="1"/>
  <c r="C897" i="1"/>
  <c r="P896" i="1"/>
  <c r="X896" i="1" s="1"/>
  <c r="B896" i="1" s="1"/>
  <c r="C925" i="1"/>
  <c r="P924" i="1"/>
  <c r="X924" i="1" s="1"/>
  <c r="B924" i="1" s="1"/>
  <c r="P280" i="1"/>
  <c r="X280" i="1" s="1"/>
  <c r="B280" i="1" s="1"/>
  <c r="C281" i="1"/>
  <c r="P571" i="1"/>
  <c r="X571" i="1" s="1"/>
  <c r="B571" i="1" s="1"/>
  <c r="C572" i="1"/>
  <c r="P601" i="1"/>
  <c r="X601" i="1" s="1"/>
  <c r="B601" i="1" s="1"/>
  <c r="C602" i="1"/>
  <c r="P364" i="1"/>
  <c r="X364" i="1" s="1"/>
  <c r="B364" i="1" s="1"/>
  <c r="C365" i="1"/>
  <c r="P688" i="1"/>
  <c r="X688" i="1" s="1"/>
  <c r="B688" i="1" s="1"/>
  <c r="C689" i="1"/>
  <c r="C484" i="1"/>
  <c r="P483" i="1"/>
  <c r="X483" i="1" s="1"/>
  <c r="B483" i="1" s="1"/>
  <c r="P632" i="1"/>
  <c r="X632" i="1" s="1"/>
  <c r="B632" i="1" s="1"/>
  <c r="C633" i="1"/>
  <c r="P836" i="1"/>
  <c r="X836" i="1" s="1"/>
  <c r="B836" i="1" s="1"/>
  <c r="C837" i="1"/>
  <c r="P512" i="1"/>
  <c r="X512" i="1" s="1"/>
  <c r="B512" i="1" s="1"/>
  <c r="C513" i="1"/>
  <c r="P808" i="1"/>
  <c r="X808" i="1" s="1"/>
  <c r="B808" i="1" s="1"/>
  <c r="C809" i="1"/>
  <c r="P248" i="1"/>
  <c r="X248" i="1" s="1"/>
  <c r="B248" i="1" s="1"/>
  <c r="C249" i="1"/>
  <c r="C424" i="1"/>
  <c r="P423" i="1"/>
  <c r="X423" i="1" s="1"/>
  <c r="B423" i="1" s="1"/>
  <c r="C987" i="1"/>
  <c r="P986" i="1"/>
  <c r="X986" i="1" s="1"/>
  <c r="B986" i="1" s="1"/>
  <c r="P717" i="1"/>
  <c r="X717" i="1" s="1"/>
  <c r="B717" i="1" s="1"/>
  <c r="C718" i="1"/>
  <c r="C396" i="1"/>
  <c r="P395" i="1"/>
  <c r="X395" i="1" s="1"/>
  <c r="B395" i="1" s="1"/>
  <c r="C308" i="1"/>
  <c r="P307" i="1"/>
  <c r="X307" i="1" s="1"/>
  <c r="B307" i="1" s="1"/>
  <c r="C545" i="1"/>
  <c r="P544" i="1"/>
  <c r="X544" i="1" s="1"/>
  <c r="B544" i="1" s="1"/>
  <c r="AG45" i="1"/>
  <c r="C1012" i="1"/>
  <c r="AH45" i="1"/>
  <c r="AE45" i="1" s="1"/>
  <c r="C336" i="1"/>
  <c r="P335" i="1"/>
  <c r="X335" i="1" s="1"/>
  <c r="B335" i="1" s="1"/>
  <c r="P776" i="1"/>
  <c r="X776" i="1" s="1"/>
  <c r="B776" i="1" s="1"/>
  <c r="C777" i="1"/>
  <c r="P453" i="1"/>
  <c r="X453" i="1" s="1"/>
  <c r="B453" i="1" s="1"/>
  <c r="C454" i="1"/>
  <c r="C748" i="1"/>
  <c r="P747" i="1"/>
  <c r="X747" i="1" s="1"/>
  <c r="B747" i="1" s="1"/>
  <c r="C866" i="1"/>
  <c r="P865" i="1"/>
  <c r="X865" i="1" s="1"/>
  <c r="B865" i="1" s="1"/>
  <c r="AJ45" i="1" l="1"/>
  <c r="P837" i="1"/>
  <c r="X837" i="1" s="1"/>
  <c r="B837" i="1" s="1"/>
  <c r="C838" i="1"/>
  <c r="C366" i="1"/>
  <c r="P365" i="1"/>
  <c r="X365" i="1" s="1"/>
  <c r="B365" i="1" s="1"/>
  <c r="P308" i="1"/>
  <c r="X308" i="1" s="1"/>
  <c r="B308" i="1" s="1"/>
  <c r="C309" i="1"/>
  <c r="P424" i="1"/>
  <c r="X424" i="1" s="1"/>
  <c r="B424" i="1" s="1"/>
  <c r="C425" i="1"/>
  <c r="C926" i="1"/>
  <c r="P925" i="1"/>
  <c r="X925" i="1" s="1"/>
  <c r="B925" i="1" s="1"/>
  <c r="P866" i="1"/>
  <c r="X866" i="1" s="1"/>
  <c r="B866" i="1" s="1"/>
  <c r="C867" i="1"/>
  <c r="P336" i="1"/>
  <c r="X336" i="1" s="1"/>
  <c r="B336" i="1" s="1"/>
  <c r="C337" i="1"/>
  <c r="P249" i="1"/>
  <c r="X249" i="1" s="1"/>
  <c r="B249" i="1" s="1"/>
  <c r="C250" i="1"/>
  <c r="C634" i="1"/>
  <c r="P633" i="1"/>
  <c r="X633" i="1" s="1"/>
  <c r="B633" i="1" s="1"/>
  <c r="P602" i="1"/>
  <c r="X602" i="1" s="1"/>
  <c r="B602" i="1" s="1"/>
  <c r="C603" i="1"/>
  <c r="AH46" i="1"/>
  <c r="AE46" i="1" s="1"/>
  <c r="AG46" i="1"/>
  <c r="C1043" i="1"/>
  <c r="P396" i="1"/>
  <c r="X396" i="1" s="1"/>
  <c r="B396" i="1" s="1"/>
  <c r="C397" i="1"/>
  <c r="C898" i="1"/>
  <c r="P897" i="1"/>
  <c r="X897" i="1" s="1"/>
  <c r="B897" i="1" s="1"/>
  <c r="C749" i="1"/>
  <c r="P748" i="1"/>
  <c r="X748" i="1" s="1"/>
  <c r="B748" i="1" s="1"/>
  <c r="C1013" i="1"/>
  <c r="P1012" i="1"/>
  <c r="X1012" i="1" s="1"/>
  <c r="B1012" i="1" s="1"/>
  <c r="P718" i="1"/>
  <c r="X718" i="1" s="1"/>
  <c r="B718" i="1" s="1"/>
  <c r="C719" i="1"/>
  <c r="P809" i="1"/>
  <c r="X809" i="1" s="1"/>
  <c r="B809" i="1" s="1"/>
  <c r="C810" i="1"/>
  <c r="P572" i="1"/>
  <c r="X572" i="1" s="1"/>
  <c r="B572" i="1" s="1"/>
  <c r="C573" i="1"/>
  <c r="P660" i="1"/>
  <c r="X660" i="1" s="1"/>
  <c r="B660" i="1" s="1"/>
  <c r="C661" i="1"/>
  <c r="C455" i="1"/>
  <c r="P454" i="1"/>
  <c r="X454" i="1" s="1"/>
  <c r="B454" i="1" s="1"/>
  <c r="P484" i="1"/>
  <c r="X484" i="1" s="1"/>
  <c r="B484" i="1" s="1"/>
  <c r="C485" i="1"/>
  <c r="P513" i="1"/>
  <c r="X513" i="1" s="1"/>
  <c r="B513" i="1" s="1"/>
  <c r="C514" i="1"/>
  <c r="C690" i="1"/>
  <c r="P689" i="1"/>
  <c r="X689" i="1" s="1"/>
  <c r="B689" i="1" s="1"/>
  <c r="P281" i="1"/>
  <c r="X281" i="1" s="1"/>
  <c r="B281" i="1" s="1"/>
  <c r="C282" i="1"/>
  <c r="P955" i="1"/>
  <c r="X955" i="1" s="1"/>
  <c r="B955" i="1" s="1"/>
  <c r="C956" i="1"/>
  <c r="P777" i="1"/>
  <c r="X777" i="1" s="1"/>
  <c r="B777" i="1" s="1"/>
  <c r="C778" i="1"/>
  <c r="C546" i="1"/>
  <c r="P545" i="1"/>
  <c r="X545" i="1" s="1"/>
  <c r="B545" i="1" s="1"/>
  <c r="C988" i="1"/>
  <c r="P987" i="1"/>
  <c r="X987" i="1" s="1"/>
  <c r="B987" i="1" s="1"/>
  <c r="AJ46" i="1" l="1"/>
  <c r="P988" i="1"/>
  <c r="X988" i="1" s="1"/>
  <c r="B988" i="1" s="1"/>
  <c r="C989" i="1"/>
  <c r="C456" i="1"/>
  <c r="P455" i="1"/>
  <c r="X455" i="1" s="1"/>
  <c r="B455" i="1" s="1"/>
  <c r="P250" i="1"/>
  <c r="C251" i="1"/>
  <c r="C426" i="1"/>
  <c r="P425" i="1"/>
  <c r="X425" i="1" s="1"/>
  <c r="B425" i="1" s="1"/>
  <c r="C662" i="1"/>
  <c r="P661" i="1"/>
  <c r="X661" i="1" s="1"/>
  <c r="B661" i="1" s="1"/>
  <c r="C1044" i="1"/>
  <c r="P1043" i="1"/>
  <c r="X1043" i="1" s="1"/>
  <c r="B1043" i="1" s="1"/>
  <c r="C547" i="1"/>
  <c r="P546" i="1"/>
  <c r="X546" i="1" s="1"/>
  <c r="B546" i="1" s="1"/>
  <c r="P690" i="1"/>
  <c r="X690" i="1" s="1"/>
  <c r="B690" i="1" s="1"/>
  <c r="C691" i="1"/>
  <c r="C1014" i="1"/>
  <c r="P1013" i="1"/>
  <c r="X1013" i="1" s="1"/>
  <c r="B1013" i="1" s="1"/>
  <c r="C338" i="1"/>
  <c r="P337" i="1"/>
  <c r="X337" i="1" s="1"/>
  <c r="B337" i="1" s="1"/>
  <c r="P309" i="1"/>
  <c r="X309" i="1" s="1"/>
  <c r="B309" i="1" s="1"/>
  <c r="C310" i="1"/>
  <c r="C779" i="1"/>
  <c r="P778" i="1"/>
  <c r="X778" i="1" s="1"/>
  <c r="B778" i="1" s="1"/>
  <c r="P514" i="1"/>
  <c r="X514" i="1" s="1"/>
  <c r="B514" i="1" s="1"/>
  <c r="C515" i="1"/>
  <c r="P573" i="1"/>
  <c r="X573" i="1" s="1"/>
  <c r="B573" i="1" s="1"/>
  <c r="C574" i="1"/>
  <c r="AH47" i="1"/>
  <c r="AE47" i="1" s="1"/>
  <c r="C1075" i="1"/>
  <c r="AG47" i="1"/>
  <c r="P749" i="1"/>
  <c r="X749" i="1" s="1"/>
  <c r="B749" i="1" s="1"/>
  <c r="C750" i="1"/>
  <c r="P603" i="1"/>
  <c r="X603" i="1" s="1"/>
  <c r="B603" i="1" s="1"/>
  <c r="C604" i="1"/>
  <c r="P867" i="1"/>
  <c r="X867" i="1" s="1"/>
  <c r="B867" i="1" s="1"/>
  <c r="C868" i="1"/>
  <c r="P956" i="1"/>
  <c r="X956" i="1" s="1"/>
  <c r="B956" i="1" s="1"/>
  <c r="C957" i="1"/>
  <c r="C486" i="1"/>
  <c r="P485" i="1"/>
  <c r="X485" i="1" s="1"/>
  <c r="B485" i="1" s="1"/>
  <c r="C811" i="1"/>
  <c r="P810" i="1"/>
  <c r="X810" i="1" s="1"/>
  <c r="B810" i="1" s="1"/>
  <c r="P366" i="1"/>
  <c r="X366" i="1" s="1"/>
  <c r="B366" i="1" s="1"/>
  <c r="C367" i="1"/>
  <c r="C899" i="1"/>
  <c r="P898" i="1"/>
  <c r="X898" i="1" s="1"/>
  <c r="B898" i="1" s="1"/>
  <c r="P838" i="1"/>
  <c r="X838" i="1" s="1"/>
  <c r="B838" i="1" s="1"/>
  <c r="C839" i="1"/>
  <c r="C283" i="1"/>
  <c r="P283" i="1" s="1"/>
  <c r="P282" i="1"/>
  <c r="X282" i="1" s="1"/>
  <c r="B282" i="1" s="1"/>
  <c r="C720" i="1"/>
  <c r="P719" i="1"/>
  <c r="X719" i="1" s="1"/>
  <c r="B719" i="1" s="1"/>
  <c r="C398" i="1"/>
  <c r="P397" i="1"/>
  <c r="X397" i="1" s="1"/>
  <c r="B397" i="1" s="1"/>
  <c r="P634" i="1"/>
  <c r="X634" i="1" s="1"/>
  <c r="B634" i="1" s="1"/>
  <c r="C635" i="1"/>
  <c r="C927" i="1"/>
  <c r="P926" i="1"/>
  <c r="X926" i="1" s="1"/>
  <c r="B926" i="1" s="1"/>
  <c r="X283" i="1" l="1"/>
  <c r="S283" i="1"/>
  <c r="X250" i="1"/>
  <c r="AJ47" i="1"/>
  <c r="B283" i="1"/>
  <c r="C487" i="1"/>
  <c r="P486" i="1"/>
  <c r="X486" i="1" s="1"/>
  <c r="B486" i="1" s="1"/>
  <c r="C692" i="1"/>
  <c r="P691" i="1"/>
  <c r="X691" i="1" s="1"/>
  <c r="B691" i="1" s="1"/>
  <c r="P957" i="1"/>
  <c r="X957" i="1" s="1"/>
  <c r="B957" i="1" s="1"/>
  <c r="C958" i="1"/>
  <c r="C780" i="1"/>
  <c r="P779" i="1"/>
  <c r="X779" i="1" s="1"/>
  <c r="B779" i="1" s="1"/>
  <c r="P426" i="1"/>
  <c r="X426" i="1" s="1"/>
  <c r="B426" i="1" s="1"/>
  <c r="C427" i="1"/>
  <c r="C399" i="1"/>
  <c r="P398" i="1"/>
  <c r="X398" i="1" s="1"/>
  <c r="B398" i="1" s="1"/>
  <c r="P899" i="1"/>
  <c r="X899" i="1" s="1"/>
  <c r="B899" i="1" s="1"/>
  <c r="C900" i="1"/>
  <c r="C1076" i="1"/>
  <c r="P1075" i="1"/>
  <c r="X1075" i="1" s="1"/>
  <c r="B1075" i="1" s="1"/>
  <c r="C311" i="1"/>
  <c r="P310" i="1"/>
  <c r="X310" i="1" s="1"/>
  <c r="B310" i="1" s="1"/>
  <c r="C252" i="1"/>
  <c r="P251" i="1"/>
  <c r="X251" i="1" s="1"/>
  <c r="B251" i="1" s="1"/>
  <c r="C368" i="1"/>
  <c r="P367" i="1"/>
  <c r="X367" i="1" s="1"/>
  <c r="B367" i="1" s="1"/>
  <c r="C869" i="1"/>
  <c r="P868" i="1"/>
  <c r="X868" i="1" s="1"/>
  <c r="B868" i="1" s="1"/>
  <c r="AG48" i="1"/>
  <c r="AH48" i="1"/>
  <c r="AE48" i="1" s="1"/>
  <c r="C1104" i="1"/>
  <c r="C548" i="1"/>
  <c r="P547" i="1"/>
  <c r="X547" i="1" s="1"/>
  <c r="B547" i="1" s="1"/>
  <c r="P720" i="1"/>
  <c r="X720" i="1" s="1"/>
  <c r="B720" i="1" s="1"/>
  <c r="C721" i="1"/>
  <c r="C575" i="1"/>
  <c r="P574" i="1"/>
  <c r="X574" i="1" s="1"/>
  <c r="B574" i="1" s="1"/>
  <c r="P604" i="1"/>
  <c r="X604" i="1" s="1"/>
  <c r="B604" i="1" s="1"/>
  <c r="C605" i="1"/>
  <c r="P338" i="1"/>
  <c r="X338" i="1" s="1"/>
  <c r="B338" i="1" s="1"/>
  <c r="C339" i="1"/>
  <c r="P1044" i="1"/>
  <c r="X1044" i="1" s="1"/>
  <c r="B1044" i="1" s="1"/>
  <c r="C1045" i="1"/>
  <c r="C457" i="1"/>
  <c r="P456" i="1"/>
  <c r="X456" i="1" s="1"/>
  <c r="B456" i="1" s="1"/>
  <c r="P927" i="1"/>
  <c r="X927" i="1" s="1"/>
  <c r="B927" i="1" s="1"/>
  <c r="C928" i="1"/>
  <c r="P811" i="1"/>
  <c r="X811" i="1" s="1"/>
  <c r="B811" i="1" s="1"/>
  <c r="C812" i="1"/>
  <c r="P515" i="1"/>
  <c r="X515" i="1" s="1"/>
  <c r="B515" i="1" s="1"/>
  <c r="C516" i="1"/>
  <c r="C990" i="1"/>
  <c r="P989" i="1"/>
  <c r="X989" i="1" s="1"/>
  <c r="B989" i="1" s="1"/>
  <c r="C636" i="1"/>
  <c r="P635" i="1"/>
  <c r="X635" i="1" s="1"/>
  <c r="B635" i="1" s="1"/>
  <c r="C840" i="1"/>
  <c r="P839" i="1"/>
  <c r="X839" i="1" s="1"/>
  <c r="B839" i="1" s="1"/>
  <c r="P750" i="1"/>
  <c r="X750" i="1" s="1"/>
  <c r="B750" i="1" s="1"/>
  <c r="C751" i="1"/>
  <c r="P1014" i="1"/>
  <c r="X1014" i="1" s="1"/>
  <c r="B1014" i="1" s="1"/>
  <c r="C1015" i="1"/>
  <c r="C663" i="1"/>
  <c r="P662" i="1"/>
  <c r="X662" i="1" s="1"/>
  <c r="B662" i="1" s="1"/>
  <c r="Y283" i="1" l="1"/>
  <c r="B250" i="1"/>
  <c r="C991" i="1"/>
  <c r="P990" i="1"/>
  <c r="X990" i="1" s="1"/>
  <c r="B990" i="1" s="1"/>
  <c r="C458" i="1"/>
  <c r="P457" i="1"/>
  <c r="X457" i="1" s="1"/>
  <c r="B457" i="1" s="1"/>
  <c r="P575" i="1"/>
  <c r="X575" i="1" s="1"/>
  <c r="B575" i="1" s="1"/>
  <c r="C576" i="1"/>
  <c r="C752" i="1"/>
  <c r="P751" i="1"/>
  <c r="X751" i="1" s="1"/>
  <c r="B751" i="1" s="1"/>
  <c r="P516" i="1"/>
  <c r="X516" i="1" s="1"/>
  <c r="B516" i="1" s="1"/>
  <c r="C517" i="1"/>
  <c r="P1045" i="1"/>
  <c r="X1045" i="1" s="1"/>
  <c r="B1045" i="1" s="1"/>
  <c r="C1046" i="1"/>
  <c r="P721" i="1"/>
  <c r="X721" i="1" s="1"/>
  <c r="B721" i="1" s="1"/>
  <c r="C722" i="1"/>
  <c r="C870" i="1"/>
  <c r="P869" i="1"/>
  <c r="X869" i="1" s="1"/>
  <c r="B869" i="1" s="1"/>
  <c r="C1077" i="1"/>
  <c r="P1076" i="1"/>
  <c r="X1076" i="1" s="1"/>
  <c r="B1076" i="1" s="1"/>
  <c r="C781" i="1"/>
  <c r="P780" i="1"/>
  <c r="X780" i="1" s="1"/>
  <c r="B780" i="1" s="1"/>
  <c r="C901" i="1"/>
  <c r="P900" i="1"/>
  <c r="X900" i="1" s="1"/>
  <c r="B900" i="1" s="1"/>
  <c r="P958" i="1"/>
  <c r="X958" i="1" s="1"/>
  <c r="B958" i="1" s="1"/>
  <c r="C959" i="1"/>
  <c r="C813" i="1"/>
  <c r="P812" i="1"/>
  <c r="X812" i="1" s="1"/>
  <c r="B812" i="1" s="1"/>
  <c r="P339" i="1"/>
  <c r="X339" i="1" s="1"/>
  <c r="B339" i="1" s="1"/>
  <c r="C340" i="1"/>
  <c r="P368" i="1"/>
  <c r="X368" i="1" s="1"/>
  <c r="B368" i="1" s="1"/>
  <c r="C369" i="1"/>
  <c r="C841" i="1"/>
  <c r="P840" i="1"/>
  <c r="X840" i="1" s="1"/>
  <c r="B840" i="1" s="1"/>
  <c r="C549" i="1"/>
  <c r="P548" i="1"/>
  <c r="X548" i="1" s="1"/>
  <c r="B548" i="1" s="1"/>
  <c r="P928" i="1"/>
  <c r="X928" i="1" s="1"/>
  <c r="B928" i="1" s="1"/>
  <c r="C929" i="1"/>
  <c r="P605" i="1"/>
  <c r="X605" i="1" s="1"/>
  <c r="B605" i="1" s="1"/>
  <c r="C606" i="1"/>
  <c r="P1104" i="1"/>
  <c r="X1104" i="1" s="1"/>
  <c r="B1104" i="1" s="1"/>
  <c r="C1105" i="1"/>
  <c r="P252" i="1"/>
  <c r="X252" i="1" s="1"/>
  <c r="B252" i="1" s="1"/>
  <c r="C253" i="1"/>
  <c r="C400" i="1"/>
  <c r="P399" i="1"/>
  <c r="X399" i="1" s="1"/>
  <c r="B399" i="1" s="1"/>
  <c r="C693" i="1"/>
  <c r="P692" i="1"/>
  <c r="X692" i="1" s="1"/>
  <c r="B692" i="1" s="1"/>
  <c r="P663" i="1"/>
  <c r="X663" i="1" s="1"/>
  <c r="B663" i="1" s="1"/>
  <c r="C664" i="1"/>
  <c r="P636" i="1"/>
  <c r="X636" i="1" s="1"/>
  <c r="B636" i="1" s="1"/>
  <c r="C637" i="1"/>
  <c r="AH49" i="1"/>
  <c r="AE49" i="1" s="1"/>
  <c r="C1134" i="1"/>
  <c r="AG49" i="1"/>
  <c r="P427" i="1"/>
  <c r="X427" i="1" s="1"/>
  <c r="B427" i="1" s="1"/>
  <c r="C428" i="1"/>
  <c r="P1015" i="1"/>
  <c r="X1015" i="1" s="1"/>
  <c r="B1015" i="1" s="1"/>
  <c r="C1016" i="1"/>
  <c r="AJ48" i="1"/>
  <c r="C312" i="1"/>
  <c r="P312" i="1" s="1"/>
  <c r="S312" i="1" s="1"/>
  <c r="P311" i="1"/>
  <c r="X311" i="1" s="1"/>
  <c r="B311" i="1" s="1"/>
  <c r="C488" i="1"/>
  <c r="P487" i="1"/>
  <c r="X487" i="1" s="1"/>
  <c r="B487" i="1" s="1"/>
  <c r="AJ49" i="1" l="1"/>
  <c r="P664" i="1"/>
  <c r="X664" i="1" s="1"/>
  <c r="B664" i="1" s="1"/>
  <c r="C665" i="1"/>
  <c r="P1105" i="1"/>
  <c r="X1105" i="1" s="1"/>
  <c r="B1105" i="1" s="1"/>
  <c r="C1106" i="1"/>
  <c r="P959" i="1"/>
  <c r="X959" i="1" s="1"/>
  <c r="B959" i="1" s="1"/>
  <c r="C960" i="1"/>
  <c r="C429" i="1"/>
  <c r="P428" i="1"/>
  <c r="X428" i="1" s="1"/>
  <c r="B428" i="1" s="1"/>
  <c r="P841" i="1"/>
  <c r="X841" i="1" s="1"/>
  <c r="B841" i="1" s="1"/>
  <c r="C842" i="1"/>
  <c r="C871" i="1"/>
  <c r="P870" i="1"/>
  <c r="X870" i="1" s="1"/>
  <c r="B870" i="1" s="1"/>
  <c r="C753" i="1"/>
  <c r="P752" i="1"/>
  <c r="X752" i="1" s="1"/>
  <c r="B752" i="1" s="1"/>
  <c r="C607" i="1"/>
  <c r="P606" i="1"/>
  <c r="X606" i="1" s="1"/>
  <c r="B606" i="1" s="1"/>
  <c r="C370" i="1"/>
  <c r="P369" i="1"/>
  <c r="X369" i="1" s="1"/>
  <c r="B369" i="1" s="1"/>
  <c r="C723" i="1"/>
  <c r="P722" i="1"/>
  <c r="X722" i="1" s="1"/>
  <c r="B722" i="1" s="1"/>
  <c r="C577" i="1"/>
  <c r="P576" i="1"/>
  <c r="X576" i="1" s="1"/>
  <c r="B576" i="1" s="1"/>
  <c r="C489" i="1"/>
  <c r="P488" i="1"/>
  <c r="X488" i="1" s="1"/>
  <c r="B488" i="1" s="1"/>
  <c r="P693" i="1"/>
  <c r="X693" i="1" s="1"/>
  <c r="B693" i="1" s="1"/>
  <c r="C694" i="1"/>
  <c r="P901" i="1"/>
  <c r="X901" i="1" s="1"/>
  <c r="B901" i="1" s="1"/>
  <c r="C902" i="1"/>
  <c r="C1135" i="1"/>
  <c r="P1134" i="1"/>
  <c r="X1134" i="1" s="1"/>
  <c r="B1134" i="1" s="1"/>
  <c r="P929" i="1"/>
  <c r="X929" i="1" s="1"/>
  <c r="B929" i="1" s="1"/>
  <c r="C930" i="1"/>
  <c r="C341" i="1"/>
  <c r="P340" i="1"/>
  <c r="X340" i="1" s="1"/>
  <c r="B340" i="1" s="1"/>
  <c r="C1047" i="1"/>
  <c r="P1046" i="1"/>
  <c r="X1046" i="1" s="1"/>
  <c r="B1046" i="1" s="1"/>
  <c r="X312" i="1"/>
  <c r="C1166" i="1"/>
  <c r="AG50" i="1"/>
  <c r="AH50" i="1"/>
  <c r="AE50" i="1" s="1"/>
  <c r="P400" i="1"/>
  <c r="X400" i="1" s="1"/>
  <c r="B400" i="1" s="1"/>
  <c r="C401" i="1"/>
  <c r="C782" i="1"/>
  <c r="P781" i="1"/>
  <c r="X781" i="1" s="1"/>
  <c r="B781" i="1" s="1"/>
  <c r="C459" i="1"/>
  <c r="P458" i="1"/>
  <c r="X458" i="1" s="1"/>
  <c r="B458" i="1" s="1"/>
  <c r="C638" i="1"/>
  <c r="P637" i="1"/>
  <c r="X637" i="1" s="1"/>
  <c r="B637" i="1" s="1"/>
  <c r="C254" i="1"/>
  <c r="P253" i="1"/>
  <c r="X253" i="1" s="1"/>
  <c r="B253" i="1" s="1"/>
  <c r="P517" i="1"/>
  <c r="X517" i="1" s="1"/>
  <c r="B517" i="1" s="1"/>
  <c r="C518" i="1"/>
  <c r="P1016" i="1"/>
  <c r="X1016" i="1" s="1"/>
  <c r="B1016" i="1" s="1"/>
  <c r="C1017" i="1"/>
  <c r="C550" i="1"/>
  <c r="P549" i="1"/>
  <c r="X549" i="1" s="1"/>
  <c r="B549" i="1" s="1"/>
  <c r="C814" i="1"/>
  <c r="P813" i="1"/>
  <c r="X813" i="1" s="1"/>
  <c r="B813" i="1" s="1"/>
  <c r="P1077" i="1"/>
  <c r="X1077" i="1" s="1"/>
  <c r="B1077" i="1" s="1"/>
  <c r="C1078" i="1"/>
  <c r="C992" i="1"/>
  <c r="P991" i="1"/>
  <c r="X991" i="1" s="1"/>
  <c r="B991" i="1" s="1"/>
  <c r="Y312" i="1" l="1"/>
  <c r="AJ50" i="1"/>
  <c r="B312" i="1"/>
  <c r="C551" i="1"/>
  <c r="P550" i="1"/>
  <c r="X550" i="1" s="1"/>
  <c r="B550" i="1" s="1"/>
  <c r="C639" i="1"/>
  <c r="P638" i="1"/>
  <c r="X638" i="1" s="1"/>
  <c r="B638" i="1" s="1"/>
  <c r="C931" i="1"/>
  <c r="P930" i="1"/>
  <c r="X930" i="1" s="1"/>
  <c r="B930" i="1" s="1"/>
  <c r="C1018" i="1"/>
  <c r="P1017" i="1"/>
  <c r="X1017" i="1" s="1"/>
  <c r="B1017" i="1" s="1"/>
  <c r="C1167" i="1"/>
  <c r="P1166" i="1"/>
  <c r="X1166" i="1" s="1"/>
  <c r="B1166" i="1" s="1"/>
  <c r="C490" i="1"/>
  <c r="P489" i="1"/>
  <c r="X489" i="1" s="1"/>
  <c r="B489" i="1" s="1"/>
  <c r="C608" i="1"/>
  <c r="P607" i="1"/>
  <c r="X607" i="1" s="1"/>
  <c r="B607" i="1" s="1"/>
  <c r="P429" i="1"/>
  <c r="X429" i="1" s="1"/>
  <c r="B429" i="1" s="1"/>
  <c r="C430" i="1"/>
  <c r="C993" i="1"/>
  <c r="P992" i="1"/>
  <c r="X992" i="1" s="1"/>
  <c r="B992" i="1" s="1"/>
  <c r="C460" i="1"/>
  <c r="P459" i="1"/>
  <c r="X459" i="1" s="1"/>
  <c r="B459" i="1" s="1"/>
  <c r="C961" i="1"/>
  <c r="P960" i="1"/>
  <c r="X960" i="1" s="1"/>
  <c r="B960" i="1" s="1"/>
  <c r="C1079" i="1"/>
  <c r="P1078" i="1"/>
  <c r="X1078" i="1" s="1"/>
  <c r="B1078" i="1" s="1"/>
  <c r="C519" i="1"/>
  <c r="P518" i="1"/>
  <c r="X518" i="1" s="1"/>
  <c r="B518" i="1" s="1"/>
  <c r="P1135" i="1"/>
  <c r="X1135" i="1" s="1"/>
  <c r="B1135" i="1" s="1"/>
  <c r="C1136" i="1"/>
  <c r="P577" i="1"/>
  <c r="X577" i="1" s="1"/>
  <c r="B577" i="1" s="1"/>
  <c r="C578" i="1"/>
  <c r="C754" i="1"/>
  <c r="P753" i="1"/>
  <c r="X753" i="1" s="1"/>
  <c r="B753" i="1" s="1"/>
  <c r="C783" i="1"/>
  <c r="P782" i="1"/>
  <c r="X782" i="1" s="1"/>
  <c r="B782" i="1" s="1"/>
  <c r="P902" i="1"/>
  <c r="X902" i="1" s="1"/>
  <c r="B902" i="1" s="1"/>
  <c r="C903" i="1"/>
  <c r="C1107" i="1"/>
  <c r="P1106" i="1"/>
  <c r="X1106" i="1" s="1"/>
  <c r="B1106" i="1" s="1"/>
  <c r="C402" i="1"/>
  <c r="P401" i="1"/>
  <c r="X401" i="1" s="1"/>
  <c r="B401" i="1" s="1"/>
  <c r="P1047" i="1"/>
  <c r="X1047" i="1" s="1"/>
  <c r="B1047" i="1" s="1"/>
  <c r="C1048" i="1"/>
  <c r="P723" i="1"/>
  <c r="X723" i="1" s="1"/>
  <c r="B723" i="1" s="1"/>
  <c r="C724" i="1"/>
  <c r="P871" i="1"/>
  <c r="X871" i="1" s="1"/>
  <c r="B871" i="1" s="1"/>
  <c r="C872" i="1"/>
  <c r="P814" i="1"/>
  <c r="X814" i="1" s="1"/>
  <c r="B814" i="1" s="1"/>
  <c r="C815" i="1"/>
  <c r="P254" i="1"/>
  <c r="X254" i="1" s="1"/>
  <c r="B254" i="1" s="1"/>
  <c r="C255" i="1"/>
  <c r="P255" i="1" s="1"/>
  <c r="C695" i="1"/>
  <c r="P694" i="1"/>
  <c r="X694" i="1" s="1"/>
  <c r="B694" i="1" s="1"/>
  <c r="C843" i="1"/>
  <c r="P842" i="1"/>
  <c r="X842" i="1" s="1"/>
  <c r="B842" i="1" s="1"/>
  <c r="C666" i="1"/>
  <c r="P665" i="1"/>
  <c r="X665" i="1" s="1"/>
  <c r="B665" i="1" s="1"/>
  <c r="AG51" i="1"/>
  <c r="AH51" i="1"/>
  <c r="AE51" i="1" s="1"/>
  <c r="C1196" i="1"/>
  <c r="C342" i="1"/>
  <c r="P342" i="1" s="1"/>
  <c r="S342" i="1" s="1"/>
  <c r="P341" i="1"/>
  <c r="X341" i="1" s="1"/>
  <c r="B341" i="1" s="1"/>
  <c r="P370" i="1"/>
  <c r="X370" i="1" s="1"/>
  <c r="B370" i="1" s="1"/>
  <c r="C371" i="1"/>
  <c r="S255" i="1" l="1"/>
  <c r="C816" i="1"/>
  <c r="P815" i="1"/>
  <c r="X815" i="1" s="1"/>
  <c r="B815" i="1" s="1"/>
  <c r="C431" i="1"/>
  <c r="P430" i="1"/>
  <c r="X430" i="1" s="1"/>
  <c r="B430" i="1" s="1"/>
  <c r="C372" i="1"/>
  <c r="P371" i="1"/>
  <c r="X371" i="1" s="1"/>
  <c r="B371" i="1" s="1"/>
  <c r="P666" i="1"/>
  <c r="X666" i="1" s="1"/>
  <c r="B666" i="1" s="1"/>
  <c r="C667" i="1"/>
  <c r="C403" i="1"/>
  <c r="P403" i="1" s="1"/>
  <c r="P402" i="1"/>
  <c r="X402" i="1" s="1"/>
  <c r="B402" i="1" s="1"/>
  <c r="P754" i="1"/>
  <c r="X754" i="1" s="1"/>
  <c r="B754" i="1" s="1"/>
  <c r="C755" i="1"/>
  <c r="C1080" i="1"/>
  <c r="P1079" i="1"/>
  <c r="X1079" i="1" s="1"/>
  <c r="B1079" i="1" s="1"/>
  <c r="C1019" i="1"/>
  <c r="P1018" i="1"/>
  <c r="X1018" i="1" s="1"/>
  <c r="B1018" i="1" s="1"/>
  <c r="P872" i="1"/>
  <c r="X872" i="1" s="1"/>
  <c r="B872" i="1" s="1"/>
  <c r="C873" i="1"/>
  <c r="P578" i="1"/>
  <c r="X578" i="1" s="1"/>
  <c r="B578" i="1" s="1"/>
  <c r="C579" i="1"/>
  <c r="C844" i="1"/>
  <c r="P843" i="1"/>
  <c r="X843" i="1" s="1"/>
  <c r="B843" i="1" s="1"/>
  <c r="P1107" i="1"/>
  <c r="X1107" i="1" s="1"/>
  <c r="B1107" i="1" s="1"/>
  <c r="C1108" i="1"/>
  <c r="P961" i="1"/>
  <c r="X961" i="1" s="1"/>
  <c r="B961" i="1" s="1"/>
  <c r="C962" i="1"/>
  <c r="P608" i="1"/>
  <c r="X608" i="1" s="1"/>
  <c r="B608" i="1" s="1"/>
  <c r="C609" i="1"/>
  <c r="C932" i="1"/>
  <c r="P931" i="1"/>
  <c r="X931" i="1" s="1"/>
  <c r="B931" i="1" s="1"/>
  <c r="X342" i="1"/>
  <c r="C725" i="1"/>
  <c r="P724" i="1"/>
  <c r="X724" i="1" s="1"/>
  <c r="B724" i="1" s="1"/>
  <c r="C904" i="1"/>
  <c r="P903" i="1"/>
  <c r="X903" i="1" s="1"/>
  <c r="B903" i="1" s="1"/>
  <c r="C1137" i="1"/>
  <c r="P1136" i="1"/>
  <c r="X1136" i="1" s="1"/>
  <c r="B1136" i="1" s="1"/>
  <c r="C1197" i="1"/>
  <c r="P1196" i="1"/>
  <c r="X1196" i="1" s="1"/>
  <c r="B1196" i="1" s="1"/>
  <c r="P695" i="1"/>
  <c r="X695" i="1" s="1"/>
  <c r="B695" i="1" s="1"/>
  <c r="C696" i="1"/>
  <c r="C461" i="1"/>
  <c r="P460" i="1"/>
  <c r="X460" i="1" s="1"/>
  <c r="B460" i="1" s="1"/>
  <c r="P490" i="1"/>
  <c r="X490" i="1" s="1"/>
  <c r="B490" i="1" s="1"/>
  <c r="C491" i="1"/>
  <c r="C640" i="1"/>
  <c r="P639" i="1"/>
  <c r="X639" i="1" s="1"/>
  <c r="B639" i="1" s="1"/>
  <c r="AG52" i="1"/>
  <c r="C1226" i="1"/>
  <c r="AH52" i="1"/>
  <c r="AE52" i="1" s="1"/>
  <c r="X255" i="1"/>
  <c r="P1048" i="1"/>
  <c r="X1048" i="1" s="1"/>
  <c r="B1048" i="1" s="1"/>
  <c r="C1049" i="1"/>
  <c r="AJ51" i="1"/>
  <c r="P783" i="1"/>
  <c r="X783" i="1" s="1"/>
  <c r="B783" i="1" s="1"/>
  <c r="C784" i="1"/>
  <c r="C520" i="1"/>
  <c r="P519" i="1"/>
  <c r="X519" i="1" s="1"/>
  <c r="B519" i="1" s="1"/>
  <c r="C994" i="1"/>
  <c r="P993" i="1"/>
  <c r="X993" i="1" s="1"/>
  <c r="B993" i="1" s="1"/>
  <c r="P1167" i="1"/>
  <c r="X1167" i="1" s="1"/>
  <c r="B1167" i="1" s="1"/>
  <c r="C1168" i="1"/>
  <c r="P551" i="1"/>
  <c r="X551" i="1" s="1"/>
  <c r="B551" i="1" s="1"/>
  <c r="C552" i="1"/>
  <c r="Y342" i="1" l="1"/>
  <c r="AJ52" i="1"/>
  <c r="Y255" i="1"/>
  <c r="P1168" i="1"/>
  <c r="X1168" i="1" s="1"/>
  <c r="B1168" i="1" s="1"/>
  <c r="C1169" i="1"/>
  <c r="B342" i="1"/>
  <c r="C1109" i="1"/>
  <c r="P1108" i="1"/>
  <c r="X1108" i="1" s="1"/>
  <c r="B1108" i="1" s="1"/>
  <c r="P667" i="1"/>
  <c r="X667" i="1" s="1"/>
  <c r="B667" i="1" s="1"/>
  <c r="C668" i="1"/>
  <c r="P1049" i="1"/>
  <c r="X1049" i="1" s="1"/>
  <c r="B1049" i="1" s="1"/>
  <c r="C1050" i="1"/>
  <c r="C641" i="1"/>
  <c r="P640" i="1"/>
  <c r="X640" i="1" s="1"/>
  <c r="B640" i="1" s="1"/>
  <c r="C1198" i="1"/>
  <c r="P1197" i="1"/>
  <c r="X1197" i="1" s="1"/>
  <c r="B1197" i="1" s="1"/>
  <c r="P1019" i="1"/>
  <c r="X1019" i="1" s="1"/>
  <c r="B1019" i="1" s="1"/>
  <c r="C1020" i="1"/>
  <c r="P491" i="1"/>
  <c r="X491" i="1" s="1"/>
  <c r="B491" i="1" s="1"/>
  <c r="C492" i="1"/>
  <c r="P994" i="1"/>
  <c r="X994" i="1" s="1"/>
  <c r="B994" i="1" s="1"/>
  <c r="C995" i="1"/>
  <c r="B255" i="1"/>
  <c r="C1138" i="1"/>
  <c r="P1137" i="1"/>
  <c r="X1137" i="1" s="1"/>
  <c r="B1137" i="1" s="1"/>
  <c r="P932" i="1"/>
  <c r="X932" i="1" s="1"/>
  <c r="B932" i="1" s="1"/>
  <c r="C933" i="1"/>
  <c r="P844" i="1"/>
  <c r="X844" i="1" s="1"/>
  <c r="B844" i="1" s="1"/>
  <c r="C845" i="1"/>
  <c r="P1080" i="1"/>
  <c r="X1080" i="1" s="1"/>
  <c r="B1080" i="1" s="1"/>
  <c r="C1081" i="1"/>
  <c r="C373" i="1"/>
  <c r="P372" i="1"/>
  <c r="X372" i="1" s="1"/>
  <c r="B372" i="1" s="1"/>
  <c r="P609" i="1"/>
  <c r="X609" i="1" s="1"/>
  <c r="B609" i="1" s="1"/>
  <c r="C610" i="1"/>
  <c r="P579" i="1"/>
  <c r="X579" i="1" s="1"/>
  <c r="B579" i="1" s="1"/>
  <c r="C580" i="1"/>
  <c r="C756" i="1"/>
  <c r="P755" i="1"/>
  <c r="X755" i="1" s="1"/>
  <c r="B755" i="1" s="1"/>
  <c r="P520" i="1"/>
  <c r="X520" i="1" s="1"/>
  <c r="B520" i="1" s="1"/>
  <c r="C521" i="1"/>
  <c r="AG53" i="1"/>
  <c r="AH53" i="1"/>
  <c r="AE53" i="1" s="1"/>
  <c r="C1257" i="1"/>
  <c r="C462" i="1"/>
  <c r="P461" i="1"/>
  <c r="X461" i="1" s="1"/>
  <c r="B461" i="1" s="1"/>
  <c r="C905" i="1"/>
  <c r="P904" i="1"/>
  <c r="X904" i="1" s="1"/>
  <c r="B904" i="1" s="1"/>
  <c r="P431" i="1"/>
  <c r="X431" i="1" s="1"/>
  <c r="B431" i="1" s="1"/>
  <c r="C432" i="1"/>
  <c r="C553" i="1"/>
  <c r="P552" i="1"/>
  <c r="X552" i="1" s="1"/>
  <c r="B552" i="1" s="1"/>
  <c r="P784" i="1"/>
  <c r="X784" i="1" s="1"/>
  <c r="B784" i="1" s="1"/>
  <c r="C785" i="1"/>
  <c r="P1226" i="1"/>
  <c r="X1226" i="1" s="1"/>
  <c r="B1226" i="1" s="1"/>
  <c r="C1227" i="1"/>
  <c r="P696" i="1"/>
  <c r="X696" i="1" s="1"/>
  <c r="B696" i="1" s="1"/>
  <c r="C697" i="1"/>
  <c r="C963" i="1"/>
  <c r="P962" i="1"/>
  <c r="X962" i="1" s="1"/>
  <c r="B962" i="1" s="1"/>
  <c r="P873" i="1"/>
  <c r="X873" i="1" s="1"/>
  <c r="B873" i="1" s="1"/>
  <c r="C874" i="1"/>
  <c r="C726" i="1"/>
  <c r="P725" i="1"/>
  <c r="X725" i="1" s="1"/>
  <c r="B725" i="1" s="1"/>
  <c r="X403" i="1"/>
  <c r="S403" i="1"/>
  <c r="P816" i="1"/>
  <c r="X816" i="1" s="1"/>
  <c r="B816" i="1" s="1"/>
  <c r="C817" i="1"/>
  <c r="B403" i="1" l="1"/>
  <c r="AJ53" i="1"/>
  <c r="P963" i="1"/>
  <c r="X963" i="1" s="1"/>
  <c r="B963" i="1" s="1"/>
  <c r="C964" i="1"/>
  <c r="P553" i="1"/>
  <c r="X553" i="1" s="1"/>
  <c r="B553" i="1" s="1"/>
  <c r="C554" i="1"/>
  <c r="AH54" i="1"/>
  <c r="AE54" i="1" s="1"/>
  <c r="C1287" i="1"/>
  <c r="AG54" i="1"/>
  <c r="C611" i="1"/>
  <c r="P610" i="1"/>
  <c r="X610" i="1" s="1"/>
  <c r="B610" i="1" s="1"/>
  <c r="C934" i="1"/>
  <c r="P933" i="1"/>
  <c r="X933" i="1" s="1"/>
  <c r="B933" i="1" s="1"/>
  <c r="Y403" i="1"/>
  <c r="C698" i="1"/>
  <c r="P697" i="1"/>
  <c r="X697" i="1" s="1"/>
  <c r="B697" i="1" s="1"/>
  <c r="P432" i="1"/>
  <c r="X432" i="1" s="1"/>
  <c r="B432" i="1" s="1"/>
  <c r="C433" i="1"/>
  <c r="P1020" i="1"/>
  <c r="X1020" i="1" s="1"/>
  <c r="B1020" i="1" s="1"/>
  <c r="C1021" i="1"/>
  <c r="P668" i="1"/>
  <c r="X668" i="1" s="1"/>
  <c r="B668" i="1" s="1"/>
  <c r="C669" i="1"/>
  <c r="P521" i="1"/>
  <c r="X521" i="1" s="1"/>
  <c r="B521" i="1" s="1"/>
  <c r="C522" i="1"/>
  <c r="P1227" i="1"/>
  <c r="X1227" i="1" s="1"/>
  <c r="B1227" i="1" s="1"/>
  <c r="C1228" i="1"/>
  <c r="C374" i="1"/>
  <c r="P374" i="1" s="1"/>
  <c r="P373" i="1"/>
  <c r="X373" i="1" s="1"/>
  <c r="B373" i="1" s="1"/>
  <c r="C1139" i="1"/>
  <c r="P1138" i="1"/>
  <c r="X1138" i="1" s="1"/>
  <c r="B1138" i="1" s="1"/>
  <c r="P726" i="1"/>
  <c r="X726" i="1" s="1"/>
  <c r="B726" i="1" s="1"/>
  <c r="C727" i="1"/>
  <c r="C906" i="1"/>
  <c r="P905" i="1"/>
  <c r="X905" i="1" s="1"/>
  <c r="B905" i="1" s="1"/>
  <c r="C1082" i="1"/>
  <c r="P1081" i="1"/>
  <c r="X1081" i="1" s="1"/>
  <c r="B1081" i="1" s="1"/>
  <c r="C1199" i="1"/>
  <c r="P1198" i="1"/>
  <c r="X1198" i="1" s="1"/>
  <c r="B1198" i="1" s="1"/>
  <c r="C1110" i="1"/>
  <c r="P1109" i="1"/>
  <c r="X1109" i="1" s="1"/>
  <c r="B1109" i="1" s="1"/>
  <c r="C875" i="1"/>
  <c r="P874" i="1"/>
  <c r="X874" i="1" s="1"/>
  <c r="B874" i="1" s="1"/>
  <c r="C786" i="1"/>
  <c r="P785" i="1"/>
  <c r="X785" i="1" s="1"/>
  <c r="B785" i="1" s="1"/>
  <c r="P756" i="1"/>
  <c r="X756" i="1" s="1"/>
  <c r="B756" i="1" s="1"/>
  <c r="C757" i="1"/>
  <c r="P995" i="1"/>
  <c r="X995" i="1" s="1"/>
  <c r="B995" i="1" s="1"/>
  <c r="C996" i="1"/>
  <c r="P462" i="1"/>
  <c r="X462" i="1" s="1"/>
  <c r="B462" i="1" s="1"/>
  <c r="C463" i="1"/>
  <c r="C581" i="1"/>
  <c r="P580" i="1"/>
  <c r="X580" i="1" s="1"/>
  <c r="B580" i="1" s="1"/>
  <c r="C846" i="1"/>
  <c r="P845" i="1"/>
  <c r="X845" i="1" s="1"/>
  <c r="B845" i="1" s="1"/>
  <c r="P641" i="1"/>
  <c r="X641" i="1" s="1"/>
  <c r="B641" i="1" s="1"/>
  <c r="C642" i="1"/>
  <c r="P1169" i="1"/>
  <c r="X1169" i="1" s="1"/>
  <c r="B1169" i="1" s="1"/>
  <c r="C1170" i="1"/>
  <c r="C818" i="1"/>
  <c r="P817" i="1"/>
  <c r="X817" i="1" s="1"/>
  <c r="B817" i="1" s="1"/>
  <c r="C1258" i="1"/>
  <c r="P1257" i="1"/>
  <c r="X1257" i="1" s="1"/>
  <c r="B1257" i="1" s="1"/>
  <c r="P492" i="1"/>
  <c r="X492" i="1" s="1"/>
  <c r="B492" i="1" s="1"/>
  <c r="C493" i="1"/>
  <c r="P1050" i="1"/>
  <c r="X1050" i="1" s="1"/>
  <c r="B1050" i="1" s="1"/>
  <c r="C1051" i="1"/>
  <c r="S374" i="1" l="1"/>
  <c r="AJ54" i="1"/>
  <c r="C1052" i="1"/>
  <c r="P1051" i="1"/>
  <c r="X1051" i="1" s="1"/>
  <c r="B1051" i="1" s="1"/>
  <c r="P1170" i="1"/>
  <c r="X1170" i="1" s="1"/>
  <c r="B1170" i="1" s="1"/>
  <c r="C1171" i="1"/>
  <c r="P463" i="1"/>
  <c r="X463" i="1" s="1"/>
  <c r="B463" i="1" s="1"/>
  <c r="C464" i="1"/>
  <c r="C1229" i="1"/>
  <c r="P1228" i="1"/>
  <c r="X1228" i="1" s="1"/>
  <c r="B1228" i="1" s="1"/>
  <c r="P433" i="1"/>
  <c r="X433" i="1" s="1"/>
  <c r="B433" i="1" s="1"/>
  <c r="C434" i="1"/>
  <c r="P434" i="1" s="1"/>
  <c r="P611" i="1"/>
  <c r="X611" i="1" s="1"/>
  <c r="B611" i="1" s="1"/>
  <c r="C612" i="1"/>
  <c r="C876" i="1"/>
  <c r="P875" i="1"/>
  <c r="X875" i="1" s="1"/>
  <c r="B875" i="1" s="1"/>
  <c r="P906" i="1"/>
  <c r="X906" i="1" s="1"/>
  <c r="B906" i="1" s="1"/>
  <c r="C907" i="1"/>
  <c r="P493" i="1"/>
  <c r="X493" i="1" s="1"/>
  <c r="B493" i="1" s="1"/>
  <c r="C494" i="1"/>
  <c r="C643" i="1"/>
  <c r="P642" i="1"/>
  <c r="X642" i="1" s="1"/>
  <c r="B642" i="1" s="1"/>
  <c r="P996" i="1"/>
  <c r="X996" i="1" s="1"/>
  <c r="B996" i="1" s="1"/>
  <c r="C997" i="1"/>
  <c r="C728" i="1"/>
  <c r="P727" i="1"/>
  <c r="X727" i="1" s="1"/>
  <c r="B727" i="1" s="1"/>
  <c r="C523" i="1"/>
  <c r="P522" i="1"/>
  <c r="X522" i="1" s="1"/>
  <c r="B522" i="1" s="1"/>
  <c r="C1288" i="1"/>
  <c r="P1287" i="1"/>
  <c r="X1287" i="1" s="1"/>
  <c r="B1287" i="1" s="1"/>
  <c r="C1111" i="1"/>
  <c r="P1110" i="1"/>
  <c r="X1110" i="1" s="1"/>
  <c r="B1110" i="1" s="1"/>
  <c r="P698" i="1"/>
  <c r="X698" i="1" s="1"/>
  <c r="B698" i="1" s="1"/>
  <c r="C699" i="1"/>
  <c r="AH55" i="1"/>
  <c r="AE55" i="1" s="1"/>
  <c r="C1320" i="1"/>
  <c r="AG55" i="1"/>
  <c r="C758" i="1"/>
  <c r="P757" i="1"/>
  <c r="X757" i="1" s="1"/>
  <c r="B757" i="1" s="1"/>
  <c r="C670" i="1"/>
  <c r="P669" i="1"/>
  <c r="X669" i="1" s="1"/>
  <c r="B669" i="1" s="1"/>
  <c r="C555" i="1"/>
  <c r="P554" i="1"/>
  <c r="X554" i="1" s="1"/>
  <c r="B554" i="1" s="1"/>
  <c r="P1258" i="1"/>
  <c r="X1258" i="1" s="1"/>
  <c r="B1258" i="1" s="1"/>
  <c r="C1259" i="1"/>
  <c r="P846" i="1"/>
  <c r="X846" i="1" s="1"/>
  <c r="B846" i="1" s="1"/>
  <c r="C847" i="1"/>
  <c r="P1199" i="1"/>
  <c r="X1199" i="1" s="1"/>
  <c r="B1199" i="1" s="1"/>
  <c r="C1200" i="1"/>
  <c r="P1139" i="1"/>
  <c r="X1139" i="1" s="1"/>
  <c r="B1139" i="1" s="1"/>
  <c r="C1140" i="1"/>
  <c r="C1022" i="1"/>
  <c r="P1021" i="1"/>
  <c r="X1021" i="1" s="1"/>
  <c r="B1021" i="1" s="1"/>
  <c r="C935" i="1"/>
  <c r="P934" i="1"/>
  <c r="X934" i="1" s="1"/>
  <c r="B934" i="1" s="1"/>
  <c r="C965" i="1"/>
  <c r="P964" i="1"/>
  <c r="X964" i="1" s="1"/>
  <c r="B964" i="1" s="1"/>
  <c r="C819" i="1"/>
  <c r="P818" i="1"/>
  <c r="X818" i="1" s="1"/>
  <c r="B818" i="1" s="1"/>
  <c r="P581" i="1"/>
  <c r="X581" i="1" s="1"/>
  <c r="B581" i="1" s="1"/>
  <c r="C582" i="1"/>
  <c r="C787" i="1"/>
  <c r="P786" i="1"/>
  <c r="X786" i="1" s="1"/>
  <c r="B786" i="1" s="1"/>
  <c r="P1082" i="1"/>
  <c r="X1082" i="1" s="1"/>
  <c r="B1082" i="1" s="1"/>
  <c r="C1083" i="1"/>
  <c r="X374" i="1"/>
  <c r="AJ55" i="1" l="1"/>
  <c r="Y374" i="1"/>
  <c r="C820" i="1"/>
  <c r="P819" i="1"/>
  <c r="X819" i="1" s="1"/>
  <c r="B819" i="1" s="1"/>
  <c r="P555" i="1"/>
  <c r="X555" i="1" s="1"/>
  <c r="B555" i="1" s="1"/>
  <c r="C556" i="1"/>
  <c r="P556" i="1" s="1"/>
  <c r="P699" i="1"/>
  <c r="X699" i="1" s="1"/>
  <c r="B699" i="1" s="1"/>
  <c r="C700" i="1"/>
  <c r="C908" i="1"/>
  <c r="P907" i="1"/>
  <c r="X907" i="1" s="1"/>
  <c r="B907" i="1" s="1"/>
  <c r="P1083" i="1"/>
  <c r="X1083" i="1" s="1"/>
  <c r="B1083" i="1" s="1"/>
  <c r="C1084" i="1"/>
  <c r="P1200" i="1"/>
  <c r="X1200" i="1" s="1"/>
  <c r="B1200" i="1" s="1"/>
  <c r="C1201" i="1"/>
  <c r="P728" i="1"/>
  <c r="X728" i="1" s="1"/>
  <c r="B728" i="1" s="1"/>
  <c r="C729" i="1"/>
  <c r="C1230" i="1"/>
  <c r="P1229" i="1"/>
  <c r="X1229" i="1" s="1"/>
  <c r="B1229" i="1" s="1"/>
  <c r="C966" i="1"/>
  <c r="P965" i="1"/>
  <c r="X965" i="1" s="1"/>
  <c r="B965" i="1" s="1"/>
  <c r="P670" i="1"/>
  <c r="X670" i="1" s="1"/>
  <c r="B670" i="1" s="1"/>
  <c r="C671" i="1"/>
  <c r="P997" i="1"/>
  <c r="X997" i="1" s="1"/>
  <c r="B997" i="1" s="1"/>
  <c r="C998" i="1"/>
  <c r="P464" i="1"/>
  <c r="X464" i="1" s="1"/>
  <c r="B464" i="1" s="1"/>
  <c r="C465" i="1"/>
  <c r="P465" i="1" s="1"/>
  <c r="C848" i="1"/>
  <c r="P847" i="1"/>
  <c r="X847" i="1" s="1"/>
  <c r="B847" i="1" s="1"/>
  <c r="P1111" i="1"/>
  <c r="X1111" i="1" s="1"/>
  <c r="B1111" i="1" s="1"/>
  <c r="C1112" i="1"/>
  <c r="C877" i="1"/>
  <c r="P876" i="1"/>
  <c r="X876" i="1" s="1"/>
  <c r="B876" i="1" s="1"/>
  <c r="P787" i="1"/>
  <c r="X787" i="1" s="1"/>
  <c r="B787" i="1" s="1"/>
  <c r="C788" i="1"/>
  <c r="P935" i="1"/>
  <c r="X935" i="1" s="1"/>
  <c r="B935" i="1" s="1"/>
  <c r="C936" i="1"/>
  <c r="C759" i="1"/>
  <c r="P758" i="1"/>
  <c r="X758" i="1" s="1"/>
  <c r="B758" i="1" s="1"/>
  <c r="P612" i="1"/>
  <c r="X612" i="1" s="1"/>
  <c r="B612" i="1" s="1"/>
  <c r="C613" i="1"/>
  <c r="P1171" i="1"/>
  <c r="X1171" i="1" s="1"/>
  <c r="B1171" i="1" s="1"/>
  <c r="C1172" i="1"/>
  <c r="P582" i="1"/>
  <c r="X582" i="1" s="1"/>
  <c r="B582" i="1" s="1"/>
  <c r="C583" i="1"/>
  <c r="P1259" i="1"/>
  <c r="X1259" i="1" s="1"/>
  <c r="B1259" i="1" s="1"/>
  <c r="C1260" i="1"/>
  <c r="C1289" i="1"/>
  <c r="P1288" i="1"/>
  <c r="X1288" i="1" s="1"/>
  <c r="B1288" i="1" s="1"/>
  <c r="P643" i="1"/>
  <c r="X643" i="1" s="1"/>
  <c r="B643" i="1" s="1"/>
  <c r="C644" i="1"/>
  <c r="P1022" i="1"/>
  <c r="X1022" i="1" s="1"/>
  <c r="B1022" i="1" s="1"/>
  <c r="C1023" i="1"/>
  <c r="C1321" i="1"/>
  <c r="P1320" i="1"/>
  <c r="X1320" i="1" s="1"/>
  <c r="B1320" i="1" s="1"/>
  <c r="C495" i="1"/>
  <c r="P495" i="1" s="1"/>
  <c r="P494" i="1"/>
  <c r="X494" i="1" s="1"/>
  <c r="B494" i="1" s="1"/>
  <c r="X434" i="1"/>
  <c r="S434" i="1"/>
  <c r="B374" i="1"/>
  <c r="P1140" i="1"/>
  <c r="X1140" i="1" s="1"/>
  <c r="B1140" i="1" s="1"/>
  <c r="C1141" i="1"/>
  <c r="AH56" i="1"/>
  <c r="AE56" i="1" s="1"/>
  <c r="C1349" i="1"/>
  <c r="AG56" i="1"/>
  <c r="P523" i="1"/>
  <c r="X523" i="1" s="1"/>
  <c r="B523" i="1" s="1"/>
  <c r="C524" i="1"/>
  <c r="C1053" i="1"/>
  <c r="P1052" i="1"/>
  <c r="X1052" i="1" s="1"/>
  <c r="B1052" i="1" s="1"/>
  <c r="B434" i="1" l="1"/>
  <c r="AJ56" i="1"/>
  <c r="C525" i="1"/>
  <c r="P524" i="1"/>
  <c r="X524" i="1" s="1"/>
  <c r="B524" i="1" s="1"/>
  <c r="Y434" i="1"/>
  <c r="P644" i="1"/>
  <c r="X644" i="1" s="1"/>
  <c r="B644" i="1" s="1"/>
  <c r="C645" i="1"/>
  <c r="C1173" i="1"/>
  <c r="P1172" i="1"/>
  <c r="X1172" i="1" s="1"/>
  <c r="B1172" i="1" s="1"/>
  <c r="P788" i="1"/>
  <c r="X788" i="1" s="1"/>
  <c r="B788" i="1" s="1"/>
  <c r="C789" i="1"/>
  <c r="S465" i="1"/>
  <c r="X465" i="1"/>
  <c r="P1230" i="1"/>
  <c r="X1230" i="1" s="1"/>
  <c r="B1230" i="1" s="1"/>
  <c r="C1231" i="1"/>
  <c r="C909" i="1"/>
  <c r="P908" i="1"/>
  <c r="X908" i="1" s="1"/>
  <c r="B908" i="1" s="1"/>
  <c r="P613" i="1"/>
  <c r="X613" i="1" s="1"/>
  <c r="B613" i="1" s="1"/>
  <c r="C614" i="1"/>
  <c r="C999" i="1"/>
  <c r="P998" i="1"/>
  <c r="X998" i="1" s="1"/>
  <c r="B998" i="1" s="1"/>
  <c r="C730" i="1"/>
  <c r="P729" i="1"/>
  <c r="X729" i="1" s="1"/>
  <c r="B729" i="1" s="1"/>
  <c r="P700" i="1"/>
  <c r="X700" i="1" s="1"/>
  <c r="B700" i="1" s="1"/>
  <c r="C701" i="1"/>
  <c r="P1349" i="1"/>
  <c r="X1349" i="1" s="1"/>
  <c r="B1349" i="1" s="1"/>
  <c r="C1350" i="1"/>
  <c r="X495" i="1"/>
  <c r="S495" i="1"/>
  <c r="C1290" i="1"/>
  <c r="P1289" i="1"/>
  <c r="X1289" i="1" s="1"/>
  <c r="B1289" i="1" s="1"/>
  <c r="P877" i="1"/>
  <c r="X877" i="1" s="1"/>
  <c r="B877" i="1" s="1"/>
  <c r="C878" i="1"/>
  <c r="AH57" i="1"/>
  <c r="AE57" i="1" s="1"/>
  <c r="AG57" i="1"/>
  <c r="C1378" i="1"/>
  <c r="C1261" i="1"/>
  <c r="P1260" i="1"/>
  <c r="X1260" i="1" s="1"/>
  <c r="B1260" i="1" s="1"/>
  <c r="P1112" i="1"/>
  <c r="X1112" i="1" s="1"/>
  <c r="B1112" i="1" s="1"/>
  <c r="C1113" i="1"/>
  <c r="P671" i="1"/>
  <c r="X671" i="1" s="1"/>
  <c r="B671" i="1" s="1"/>
  <c r="C672" i="1"/>
  <c r="C1202" i="1"/>
  <c r="P1201" i="1"/>
  <c r="X1201" i="1" s="1"/>
  <c r="B1201" i="1" s="1"/>
  <c r="S556" i="1"/>
  <c r="X556" i="1"/>
  <c r="C1142" i="1"/>
  <c r="P1141" i="1"/>
  <c r="X1141" i="1" s="1"/>
  <c r="B1141" i="1" s="1"/>
  <c r="P1321" i="1"/>
  <c r="X1321" i="1" s="1"/>
  <c r="B1321" i="1" s="1"/>
  <c r="C1322" i="1"/>
  <c r="C760" i="1"/>
  <c r="P759" i="1"/>
  <c r="X759" i="1" s="1"/>
  <c r="B759" i="1" s="1"/>
  <c r="P1023" i="1"/>
  <c r="X1023" i="1" s="1"/>
  <c r="B1023" i="1" s="1"/>
  <c r="C1024" i="1"/>
  <c r="P583" i="1"/>
  <c r="X583" i="1" s="1"/>
  <c r="B583" i="1" s="1"/>
  <c r="C584" i="1"/>
  <c r="C937" i="1"/>
  <c r="P936" i="1"/>
  <c r="X936" i="1" s="1"/>
  <c r="B936" i="1" s="1"/>
  <c r="P1084" i="1"/>
  <c r="X1084" i="1" s="1"/>
  <c r="B1084" i="1" s="1"/>
  <c r="C1085" i="1"/>
  <c r="C1054" i="1"/>
  <c r="P1053" i="1"/>
  <c r="X1053" i="1" s="1"/>
  <c r="B1053" i="1" s="1"/>
  <c r="P848" i="1"/>
  <c r="X848" i="1" s="1"/>
  <c r="B848" i="1" s="1"/>
  <c r="C849" i="1"/>
  <c r="C967" i="1"/>
  <c r="P966" i="1"/>
  <c r="X966" i="1" s="1"/>
  <c r="B966" i="1" s="1"/>
  <c r="C821" i="1"/>
  <c r="P820" i="1"/>
  <c r="X820" i="1" s="1"/>
  <c r="B820" i="1" s="1"/>
  <c r="B556" i="1" l="1"/>
  <c r="B495" i="1"/>
  <c r="B465" i="1"/>
  <c r="Y495" i="1"/>
  <c r="Y465" i="1"/>
  <c r="P1322" i="1"/>
  <c r="X1322" i="1" s="1"/>
  <c r="B1322" i="1" s="1"/>
  <c r="C1323" i="1"/>
  <c r="P672" i="1"/>
  <c r="X672" i="1" s="1"/>
  <c r="B672" i="1" s="1"/>
  <c r="C673" i="1"/>
  <c r="AH58" i="1"/>
  <c r="AE58" i="1" s="1"/>
  <c r="C1411" i="1"/>
  <c r="AG58" i="1"/>
  <c r="P967" i="1"/>
  <c r="X967" i="1" s="1"/>
  <c r="B967" i="1" s="1"/>
  <c r="C968" i="1"/>
  <c r="C938" i="1"/>
  <c r="P937" i="1"/>
  <c r="X937" i="1" s="1"/>
  <c r="B937" i="1" s="1"/>
  <c r="C879" i="1"/>
  <c r="P878" i="1"/>
  <c r="X878" i="1" s="1"/>
  <c r="B878" i="1" s="1"/>
  <c r="C702" i="1"/>
  <c r="P701" i="1"/>
  <c r="X701" i="1" s="1"/>
  <c r="B701" i="1" s="1"/>
  <c r="P849" i="1"/>
  <c r="X849" i="1" s="1"/>
  <c r="B849" i="1" s="1"/>
  <c r="C850" i="1"/>
  <c r="C585" i="1"/>
  <c r="P584" i="1"/>
  <c r="X584" i="1" s="1"/>
  <c r="B584" i="1" s="1"/>
  <c r="P1113" i="1"/>
  <c r="X1113" i="1" s="1"/>
  <c r="B1113" i="1" s="1"/>
  <c r="C1114" i="1"/>
  <c r="P909" i="1"/>
  <c r="X909" i="1" s="1"/>
  <c r="B909" i="1" s="1"/>
  <c r="C910" i="1"/>
  <c r="C1174" i="1"/>
  <c r="P1173" i="1"/>
  <c r="X1173" i="1" s="1"/>
  <c r="B1173" i="1" s="1"/>
  <c r="P1142" i="1"/>
  <c r="X1142" i="1" s="1"/>
  <c r="B1142" i="1" s="1"/>
  <c r="C1143" i="1"/>
  <c r="C1232" i="1"/>
  <c r="P1231" i="1"/>
  <c r="X1231" i="1" s="1"/>
  <c r="B1231" i="1" s="1"/>
  <c r="C646" i="1"/>
  <c r="P645" i="1"/>
  <c r="X645" i="1" s="1"/>
  <c r="B645" i="1" s="1"/>
  <c r="C1025" i="1"/>
  <c r="P1024" i="1"/>
  <c r="X1024" i="1" s="1"/>
  <c r="B1024" i="1" s="1"/>
  <c r="P1290" i="1"/>
  <c r="X1290" i="1" s="1"/>
  <c r="B1290" i="1" s="1"/>
  <c r="C1291" i="1"/>
  <c r="P730" i="1"/>
  <c r="X730" i="1" s="1"/>
  <c r="B730" i="1" s="1"/>
  <c r="C731" i="1"/>
  <c r="C1055" i="1"/>
  <c r="P1054" i="1"/>
  <c r="X1054" i="1" s="1"/>
  <c r="B1054" i="1" s="1"/>
  <c r="Y556" i="1"/>
  <c r="P1261" i="1"/>
  <c r="X1261" i="1" s="1"/>
  <c r="B1261" i="1" s="1"/>
  <c r="C1262" i="1"/>
  <c r="C1086" i="1"/>
  <c r="P1085" i="1"/>
  <c r="X1085" i="1" s="1"/>
  <c r="B1085" i="1" s="1"/>
  <c r="C1379" i="1"/>
  <c r="P1378" i="1"/>
  <c r="X1378" i="1" s="1"/>
  <c r="B1378" i="1" s="1"/>
  <c r="P999" i="1"/>
  <c r="X999" i="1" s="1"/>
  <c r="B999" i="1" s="1"/>
  <c r="C1000" i="1"/>
  <c r="C822" i="1"/>
  <c r="P821" i="1"/>
  <c r="X821" i="1" s="1"/>
  <c r="B821" i="1" s="1"/>
  <c r="C761" i="1"/>
  <c r="P760" i="1"/>
  <c r="X760" i="1" s="1"/>
  <c r="B760" i="1" s="1"/>
  <c r="P1202" i="1"/>
  <c r="X1202" i="1" s="1"/>
  <c r="B1202" i="1" s="1"/>
  <c r="C1203" i="1"/>
  <c r="AJ57" i="1"/>
  <c r="P1350" i="1"/>
  <c r="X1350" i="1" s="1"/>
  <c r="B1350" i="1" s="1"/>
  <c r="C1351" i="1"/>
  <c r="C615" i="1"/>
  <c r="P614" i="1"/>
  <c r="X614" i="1" s="1"/>
  <c r="B614" i="1" s="1"/>
  <c r="P789" i="1"/>
  <c r="X789" i="1" s="1"/>
  <c r="B789" i="1" s="1"/>
  <c r="C790" i="1"/>
  <c r="C526" i="1"/>
  <c r="P525" i="1"/>
  <c r="X525" i="1" s="1"/>
  <c r="B525" i="1" s="1"/>
  <c r="AJ58" i="1" l="1"/>
  <c r="C1001" i="1"/>
  <c r="P1000" i="1"/>
  <c r="X1000" i="1" s="1"/>
  <c r="B1000" i="1" s="1"/>
  <c r="C1026" i="1"/>
  <c r="P1025" i="1"/>
  <c r="X1025" i="1" s="1"/>
  <c r="B1025" i="1" s="1"/>
  <c r="C1175" i="1"/>
  <c r="P1174" i="1"/>
  <c r="X1174" i="1" s="1"/>
  <c r="B1174" i="1" s="1"/>
  <c r="C911" i="1"/>
  <c r="P910" i="1"/>
  <c r="X910" i="1" s="1"/>
  <c r="B910" i="1" s="1"/>
  <c r="P526" i="1"/>
  <c r="X526" i="1" s="1"/>
  <c r="B526" i="1" s="1"/>
  <c r="C527" i="1"/>
  <c r="P1203" i="1"/>
  <c r="X1203" i="1" s="1"/>
  <c r="B1203" i="1" s="1"/>
  <c r="C1204" i="1"/>
  <c r="C1056" i="1"/>
  <c r="P1055" i="1"/>
  <c r="X1055" i="1" s="1"/>
  <c r="B1055" i="1" s="1"/>
  <c r="C647" i="1"/>
  <c r="P647" i="1" s="1"/>
  <c r="P646" i="1"/>
  <c r="X646" i="1" s="1"/>
  <c r="B646" i="1" s="1"/>
  <c r="C703" i="1"/>
  <c r="P702" i="1"/>
  <c r="X702" i="1" s="1"/>
  <c r="B702" i="1" s="1"/>
  <c r="P1411" i="1"/>
  <c r="X1411" i="1" s="1"/>
  <c r="B1411" i="1" s="1"/>
  <c r="C1412" i="1"/>
  <c r="C791" i="1"/>
  <c r="P790" i="1"/>
  <c r="X790" i="1" s="1"/>
  <c r="B790" i="1" s="1"/>
  <c r="C1380" i="1"/>
  <c r="P1379" i="1"/>
  <c r="X1379" i="1" s="1"/>
  <c r="B1379" i="1" s="1"/>
  <c r="P731" i="1"/>
  <c r="X731" i="1" s="1"/>
  <c r="B731" i="1" s="1"/>
  <c r="C732" i="1"/>
  <c r="C1115" i="1"/>
  <c r="P1114" i="1"/>
  <c r="X1114" i="1" s="1"/>
  <c r="B1114" i="1" s="1"/>
  <c r="AG59" i="1"/>
  <c r="AH59" i="1"/>
  <c r="AE59" i="1" s="1"/>
  <c r="C1439" i="1"/>
  <c r="C1233" i="1"/>
  <c r="P1232" i="1"/>
  <c r="X1232" i="1" s="1"/>
  <c r="B1232" i="1" s="1"/>
  <c r="C880" i="1"/>
  <c r="P879" i="1"/>
  <c r="X879" i="1" s="1"/>
  <c r="B879" i="1" s="1"/>
  <c r="P673" i="1"/>
  <c r="X673" i="1" s="1"/>
  <c r="B673" i="1" s="1"/>
  <c r="C674" i="1"/>
  <c r="P761" i="1"/>
  <c r="X761" i="1" s="1"/>
  <c r="B761" i="1" s="1"/>
  <c r="C762" i="1"/>
  <c r="C1087" i="1"/>
  <c r="P1086" i="1"/>
  <c r="X1086" i="1" s="1"/>
  <c r="B1086" i="1" s="1"/>
  <c r="C1292" i="1"/>
  <c r="P1291" i="1"/>
  <c r="X1291" i="1" s="1"/>
  <c r="B1291" i="1" s="1"/>
  <c r="C1144" i="1"/>
  <c r="P1143" i="1"/>
  <c r="X1143" i="1" s="1"/>
  <c r="B1143" i="1" s="1"/>
  <c r="C616" i="1"/>
  <c r="P615" i="1"/>
  <c r="X615" i="1" s="1"/>
  <c r="B615" i="1" s="1"/>
  <c r="C1263" i="1"/>
  <c r="P1262" i="1"/>
  <c r="X1262" i="1" s="1"/>
  <c r="B1262" i="1" s="1"/>
  <c r="P585" i="1"/>
  <c r="X585" i="1" s="1"/>
  <c r="B585" i="1" s="1"/>
  <c r="C586" i="1"/>
  <c r="P938" i="1"/>
  <c r="X938" i="1" s="1"/>
  <c r="B938" i="1" s="1"/>
  <c r="C939" i="1"/>
  <c r="C1324" i="1"/>
  <c r="P1323" i="1"/>
  <c r="X1323" i="1" s="1"/>
  <c r="B1323" i="1" s="1"/>
  <c r="C1352" i="1"/>
  <c r="P1351" i="1"/>
  <c r="X1351" i="1" s="1"/>
  <c r="B1351" i="1" s="1"/>
  <c r="C823" i="1"/>
  <c r="P822" i="1"/>
  <c r="X822" i="1" s="1"/>
  <c r="B822" i="1" s="1"/>
  <c r="C851" i="1"/>
  <c r="P850" i="1"/>
  <c r="X850" i="1" s="1"/>
  <c r="B850" i="1" s="1"/>
  <c r="P968" i="1"/>
  <c r="X968" i="1" s="1"/>
  <c r="B968" i="1" s="1"/>
  <c r="C969" i="1"/>
  <c r="C1353" i="1" l="1"/>
  <c r="P1352" i="1"/>
  <c r="X1352" i="1" s="1"/>
  <c r="B1352" i="1" s="1"/>
  <c r="C1264" i="1"/>
  <c r="P1263" i="1"/>
  <c r="X1263" i="1" s="1"/>
  <c r="B1263" i="1" s="1"/>
  <c r="C1088" i="1"/>
  <c r="P1087" i="1"/>
  <c r="X1087" i="1" s="1"/>
  <c r="B1087" i="1" s="1"/>
  <c r="P1233" i="1"/>
  <c r="X1233" i="1" s="1"/>
  <c r="B1233" i="1" s="1"/>
  <c r="C1234" i="1"/>
  <c r="P969" i="1"/>
  <c r="X969" i="1" s="1"/>
  <c r="B969" i="1" s="1"/>
  <c r="C970" i="1"/>
  <c r="C763" i="1"/>
  <c r="P762" i="1"/>
  <c r="X762" i="1" s="1"/>
  <c r="B762" i="1" s="1"/>
  <c r="P1439" i="1"/>
  <c r="X1439" i="1" s="1"/>
  <c r="B1439" i="1" s="1"/>
  <c r="C1440" i="1"/>
  <c r="P1380" i="1"/>
  <c r="X1380" i="1" s="1"/>
  <c r="B1380" i="1" s="1"/>
  <c r="C1381" i="1"/>
  <c r="X647" i="1"/>
  <c r="S647" i="1"/>
  <c r="P911" i="1"/>
  <c r="X911" i="1" s="1"/>
  <c r="B911" i="1" s="1"/>
  <c r="C912" i="1"/>
  <c r="C1325" i="1"/>
  <c r="P1324" i="1"/>
  <c r="X1324" i="1" s="1"/>
  <c r="B1324" i="1" s="1"/>
  <c r="C617" i="1"/>
  <c r="P616" i="1"/>
  <c r="X616" i="1" s="1"/>
  <c r="B616" i="1" s="1"/>
  <c r="AG60" i="1"/>
  <c r="C1470" i="1"/>
  <c r="AH60" i="1"/>
  <c r="AE60" i="1" s="1"/>
  <c r="C940" i="1"/>
  <c r="P939" i="1"/>
  <c r="X939" i="1" s="1"/>
  <c r="B939" i="1" s="1"/>
  <c r="C675" i="1"/>
  <c r="P674" i="1"/>
  <c r="X674" i="1" s="1"/>
  <c r="B674" i="1" s="1"/>
  <c r="AJ59" i="1"/>
  <c r="C792" i="1"/>
  <c r="P791" i="1"/>
  <c r="X791" i="1" s="1"/>
  <c r="B791" i="1" s="1"/>
  <c r="P1056" i="1"/>
  <c r="X1056" i="1" s="1"/>
  <c r="B1056" i="1" s="1"/>
  <c r="C1057" i="1"/>
  <c r="P1175" i="1"/>
  <c r="X1175" i="1" s="1"/>
  <c r="B1175" i="1" s="1"/>
  <c r="C1176" i="1"/>
  <c r="C852" i="1"/>
  <c r="P851" i="1"/>
  <c r="X851" i="1" s="1"/>
  <c r="B851" i="1" s="1"/>
  <c r="C1145" i="1"/>
  <c r="P1144" i="1"/>
  <c r="X1144" i="1" s="1"/>
  <c r="B1144" i="1" s="1"/>
  <c r="P1412" i="1"/>
  <c r="X1412" i="1" s="1"/>
  <c r="B1412" i="1" s="1"/>
  <c r="C1413" i="1"/>
  <c r="C1205" i="1"/>
  <c r="P1204" i="1"/>
  <c r="X1204" i="1" s="1"/>
  <c r="B1204" i="1" s="1"/>
  <c r="C587" i="1"/>
  <c r="P587" i="1" s="1"/>
  <c r="P586" i="1"/>
  <c r="X586" i="1" s="1"/>
  <c r="B586" i="1" s="1"/>
  <c r="C1116" i="1"/>
  <c r="P1115" i="1"/>
  <c r="X1115" i="1" s="1"/>
  <c r="B1115" i="1" s="1"/>
  <c r="P1026" i="1"/>
  <c r="X1026" i="1" s="1"/>
  <c r="B1026" i="1" s="1"/>
  <c r="C1027" i="1"/>
  <c r="P823" i="1"/>
  <c r="X823" i="1" s="1"/>
  <c r="B823" i="1" s="1"/>
  <c r="C824" i="1"/>
  <c r="C1293" i="1"/>
  <c r="P1292" i="1"/>
  <c r="X1292" i="1" s="1"/>
  <c r="B1292" i="1" s="1"/>
  <c r="C881" i="1"/>
  <c r="P880" i="1"/>
  <c r="X880" i="1" s="1"/>
  <c r="B880" i="1" s="1"/>
  <c r="P732" i="1"/>
  <c r="X732" i="1" s="1"/>
  <c r="B732" i="1" s="1"/>
  <c r="C733" i="1"/>
  <c r="C528" i="1"/>
  <c r="P528" i="1" s="1"/>
  <c r="P527" i="1"/>
  <c r="X527" i="1" s="1"/>
  <c r="B527" i="1" s="1"/>
  <c r="P703" i="1"/>
  <c r="X703" i="1" s="1"/>
  <c r="B703" i="1" s="1"/>
  <c r="C704" i="1"/>
  <c r="C1002" i="1"/>
  <c r="P1001" i="1"/>
  <c r="X1001" i="1" s="1"/>
  <c r="B1001" i="1" s="1"/>
  <c r="B647" i="1" l="1"/>
  <c r="Y647" i="1"/>
  <c r="P704" i="1"/>
  <c r="X704" i="1" s="1"/>
  <c r="B704" i="1" s="1"/>
  <c r="C705" i="1"/>
  <c r="C1382" i="1"/>
  <c r="P1381" i="1"/>
  <c r="X1381" i="1" s="1"/>
  <c r="B1381" i="1" s="1"/>
  <c r="C1235" i="1"/>
  <c r="P1234" i="1"/>
  <c r="X1234" i="1" s="1"/>
  <c r="B1234" i="1" s="1"/>
  <c r="C1294" i="1"/>
  <c r="P1293" i="1"/>
  <c r="X1293" i="1" s="1"/>
  <c r="B1293" i="1" s="1"/>
  <c r="S587" i="1"/>
  <c r="X587" i="1"/>
  <c r="C853" i="1"/>
  <c r="P852" i="1"/>
  <c r="X852" i="1" s="1"/>
  <c r="B852" i="1" s="1"/>
  <c r="C618" i="1"/>
  <c r="P617" i="1"/>
  <c r="X617" i="1" s="1"/>
  <c r="B617" i="1" s="1"/>
  <c r="P824" i="1"/>
  <c r="X824" i="1" s="1"/>
  <c r="B824" i="1" s="1"/>
  <c r="C825" i="1"/>
  <c r="P1176" i="1"/>
  <c r="X1176" i="1" s="1"/>
  <c r="B1176" i="1" s="1"/>
  <c r="C1177" i="1"/>
  <c r="P675" i="1"/>
  <c r="X675" i="1" s="1"/>
  <c r="B675" i="1" s="1"/>
  <c r="C676" i="1"/>
  <c r="P1440" i="1"/>
  <c r="X1440" i="1" s="1"/>
  <c r="B1440" i="1" s="1"/>
  <c r="C1441" i="1"/>
  <c r="S528" i="1"/>
  <c r="X528" i="1"/>
  <c r="C1206" i="1"/>
  <c r="P1205" i="1"/>
  <c r="X1205" i="1" s="1"/>
  <c r="B1205" i="1" s="1"/>
  <c r="C1326" i="1"/>
  <c r="P1325" i="1"/>
  <c r="X1325" i="1" s="1"/>
  <c r="B1325" i="1" s="1"/>
  <c r="C1089" i="1"/>
  <c r="P1088" i="1"/>
  <c r="X1088" i="1" s="1"/>
  <c r="B1088" i="1" s="1"/>
  <c r="C734" i="1"/>
  <c r="P733" i="1"/>
  <c r="X733" i="1" s="1"/>
  <c r="B733" i="1" s="1"/>
  <c r="C1028" i="1"/>
  <c r="P1027" i="1"/>
  <c r="X1027" i="1" s="1"/>
  <c r="B1027" i="1" s="1"/>
  <c r="P1413" i="1"/>
  <c r="X1413" i="1" s="1"/>
  <c r="B1413" i="1" s="1"/>
  <c r="C1414" i="1"/>
  <c r="P1057" i="1"/>
  <c r="X1057" i="1" s="1"/>
  <c r="B1057" i="1" s="1"/>
  <c r="C1058" i="1"/>
  <c r="P940" i="1"/>
  <c r="X940" i="1" s="1"/>
  <c r="B940" i="1" s="1"/>
  <c r="C941" i="1"/>
  <c r="C913" i="1"/>
  <c r="P912" i="1"/>
  <c r="X912" i="1" s="1"/>
  <c r="B912" i="1" s="1"/>
  <c r="AG61" i="1"/>
  <c r="AH61" i="1"/>
  <c r="AE61" i="1" s="1"/>
  <c r="C1502" i="1"/>
  <c r="C764" i="1"/>
  <c r="P763" i="1"/>
  <c r="X763" i="1" s="1"/>
  <c r="B763" i="1" s="1"/>
  <c r="C1265" i="1"/>
  <c r="P1264" i="1"/>
  <c r="X1264" i="1" s="1"/>
  <c r="B1264" i="1" s="1"/>
  <c r="C1471" i="1"/>
  <c r="P1470" i="1"/>
  <c r="X1470" i="1" s="1"/>
  <c r="B1470" i="1" s="1"/>
  <c r="C971" i="1"/>
  <c r="P970" i="1"/>
  <c r="X970" i="1" s="1"/>
  <c r="B970" i="1" s="1"/>
  <c r="C1003" i="1"/>
  <c r="P1002" i="1"/>
  <c r="X1002" i="1" s="1"/>
  <c r="B1002" i="1" s="1"/>
  <c r="C882" i="1"/>
  <c r="P881" i="1"/>
  <c r="X881" i="1" s="1"/>
  <c r="B881" i="1" s="1"/>
  <c r="C1117" i="1"/>
  <c r="P1116" i="1"/>
  <c r="X1116" i="1" s="1"/>
  <c r="B1116" i="1" s="1"/>
  <c r="P1145" i="1"/>
  <c r="X1145" i="1" s="1"/>
  <c r="B1145" i="1" s="1"/>
  <c r="C1146" i="1"/>
  <c r="C793" i="1"/>
  <c r="P792" i="1"/>
  <c r="X792" i="1" s="1"/>
  <c r="B792" i="1" s="1"/>
  <c r="AJ60" i="1"/>
  <c r="P1353" i="1"/>
  <c r="X1353" i="1" s="1"/>
  <c r="B1353" i="1" s="1"/>
  <c r="C1354" i="1"/>
  <c r="B587" i="1" l="1"/>
  <c r="B528" i="1"/>
  <c r="Y587" i="1"/>
  <c r="Y528" i="1"/>
  <c r="P882" i="1"/>
  <c r="X882" i="1" s="1"/>
  <c r="B882" i="1" s="1"/>
  <c r="C883" i="1"/>
  <c r="P1265" i="1"/>
  <c r="X1265" i="1" s="1"/>
  <c r="B1265" i="1" s="1"/>
  <c r="C1266" i="1"/>
  <c r="P941" i="1"/>
  <c r="X941" i="1" s="1"/>
  <c r="B941" i="1" s="1"/>
  <c r="C942" i="1"/>
  <c r="C826" i="1"/>
  <c r="P825" i="1"/>
  <c r="X825" i="1" s="1"/>
  <c r="B825" i="1" s="1"/>
  <c r="P734" i="1"/>
  <c r="X734" i="1" s="1"/>
  <c r="B734" i="1" s="1"/>
  <c r="C735" i="1"/>
  <c r="C1295" i="1"/>
  <c r="P1294" i="1"/>
  <c r="X1294" i="1" s="1"/>
  <c r="B1294" i="1" s="1"/>
  <c r="C794" i="1"/>
  <c r="P793" i="1"/>
  <c r="X793" i="1" s="1"/>
  <c r="B793" i="1" s="1"/>
  <c r="P1003" i="1"/>
  <c r="X1003" i="1" s="1"/>
  <c r="B1003" i="1" s="1"/>
  <c r="C1004" i="1"/>
  <c r="P764" i="1"/>
  <c r="X764" i="1" s="1"/>
  <c r="B764" i="1" s="1"/>
  <c r="C765" i="1"/>
  <c r="P1058" i="1"/>
  <c r="X1058" i="1" s="1"/>
  <c r="B1058" i="1" s="1"/>
  <c r="C1059" i="1"/>
  <c r="C1442" i="1"/>
  <c r="P1441" i="1"/>
  <c r="X1441" i="1" s="1"/>
  <c r="B1441" i="1" s="1"/>
  <c r="C1147" i="1"/>
  <c r="P1146" i="1"/>
  <c r="X1146" i="1" s="1"/>
  <c r="B1146" i="1" s="1"/>
  <c r="P1502" i="1"/>
  <c r="X1502" i="1" s="1"/>
  <c r="B1502" i="1" s="1"/>
  <c r="C1503" i="1"/>
  <c r="P1089" i="1"/>
  <c r="X1089" i="1" s="1"/>
  <c r="B1089" i="1" s="1"/>
  <c r="C1090" i="1"/>
  <c r="P618" i="1"/>
  <c r="X618" i="1" s="1"/>
  <c r="B618" i="1" s="1"/>
  <c r="C619" i="1"/>
  <c r="P619" i="1" s="1"/>
  <c r="P1235" i="1"/>
  <c r="X1235" i="1" s="1"/>
  <c r="B1235" i="1" s="1"/>
  <c r="C1236" i="1"/>
  <c r="C972" i="1"/>
  <c r="P971" i="1"/>
  <c r="X971" i="1" s="1"/>
  <c r="B971" i="1" s="1"/>
  <c r="AH62" i="1"/>
  <c r="AE62" i="1" s="1"/>
  <c r="AG62" i="1"/>
  <c r="C1531" i="1"/>
  <c r="P1414" i="1"/>
  <c r="X1414" i="1" s="1"/>
  <c r="B1414" i="1" s="1"/>
  <c r="C1415" i="1"/>
  <c r="C677" i="1"/>
  <c r="P677" i="1" s="1"/>
  <c r="P676" i="1"/>
  <c r="X676" i="1" s="1"/>
  <c r="B676" i="1" s="1"/>
  <c r="AJ61" i="1"/>
  <c r="P1326" i="1"/>
  <c r="X1326" i="1" s="1"/>
  <c r="B1326" i="1" s="1"/>
  <c r="C1327" i="1"/>
  <c r="P853" i="1"/>
  <c r="X853" i="1" s="1"/>
  <c r="B853" i="1" s="1"/>
  <c r="C854" i="1"/>
  <c r="C1383" i="1"/>
  <c r="P1382" i="1"/>
  <c r="X1382" i="1" s="1"/>
  <c r="B1382" i="1" s="1"/>
  <c r="P1354" i="1"/>
  <c r="X1354" i="1" s="1"/>
  <c r="B1354" i="1" s="1"/>
  <c r="C1355" i="1"/>
  <c r="C1118" i="1"/>
  <c r="P1117" i="1"/>
  <c r="X1117" i="1" s="1"/>
  <c r="B1117" i="1" s="1"/>
  <c r="P1471" i="1"/>
  <c r="X1471" i="1" s="1"/>
  <c r="B1471" i="1" s="1"/>
  <c r="C1472" i="1"/>
  <c r="C1178" i="1"/>
  <c r="P1177" i="1"/>
  <c r="X1177" i="1" s="1"/>
  <c r="B1177" i="1" s="1"/>
  <c r="P705" i="1"/>
  <c r="X705" i="1" s="1"/>
  <c r="B705" i="1" s="1"/>
  <c r="C706" i="1"/>
  <c r="P913" i="1"/>
  <c r="X913" i="1" s="1"/>
  <c r="B913" i="1" s="1"/>
  <c r="C914" i="1"/>
  <c r="P1028" i="1"/>
  <c r="X1028" i="1" s="1"/>
  <c r="B1028" i="1" s="1"/>
  <c r="C1029" i="1"/>
  <c r="P1206" i="1"/>
  <c r="X1206" i="1" s="1"/>
  <c r="B1206" i="1" s="1"/>
  <c r="C1207" i="1"/>
  <c r="C1208" i="1" l="1"/>
  <c r="P1207" i="1"/>
  <c r="X1207" i="1" s="1"/>
  <c r="B1207" i="1" s="1"/>
  <c r="S677" i="1"/>
  <c r="X677" i="1"/>
  <c r="P1236" i="1"/>
  <c r="X1236" i="1" s="1"/>
  <c r="B1236" i="1" s="1"/>
  <c r="C1237" i="1"/>
  <c r="C1005" i="1"/>
  <c r="P1004" i="1"/>
  <c r="X1004" i="1" s="1"/>
  <c r="B1004" i="1" s="1"/>
  <c r="P1178" i="1"/>
  <c r="X1178" i="1" s="1"/>
  <c r="B1178" i="1" s="1"/>
  <c r="C1179" i="1"/>
  <c r="P1383" i="1"/>
  <c r="X1383" i="1" s="1"/>
  <c r="B1383" i="1" s="1"/>
  <c r="C1384" i="1"/>
  <c r="P1415" i="1"/>
  <c r="X1415" i="1" s="1"/>
  <c r="B1415" i="1" s="1"/>
  <c r="C1416" i="1"/>
  <c r="P1147" i="1"/>
  <c r="X1147" i="1" s="1"/>
  <c r="B1147" i="1" s="1"/>
  <c r="C1148" i="1"/>
  <c r="C827" i="1"/>
  <c r="P826" i="1"/>
  <c r="X826" i="1" s="1"/>
  <c r="B826" i="1" s="1"/>
  <c r="P1029" i="1"/>
  <c r="X1029" i="1" s="1"/>
  <c r="B1029" i="1" s="1"/>
  <c r="C1030" i="1"/>
  <c r="C1473" i="1"/>
  <c r="P1472" i="1"/>
  <c r="X1472" i="1" s="1"/>
  <c r="B1472" i="1" s="1"/>
  <c r="C855" i="1"/>
  <c r="P854" i="1"/>
  <c r="X854" i="1" s="1"/>
  <c r="B854" i="1" s="1"/>
  <c r="S619" i="1"/>
  <c r="X619" i="1"/>
  <c r="C943" i="1"/>
  <c r="P942" i="1"/>
  <c r="X942" i="1" s="1"/>
  <c r="B942" i="1" s="1"/>
  <c r="P1531" i="1"/>
  <c r="X1531" i="1" s="1"/>
  <c r="B1531" i="1" s="1"/>
  <c r="C1532" i="1"/>
  <c r="P1442" i="1"/>
  <c r="X1442" i="1" s="1"/>
  <c r="B1442" i="1" s="1"/>
  <c r="C1443" i="1"/>
  <c r="P794" i="1"/>
  <c r="X794" i="1" s="1"/>
  <c r="B794" i="1" s="1"/>
  <c r="C795" i="1"/>
  <c r="P914" i="1"/>
  <c r="X914" i="1" s="1"/>
  <c r="B914" i="1" s="1"/>
  <c r="C915" i="1"/>
  <c r="C1328" i="1"/>
  <c r="P1327" i="1"/>
  <c r="X1327" i="1" s="1"/>
  <c r="B1327" i="1" s="1"/>
  <c r="AJ62" i="1"/>
  <c r="P1090" i="1"/>
  <c r="X1090" i="1" s="1"/>
  <c r="B1090" i="1" s="1"/>
  <c r="C1091" i="1"/>
  <c r="P1059" i="1"/>
  <c r="X1059" i="1" s="1"/>
  <c r="B1059" i="1" s="1"/>
  <c r="C1060" i="1"/>
  <c r="P1266" i="1"/>
  <c r="X1266" i="1" s="1"/>
  <c r="B1266" i="1" s="1"/>
  <c r="C1267" i="1"/>
  <c r="P1118" i="1"/>
  <c r="X1118" i="1" s="1"/>
  <c r="B1118" i="1" s="1"/>
  <c r="C1119" i="1"/>
  <c r="AG63" i="1"/>
  <c r="AH63" i="1"/>
  <c r="AE63" i="1" s="1"/>
  <c r="C1562" i="1"/>
  <c r="C1296" i="1"/>
  <c r="P1295" i="1"/>
  <c r="X1295" i="1" s="1"/>
  <c r="B1295" i="1" s="1"/>
  <c r="P706" i="1"/>
  <c r="X706" i="1" s="1"/>
  <c r="B706" i="1" s="1"/>
  <c r="C707" i="1"/>
  <c r="P707" i="1" s="1"/>
  <c r="C1356" i="1"/>
  <c r="P1355" i="1"/>
  <c r="X1355" i="1" s="1"/>
  <c r="B1355" i="1" s="1"/>
  <c r="C1504" i="1"/>
  <c r="P1503" i="1"/>
  <c r="X1503" i="1" s="1"/>
  <c r="B1503" i="1" s="1"/>
  <c r="P765" i="1"/>
  <c r="X765" i="1" s="1"/>
  <c r="B765" i="1" s="1"/>
  <c r="C766" i="1"/>
  <c r="P735" i="1"/>
  <c r="X735" i="1" s="1"/>
  <c r="B735" i="1" s="1"/>
  <c r="C736" i="1"/>
  <c r="C884" i="1"/>
  <c r="P883" i="1"/>
  <c r="X883" i="1" s="1"/>
  <c r="B883" i="1" s="1"/>
  <c r="C973" i="1"/>
  <c r="P972" i="1"/>
  <c r="X972" i="1" s="1"/>
  <c r="B972" i="1" s="1"/>
  <c r="B677" i="1" l="1"/>
  <c r="B619" i="1"/>
  <c r="AJ63" i="1"/>
  <c r="P1443" i="1"/>
  <c r="X1443" i="1" s="1"/>
  <c r="B1443" i="1" s="1"/>
  <c r="C1444" i="1"/>
  <c r="P1148" i="1"/>
  <c r="X1148" i="1" s="1"/>
  <c r="B1148" i="1" s="1"/>
  <c r="C1149" i="1"/>
  <c r="P884" i="1"/>
  <c r="X884" i="1" s="1"/>
  <c r="B884" i="1" s="1"/>
  <c r="C885" i="1"/>
  <c r="C1357" i="1"/>
  <c r="P1356" i="1"/>
  <c r="X1356" i="1" s="1"/>
  <c r="B1356" i="1" s="1"/>
  <c r="C1120" i="1"/>
  <c r="P1119" i="1"/>
  <c r="X1119" i="1" s="1"/>
  <c r="B1119" i="1" s="1"/>
  <c r="C856" i="1"/>
  <c r="P855" i="1"/>
  <c r="X855" i="1" s="1"/>
  <c r="B855" i="1" s="1"/>
  <c r="C1006" i="1"/>
  <c r="P1005" i="1"/>
  <c r="X1005" i="1" s="1"/>
  <c r="B1005" i="1" s="1"/>
  <c r="P736" i="1"/>
  <c r="X736" i="1" s="1"/>
  <c r="B736" i="1" s="1"/>
  <c r="C737" i="1"/>
  <c r="X707" i="1"/>
  <c r="S707" i="1"/>
  <c r="C1533" i="1"/>
  <c r="P1532" i="1"/>
  <c r="X1532" i="1" s="1"/>
  <c r="B1532" i="1" s="1"/>
  <c r="C1417" i="1"/>
  <c r="P1416" i="1"/>
  <c r="X1416" i="1" s="1"/>
  <c r="B1416" i="1" s="1"/>
  <c r="C1238" i="1"/>
  <c r="P1237" i="1"/>
  <c r="X1237" i="1" s="1"/>
  <c r="B1237" i="1" s="1"/>
  <c r="P1267" i="1"/>
  <c r="X1267" i="1" s="1"/>
  <c r="B1267" i="1" s="1"/>
  <c r="C1268" i="1"/>
  <c r="C1329" i="1"/>
  <c r="P1328" i="1"/>
  <c r="X1328" i="1" s="1"/>
  <c r="B1328" i="1" s="1"/>
  <c r="C1474" i="1"/>
  <c r="P1473" i="1"/>
  <c r="X1473" i="1" s="1"/>
  <c r="B1473" i="1" s="1"/>
  <c r="C767" i="1"/>
  <c r="P766" i="1"/>
  <c r="X766" i="1" s="1"/>
  <c r="B766" i="1" s="1"/>
  <c r="C916" i="1"/>
  <c r="P915" i="1"/>
  <c r="X915" i="1" s="1"/>
  <c r="B915" i="1" s="1"/>
  <c r="P1030" i="1"/>
  <c r="X1030" i="1" s="1"/>
  <c r="B1030" i="1" s="1"/>
  <c r="C1031" i="1"/>
  <c r="P1384" i="1"/>
  <c r="X1384" i="1" s="1"/>
  <c r="B1384" i="1" s="1"/>
  <c r="C1385" i="1"/>
  <c r="P1296" i="1"/>
  <c r="X1296" i="1" s="1"/>
  <c r="B1296" i="1" s="1"/>
  <c r="C1297" i="1"/>
  <c r="P1060" i="1"/>
  <c r="X1060" i="1" s="1"/>
  <c r="B1060" i="1" s="1"/>
  <c r="C1061" i="1"/>
  <c r="P943" i="1"/>
  <c r="X943" i="1" s="1"/>
  <c r="B943" i="1" s="1"/>
  <c r="C944" i="1"/>
  <c r="Y677" i="1"/>
  <c r="C1563" i="1"/>
  <c r="P1562" i="1"/>
  <c r="X1562" i="1" s="1"/>
  <c r="B1562" i="1" s="1"/>
  <c r="C796" i="1"/>
  <c r="P795" i="1"/>
  <c r="X795" i="1" s="1"/>
  <c r="B795" i="1" s="1"/>
  <c r="P1179" i="1"/>
  <c r="X1179" i="1" s="1"/>
  <c r="B1179" i="1" s="1"/>
  <c r="C1180" i="1"/>
  <c r="C974" i="1"/>
  <c r="P973" i="1"/>
  <c r="X973" i="1" s="1"/>
  <c r="B973" i="1" s="1"/>
  <c r="P1504" i="1"/>
  <c r="X1504" i="1" s="1"/>
  <c r="B1504" i="1" s="1"/>
  <c r="C1505" i="1"/>
  <c r="AH64" i="1"/>
  <c r="AE64" i="1" s="1"/>
  <c r="C1593" i="1"/>
  <c r="AG64" i="1"/>
  <c r="C1092" i="1"/>
  <c r="P1091" i="1"/>
  <c r="X1091" i="1" s="1"/>
  <c r="B1091" i="1" s="1"/>
  <c r="Y619" i="1"/>
  <c r="P827" i="1"/>
  <c r="X827" i="1" s="1"/>
  <c r="B827" i="1" s="1"/>
  <c r="C828" i="1"/>
  <c r="P1208" i="1"/>
  <c r="X1208" i="1" s="1"/>
  <c r="B1208" i="1" s="1"/>
  <c r="C1209" i="1"/>
  <c r="B707" i="1" l="1"/>
  <c r="Y707" i="1"/>
  <c r="AJ64" i="1"/>
  <c r="C1623" i="1"/>
  <c r="AG65" i="1"/>
  <c r="AH65" i="1"/>
  <c r="AE65" i="1" s="1"/>
  <c r="C797" i="1"/>
  <c r="P796" i="1"/>
  <c r="X796" i="1" s="1"/>
  <c r="B796" i="1" s="1"/>
  <c r="P1297" i="1"/>
  <c r="X1297" i="1" s="1"/>
  <c r="B1297" i="1" s="1"/>
  <c r="C1298" i="1"/>
  <c r="C738" i="1"/>
  <c r="P738" i="1" s="1"/>
  <c r="P737" i="1"/>
  <c r="X737" i="1" s="1"/>
  <c r="B737" i="1" s="1"/>
  <c r="P828" i="1"/>
  <c r="X828" i="1" s="1"/>
  <c r="B828" i="1" s="1"/>
  <c r="C829" i="1"/>
  <c r="C1506" i="1"/>
  <c r="P1505" i="1"/>
  <c r="X1505" i="1" s="1"/>
  <c r="B1505" i="1" s="1"/>
  <c r="C768" i="1"/>
  <c r="P768" i="1" s="1"/>
  <c r="P767" i="1"/>
  <c r="X767" i="1" s="1"/>
  <c r="B767" i="1" s="1"/>
  <c r="C1239" i="1"/>
  <c r="P1238" i="1"/>
  <c r="X1238" i="1" s="1"/>
  <c r="B1238" i="1" s="1"/>
  <c r="C1358" i="1"/>
  <c r="P1357" i="1"/>
  <c r="X1357" i="1" s="1"/>
  <c r="B1357" i="1" s="1"/>
  <c r="C1564" i="1"/>
  <c r="P1563" i="1"/>
  <c r="X1563" i="1" s="1"/>
  <c r="B1563" i="1" s="1"/>
  <c r="C1386" i="1"/>
  <c r="P1385" i="1"/>
  <c r="X1385" i="1" s="1"/>
  <c r="B1385" i="1" s="1"/>
  <c r="C886" i="1"/>
  <c r="P885" i="1"/>
  <c r="X885" i="1" s="1"/>
  <c r="B885" i="1" s="1"/>
  <c r="P1474" i="1"/>
  <c r="X1474" i="1" s="1"/>
  <c r="B1474" i="1" s="1"/>
  <c r="C1475" i="1"/>
  <c r="C1418" i="1"/>
  <c r="P1417" i="1"/>
  <c r="X1417" i="1" s="1"/>
  <c r="B1417" i="1" s="1"/>
  <c r="C1007" i="1"/>
  <c r="P1006" i="1"/>
  <c r="X1006" i="1" s="1"/>
  <c r="B1006" i="1" s="1"/>
  <c r="C975" i="1"/>
  <c r="P974" i="1"/>
  <c r="X974" i="1" s="1"/>
  <c r="B974" i="1" s="1"/>
  <c r="C945" i="1"/>
  <c r="P944" i="1"/>
  <c r="X944" i="1" s="1"/>
  <c r="B944" i="1" s="1"/>
  <c r="C1032" i="1"/>
  <c r="P1031" i="1"/>
  <c r="X1031" i="1" s="1"/>
  <c r="B1031" i="1" s="1"/>
  <c r="P1149" i="1"/>
  <c r="X1149" i="1" s="1"/>
  <c r="B1149" i="1" s="1"/>
  <c r="C1150" i="1"/>
  <c r="P1092" i="1"/>
  <c r="X1092" i="1" s="1"/>
  <c r="B1092" i="1" s="1"/>
  <c r="C1093" i="1"/>
  <c r="C1181" i="1"/>
  <c r="P1180" i="1"/>
  <c r="X1180" i="1" s="1"/>
  <c r="B1180" i="1" s="1"/>
  <c r="C1330" i="1"/>
  <c r="P1329" i="1"/>
  <c r="X1329" i="1" s="1"/>
  <c r="B1329" i="1" s="1"/>
  <c r="P1533" i="1"/>
  <c r="X1533" i="1" s="1"/>
  <c r="B1533" i="1" s="1"/>
  <c r="C1534" i="1"/>
  <c r="C857" i="1"/>
  <c r="P856" i="1"/>
  <c r="X856" i="1" s="1"/>
  <c r="B856" i="1" s="1"/>
  <c r="P1061" i="1"/>
  <c r="X1061" i="1" s="1"/>
  <c r="B1061" i="1" s="1"/>
  <c r="C1062" i="1"/>
  <c r="P1268" i="1"/>
  <c r="X1268" i="1" s="1"/>
  <c r="B1268" i="1" s="1"/>
  <c r="C1269" i="1"/>
  <c r="C1445" i="1"/>
  <c r="P1444" i="1"/>
  <c r="X1444" i="1" s="1"/>
  <c r="B1444" i="1" s="1"/>
  <c r="C1210" i="1"/>
  <c r="P1209" i="1"/>
  <c r="X1209" i="1" s="1"/>
  <c r="B1209" i="1" s="1"/>
  <c r="P1593" i="1"/>
  <c r="X1593" i="1" s="1"/>
  <c r="B1593" i="1" s="1"/>
  <c r="C1594" i="1"/>
  <c r="C917" i="1"/>
  <c r="P916" i="1"/>
  <c r="X916" i="1" s="1"/>
  <c r="B916" i="1" s="1"/>
  <c r="C1121" i="1"/>
  <c r="P1120" i="1"/>
  <c r="X1120" i="1" s="1"/>
  <c r="B1120" i="1" s="1"/>
  <c r="AJ65" i="1" l="1"/>
  <c r="C1211" i="1"/>
  <c r="P1210" i="1"/>
  <c r="X1210" i="1" s="1"/>
  <c r="B1210" i="1" s="1"/>
  <c r="P857" i="1"/>
  <c r="X857" i="1" s="1"/>
  <c r="B857" i="1" s="1"/>
  <c r="C858" i="1"/>
  <c r="C976" i="1"/>
  <c r="P975" i="1"/>
  <c r="X975" i="1" s="1"/>
  <c r="B975" i="1" s="1"/>
  <c r="C887" i="1"/>
  <c r="P886" i="1"/>
  <c r="X886" i="1" s="1"/>
  <c r="B886" i="1" s="1"/>
  <c r="C1240" i="1"/>
  <c r="P1239" i="1"/>
  <c r="X1239" i="1" s="1"/>
  <c r="B1239" i="1" s="1"/>
  <c r="X738" i="1"/>
  <c r="S738" i="1"/>
  <c r="P1534" i="1"/>
  <c r="X1534" i="1" s="1"/>
  <c r="B1534" i="1" s="1"/>
  <c r="C1535" i="1"/>
  <c r="P1150" i="1"/>
  <c r="X1150" i="1" s="1"/>
  <c r="B1150" i="1" s="1"/>
  <c r="C1151" i="1"/>
  <c r="C1299" i="1"/>
  <c r="P1298" i="1"/>
  <c r="X1298" i="1" s="1"/>
  <c r="B1298" i="1" s="1"/>
  <c r="P1121" i="1"/>
  <c r="X1121" i="1" s="1"/>
  <c r="B1121" i="1" s="1"/>
  <c r="C1122" i="1"/>
  <c r="C1446" i="1"/>
  <c r="P1445" i="1"/>
  <c r="X1445" i="1" s="1"/>
  <c r="B1445" i="1" s="1"/>
  <c r="C1008" i="1"/>
  <c r="P1007" i="1"/>
  <c r="X1007" i="1" s="1"/>
  <c r="B1007" i="1" s="1"/>
  <c r="C1387" i="1"/>
  <c r="P1386" i="1"/>
  <c r="X1386" i="1" s="1"/>
  <c r="B1386" i="1" s="1"/>
  <c r="X768" i="1"/>
  <c r="S768" i="1"/>
  <c r="P1269" i="1"/>
  <c r="X1269" i="1" s="1"/>
  <c r="B1269" i="1" s="1"/>
  <c r="C1270" i="1"/>
  <c r="C918" i="1"/>
  <c r="P917" i="1"/>
  <c r="X917" i="1" s="1"/>
  <c r="B917" i="1" s="1"/>
  <c r="P1330" i="1"/>
  <c r="X1330" i="1" s="1"/>
  <c r="B1330" i="1" s="1"/>
  <c r="C1331" i="1"/>
  <c r="C1033" i="1"/>
  <c r="P1032" i="1"/>
  <c r="X1032" i="1" s="1"/>
  <c r="B1032" i="1" s="1"/>
  <c r="P1418" i="1"/>
  <c r="X1418" i="1" s="1"/>
  <c r="B1418" i="1" s="1"/>
  <c r="C1419" i="1"/>
  <c r="C1565" i="1"/>
  <c r="P1564" i="1"/>
  <c r="X1564" i="1" s="1"/>
  <c r="B1564" i="1" s="1"/>
  <c r="P1506" i="1"/>
  <c r="X1506" i="1" s="1"/>
  <c r="B1506" i="1" s="1"/>
  <c r="C1507" i="1"/>
  <c r="P797" i="1"/>
  <c r="X797" i="1" s="1"/>
  <c r="B797" i="1" s="1"/>
  <c r="C798" i="1"/>
  <c r="C1595" i="1"/>
  <c r="P1594" i="1"/>
  <c r="X1594" i="1" s="1"/>
  <c r="B1594" i="1" s="1"/>
  <c r="C1063" i="1"/>
  <c r="P1062" i="1"/>
  <c r="X1062" i="1" s="1"/>
  <c r="B1062" i="1" s="1"/>
  <c r="C1476" i="1"/>
  <c r="P1475" i="1"/>
  <c r="X1475" i="1" s="1"/>
  <c r="B1475" i="1" s="1"/>
  <c r="P829" i="1"/>
  <c r="X829" i="1" s="1"/>
  <c r="B829" i="1" s="1"/>
  <c r="C830" i="1"/>
  <c r="P830" i="1" s="1"/>
  <c r="C1653" i="1"/>
  <c r="AG66" i="1"/>
  <c r="AH66" i="1"/>
  <c r="AE66" i="1" s="1"/>
  <c r="P1181" i="1"/>
  <c r="X1181" i="1" s="1"/>
  <c r="B1181" i="1" s="1"/>
  <c r="C1182" i="1"/>
  <c r="C946" i="1"/>
  <c r="P945" i="1"/>
  <c r="X945" i="1" s="1"/>
  <c r="B945" i="1" s="1"/>
  <c r="P1358" i="1"/>
  <c r="X1358" i="1" s="1"/>
  <c r="B1358" i="1" s="1"/>
  <c r="C1359" i="1"/>
  <c r="C1094" i="1"/>
  <c r="P1093" i="1"/>
  <c r="X1093" i="1" s="1"/>
  <c r="B1093" i="1" s="1"/>
  <c r="C1624" i="1"/>
  <c r="P1623" i="1"/>
  <c r="X1623" i="1" s="1"/>
  <c r="B1623" i="1" s="1"/>
  <c r="B768" i="1" l="1"/>
  <c r="B738" i="1"/>
  <c r="AJ66" i="1"/>
  <c r="Y738" i="1"/>
  <c r="P1624" i="1"/>
  <c r="X1624" i="1" s="1"/>
  <c r="B1624" i="1" s="1"/>
  <c r="C1625" i="1"/>
  <c r="P1151" i="1"/>
  <c r="X1151" i="1" s="1"/>
  <c r="B1151" i="1" s="1"/>
  <c r="C1152" i="1"/>
  <c r="AH67" i="1"/>
  <c r="AE67" i="1" s="1"/>
  <c r="AG67" i="1"/>
  <c r="C1684" i="1"/>
  <c r="C1064" i="1"/>
  <c r="P1063" i="1"/>
  <c r="X1063" i="1" s="1"/>
  <c r="B1063" i="1" s="1"/>
  <c r="P1565" i="1"/>
  <c r="X1565" i="1" s="1"/>
  <c r="B1565" i="1" s="1"/>
  <c r="C1566" i="1"/>
  <c r="P918" i="1"/>
  <c r="X918" i="1" s="1"/>
  <c r="B918" i="1" s="1"/>
  <c r="C919" i="1"/>
  <c r="P1008" i="1"/>
  <c r="X1008" i="1" s="1"/>
  <c r="B1008" i="1" s="1"/>
  <c r="C1009" i="1"/>
  <c r="C888" i="1"/>
  <c r="P887" i="1"/>
  <c r="X887" i="1" s="1"/>
  <c r="B887" i="1" s="1"/>
  <c r="C1095" i="1"/>
  <c r="P1094" i="1"/>
  <c r="X1094" i="1" s="1"/>
  <c r="B1094" i="1" s="1"/>
  <c r="C1420" i="1"/>
  <c r="P1419" i="1"/>
  <c r="X1419" i="1" s="1"/>
  <c r="B1419" i="1" s="1"/>
  <c r="P1270" i="1"/>
  <c r="X1270" i="1" s="1"/>
  <c r="B1270" i="1" s="1"/>
  <c r="C1271" i="1"/>
  <c r="C1536" i="1"/>
  <c r="P1535" i="1"/>
  <c r="X1535" i="1" s="1"/>
  <c r="B1535" i="1" s="1"/>
  <c r="C1360" i="1"/>
  <c r="P1359" i="1"/>
  <c r="X1359" i="1" s="1"/>
  <c r="B1359" i="1" s="1"/>
  <c r="P1653" i="1"/>
  <c r="X1653" i="1" s="1"/>
  <c r="B1653" i="1" s="1"/>
  <c r="C1654" i="1"/>
  <c r="P1595" i="1"/>
  <c r="X1595" i="1" s="1"/>
  <c r="B1595" i="1" s="1"/>
  <c r="C1596" i="1"/>
  <c r="P1446" i="1"/>
  <c r="X1446" i="1" s="1"/>
  <c r="B1446" i="1" s="1"/>
  <c r="C1447" i="1"/>
  <c r="C977" i="1"/>
  <c r="P976" i="1"/>
  <c r="X976" i="1" s="1"/>
  <c r="B976" i="1" s="1"/>
  <c r="X830" i="1"/>
  <c r="B830" i="1" s="1"/>
  <c r="S830" i="1"/>
  <c r="P798" i="1"/>
  <c r="X798" i="1" s="1"/>
  <c r="B798" i="1" s="1"/>
  <c r="C799" i="1"/>
  <c r="Y768" i="1"/>
  <c r="C1123" i="1"/>
  <c r="P1122" i="1"/>
  <c r="X1122" i="1" s="1"/>
  <c r="B1122" i="1" s="1"/>
  <c r="P858" i="1"/>
  <c r="X858" i="1" s="1"/>
  <c r="B858" i="1" s="1"/>
  <c r="C859" i="1"/>
  <c r="P1033" i="1"/>
  <c r="X1033" i="1" s="1"/>
  <c r="B1033" i="1" s="1"/>
  <c r="C1034" i="1"/>
  <c r="C947" i="1"/>
  <c r="P946" i="1"/>
  <c r="X946" i="1" s="1"/>
  <c r="B946" i="1" s="1"/>
  <c r="C1508" i="1"/>
  <c r="P1507" i="1"/>
  <c r="X1507" i="1" s="1"/>
  <c r="B1507" i="1" s="1"/>
  <c r="P1331" i="1"/>
  <c r="X1331" i="1" s="1"/>
  <c r="B1331" i="1" s="1"/>
  <c r="C1332" i="1"/>
  <c r="C1183" i="1"/>
  <c r="P1182" i="1"/>
  <c r="X1182" i="1" s="1"/>
  <c r="B1182" i="1" s="1"/>
  <c r="C1477" i="1"/>
  <c r="P1476" i="1"/>
  <c r="X1476" i="1" s="1"/>
  <c r="B1476" i="1" s="1"/>
  <c r="P1387" i="1"/>
  <c r="X1387" i="1" s="1"/>
  <c r="B1387" i="1" s="1"/>
  <c r="C1388" i="1"/>
  <c r="P1299" i="1"/>
  <c r="X1299" i="1" s="1"/>
  <c r="B1299" i="1" s="1"/>
  <c r="C1300" i="1"/>
  <c r="C1241" i="1"/>
  <c r="P1240" i="1"/>
  <c r="X1240" i="1" s="1"/>
  <c r="B1240" i="1" s="1"/>
  <c r="P1211" i="1"/>
  <c r="X1211" i="1" s="1"/>
  <c r="B1211" i="1" s="1"/>
  <c r="C1212" i="1"/>
  <c r="AJ67" i="1" l="1"/>
  <c r="P1212" i="1"/>
  <c r="X1212" i="1" s="1"/>
  <c r="B1212" i="1" s="1"/>
  <c r="C1213" i="1"/>
  <c r="P1536" i="1"/>
  <c r="X1536" i="1" s="1"/>
  <c r="B1536" i="1" s="1"/>
  <c r="C1537" i="1"/>
  <c r="C889" i="1"/>
  <c r="P888" i="1"/>
  <c r="X888" i="1" s="1"/>
  <c r="B888" i="1" s="1"/>
  <c r="P1064" i="1"/>
  <c r="X1064" i="1" s="1"/>
  <c r="B1064" i="1" s="1"/>
  <c r="C1065" i="1"/>
  <c r="P1477" i="1"/>
  <c r="X1477" i="1" s="1"/>
  <c r="B1477" i="1" s="1"/>
  <c r="C1478" i="1"/>
  <c r="C948" i="1"/>
  <c r="P947" i="1"/>
  <c r="X947" i="1" s="1"/>
  <c r="B947" i="1" s="1"/>
  <c r="C800" i="1"/>
  <c r="P799" i="1"/>
  <c r="X799" i="1" s="1"/>
  <c r="B799" i="1" s="1"/>
  <c r="P1596" i="1"/>
  <c r="X1596" i="1" s="1"/>
  <c r="B1596" i="1" s="1"/>
  <c r="C1597" i="1"/>
  <c r="P1271" i="1"/>
  <c r="X1271" i="1" s="1"/>
  <c r="B1271" i="1" s="1"/>
  <c r="C1272" i="1"/>
  <c r="C1010" i="1"/>
  <c r="P1009" i="1"/>
  <c r="X1009" i="1" s="1"/>
  <c r="B1009" i="1" s="1"/>
  <c r="P1684" i="1"/>
  <c r="X1684" i="1" s="1"/>
  <c r="B1684" i="1" s="1"/>
  <c r="C1685" i="1"/>
  <c r="C1035" i="1"/>
  <c r="P1034" i="1"/>
  <c r="X1034" i="1" s="1"/>
  <c r="B1034" i="1" s="1"/>
  <c r="C1242" i="1"/>
  <c r="P1241" i="1"/>
  <c r="X1241" i="1" s="1"/>
  <c r="B1241" i="1" s="1"/>
  <c r="P1183" i="1"/>
  <c r="X1183" i="1" s="1"/>
  <c r="B1183" i="1" s="1"/>
  <c r="C1184" i="1"/>
  <c r="Y830" i="1"/>
  <c r="P1654" i="1"/>
  <c r="X1654" i="1" s="1"/>
  <c r="B1654" i="1" s="1"/>
  <c r="C1655" i="1"/>
  <c r="C920" i="1"/>
  <c r="P919" i="1"/>
  <c r="X919" i="1" s="1"/>
  <c r="B919" i="1" s="1"/>
  <c r="C1715" i="1"/>
  <c r="AG68" i="1"/>
  <c r="AH68" i="1"/>
  <c r="AE68" i="1" s="1"/>
  <c r="C1301" i="1"/>
  <c r="P1300" i="1"/>
  <c r="X1300" i="1" s="1"/>
  <c r="B1300" i="1" s="1"/>
  <c r="P1332" i="1"/>
  <c r="X1332" i="1" s="1"/>
  <c r="B1332" i="1" s="1"/>
  <c r="C1333" i="1"/>
  <c r="C860" i="1"/>
  <c r="P860" i="1" s="1"/>
  <c r="P859" i="1"/>
  <c r="X859" i="1" s="1"/>
  <c r="B859" i="1" s="1"/>
  <c r="C1421" i="1"/>
  <c r="P1420" i="1"/>
  <c r="X1420" i="1" s="1"/>
  <c r="B1420" i="1" s="1"/>
  <c r="C1153" i="1"/>
  <c r="P1152" i="1"/>
  <c r="X1152" i="1" s="1"/>
  <c r="B1152" i="1" s="1"/>
  <c r="P1566" i="1"/>
  <c r="X1566" i="1" s="1"/>
  <c r="B1566" i="1" s="1"/>
  <c r="C1567" i="1"/>
  <c r="P1388" i="1"/>
  <c r="X1388" i="1" s="1"/>
  <c r="B1388" i="1" s="1"/>
  <c r="C1389" i="1"/>
  <c r="P977" i="1"/>
  <c r="X977" i="1" s="1"/>
  <c r="B977" i="1" s="1"/>
  <c r="C978" i="1"/>
  <c r="P1360" i="1"/>
  <c r="X1360" i="1" s="1"/>
  <c r="B1360" i="1" s="1"/>
  <c r="C1361" i="1"/>
  <c r="C1096" i="1"/>
  <c r="P1095" i="1"/>
  <c r="X1095" i="1" s="1"/>
  <c r="B1095" i="1" s="1"/>
  <c r="P1625" i="1"/>
  <c r="X1625" i="1" s="1"/>
  <c r="B1625" i="1" s="1"/>
  <c r="C1626" i="1"/>
  <c r="C1509" i="1"/>
  <c r="P1508" i="1"/>
  <c r="X1508" i="1" s="1"/>
  <c r="B1508" i="1" s="1"/>
  <c r="P1123" i="1"/>
  <c r="X1123" i="1" s="1"/>
  <c r="B1123" i="1" s="1"/>
  <c r="C1124" i="1"/>
  <c r="C1448" i="1"/>
  <c r="P1447" i="1"/>
  <c r="X1447" i="1" s="1"/>
  <c r="B1447" i="1" s="1"/>
  <c r="AJ68" i="1" l="1"/>
  <c r="P1567" i="1"/>
  <c r="X1567" i="1" s="1"/>
  <c r="B1567" i="1" s="1"/>
  <c r="C1568" i="1"/>
  <c r="C1334" i="1"/>
  <c r="P1333" i="1"/>
  <c r="X1333" i="1" s="1"/>
  <c r="B1333" i="1" s="1"/>
  <c r="C921" i="1"/>
  <c r="P921" i="1" s="1"/>
  <c r="P920" i="1"/>
  <c r="X920" i="1" s="1"/>
  <c r="B920" i="1" s="1"/>
  <c r="P1597" i="1"/>
  <c r="X1597" i="1" s="1"/>
  <c r="B1597" i="1" s="1"/>
  <c r="C1598" i="1"/>
  <c r="P1065" i="1"/>
  <c r="X1065" i="1" s="1"/>
  <c r="B1065" i="1" s="1"/>
  <c r="C1066" i="1"/>
  <c r="P1448" i="1"/>
  <c r="X1448" i="1" s="1"/>
  <c r="B1448" i="1" s="1"/>
  <c r="C1449" i="1"/>
  <c r="C1097" i="1"/>
  <c r="P1096" i="1"/>
  <c r="X1096" i="1" s="1"/>
  <c r="B1096" i="1" s="1"/>
  <c r="C1656" i="1"/>
  <c r="P1655" i="1"/>
  <c r="X1655" i="1" s="1"/>
  <c r="B1655" i="1" s="1"/>
  <c r="P1035" i="1"/>
  <c r="X1035" i="1" s="1"/>
  <c r="B1035" i="1" s="1"/>
  <c r="C1036" i="1"/>
  <c r="C1125" i="1"/>
  <c r="P1124" i="1"/>
  <c r="X1124" i="1" s="1"/>
  <c r="B1124" i="1" s="1"/>
  <c r="P1361" i="1"/>
  <c r="X1361" i="1" s="1"/>
  <c r="B1361" i="1" s="1"/>
  <c r="C1362" i="1"/>
  <c r="C1686" i="1"/>
  <c r="P1685" i="1"/>
  <c r="X1685" i="1" s="1"/>
  <c r="B1685" i="1" s="1"/>
  <c r="P1153" i="1"/>
  <c r="X1153" i="1" s="1"/>
  <c r="B1153" i="1" s="1"/>
  <c r="C1154" i="1"/>
  <c r="C1302" i="1"/>
  <c r="P1301" i="1"/>
  <c r="X1301" i="1" s="1"/>
  <c r="B1301" i="1" s="1"/>
  <c r="C801" i="1"/>
  <c r="P801" i="1" s="1"/>
  <c r="P800" i="1"/>
  <c r="X800" i="1" s="1"/>
  <c r="B800" i="1" s="1"/>
  <c r="C890" i="1"/>
  <c r="P889" i="1"/>
  <c r="X889" i="1" s="1"/>
  <c r="B889" i="1" s="1"/>
  <c r="P978" i="1"/>
  <c r="X978" i="1" s="1"/>
  <c r="B978" i="1" s="1"/>
  <c r="C979" i="1"/>
  <c r="AH69" i="1"/>
  <c r="AE69" i="1" s="1"/>
  <c r="AG69" i="1"/>
  <c r="C1743" i="1"/>
  <c r="P1184" i="1"/>
  <c r="X1184" i="1" s="1"/>
  <c r="B1184" i="1" s="1"/>
  <c r="C1185" i="1"/>
  <c r="P1537" i="1"/>
  <c r="X1537" i="1" s="1"/>
  <c r="B1537" i="1" s="1"/>
  <c r="C1538" i="1"/>
  <c r="C1510" i="1"/>
  <c r="P1509" i="1"/>
  <c r="X1509" i="1" s="1"/>
  <c r="B1509" i="1" s="1"/>
  <c r="P1421" i="1"/>
  <c r="X1421" i="1" s="1"/>
  <c r="B1421" i="1" s="1"/>
  <c r="C1422" i="1"/>
  <c r="P1010" i="1"/>
  <c r="X1010" i="1" s="1"/>
  <c r="B1010" i="1" s="1"/>
  <c r="C1011" i="1"/>
  <c r="P1011" i="1" s="1"/>
  <c r="C949" i="1"/>
  <c r="P948" i="1"/>
  <c r="X948" i="1" s="1"/>
  <c r="B948" i="1" s="1"/>
  <c r="P1626" i="1"/>
  <c r="X1626" i="1" s="1"/>
  <c r="B1626" i="1" s="1"/>
  <c r="C1627" i="1"/>
  <c r="C1390" i="1"/>
  <c r="P1389" i="1"/>
  <c r="X1389" i="1" s="1"/>
  <c r="B1389" i="1" s="1"/>
  <c r="C1716" i="1"/>
  <c r="P1715" i="1"/>
  <c r="X1715" i="1" s="1"/>
  <c r="B1715" i="1" s="1"/>
  <c r="P1272" i="1"/>
  <c r="X1272" i="1" s="1"/>
  <c r="B1272" i="1" s="1"/>
  <c r="C1273" i="1"/>
  <c r="P1478" i="1"/>
  <c r="X1478" i="1" s="1"/>
  <c r="B1478" i="1" s="1"/>
  <c r="C1479" i="1"/>
  <c r="C1214" i="1"/>
  <c r="P1213" i="1"/>
  <c r="X1213" i="1" s="1"/>
  <c r="B1213" i="1" s="1"/>
  <c r="X860" i="1"/>
  <c r="B860" i="1" s="1"/>
  <c r="S860" i="1"/>
  <c r="C1243" i="1"/>
  <c r="P1242" i="1"/>
  <c r="X1242" i="1" s="1"/>
  <c r="B1242" i="1" s="1"/>
  <c r="AJ69" i="1" l="1"/>
  <c r="C1244" i="1"/>
  <c r="P1243" i="1"/>
  <c r="X1243" i="1" s="1"/>
  <c r="B1243" i="1" s="1"/>
  <c r="C950" i="1"/>
  <c r="P949" i="1"/>
  <c r="X949" i="1" s="1"/>
  <c r="B949" i="1" s="1"/>
  <c r="P1598" i="1"/>
  <c r="X1598" i="1" s="1"/>
  <c r="B1598" i="1" s="1"/>
  <c r="C1599" i="1"/>
  <c r="Y860" i="1"/>
  <c r="S1011" i="1"/>
  <c r="X1011" i="1"/>
  <c r="B1011" i="1" s="1"/>
  <c r="C1186" i="1"/>
  <c r="P1185" i="1"/>
  <c r="X1185" i="1" s="1"/>
  <c r="B1185" i="1" s="1"/>
  <c r="C891" i="1"/>
  <c r="P890" i="1"/>
  <c r="X890" i="1" s="1"/>
  <c r="B890" i="1" s="1"/>
  <c r="P1686" i="1"/>
  <c r="X1686" i="1" s="1"/>
  <c r="B1686" i="1" s="1"/>
  <c r="C1687" i="1"/>
  <c r="C1657" i="1"/>
  <c r="P1656" i="1"/>
  <c r="X1656" i="1" s="1"/>
  <c r="B1656" i="1" s="1"/>
  <c r="C1717" i="1"/>
  <c r="P1716" i="1"/>
  <c r="X1716" i="1" s="1"/>
  <c r="B1716" i="1" s="1"/>
  <c r="P1362" i="1"/>
  <c r="X1362" i="1" s="1"/>
  <c r="B1362" i="1" s="1"/>
  <c r="C1363" i="1"/>
  <c r="P1422" i="1"/>
  <c r="X1422" i="1" s="1"/>
  <c r="B1422" i="1" s="1"/>
  <c r="C1423" i="1"/>
  <c r="P1743" i="1"/>
  <c r="X1743" i="1" s="1"/>
  <c r="B1743" i="1" s="1"/>
  <c r="C1744" i="1"/>
  <c r="S801" i="1"/>
  <c r="X801" i="1"/>
  <c r="B801" i="1" s="1"/>
  <c r="P1097" i="1"/>
  <c r="X1097" i="1" s="1"/>
  <c r="B1097" i="1" s="1"/>
  <c r="C1098" i="1"/>
  <c r="S921" i="1"/>
  <c r="X921" i="1"/>
  <c r="B921" i="1" s="1"/>
  <c r="C1215" i="1"/>
  <c r="P1214" i="1"/>
  <c r="X1214" i="1" s="1"/>
  <c r="B1214" i="1" s="1"/>
  <c r="P1390" i="1"/>
  <c r="X1390" i="1" s="1"/>
  <c r="B1390" i="1" s="1"/>
  <c r="C1391" i="1"/>
  <c r="P1449" i="1"/>
  <c r="X1449" i="1" s="1"/>
  <c r="B1449" i="1" s="1"/>
  <c r="C1450" i="1"/>
  <c r="P1479" i="1"/>
  <c r="X1479" i="1" s="1"/>
  <c r="B1479" i="1" s="1"/>
  <c r="C1480" i="1"/>
  <c r="P1627" i="1"/>
  <c r="X1627" i="1" s="1"/>
  <c r="B1627" i="1" s="1"/>
  <c r="C1628" i="1"/>
  <c r="AH70" i="1"/>
  <c r="AE70" i="1" s="1"/>
  <c r="AG70" i="1"/>
  <c r="C1776" i="1"/>
  <c r="C1303" i="1"/>
  <c r="P1302" i="1"/>
  <c r="X1302" i="1" s="1"/>
  <c r="B1302" i="1" s="1"/>
  <c r="C1126" i="1"/>
  <c r="P1125" i="1"/>
  <c r="X1125" i="1" s="1"/>
  <c r="B1125" i="1" s="1"/>
  <c r="C1335" i="1"/>
  <c r="P1334" i="1"/>
  <c r="X1334" i="1" s="1"/>
  <c r="B1334" i="1" s="1"/>
  <c r="P1510" i="1"/>
  <c r="X1510" i="1" s="1"/>
  <c r="B1510" i="1" s="1"/>
  <c r="C1511" i="1"/>
  <c r="P979" i="1"/>
  <c r="X979" i="1" s="1"/>
  <c r="B979" i="1" s="1"/>
  <c r="C980" i="1"/>
  <c r="C1155" i="1"/>
  <c r="P1154" i="1"/>
  <c r="X1154" i="1" s="1"/>
  <c r="B1154" i="1" s="1"/>
  <c r="P1036" i="1"/>
  <c r="X1036" i="1" s="1"/>
  <c r="B1036" i="1" s="1"/>
  <c r="C1037" i="1"/>
  <c r="P1066" i="1"/>
  <c r="X1066" i="1" s="1"/>
  <c r="B1066" i="1" s="1"/>
  <c r="C1067" i="1"/>
  <c r="C1569" i="1"/>
  <c r="P1568" i="1"/>
  <c r="X1568" i="1" s="1"/>
  <c r="B1568" i="1" s="1"/>
  <c r="C1274" i="1"/>
  <c r="P1273" i="1"/>
  <c r="X1273" i="1" s="1"/>
  <c r="B1273" i="1" s="1"/>
  <c r="P1538" i="1"/>
  <c r="X1538" i="1" s="1"/>
  <c r="B1538" i="1" s="1"/>
  <c r="C1539" i="1"/>
  <c r="Y921" i="1" l="1"/>
  <c r="Y1011" i="1"/>
  <c r="AJ70" i="1"/>
  <c r="P1215" i="1"/>
  <c r="X1215" i="1" s="1"/>
  <c r="B1215" i="1" s="1"/>
  <c r="C1216" i="1"/>
  <c r="P1657" i="1"/>
  <c r="X1657" i="1" s="1"/>
  <c r="B1657" i="1" s="1"/>
  <c r="C1658" i="1"/>
  <c r="P1274" i="1"/>
  <c r="X1274" i="1" s="1"/>
  <c r="B1274" i="1" s="1"/>
  <c r="C1275" i="1"/>
  <c r="C1156" i="1"/>
  <c r="P1155" i="1"/>
  <c r="X1155" i="1" s="1"/>
  <c r="B1155" i="1" s="1"/>
  <c r="P1126" i="1"/>
  <c r="X1126" i="1" s="1"/>
  <c r="B1126" i="1" s="1"/>
  <c r="C1127" i="1"/>
  <c r="C1481" i="1"/>
  <c r="P1480" i="1"/>
  <c r="X1480" i="1" s="1"/>
  <c r="B1480" i="1" s="1"/>
  <c r="P1423" i="1"/>
  <c r="X1423" i="1" s="1"/>
  <c r="B1423" i="1" s="1"/>
  <c r="C1424" i="1"/>
  <c r="P1687" i="1"/>
  <c r="X1687" i="1" s="1"/>
  <c r="B1687" i="1" s="1"/>
  <c r="C1688" i="1"/>
  <c r="P980" i="1"/>
  <c r="X980" i="1" s="1"/>
  <c r="B980" i="1" s="1"/>
  <c r="C981" i="1"/>
  <c r="P1599" i="1"/>
  <c r="X1599" i="1" s="1"/>
  <c r="B1599" i="1" s="1"/>
  <c r="C1600" i="1"/>
  <c r="P1569" i="1"/>
  <c r="X1569" i="1" s="1"/>
  <c r="B1569" i="1" s="1"/>
  <c r="C1570" i="1"/>
  <c r="C1304" i="1"/>
  <c r="P1303" i="1"/>
  <c r="X1303" i="1" s="1"/>
  <c r="B1303" i="1" s="1"/>
  <c r="C1451" i="1"/>
  <c r="P1450" i="1"/>
  <c r="X1450" i="1" s="1"/>
  <c r="B1450" i="1" s="1"/>
  <c r="P1098" i="1"/>
  <c r="X1098" i="1" s="1"/>
  <c r="B1098" i="1" s="1"/>
  <c r="C1099" i="1"/>
  <c r="C1364" i="1"/>
  <c r="P1363" i="1"/>
  <c r="X1363" i="1" s="1"/>
  <c r="B1363" i="1" s="1"/>
  <c r="P1067" i="1"/>
  <c r="X1067" i="1" s="1"/>
  <c r="B1067" i="1" s="1"/>
  <c r="C1068" i="1"/>
  <c r="P1511" i="1"/>
  <c r="X1511" i="1" s="1"/>
  <c r="B1511" i="1" s="1"/>
  <c r="C1512" i="1"/>
  <c r="P1776" i="1"/>
  <c r="X1776" i="1" s="1"/>
  <c r="B1776" i="1" s="1"/>
  <c r="C1777" i="1"/>
  <c r="P891" i="1"/>
  <c r="X891" i="1" s="1"/>
  <c r="B891" i="1" s="1"/>
  <c r="C892" i="1"/>
  <c r="P892" i="1" s="1"/>
  <c r="P1391" i="1"/>
  <c r="X1391" i="1" s="1"/>
  <c r="B1391" i="1" s="1"/>
  <c r="C1392" i="1"/>
  <c r="C951" i="1"/>
  <c r="P950" i="1"/>
  <c r="X950" i="1" s="1"/>
  <c r="B950" i="1" s="1"/>
  <c r="P1539" i="1"/>
  <c r="X1539" i="1" s="1"/>
  <c r="B1539" i="1" s="1"/>
  <c r="C1540" i="1"/>
  <c r="C1038" i="1"/>
  <c r="P1037" i="1"/>
  <c r="X1037" i="1" s="1"/>
  <c r="B1037" i="1" s="1"/>
  <c r="C1804" i="1"/>
  <c r="AG71" i="1"/>
  <c r="AH71" i="1"/>
  <c r="AE71" i="1" s="1"/>
  <c r="Y801" i="1"/>
  <c r="P1717" i="1"/>
  <c r="X1717" i="1" s="1"/>
  <c r="B1717" i="1" s="1"/>
  <c r="C1718" i="1"/>
  <c r="C1187" i="1"/>
  <c r="P1186" i="1"/>
  <c r="X1186" i="1" s="1"/>
  <c r="B1186" i="1" s="1"/>
  <c r="C1336" i="1"/>
  <c r="P1335" i="1"/>
  <c r="X1335" i="1" s="1"/>
  <c r="B1335" i="1" s="1"/>
  <c r="C1629" i="1"/>
  <c r="P1628" i="1"/>
  <c r="X1628" i="1" s="1"/>
  <c r="B1628" i="1" s="1"/>
  <c r="P1744" i="1"/>
  <c r="X1744" i="1" s="1"/>
  <c r="B1744" i="1" s="1"/>
  <c r="C1745" i="1"/>
  <c r="C1245" i="1"/>
  <c r="P1244" i="1"/>
  <c r="X1244" i="1" s="1"/>
  <c r="B1244" i="1" s="1"/>
  <c r="AJ71" i="1" l="1"/>
  <c r="P1392" i="1"/>
  <c r="X1392" i="1" s="1"/>
  <c r="B1392" i="1" s="1"/>
  <c r="C1393" i="1"/>
  <c r="C1069" i="1"/>
  <c r="P1068" i="1"/>
  <c r="X1068" i="1" s="1"/>
  <c r="B1068" i="1" s="1"/>
  <c r="P1688" i="1"/>
  <c r="X1688" i="1" s="1"/>
  <c r="B1688" i="1" s="1"/>
  <c r="C1689" i="1"/>
  <c r="C1337" i="1"/>
  <c r="P1336" i="1"/>
  <c r="X1336" i="1" s="1"/>
  <c r="B1336" i="1" s="1"/>
  <c r="P1804" i="1"/>
  <c r="X1804" i="1" s="1"/>
  <c r="B1804" i="1" s="1"/>
  <c r="C1805" i="1"/>
  <c r="P1304" i="1"/>
  <c r="X1304" i="1" s="1"/>
  <c r="B1304" i="1" s="1"/>
  <c r="C1305" i="1"/>
  <c r="P1156" i="1"/>
  <c r="X1156" i="1" s="1"/>
  <c r="B1156" i="1" s="1"/>
  <c r="C1157" i="1"/>
  <c r="X892" i="1"/>
  <c r="B892" i="1" s="1"/>
  <c r="S892" i="1"/>
  <c r="P1570" i="1"/>
  <c r="X1570" i="1" s="1"/>
  <c r="B1570" i="1" s="1"/>
  <c r="C1571" i="1"/>
  <c r="P1424" i="1"/>
  <c r="X1424" i="1" s="1"/>
  <c r="B1424" i="1" s="1"/>
  <c r="C1425" i="1"/>
  <c r="C1276" i="1"/>
  <c r="P1275" i="1"/>
  <c r="X1275" i="1" s="1"/>
  <c r="B1275" i="1" s="1"/>
  <c r="C1246" i="1"/>
  <c r="P1245" i="1"/>
  <c r="X1245" i="1" s="1"/>
  <c r="B1245" i="1" s="1"/>
  <c r="C1188" i="1"/>
  <c r="P1187" i="1"/>
  <c r="X1187" i="1" s="1"/>
  <c r="B1187" i="1" s="1"/>
  <c r="C1039" i="1"/>
  <c r="P1038" i="1"/>
  <c r="X1038" i="1" s="1"/>
  <c r="B1038" i="1" s="1"/>
  <c r="P1364" i="1"/>
  <c r="X1364" i="1" s="1"/>
  <c r="B1364" i="1" s="1"/>
  <c r="C1365" i="1"/>
  <c r="P1745" i="1"/>
  <c r="X1745" i="1" s="1"/>
  <c r="B1745" i="1" s="1"/>
  <c r="C1746" i="1"/>
  <c r="C1719" i="1"/>
  <c r="P1718" i="1"/>
  <c r="X1718" i="1" s="1"/>
  <c r="B1718" i="1" s="1"/>
  <c r="P1540" i="1"/>
  <c r="X1540" i="1" s="1"/>
  <c r="B1540" i="1" s="1"/>
  <c r="C1541" i="1"/>
  <c r="P1777" i="1"/>
  <c r="X1777" i="1" s="1"/>
  <c r="B1777" i="1" s="1"/>
  <c r="C1778" i="1"/>
  <c r="P1099" i="1"/>
  <c r="X1099" i="1" s="1"/>
  <c r="B1099" i="1" s="1"/>
  <c r="C1100" i="1"/>
  <c r="C1601" i="1"/>
  <c r="P1600" i="1"/>
  <c r="X1600" i="1" s="1"/>
  <c r="B1600" i="1" s="1"/>
  <c r="P1658" i="1"/>
  <c r="X1658" i="1" s="1"/>
  <c r="B1658" i="1" s="1"/>
  <c r="C1659" i="1"/>
  <c r="C1482" i="1"/>
  <c r="P1481" i="1"/>
  <c r="X1481" i="1" s="1"/>
  <c r="B1481" i="1" s="1"/>
  <c r="P1512" i="1"/>
  <c r="X1512" i="1" s="1"/>
  <c r="B1512" i="1" s="1"/>
  <c r="C1513" i="1"/>
  <c r="C982" i="1"/>
  <c r="P981" i="1"/>
  <c r="X981" i="1" s="1"/>
  <c r="B981" i="1" s="1"/>
  <c r="P1127" i="1"/>
  <c r="X1127" i="1" s="1"/>
  <c r="B1127" i="1" s="1"/>
  <c r="C1128" i="1"/>
  <c r="P1216" i="1"/>
  <c r="X1216" i="1" s="1"/>
  <c r="B1216" i="1" s="1"/>
  <c r="C1217" i="1"/>
  <c r="C1630" i="1"/>
  <c r="P1629" i="1"/>
  <c r="X1629" i="1" s="1"/>
  <c r="B1629" i="1" s="1"/>
  <c r="AH72" i="1"/>
  <c r="AE72" i="1" s="1"/>
  <c r="AG72" i="1"/>
  <c r="C1835" i="1"/>
  <c r="C952" i="1"/>
  <c r="P952" i="1" s="1"/>
  <c r="P951" i="1"/>
  <c r="X951" i="1" s="1"/>
  <c r="B951" i="1" s="1"/>
  <c r="C1452" i="1"/>
  <c r="P1451" i="1"/>
  <c r="X1451" i="1" s="1"/>
  <c r="B1451" i="1" s="1"/>
  <c r="AJ72" i="1" l="1"/>
  <c r="Y892" i="1"/>
  <c r="C1514" i="1"/>
  <c r="P1513" i="1"/>
  <c r="X1513" i="1" s="1"/>
  <c r="B1513" i="1" s="1"/>
  <c r="C1101" i="1"/>
  <c r="P1100" i="1"/>
  <c r="X1100" i="1" s="1"/>
  <c r="B1100" i="1" s="1"/>
  <c r="P1746" i="1"/>
  <c r="X1746" i="1" s="1"/>
  <c r="B1746" i="1" s="1"/>
  <c r="C1747" i="1"/>
  <c r="P1630" i="1"/>
  <c r="X1630" i="1" s="1"/>
  <c r="B1630" i="1" s="1"/>
  <c r="C1631" i="1"/>
  <c r="C1247" i="1"/>
  <c r="P1246" i="1"/>
  <c r="X1246" i="1" s="1"/>
  <c r="B1246" i="1" s="1"/>
  <c r="C1338" i="1"/>
  <c r="P1337" i="1"/>
  <c r="X1337" i="1" s="1"/>
  <c r="B1337" i="1" s="1"/>
  <c r="P1452" i="1"/>
  <c r="X1452" i="1" s="1"/>
  <c r="B1452" i="1" s="1"/>
  <c r="C1453" i="1"/>
  <c r="C1218" i="1"/>
  <c r="P1217" i="1"/>
  <c r="X1217" i="1" s="1"/>
  <c r="B1217" i="1" s="1"/>
  <c r="C1779" i="1"/>
  <c r="P1778" i="1"/>
  <c r="X1778" i="1" s="1"/>
  <c r="B1778" i="1" s="1"/>
  <c r="P1365" i="1"/>
  <c r="X1365" i="1" s="1"/>
  <c r="B1365" i="1" s="1"/>
  <c r="C1366" i="1"/>
  <c r="C1158" i="1"/>
  <c r="P1157" i="1"/>
  <c r="X1157" i="1" s="1"/>
  <c r="B1157" i="1" s="1"/>
  <c r="P1689" i="1"/>
  <c r="X1689" i="1" s="1"/>
  <c r="B1689" i="1" s="1"/>
  <c r="C1690" i="1"/>
  <c r="C1483" i="1"/>
  <c r="P1482" i="1"/>
  <c r="X1482" i="1" s="1"/>
  <c r="B1482" i="1" s="1"/>
  <c r="C1277" i="1"/>
  <c r="P1276" i="1"/>
  <c r="X1276" i="1" s="1"/>
  <c r="B1276" i="1" s="1"/>
  <c r="S952" i="1"/>
  <c r="X952" i="1"/>
  <c r="B952" i="1" s="1"/>
  <c r="C1129" i="1"/>
  <c r="P1128" i="1"/>
  <c r="X1128" i="1" s="1"/>
  <c r="B1128" i="1" s="1"/>
  <c r="P1659" i="1"/>
  <c r="X1659" i="1" s="1"/>
  <c r="B1659" i="1" s="1"/>
  <c r="C1660" i="1"/>
  <c r="P1541" i="1"/>
  <c r="X1541" i="1" s="1"/>
  <c r="B1541" i="1" s="1"/>
  <c r="C1542" i="1"/>
  <c r="C1426" i="1"/>
  <c r="P1425" i="1"/>
  <c r="X1425" i="1" s="1"/>
  <c r="B1425" i="1" s="1"/>
  <c r="C1306" i="1"/>
  <c r="P1305" i="1"/>
  <c r="X1305" i="1" s="1"/>
  <c r="B1305" i="1" s="1"/>
  <c r="P1835" i="1"/>
  <c r="X1835" i="1" s="1"/>
  <c r="B1835" i="1" s="1"/>
  <c r="C1836" i="1"/>
  <c r="C1040" i="1"/>
  <c r="P1039" i="1"/>
  <c r="X1039" i="1" s="1"/>
  <c r="B1039" i="1" s="1"/>
  <c r="P1069" i="1"/>
  <c r="X1069" i="1" s="1"/>
  <c r="B1069" i="1" s="1"/>
  <c r="C1070" i="1"/>
  <c r="P1571" i="1"/>
  <c r="X1571" i="1" s="1"/>
  <c r="B1571" i="1" s="1"/>
  <c r="C1572" i="1"/>
  <c r="P1805" i="1"/>
  <c r="X1805" i="1" s="1"/>
  <c r="B1805" i="1" s="1"/>
  <c r="C1806" i="1"/>
  <c r="P1393" i="1"/>
  <c r="X1393" i="1" s="1"/>
  <c r="B1393" i="1" s="1"/>
  <c r="C1394" i="1"/>
  <c r="AH73" i="1"/>
  <c r="AE73" i="1" s="1"/>
  <c r="AG73" i="1"/>
  <c r="C1866" i="1"/>
  <c r="P982" i="1"/>
  <c r="X982" i="1" s="1"/>
  <c r="B982" i="1" s="1"/>
  <c r="C983" i="1"/>
  <c r="P1601" i="1"/>
  <c r="X1601" i="1" s="1"/>
  <c r="B1601" i="1" s="1"/>
  <c r="C1602" i="1"/>
  <c r="C1720" i="1"/>
  <c r="P1719" i="1"/>
  <c r="X1719" i="1" s="1"/>
  <c r="B1719" i="1" s="1"/>
  <c r="P1188" i="1"/>
  <c r="X1188" i="1" s="1"/>
  <c r="B1188" i="1" s="1"/>
  <c r="C1189" i="1"/>
  <c r="AJ73" i="1" l="1"/>
  <c r="Y952" i="1"/>
  <c r="P1572" i="1"/>
  <c r="X1572" i="1" s="1"/>
  <c r="B1572" i="1" s="1"/>
  <c r="C1573" i="1"/>
  <c r="P1690" i="1"/>
  <c r="X1690" i="1" s="1"/>
  <c r="B1690" i="1" s="1"/>
  <c r="C1691" i="1"/>
  <c r="C1632" i="1"/>
  <c r="P1631" i="1"/>
  <c r="X1631" i="1" s="1"/>
  <c r="B1631" i="1" s="1"/>
  <c r="P1189" i="1"/>
  <c r="X1189" i="1" s="1"/>
  <c r="B1189" i="1" s="1"/>
  <c r="C1190" i="1"/>
  <c r="P1866" i="1"/>
  <c r="X1866" i="1" s="1"/>
  <c r="B1866" i="1" s="1"/>
  <c r="C1867" i="1"/>
  <c r="P1306" i="1"/>
  <c r="X1306" i="1" s="1"/>
  <c r="B1306" i="1" s="1"/>
  <c r="C1307" i="1"/>
  <c r="P1129" i="1"/>
  <c r="X1129" i="1" s="1"/>
  <c r="B1129" i="1" s="1"/>
  <c r="C1130" i="1"/>
  <c r="P1218" i="1"/>
  <c r="X1218" i="1" s="1"/>
  <c r="B1218" i="1" s="1"/>
  <c r="C1219" i="1"/>
  <c r="C1071" i="1"/>
  <c r="P1070" i="1"/>
  <c r="X1070" i="1" s="1"/>
  <c r="B1070" i="1" s="1"/>
  <c r="P1453" i="1"/>
  <c r="X1453" i="1" s="1"/>
  <c r="B1453" i="1" s="1"/>
  <c r="C1454" i="1"/>
  <c r="C1748" i="1"/>
  <c r="P1747" i="1"/>
  <c r="X1747" i="1" s="1"/>
  <c r="B1747" i="1" s="1"/>
  <c r="C1896" i="1"/>
  <c r="AH74" i="1"/>
  <c r="AE74" i="1" s="1"/>
  <c r="AG74" i="1"/>
  <c r="P1426" i="1"/>
  <c r="X1426" i="1" s="1"/>
  <c r="B1426" i="1" s="1"/>
  <c r="C1427" i="1"/>
  <c r="P1158" i="1"/>
  <c r="X1158" i="1" s="1"/>
  <c r="B1158" i="1" s="1"/>
  <c r="C1159" i="1"/>
  <c r="C1721" i="1"/>
  <c r="P1720" i="1"/>
  <c r="X1720" i="1" s="1"/>
  <c r="B1720" i="1" s="1"/>
  <c r="P1394" i="1"/>
  <c r="X1394" i="1" s="1"/>
  <c r="B1394" i="1" s="1"/>
  <c r="C1395" i="1"/>
  <c r="C1543" i="1"/>
  <c r="P1542" i="1"/>
  <c r="X1542" i="1" s="1"/>
  <c r="B1542" i="1" s="1"/>
  <c r="C1367" i="1"/>
  <c r="P1366" i="1"/>
  <c r="X1366" i="1" s="1"/>
  <c r="B1366" i="1" s="1"/>
  <c r="P1602" i="1"/>
  <c r="X1602" i="1" s="1"/>
  <c r="B1602" i="1" s="1"/>
  <c r="C1603" i="1"/>
  <c r="P1040" i="1"/>
  <c r="X1040" i="1" s="1"/>
  <c r="B1040" i="1" s="1"/>
  <c r="C1041" i="1"/>
  <c r="P1277" i="1"/>
  <c r="X1277" i="1" s="1"/>
  <c r="B1277" i="1" s="1"/>
  <c r="C1278" i="1"/>
  <c r="P1338" i="1"/>
  <c r="X1338" i="1" s="1"/>
  <c r="B1338" i="1" s="1"/>
  <c r="C1339" i="1"/>
  <c r="C1102" i="1"/>
  <c r="P1101" i="1"/>
  <c r="X1101" i="1" s="1"/>
  <c r="B1101" i="1" s="1"/>
  <c r="P1806" i="1"/>
  <c r="X1806" i="1" s="1"/>
  <c r="B1806" i="1" s="1"/>
  <c r="C1807" i="1"/>
  <c r="P1836" i="1"/>
  <c r="X1836" i="1" s="1"/>
  <c r="B1836" i="1" s="1"/>
  <c r="C1837" i="1"/>
  <c r="C1661" i="1"/>
  <c r="P1660" i="1"/>
  <c r="X1660" i="1" s="1"/>
  <c r="B1660" i="1" s="1"/>
  <c r="C984" i="1"/>
  <c r="P983" i="1"/>
  <c r="X983" i="1" s="1"/>
  <c r="B983" i="1" s="1"/>
  <c r="C1484" i="1"/>
  <c r="P1483" i="1"/>
  <c r="X1483" i="1" s="1"/>
  <c r="B1483" i="1" s="1"/>
  <c r="C1780" i="1"/>
  <c r="P1779" i="1"/>
  <c r="X1779" i="1" s="1"/>
  <c r="B1779" i="1" s="1"/>
  <c r="P1247" i="1"/>
  <c r="X1247" i="1" s="1"/>
  <c r="B1247" i="1" s="1"/>
  <c r="C1248" i="1"/>
  <c r="P1514" i="1"/>
  <c r="X1514" i="1" s="1"/>
  <c r="B1514" i="1" s="1"/>
  <c r="C1515" i="1"/>
  <c r="AJ74" i="1" l="1"/>
  <c r="P1484" i="1"/>
  <c r="X1484" i="1" s="1"/>
  <c r="B1484" i="1" s="1"/>
  <c r="C1485" i="1"/>
  <c r="AH75" i="1"/>
  <c r="AE75" i="1" s="1"/>
  <c r="AG75" i="1"/>
  <c r="C1929" i="1"/>
  <c r="P1219" i="1"/>
  <c r="X1219" i="1" s="1"/>
  <c r="B1219" i="1" s="1"/>
  <c r="C1220" i="1"/>
  <c r="C1191" i="1"/>
  <c r="P1190" i="1"/>
  <c r="X1190" i="1" s="1"/>
  <c r="B1190" i="1" s="1"/>
  <c r="C1516" i="1"/>
  <c r="P1515" i="1"/>
  <c r="X1515" i="1" s="1"/>
  <c r="B1515" i="1" s="1"/>
  <c r="C1604" i="1"/>
  <c r="P1603" i="1"/>
  <c r="X1603" i="1" s="1"/>
  <c r="B1603" i="1" s="1"/>
  <c r="P1896" i="1"/>
  <c r="X1896" i="1" s="1"/>
  <c r="B1896" i="1" s="1"/>
  <c r="C1897" i="1"/>
  <c r="P984" i="1"/>
  <c r="X984" i="1" s="1"/>
  <c r="B984" i="1" s="1"/>
  <c r="C985" i="1"/>
  <c r="P985" i="1" s="1"/>
  <c r="C1103" i="1"/>
  <c r="P1103" i="1" s="1"/>
  <c r="P1102" i="1"/>
  <c r="X1102" i="1" s="1"/>
  <c r="B1102" i="1" s="1"/>
  <c r="C1722" i="1"/>
  <c r="P1721" i="1"/>
  <c r="X1721" i="1" s="1"/>
  <c r="B1721" i="1" s="1"/>
  <c r="C1131" i="1"/>
  <c r="P1130" i="1"/>
  <c r="X1130" i="1" s="1"/>
  <c r="B1130" i="1" s="1"/>
  <c r="P1248" i="1"/>
  <c r="X1248" i="1" s="1"/>
  <c r="B1248" i="1" s="1"/>
  <c r="C1249" i="1"/>
  <c r="P1339" i="1"/>
  <c r="X1339" i="1" s="1"/>
  <c r="B1339" i="1" s="1"/>
  <c r="C1340" i="1"/>
  <c r="P1159" i="1"/>
  <c r="X1159" i="1" s="1"/>
  <c r="B1159" i="1" s="1"/>
  <c r="C1160" i="1"/>
  <c r="C1749" i="1"/>
  <c r="P1748" i="1"/>
  <c r="X1748" i="1" s="1"/>
  <c r="B1748" i="1" s="1"/>
  <c r="C1633" i="1"/>
  <c r="P1632" i="1"/>
  <c r="X1632" i="1" s="1"/>
  <c r="B1632" i="1" s="1"/>
  <c r="P1661" i="1"/>
  <c r="X1661" i="1" s="1"/>
  <c r="B1661" i="1" s="1"/>
  <c r="C1662" i="1"/>
  <c r="C1368" i="1"/>
  <c r="P1367" i="1"/>
  <c r="X1367" i="1" s="1"/>
  <c r="B1367" i="1" s="1"/>
  <c r="P1454" i="1"/>
  <c r="X1454" i="1" s="1"/>
  <c r="B1454" i="1" s="1"/>
  <c r="C1455" i="1"/>
  <c r="C1308" i="1"/>
  <c r="P1307" i="1"/>
  <c r="X1307" i="1" s="1"/>
  <c r="B1307" i="1" s="1"/>
  <c r="P1691" i="1"/>
  <c r="X1691" i="1" s="1"/>
  <c r="B1691" i="1" s="1"/>
  <c r="C1692" i="1"/>
  <c r="P1837" i="1"/>
  <c r="X1837" i="1" s="1"/>
  <c r="B1837" i="1" s="1"/>
  <c r="C1838" i="1"/>
  <c r="C1279" i="1"/>
  <c r="P1278" i="1"/>
  <c r="X1278" i="1" s="1"/>
  <c r="B1278" i="1" s="1"/>
  <c r="C1428" i="1"/>
  <c r="P1427" i="1"/>
  <c r="X1427" i="1" s="1"/>
  <c r="B1427" i="1" s="1"/>
  <c r="P1780" i="1"/>
  <c r="X1780" i="1" s="1"/>
  <c r="B1780" i="1" s="1"/>
  <c r="C1781" i="1"/>
  <c r="C1544" i="1"/>
  <c r="P1543" i="1"/>
  <c r="X1543" i="1" s="1"/>
  <c r="B1543" i="1" s="1"/>
  <c r="C1868" i="1"/>
  <c r="P1867" i="1"/>
  <c r="X1867" i="1" s="1"/>
  <c r="B1867" i="1" s="1"/>
  <c r="C1574" i="1"/>
  <c r="P1573" i="1"/>
  <c r="X1573" i="1" s="1"/>
  <c r="B1573" i="1" s="1"/>
  <c r="P1807" i="1"/>
  <c r="X1807" i="1" s="1"/>
  <c r="B1807" i="1" s="1"/>
  <c r="C1808" i="1"/>
  <c r="P1041" i="1"/>
  <c r="X1041" i="1" s="1"/>
  <c r="B1041" i="1" s="1"/>
  <c r="C1042" i="1"/>
  <c r="P1042" i="1" s="1"/>
  <c r="C1396" i="1"/>
  <c r="P1395" i="1"/>
  <c r="X1395" i="1" s="1"/>
  <c r="B1395" i="1" s="1"/>
  <c r="C1072" i="1"/>
  <c r="P1071" i="1"/>
  <c r="X1071" i="1" s="1"/>
  <c r="B1071" i="1" s="1"/>
  <c r="AJ75" i="1" l="1"/>
  <c r="P1072" i="1"/>
  <c r="X1072" i="1" s="1"/>
  <c r="B1072" i="1" s="1"/>
  <c r="C1073" i="1"/>
  <c r="C1575" i="1"/>
  <c r="P1574" i="1"/>
  <c r="X1574" i="1" s="1"/>
  <c r="B1574" i="1" s="1"/>
  <c r="P1428" i="1"/>
  <c r="X1428" i="1" s="1"/>
  <c r="B1428" i="1" s="1"/>
  <c r="C1429" i="1"/>
  <c r="C1309" i="1"/>
  <c r="P1308" i="1"/>
  <c r="X1308" i="1" s="1"/>
  <c r="B1308" i="1" s="1"/>
  <c r="P1633" i="1"/>
  <c r="X1633" i="1" s="1"/>
  <c r="B1633" i="1" s="1"/>
  <c r="C1634" i="1"/>
  <c r="C1192" i="1"/>
  <c r="P1191" i="1"/>
  <c r="X1191" i="1" s="1"/>
  <c r="B1191" i="1" s="1"/>
  <c r="P1455" i="1"/>
  <c r="X1455" i="1" s="1"/>
  <c r="B1455" i="1" s="1"/>
  <c r="C1456" i="1"/>
  <c r="C1898" i="1"/>
  <c r="P1897" i="1"/>
  <c r="X1897" i="1" s="1"/>
  <c r="B1897" i="1" s="1"/>
  <c r="C1221" i="1"/>
  <c r="P1220" i="1"/>
  <c r="X1220" i="1" s="1"/>
  <c r="B1220" i="1" s="1"/>
  <c r="C1397" i="1"/>
  <c r="P1396" i="1"/>
  <c r="X1396" i="1" s="1"/>
  <c r="B1396" i="1" s="1"/>
  <c r="C1869" i="1"/>
  <c r="P1868" i="1"/>
  <c r="X1868" i="1" s="1"/>
  <c r="B1868" i="1" s="1"/>
  <c r="C1280" i="1"/>
  <c r="P1279" i="1"/>
  <c r="X1279" i="1" s="1"/>
  <c r="B1279" i="1" s="1"/>
  <c r="C1750" i="1"/>
  <c r="P1749" i="1"/>
  <c r="X1749" i="1" s="1"/>
  <c r="B1749" i="1" s="1"/>
  <c r="C1132" i="1"/>
  <c r="P1131" i="1"/>
  <c r="X1131" i="1" s="1"/>
  <c r="B1131" i="1" s="1"/>
  <c r="X1042" i="1"/>
  <c r="B1042" i="1" s="1"/>
  <c r="S1042" i="1"/>
  <c r="P1838" i="1"/>
  <c r="X1838" i="1" s="1"/>
  <c r="B1838" i="1" s="1"/>
  <c r="C1839" i="1"/>
  <c r="C1161" i="1"/>
  <c r="P1160" i="1"/>
  <c r="X1160" i="1" s="1"/>
  <c r="B1160" i="1" s="1"/>
  <c r="P1929" i="1"/>
  <c r="X1929" i="1" s="1"/>
  <c r="B1929" i="1" s="1"/>
  <c r="C1930" i="1"/>
  <c r="C1545" i="1"/>
  <c r="P1544" i="1"/>
  <c r="X1544" i="1" s="1"/>
  <c r="B1544" i="1" s="1"/>
  <c r="C1369" i="1"/>
  <c r="P1368" i="1"/>
  <c r="X1368" i="1" s="1"/>
  <c r="B1368" i="1" s="1"/>
  <c r="P1722" i="1"/>
  <c r="X1722" i="1" s="1"/>
  <c r="B1722" i="1" s="1"/>
  <c r="C1723" i="1"/>
  <c r="P1604" i="1"/>
  <c r="X1604" i="1" s="1"/>
  <c r="B1604" i="1" s="1"/>
  <c r="C1605" i="1"/>
  <c r="P1808" i="1"/>
  <c r="X1808" i="1" s="1"/>
  <c r="B1808" i="1" s="1"/>
  <c r="C1809" i="1"/>
  <c r="C1782" i="1"/>
  <c r="P1781" i="1"/>
  <c r="X1781" i="1" s="1"/>
  <c r="B1781" i="1" s="1"/>
  <c r="P1692" i="1"/>
  <c r="X1692" i="1" s="1"/>
  <c r="B1692" i="1" s="1"/>
  <c r="C1693" i="1"/>
  <c r="P1662" i="1"/>
  <c r="X1662" i="1" s="1"/>
  <c r="B1662" i="1" s="1"/>
  <c r="C1663" i="1"/>
  <c r="C1341" i="1"/>
  <c r="P1340" i="1"/>
  <c r="X1340" i="1" s="1"/>
  <c r="B1340" i="1" s="1"/>
  <c r="AH76" i="1"/>
  <c r="AE76" i="1" s="1"/>
  <c r="AG76" i="1"/>
  <c r="C1957" i="1"/>
  <c r="X1103" i="1"/>
  <c r="B1103" i="1" s="1"/>
  <c r="S1103" i="1"/>
  <c r="P1516" i="1"/>
  <c r="X1516" i="1" s="1"/>
  <c r="B1516" i="1" s="1"/>
  <c r="C1517" i="1"/>
  <c r="P1485" i="1"/>
  <c r="X1485" i="1" s="1"/>
  <c r="B1485" i="1" s="1"/>
  <c r="C1486" i="1"/>
  <c r="C1250" i="1"/>
  <c r="P1249" i="1"/>
  <c r="X1249" i="1" s="1"/>
  <c r="B1249" i="1" s="1"/>
  <c r="X985" i="1"/>
  <c r="B985" i="1" s="1"/>
  <c r="S985" i="1"/>
  <c r="AJ76" i="1" l="1"/>
  <c r="Y1042" i="1"/>
  <c r="Y1103" i="1"/>
  <c r="Y985" i="1"/>
  <c r="C1251" i="1"/>
  <c r="P1250" i="1"/>
  <c r="X1250" i="1" s="1"/>
  <c r="B1250" i="1" s="1"/>
  <c r="C1840" i="1"/>
  <c r="P1839" i="1"/>
  <c r="X1839" i="1" s="1"/>
  <c r="B1839" i="1" s="1"/>
  <c r="P1486" i="1"/>
  <c r="X1486" i="1" s="1"/>
  <c r="B1486" i="1" s="1"/>
  <c r="C1487" i="1"/>
  <c r="AH77" i="1"/>
  <c r="AE77" i="1" s="1"/>
  <c r="AG77" i="1"/>
  <c r="C1988" i="1"/>
  <c r="C1783" i="1"/>
  <c r="P1782" i="1"/>
  <c r="X1782" i="1" s="1"/>
  <c r="B1782" i="1" s="1"/>
  <c r="P1369" i="1"/>
  <c r="X1369" i="1" s="1"/>
  <c r="B1369" i="1" s="1"/>
  <c r="C1370" i="1"/>
  <c r="C1281" i="1"/>
  <c r="P1280" i="1"/>
  <c r="X1280" i="1" s="1"/>
  <c r="B1280" i="1" s="1"/>
  <c r="P1898" i="1"/>
  <c r="X1898" i="1" s="1"/>
  <c r="B1898" i="1" s="1"/>
  <c r="C1899" i="1"/>
  <c r="P1309" i="1"/>
  <c r="X1309" i="1" s="1"/>
  <c r="B1309" i="1" s="1"/>
  <c r="C1310" i="1"/>
  <c r="C1810" i="1"/>
  <c r="P1809" i="1"/>
  <c r="X1809" i="1" s="1"/>
  <c r="B1809" i="1" s="1"/>
  <c r="P1456" i="1"/>
  <c r="X1456" i="1" s="1"/>
  <c r="B1456" i="1" s="1"/>
  <c r="C1457" i="1"/>
  <c r="P1429" i="1"/>
  <c r="X1429" i="1" s="1"/>
  <c r="B1429" i="1" s="1"/>
  <c r="C1430" i="1"/>
  <c r="P1517" i="1"/>
  <c r="X1517" i="1" s="1"/>
  <c r="B1517" i="1" s="1"/>
  <c r="C1518" i="1"/>
  <c r="C1342" i="1"/>
  <c r="P1341" i="1"/>
  <c r="X1341" i="1" s="1"/>
  <c r="B1341" i="1" s="1"/>
  <c r="P1545" i="1"/>
  <c r="X1545" i="1" s="1"/>
  <c r="B1545" i="1" s="1"/>
  <c r="C1546" i="1"/>
  <c r="C1870" i="1"/>
  <c r="P1869" i="1"/>
  <c r="X1869" i="1" s="1"/>
  <c r="B1869" i="1" s="1"/>
  <c r="P1663" i="1"/>
  <c r="X1663" i="1" s="1"/>
  <c r="B1663" i="1" s="1"/>
  <c r="C1664" i="1"/>
  <c r="P1605" i="1"/>
  <c r="X1605" i="1" s="1"/>
  <c r="B1605" i="1" s="1"/>
  <c r="C1606" i="1"/>
  <c r="C1931" i="1"/>
  <c r="P1930" i="1"/>
  <c r="X1930" i="1" s="1"/>
  <c r="B1930" i="1" s="1"/>
  <c r="C1133" i="1"/>
  <c r="P1133" i="1" s="1"/>
  <c r="P1132" i="1"/>
  <c r="X1132" i="1" s="1"/>
  <c r="B1132" i="1" s="1"/>
  <c r="C1398" i="1"/>
  <c r="P1397" i="1"/>
  <c r="X1397" i="1" s="1"/>
  <c r="B1397" i="1" s="1"/>
  <c r="P1192" i="1"/>
  <c r="X1192" i="1" s="1"/>
  <c r="B1192" i="1" s="1"/>
  <c r="C1193" i="1"/>
  <c r="P1575" i="1"/>
  <c r="X1575" i="1" s="1"/>
  <c r="B1575" i="1" s="1"/>
  <c r="C1576" i="1"/>
  <c r="C1694" i="1"/>
  <c r="P1693" i="1"/>
  <c r="X1693" i="1" s="1"/>
  <c r="B1693" i="1" s="1"/>
  <c r="P1723" i="1"/>
  <c r="X1723" i="1" s="1"/>
  <c r="B1723" i="1" s="1"/>
  <c r="C1724" i="1"/>
  <c r="P1634" i="1"/>
  <c r="X1634" i="1" s="1"/>
  <c r="B1634" i="1" s="1"/>
  <c r="C1635" i="1"/>
  <c r="C1074" i="1"/>
  <c r="P1074" i="1" s="1"/>
  <c r="P1073" i="1"/>
  <c r="X1073" i="1" s="1"/>
  <c r="B1073" i="1" s="1"/>
  <c r="C1958" i="1"/>
  <c r="P1957" i="1"/>
  <c r="X1957" i="1" s="1"/>
  <c r="B1957" i="1" s="1"/>
  <c r="C1162" i="1"/>
  <c r="P1161" i="1"/>
  <c r="X1161" i="1" s="1"/>
  <c r="B1161" i="1" s="1"/>
  <c r="C1751" i="1"/>
  <c r="P1750" i="1"/>
  <c r="X1750" i="1" s="1"/>
  <c r="B1750" i="1" s="1"/>
  <c r="C1222" i="1"/>
  <c r="P1221" i="1"/>
  <c r="X1221" i="1" s="1"/>
  <c r="B1221" i="1" s="1"/>
  <c r="AJ77" i="1" l="1"/>
  <c r="P1958" i="1"/>
  <c r="X1958" i="1" s="1"/>
  <c r="B1958" i="1" s="1"/>
  <c r="C1959" i="1"/>
  <c r="P1694" i="1"/>
  <c r="X1694" i="1" s="1"/>
  <c r="B1694" i="1" s="1"/>
  <c r="C1695" i="1"/>
  <c r="S1133" i="1"/>
  <c r="X1133" i="1"/>
  <c r="B1133" i="1" s="1"/>
  <c r="C1871" i="1"/>
  <c r="P1870" i="1"/>
  <c r="X1870" i="1" s="1"/>
  <c r="B1870" i="1" s="1"/>
  <c r="P1576" i="1"/>
  <c r="X1576" i="1" s="1"/>
  <c r="B1576" i="1" s="1"/>
  <c r="C1577" i="1"/>
  <c r="P1546" i="1"/>
  <c r="X1546" i="1" s="1"/>
  <c r="B1546" i="1" s="1"/>
  <c r="C1547" i="1"/>
  <c r="C1458" i="1"/>
  <c r="P1457" i="1"/>
  <c r="X1457" i="1" s="1"/>
  <c r="B1457" i="1" s="1"/>
  <c r="AG78" i="1"/>
  <c r="AH78" i="1"/>
  <c r="AE78" i="1" s="1"/>
  <c r="C2020" i="1"/>
  <c r="P1222" i="1"/>
  <c r="X1222" i="1" s="1"/>
  <c r="B1222" i="1" s="1"/>
  <c r="C1223" i="1"/>
  <c r="S1074" i="1"/>
  <c r="X1074" i="1"/>
  <c r="B1074" i="1" s="1"/>
  <c r="C1932" i="1"/>
  <c r="P1931" i="1"/>
  <c r="X1931" i="1" s="1"/>
  <c r="B1931" i="1" s="1"/>
  <c r="C1282" i="1"/>
  <c r="P1281" i="1"/>
  <c r="X1281" i="1" s="1"/>
  <c r="B1281" i="1" s="1"/>
  <c r="C1488" i="1"/>
  <c r="P1487" i="1"/>
  <c r="X1487" i="1" s="1"/>
  <c r="B1487" i="1" s="1"/>
  <c r="C1636" i="1"/>
  <c r="P1635" i="1"/>
  <c r="X1635" i="1" s="1"/>
  <c r="B1635" i="1" s="1"/>
  <c r="C1194" i="1"/>
  <c r="P1193" i="1"/>
  <c r="X1193" i="1" s="1"/>
  <c r="B1193" i="1" s="1"/>
  <c r="C1607" i="1"/>
  <c r="P1606" i="1"/>
  <c r="X1606" i="1" s="1"/>
  <c r="B1606" i="1" s="1"/>
  <c r="C1371" i="1"/>
  <c r="P1370" i="1"/>
  <c r="X1370" i="1" s="1"/>
  <c r="B1370" i="1" s="1"/>
  <c r="P1751" i="1"/>
  <c r="X1751" i="1" s="1"/>
  <c r="B1751" i="1" s="1"/>
  <c r="C1752" i="1"/>
  <c r="P1342" i="1"/>
  <c r="X1342" i="1" s="1"/>
  <c r="B1342" i="1" s="1"/>
  <c r="C1343" i="1"/>
  <c r="C1811" i="1"/>
  <c r="P1810" i="1"/>
  <c r="X1810" i="1" s="1"/>
  <c r="B1810" i="1" s="1"/>
  <c r="C1725" i="1"/>
  <c r="P1724" i="1"/>
  <c r="X1724" i="1" s="1"/>
  <c r="B1724" i="1" s="1"/>
  <c r="C1665" i="1"/>
  <c r="P1664" i="1"/>
  <c r="X1664" i="1" s="1"/>
  <c r="B1664" i="1" s="1"/>
  <c r="C1519" i="1"/>
  <c r="P1518" i="1"/>
  <c r="X1518" i="1" s="1"/>
  <c r="B1518" i="1" s="1"/>
  <c r="C1311" i="1"/>
  <c r="P1310" i="1"/>
  <c r="X1310" i="1" s="1"/>
  <c r="B1310" i="1" s="1"/>
  <c r="C1841" i="1"/>
  <c r="P1840" i="1"/>
  <c r="X1840" i="1" s="1"/>
  <c r="B1840" i="1" s="1"/>
  <c r="C1163" i="1"/>
  <c r="P1162" i="1"/>
  <c r="X1162" i="1" s="1"/>
  <c r="B1162" i="1" s="1"/>
  <c r="C1399" i="1"/>
  <c r="P1398" i="1"/>
  <c r="X1398" i="1" s="1"/>
  <c r="B1398" i="1" s="1"/>
  <c r="P1783" i="1"/>
  <c r="X1783" i="1" s="1"/>
  <c r="B1783" i="1" s="1"/>
  <c r="C1784" i="1"/>
  <c r="C1431" i="1"/>
  <c r="P1430" i="1"/>
  <c r="X1430" i="1" s="1"/>
  <c r="B1430" i="1" s="1"/>
  <c r="P1899" i="1"/>
  <c r="X1899" i="1" s="1"/>
  <c r="B1899" i="1" s="1"/>
  <c r="C1900" i="1"/>
  <c r="C1989" i="1"/>
  <c r="P1988" i="1"/>
  <c r="X1988" i="1" s="1"/>
  <c r="B1988" i="1" s="1"/>
  <c r="P1251" i="1"/>
  <c r="X1251" i="1" s="1"/>
  <c r="B1251" i="1" s="1"/>
  <c r="C1252" i="1"/>
  <c r="AJ78" i="1" l="1"/>
  <c r="Y1074" i="1"/>
  <c r="P1311" i="1"/>
  <c r="X1311" i="1" s="1"/>
  <c r="B1311" i="1" s="1"/>
  <c r="C1312" i="1"/>
  <c r="C1812" i="1"/>
  <c r="P1811" i="1"/>
  <c r="X1811" i="1" s="1"/>
  <c r="B1811" i="1" s="1"/>
  <c r="P1607" i="1"/>
  <c r="X1607" i="1" s="1"/>
  <c r="B1607" i="1" s="1"/>
  <c r="C1608" i="1"/>
  <c r="P1282" i="1"/>
  <c r="X1282" i="1" s="1"/>
  <c r="B1282" i="1" s="1"/>
  <c r="C1283" i="1"/>
  <c r="AG79" i="1"/>
  <c r="AH79" i="1"/>
  <c r="AE79" i="1" s="1"/>
  <c r="C2049" i="1"/>
  <c r="C1344" i="1"/>
  <c r="P1343" i="1"/>
  <c r="X1343" i="1" s="1"/>
  <c r="B1343" i="1" s="1"/>
  <c r="P1871" i="1"/>
  <c r="X1871" i="1" s="1"/>
  <c r="B1871" i="1" s="1"/>
  <c r="C1872" i="1"/>
  <c r="C1990" i="1"/>
  <c r="P1989" i="1"/>
  <c r="X1989" i="1" s="1"/>
  <c r="B1989" i="1" s="1"/>
  <c r="C1400" i="1"/>
  <c r="P1399" i="1"/>
  <c r="X1399" i="1" s="1"/>
  <c r="B1399" i="1" s="1"/>
  <c r="C1520" i="1"/>
  <c r="P1519" i="1"/>
  <c r="X1519" i="1" s="1"/>
  <c r="B1519" i="1" s="1"/>
  <c r="P1194" i="1"/>
  <c r="X1194" i="1" s="1"/>
  <c r="B1194" i="1" s="1"/>
  <c r="C1195" i="1"/>
  <c r="P1195" i="1" s="1"/>
  <c r="P1932" i="1"/>
  <c r="X1932" i="1" s="1"/>
  <c r="B1932" i="1" s="1"/>
  <c r="C1933" i="1"/>
  <c r="C1901" i="1"/>
  <c r="P1900" i="1"/>
  <c r="X1900" i="1" s="1"/>
  <c r="B1900" i="1" s="1"/>
  <c r="P1752" i="1"/>
  <c r="X1752" i="1" s="1"/>
  <c r="B1752" i="1" s="1"/>
  <c r="C1753" i="1"/>
  <c r="P1458" i="1"/>
  <c r="X1458" i="1" s="1"/>
  <c r="B1458" i="1" s="1"/>
  <c r="C1459" i="1"/>
  <c r="Y1133" i="1"/>
  <c r="P1163" i="1"/>
  <c r="X1163" i="1" s="1"/>
  <c r="B1163" i="1" s="1"/>
  <c r="C1164" i="1"/>
  <c r="C1666" i="1"/>
  <c r="P1665" i="1"/>
  <c r="X1665" i="1" s="1"/>
  <c r="B1665" i="1" s="1"/>
  <c r="C1637" i="1"/>
  <c r="P1636" i="1"/>
  <c r="X1636" i="1" s="1"/>
  <c r="B1636" i="1" s="1"/>
  <c r="C1548" i="1"/>
  <c r="P1547" i="1"/>
  <c r="X1547" i="1" s="1"/>
  <c r="B1547" i="1" s="1"/>
  <c r="C1696" i="1"/>
  <c r="P1695" i="1"/>
  <c r="X1695" i="1" s="1"/>
  <c r="B1695" i="1" s="1"/>
  <c r="P1223" i="1"/>
  <c r="X1223" i="1" s="1"/>
  <c r="B1223" i="1" s="1"/>
  <c r="C1224" i="1"/>
  <c r="C1432" i="1"/>
  <c r="P1431" i="1"/>
  <c r="X1431" i="1" s="1"/>
  <c r="B1431" i="1" s="1"/>
  <c r="P1841" i="1"/>
  <c r="X1841" i="1" s="1"/>
  <c r="B1841" i="1" s="1"/>
  <c r="C1842" i="1"/>
  <c r="C1726" i="1"/>
  <c r="P1725" i="1"/>
  <c r="X1725" i="1" s="1"/>
  <c r="B1725" i="1" s="1"/>
  <c r="P1371" i="1"/>
  <c r="X1371" i="1" s="1"/>
  <c r="B1371" i="1" s="1"/>
  <c r="C1372" i="1"/>
  <c r="P1488" i="1"/>
  <c r="X1488" i="1" s="1"/>
  <c r="B1488" i="1" s="1"/>
  <c r="C1489" i="1"/>
  <c r="C1578" i="1"/>
  <c r="P1577" i="1"/>
  <c r="X1577" i="1" s="1"/>
  <c r="B1577" i="1" s="1"/>
  <c r="C1960" i="1"/>
  <c r="P1959" i="1"/>
  <c r="X1959" i="1" s="1"/>
  <c r="B1959" i="1" s="1"/>
  <c r="C1253" i="1"/>
  <c r="P1252" i="1"/>
  <c r="X1252" i="1" s="1"/>
  <c r="B1252" i="1" s="1"/>
  <c r="C1785" i="1"/>
  <c r="P1784" i="1"/>
  <c r="X1784" i="1" s="1"/>
  <c r="B1784" i="1" s="1"/>
  <c r="C2021" i="1"/>
  <c r="P2020" i="1"/>
  <c r="X2020" i="1" s="1"/>
  <c r="B2020" i="1" s="1"/>
  <c r="AJ79" i="1" l="1"/>
  <c r="P1842" i="1"/>
  <c r="X1842" i="1" s="1"/>
  <c r="B1842" i="1" s="1"/>
  <c r="C1843" i="1"/>
  <c r="C1991" i="1"/>
  <c r="P1990" i="1"/>
  <c r="X1990" i="1" s="1"/>
  <c r="B1990" i="1" s="1"/>
  <c r="P1283" i="1"/>
  <c r="X1283" i="1" s="1"/>
  <c r="B1283" i="1" s="1"/>
  <c r="C1284" i="1"/>
  <c r="C2022" i="1"/>
  <c r="P2021" i="1"/>
  <c r="X2021" i="1" s="1"/>
  <c r="B2021" i="1" s="1"/>
  <c r="P1578" i="1"/>
  <c r="X1578" i="1" s="1"/>
  <c r="B1578" i="1" s="1"/>
  <c r="C1579" i="1"/>
  <c r="P1548" i="1"/>
  <c r="X1548" i="1" s="1"/>
  <c r="B1548" i="1" s="1"/>
  <c r="C1549" i="1"/>
  <c r="P1459" i="1"/>
  <c r="X1459" i="1" s="1"/>
  <c r="B1459" i="1" s="1"/>
  <c r="C1460" i="1"/>
  <c r="X1195" i="1"/>
  <c r="B1195" i="1" s="1"/>
  <c r="S1195" i="1"/>
  <c r="C1873" i="1"/>
  <c r="P1872" i="1"/>
  <c r="X1872" i="1" s="1"/>
  <c r="B1872" i="1" s="1"/>
  <c r="P1489" i="1"/>
  <c r="X1489" i="1" s="1"/>
  <c r="B1489" i="1" s="1"/>
  <c r="C1490" i="1"/>
  <c r="C1609" i="1"/>
  <c r="P1608" i="1"/>
  <c r="X1608" i="1" s="1"/>
  <c r="B1608" i="1" s="1"/>
  <c r="C1786" i="1"/>
  <c r="P1785" i="1"/>
  <c r="X1785" i="1" s="1"/>
  <c r="B1785" i="1" s="1"/>
  <c r="P1432" i="1"/>
  <c r="X1432" i="1" s="1"/>
  <c r="B1432" i="1" s="1"/>
  <c r="C1433" i="1"/>
  <c r="P1637" i="1"/>
  <c r="X1637" i="1" s="1"/>
  <c r="B1637" i="1" s="1"/>
  <c r="C1638" i="1"/>
  <c r="P1753" i="1"/>
  <c r="X1753" i="1" s="1"/>
  <c r="B1753" i="1" s="1"/>
  <c r="C1754" i="1"/>
  <c r="C1373" i="1"/>
  <c r="P1372" i="1"/>
  <c r="X1372" i="1" s="1"/>
  <c r="B1372" i="1" s="1"/>
  <c r="C1225" i="1"/>
  <c r="P1225" i="1" s="1"/>
  <c r="P1224" i="1"/>
  <c r="X1224" i="1" s="1"/>
  <c r="B1224" i="1" s="1"/>
  <c r="C1521" i="1"/>
  <c r="P1520" i="1"/>
  <c r="X1520" i="1" s="1"/>
  <c r="B1520" i="1" s="1"/>
  <c r="C1345" i="1"/>
  <c r="P1344" i="1"/>
  <c r="X1344" i="1" s="1"/>
  <c r="B1344" i="1" s="1"/>
  <c r="C1254" i="1"/>
  <c r="P1253" i="1"/>
  <c r="X1253" i="1" s="1"/>
  <c r="B1253" i="1" s="1"/>
  <c r="C1667" i="1"/>
  <c r="P1666" i="1"/>
  <c r="X1666" i="1" s="1"/>
  <c r="B1666" i="1" s="1"/>
  <c r="C2050" i="1"/>
  <c r="P2049" i="1"/>
  <c r="X2049" i="1" s="1"/>
  <c r="B2049" i="1" s="1"/>
  <c r="P1812" i="1"/>
  <c r="X1812" i="1" s="1"/>
  <c r="B1812" i="1" s="1"/>
  <c r="C1813" i="1"/>
  <c r="C1165" i="1"/>
  <c r="P1165" i="1" s="1"/>
  <c r="P1164" i="1"/>
  <c r="X1164" i="1" s="1"/>
  <c r="B1164" i="1" s="1"/>
  <c r="C1902" i="1"/>
  <c r="P1901" i="1"/>
  <c r="X1901" i="1" s="1"/>
  <c r="B1901" i="1" s="1"/>
  <c r="P1400" i="1"/>
  <c r="X1400" i="1" s="1"/>
  <c r="B1400" i="1" s="1"/>
  <c r="C1401" i="1"/>
  <c r="AG80" i="1"/>
  <c r="AH80" i="1"/>
  <c r="AE80" i="1" s="1"/>
  <c r="C2080" i="1"/>
  <c r="C1313" i="1"/>
  <c r="P1312" i="1"/>
  <c r="X1312" i="1" s="1"/>
  <c r="B1312" i="1" s="1"/>
  <c r="P1960" i="1"/>
  <c r="X1960" i="1" s="1"/>
  <c r="B1960" i="1" s="1"/>
  <c r="C1961" i="1"/>
  <c r="P1726" i="1"/>
  <c r="X1726" i="1" s="1"/>
  <c r="B1726" i="1" s="1"/>
  <c r="C1727" i="1"/>
  <c r="P1696" i="1"/>
  <c r="X1696" i="1" s="1"/>
  <c r="B1696" i="1" s="1"/>
  <c r="C1697" i="1"/>
  <c r="P1933" i="1"/>
  <c r="X1933" i="1" s="1"/>
  <c r="B1933" i="1" s="1"/>
  <c r="C1934" i="1"/>
  <c r="AJ80" i="1" l="1"/>
  <c r="Y1195" i="1"/>
  <c r="C1314" i="1"/>
  <c r="P1313" i="1"/>
  <c r="X1313" i="1" s="1"/>
  <c r="B1313" i="1" s="1"/>
  <c r="C1698" i="1"/>
  <c r="P1697" i="1"/>
  <c r="X1697" i="1" s="1"/>
  <c r="B1697" i="1" s="1"/>
  <c r="C2081" i="1"/>
  <c r="P2080" i="1"/>
  <c r="X2080" i="1" s="1"/>
  <c r="B2080" i="1" s="1"/>
  <c r="X1165" i="1"/>
  <c r="B1165" i="1" s="1"/>
  <c r="S1165" i="1"/>
  <c r="C1255" i="1"/>
  <c r="P1254" i="1"/>
  <c r="X1254" i="1" s="1"/>
  <c r="B1254" i="1" s="1"/>
  <c r="C1374" i="1"/>
  <c r="P1373" i="1"/>
  <c r="X1373" i="1" s="1"/>
  <c r="B1373" i="1" s="1"/>
  <c r="C1787" i="1"/>
  <c r="P1786" i="1"/>
  <c r="X1786" i="1" s="1"/>
  <c r="B1786" i="1" s="1"/>
  <c r="C2023" i="1"/>
  <c r="P2022" i="1"/>
  <c r="X2022" i="1" s="1"/>
  <c r="B2022" i="1" s="1"/>
  <c r="AH81" i="1"/>
  <c r="AE81" i="1" s="1"/>
  <c r="C2108" i="1"/>
  <c r="AG81" i="1"/>
  <c r="P1813" i="1"/>
  <c r="X1813" i="1" s="1"/>
  <c r="B1813" i="1" s="1"/>
  <c r="C1814" i="1"/>
  <c r="C1755" i="1"/>
  <c r="P1754" i="1"/>
  <c r="X1754" i="1" s="1"/>
  <c r="B1754" i="1" s="1"/>
  <c r="C1461" i="1"/>
  <c r="P1460" i="1"/>
  <c r="X1460" i="1" s="1"/>
  <c r="B1460" i="1" s="1"/>
  <c r="P1284" i="1"/>
  <c r="X1284" i="1" s="1"/>
  <c r="B1284" i="1" s="1"/>
  <c r="C1285" i="1"/>
  <c r="P1727" i="1"/>
  <c r="X1727" i="1" s="1"/>
  <c r="B1727" i="1" s="1"/>
  <c r="C1728" i="1"/>
  <c r="C1346" i="1"/>
  <c r="P1345" i="1"/>
  <c r="X1345" i="1" s="1"/>
  <c r="B1345" i="1" s="1"/>
  <c r="C1610" i="1"/>
  <c r="P1609" i="1"/>
  <c r="X1609" i="1" s="1"/>
  <c r="B1609" i="1" s="1"/>
  <c r="C1402" i="1"/>
  <c r="P1401" i="1"/>
  <c r="X1401" i="1" s="1"/>
  <c r="B1401" i="1" s="1"/>
  <c r="C1639" i="1"/>
  <c r="P1638" i="1"/>
  <c r="X1638" i="1" s="1"/>
  <c r="B1638" i="1" s="1"/>
  <c r="C1491" i="1"/>
  <c r="P1490" i="1"/>
  <c r="X1490" i="1" s="1"/>
  <c r="B1490" i="1" s="1"/>
  <c r="P1549" i="1"/>
  <c r="X1549" i="1" s="1"/>
  <c r="B1549" i="1" s="1"/>
  <c r="C1550" i="1"/>
  <c r="P1961" i="1"/>
  <c r="X1961" i="1" s="1"/>
  <c r="B1961" i="1" s="1"/>
  <c r="C1962" i="1"/>
  <c r="C2051" i="1"/>
  <c r="P2050" i="1"/>
  <c r="X2050" i="1" s="1"/>
  <c r="B2050" i="1" s="1"/>
  <c r="P1521" i="1"/>
  <c r="X1521" i="1" s="1"/>
  <c r="B1521" i="1" s="1"/>
  <c r="C1522" i="1"/>
  <c r="C1992" i="1"/>
  <c r="P1991" i="1"/>
  <c r="X1991" i="1" s="1"/>
  <c r="B1991" i="1" s="1"/>
  <c r="C1434" i="1"/>
  <c r="P1433" i="1"/>
  <c r="X1433" i="1" s="1"/>
  <c r="B1433" i="1" s="1"/>
  <c r="C1580" i="1"/>
  <c r="P1579" i="1"/>
  <c r="X1579" i="1" s="1"/>
  <c r="B1579" i="1" s="1"/>
  <c r="P1843" i="1"/>
  <c r="X1843" i="1" s="1"/>
  <c r="B1843" i="1" s="1"/>
  <c r="C1844" i="1"/>
  <c r="P1934" i="1"/>
  <c r="X1934" i="1" s="1"/>
  <c r="B1934" i="1" s="1"/>
  <c r="C1935" i="1"/>
  <c r="P1902" i="1"/>
  <c r="X1902" i="1" s="1"/>
  <c r="B1902" i="1" s="1"/>
  <c r="C1903" i="1"/>
  <c r="P1667" i="1"/>
  <c r="X1667" i="1" s="1"/>
  <c r="B1667" i="1" s="1"/>
  <c r="C1668" i="1"/>
  <c r="S1225" i="1"/>
  <c r="X1225" i="1"/>
  <c r="B1225" i="1" s="1"/>
  <c r="P1873" i="1"/>
  <c r="X1873" i="1" s="1"/>
  <c r="B1873" i="1" s="1"/>
  <c r="C1874" i="1"/>
  <c r="AJ81" i="1" l="1"/>
  <c r="P1992" i="1"/>
  <c r="X1992" i="1" s="1"/>
  <c r="B1992" i="1" s="1"/>
  <c r="C1993" i="1"/>
  <c r="C1611" i="1"/>
  <c r="P1610" i="1"/>
  <c r="X1610" i="1" s="1"/>
  <c r="B1610" i="1" s="1"/>
  <c r="C1462" i="1"/>
  <c r="P1461" i="1"/>
  <c r="X1461" i="1" s="1"/>
  <c r="B1461" i="1" s="1"/>
  <c r="Y1165" i="1"/>
  <c r="P1844" i="1"/>
  <c r="X1844" i="1" s="1"/>
  <c r="B1844" i="1" s="1"/>
  <c r="C1845" i="1"/>
  <c r="P1522" i="1"/>
  <c r="X1522" i="1" s="1"/>
  <c r="B1522" i="1" s="1"/>
  <c r="C1523" i="1"/>
  <c r="C2024" i="1"/>
  <c r="P2023" i="1"/>
  <c r="X2023" i="1" s="1"/>
  <c r="B2023" i="1" s="1"/>
  <c r="Y1225" i="1"/>
  <c r="C1492" i="1"/>
  <c r="P1491" i="1"/>
  <c r="X1491" i="1" s="1"/>
  <c r="B1491" i="1" s="1"/>
  <c r="P1346" i="1"/>
  <c r="X1346" i="1" s="1"/>
  <c r="B1346" i="1" s="1"/>
  <c r="C1347" i="1"/>
  <c r="C1756" i="1"/>
  <c r="P1755" i="1"/>
  <c r="X1755" i="1" s="1"/>
  <c r="B1755" i="1" s="1"/>
  <c r="P1668" i="1"/>
  <c r="X1668" i="1" s="1"/>
  <c r="B1668" i="1" s="1"/>
  <c r="C1669" i="1"/>
  <c r="C1729" i="1"/>
  <c r="P1728" i="1"/>
  <c r="X1728" i="1" s="1"/>
  <c r="B1728" i="1" s="1"/>
  <c r="P1814" i="1"/>
  <c r="X1814" i="1" s="1"/>
  <c r="B1814" i="1" s="1"/>
  <c r="C1815" i="1"/>
  <c r="P1787" i="1"/>
  <c r="X1787" i="1" s="1"/>
  <c r="B1787" i="1" s="1"/>
  <c r="C1788" i="1"/>
  <c r="P2081" i="1"/>
  <c r="X2081" i="1" s="1"/>
  <c r="B2081" i="1" s="1"/>
  <c r="C2082" i="1"/>
  <c r="P1580" i="1"/>
  <c r="X1580" i="1" s="1"/>
  <c r="B1580" i="1" s="1"/>
  <c r="C1581" i="1"/>
  <c r="C2052" i="1"/>
  <c r="P2051" i="1"/>
  <c r="X2051" i="1" s="1"/>
  <c r="B2051" i="1" s="1"/>
  <c r="C1640" i="1"/>
  <c r="P1639" i="1"/>
  <c r="X1639" i="1" s="1"/>
  <c r="B1639" i="1" s="1"/>
  <c r="P1903" i="1"/>
  <c r="X1903" i="1" s="1"/>
  <c r="B1903" i="1" s="1"/>
  <c r="C1904" i="1"/>
  <c r="P1962" i="1"/>
  <c r="X1962" i="1" s="1"/>
  <c r="B1962" i="1" s="1"/>
  <c r="C1963" i="1"/>
  <c r="C1286" i="1"/>
  <c r="P1286" i="1" s="1"/>
  <c r="P1285" i="1"/>
  <c r="X1285" i="1" s="1"/>
  <c r="B1285" i="1" s="1"/>
  <c r="P1374" i="1"/>
  <c r="X1374" i="1" s="1"/>
  <c r="B1374" i="1" s="1"/>
  <c r="C1375" i="1"/>
  <c r="P1698" i="1"/>
  <c r="X1698" i="1" s="1"/>
  <c r="B1698" i="1" s="1"/>
  <c r="C1699" i="1"/>
  <c r="P1434" i="1"/>
  <c r="X1434" i="1" s="1"/>
  <c r="B1434" i="1" s="1"/>
  <c r="C1435" i="1"/>
  <c r="C1403" i="1"/>
  <c r="P1402" i="1"/>
  <c r="X1402" i="1" s="1"/>
  <c r="B1402" i="1" s="1"/>
  <c r="P2108" i="1"/>
  <c r="X2108" i="1" s="1"/>
  <c r="B2108" i="1" s="1"/>
  <c r="C2109" i="1"/>
  <c r="P1874" i="1"/>
  <c r="X1874" i="1" s="1"/>
  <c r="B1874" i="1" s="1"/>
  <c r="C1875" i="1"/>
  <c r="P1935" i="1"/>
  <c r="X1935" i="1" s="1"/>
  <c r="B1935" i="1" s="1"/>
  <c r="C1936" i="1"/>
  <c r="P1550" i="1"/>
  <c r="X1550" i="1" s="1"/>
  <c r="B1550" i="1" s="1"/>
  <c r="C1551" i="1"/>
  <c r="AH82" i="1"/>
  <c r="AE82" i="1" s="1"/>
  <c r="AG82" i="1"/>
  <c r="C2139" i="1"/>
  <c r="P1255" i="1"/>
  <c r="X1255" i="1" s="1"/>
  <c r="B1255" i="1" s="1"/>
  <c r="C1256" i="1"/>
  <c r="P1256" i="1" s="1"/>
  <c r="C1315" i="1"/>
  <c r="P1314" i="1"/>
  <c r="X1314" i="1" s="1"/>
  <c r="B1314" i="1" s="1"/>
  <c r="AJ82" i="1" l="1"/>
  <c r="P1315" i="1"/>
  <c r="X1315" i="1" s="1"/>
  <c r="B1315" i="1" s="1"/>
  <c r="C1316" i="1"/>
  <c r="P1936" i="1"/>
  <c r="X1936" i="1" s="1"/>
  <c r="B1936" i="1" s="1"/>
  <c r="C1937" i="1"/>
  <c r="C1436" i="1"/>
  <c r="P1435" i="1"/>
  <c r="X1435" i="1" s="1"/>
  <c r="B1435" i="1" s="1"/>
  <c r="P1963" i="1"/>
  <c r="X1963" i="1" s="1"/>
  <c r="B1963" i="1" s="1"/>
  <c r="C1964" i="1"/>
  <c r="C1582" i="1"/>
  <c r="P1581" i="1"/>
  <c r="X1581" i="1" s="1"/>
  <c r="B1581" i="1" s="1"/>
  <c r="X1256" i="1"/>
  <c r="B1256" i="1" s="1"/>
  <c r="S1256" i="1"/>
  <c r="C1730" i="1"/>
  <c r="P1729" i="1"/>
  <c r="X1729" i="1" s="1"/>
  <c r="B1729" i="1" s="1"/>
  <c r="C1493" i="1"/>
  <c r="P1492" i="1"/>
  <c r="X1492" i="1" s="1"/>
  <c r="B1492" i="1" s="1"/>
  <c r="C1876" i="1"/>
  <c r="P1875" i="1"/>
  <c r="X1875" i="1" s="1"/>
  <c r="B1875" i="1" s="1"/>
  <c r="C1700" i="1"/>
  <c r="P1699" i="1"/>
  <c r="X1699" i="1" s="1"/>
  <c r="B1699" i="1" s="1"/>
  <c r="P1904" i="1"/>
  <c r="X1904" i="1" s="1"/>
  <c r="B1904" i="1" s="1"/>
  <c r="C1905" i="1"/>
  <c r="P2082" i="1"/>
  <c r="X2082" i="1" s="1"/>
  <c r="B2082" i="1" s="1"/>
  <c r="C2083" i="1"/>
  <c r="P1669" i="1"/>
  <c r="X1669" i="1" s="1"/>
  <c r="B1669" i="1" s="1"/>
  <c r="C1670" i="1"/>
  <c r="C2140" i="1"/>
  <c r="P2139" i="1"/>
  <c r="X2139" i="1" s="1"/>
  <c r="B2139" i="1" s="1"/>
  <c r="C1463" i="1"/>
  <c r="P1462" i="1"/>
  <c r="X1462" i="1" s="1"/>
  <c r="B1462" i="1" s="1"/>
  <c r="P2109" i="1"/>
  <c r="X2109" i="1" s="1"/>
  <c r="B2109" i="1" s="1"/>
  <c r="C2110" i="1"/>
  <c r="C1376" i="1"/>
  <c r="P1375" i="1"/>
  <c r="X1375" i="1" s="1"/>
  <c r="B1375" i="1" s="1"/>
  <c r="C1789" i="1"/>
  <c r="P1788" i="1"/>
  <c r="X1788" i="1" s="1"/>
  <c r="B1788" i="1" s="1"/>
  <c r="P2024" i="1"/>
  <c r="X2024" i="1" s="1"/>
  <c r="B2024" i="1" s="1"/>
  <c r="C2025" i="1"/>
  <c r="AH83" i="1"/>
  <c r="AE83" i="1" s="1"/>
  <c r="AG83" i="1"/>
  <c r="C2169" i="1"/>
  <c r="C1641" i="1"/>
  <c r="P1640" i="1"/>
  <c r="X1640" i="1" s="1"/>
  <c r="B1640" i="1" s="1"/>
  <c r="C1757" i="1"/>
  <c r="P1756" i="1"/>
  <c r="X1756" i="1" s="1"/>
  <c r="B1756" i="1" s="1"/>
  <c r="C1524" i="1"/>
  <c r="P1523" i="1"/>
  <c r="X1523" i="1" s="1"/>
  <c r="B1523" i="1" s="1"/>
  <c r="P1611" i="1"/>
  <c r="X1611" i="1" s="1"/>
  <c r="B1611" i="1" s="1"/>
  <c r="C1612" i="1"/>
  <c r="C1552" i="1"/>
  <c r="P1551" i="1"/>
  <c r="X1551" i="1" s="1"/>
  <c r="B1551" i="1" s="1"/>
  <c r="P1815" i="1"/>
  <c r="X1815" i="1" s="1"/>
  <c r="B1815" i="1" s="1"/>
  <c r="C1816" i="1"/>
  <c r="P1347" i="1"/>
  <c r="X1347" i="1" s="1"/>
  <c r="B1347" i="1" s="1"/>
  <c r="C1348" i="1"/>
  <c r="P1348" i="1" s="1"/>
  <c r="P1993" i="1"/>
  <c r="X1993" i="1" s="1"/>
  <c r="B1993" i="1" s="1"/>
  <c r="C1994" i="1"/>
  <c r="C1404" i="1"/>
  <c r="P1403" i="1"/>
  <c r="X1403" i="1" s="1"/>
  <c r="B1403" i="1" s="1"/>
  <c r="X1286" i="1"/>
  <c r="B1286" i="1" s="1"/>
  <c r="S1286" i="1"/>
  <c r="C2053" i="1"/>
  <c r="P2052" i="1"/>
  <c r="X2052" i="1" s="1"/>
  <c r="B2052" i="1" s="1"/>
  <c r="C1846" i="1"/>
  <c r="P1845" i="1"/>
  <c r="X1845" i="1" s="1"/>
  <c r="B1845" i="1" s="1"/>
  <c r="P1846" i="1" l="1"/>
  <c r="X1846" i="1" s="1"/>
  <c r="B1846" i="1" s="1"/>
  <c r="C1847" i="1"/>
  <c r="AJ83" i="1"/>
  <c r="C2111" i="1"/>
  <c r="P2110" i="1"/>
  <c r="X2110" i="1" s="1"/>
  <c r="B2110" i="1" s="1"/>
  <c r="P2083" i="1"/>
  <c r="X2083" i="1" s="1"/>
  <c r="B2083" i="1" s="1"/>
  <c r="C2084" i="1"/>
  <c r="P1964" i="1"/>
  <c r="X1964" i="1" s="1"/>
  <c r="B1964" i="1" s="1"/>
  <c r="C1965" i="1"/>
  <c r="X1348" i="1"/>
  <c r="B1348" i="1" s="1"/>
  <c r="S1348" i="1"/>
  <c r="AG84" i="1"/>
  <c r="C2202" i="1"/>
  <c r="AH84" i="1"/>
  <c r="AE84" i="1" s="1"/>
  <c r="P1493" i="1"/>
  <c r="X1493" i="1" s="1"/>
  <c r="B1493" i="1" s="1"/>
  <c r="C1494" i="1"/>
  <c r="P2053" i="1"/>
  <c r="X2053" i="1" s="1"/>
  <c r="B2053" i="1" s="1"/>
  <c r="C2054" i="1"/>
  <c r="C1525" i="1"/>
  <c r="P1524" i="1"/>
  <c r="X1524" i="1" s="1"/>
  <c r="B1524" i="1" s="1"/>
  <c r="C2026" i="1"/>
  <c r="P2025" i="1"/>
  <c r="X2025" i="1" s="1"/>
  <c r="B2025" i="1" s="1"/>
  <c r="P1905" i="1"/>
  <c r="X1905" i="1" s="1"/>
  <c r="B1905" i="1" s="1"/>
  <c r="C1906" i="1"/>
  <c r="Y1286" i="1"/>
  <c r="P1816" i="1"/>
  <c r="X1816" i="1" s="1"/>
  <c r="B1816" i="1" s="1"/>
  <c r="C1817" i="1"/>
  <c r="P1463" i="1"/>
  <c r="X1463" i="1" s="1"/>
  <c r="B1463" i="1" s="1"/>
  <c r="C1464" i="1"/>
  <c r="P1730" i="1"/>
  <c r="X1730" i="1" s="1"/>
  <c r="B1730" i="1" s="1"/>
  <c r="C1731" i="1"/>
  <c r="P1436" i="1"/>
  <c r="X1436" i="1" s="1"/>
  <c r="B1436" i="1" s="1"/>
  <c r="C1437" i="1"/>
  <c r="P1757" i="1"/>
  <c r="X1757" i="1" s="1"/>
  <c r="B1757" i="1" s="1"/>
  <c r="C1758" i="1"/>
  <c r="Y1256" i="1"/>
  <c r="C1938" i="1"/>
  <c r="P1937" i="1"/>
  <c r="X1937" i="1" s="1"/>
  <c r="B1937" i="1" s="1"/>
  <c r="P1789" i="1"/>
  <c r="X1789" i="1" s="1"/>
  <c r="B1789" i="1" s="1"/>
  <c r="C1790" i="1"/>
  <c r="P2140" i="1"/>
  <c r="X2140" i="1" s="1"/>
  <c r="B2140" i="1" s="1"/>
  <c r="C2141" i="1"/>
  <c r="P1700" i="1"/>
  <c r="X1700" i="1" s="1"/>
  <c r="B1700" i="1" s="1"/>
  <c r="C1701" i="1"/>
  <c r="C1405" i="1"/>
  <c r="P1404" i="1"/>
  <c r="X1404" i="1" s="1"/>
  <c r="B1404" i="1" s="1"/>
  <c r="C1553" i="1"/>
  <c r="P1552" i="1"/>
  <c r="X1552" i="1" s="1"/>
  <c r="B1552" i="1" s="1"/>
  <c r="P1641" i="1"/>
  <c r="X1641" i="1" s="1"/>
  <c r="B1641" i="1" s="1"/>
  <c r="C1642" i="1"/>
  <c r="C1671" i="1"/>
  <c r="P1670" i="1"/>
  <c r="X1670" i="1" s="1"/>
  <c r="B1670" i="1" s="1"/>
  <c r="P1316" i="1"/>
  <c r="X1316" i="1" s="1"/>
  <c r="B1316" i="1" s="1"/>
  <c r="C1317" i="1"/>
  <c r="C1995" i="1"/>
  <c r="P1994" i="1"/>
  <c r="X1994" i="1" s="1"/>
  <c r="B1994" i="1" s="1"/>
  <c r="C1613" i="1"/>
  <c r="P1612" i="1"/>
  <c r="X1612" i="1" s="1"/>
  <c r="B1612" i="1" s="1"/>
  <c r="C2170" i="1"/>
  <c r="P2169" i="1"/>
  <c r="X2169" i="1" s="1"/>
  <c r="B2169" i="1" s="1"/>
  <c r="P1376" i="1"/>
  <c r="X1376" i="1" s="1"/>
  <c r="B1376" i="1" s="1"/>
  <c r="C1377" i="1"/>
  <c r="P1377" i="1" s="1"/>
  <c r="P1876" i="1"/>
  <c r="X1876" i="1" s="1"/>
  <c r="B1876" i="1" s="1"/>
  <c r="C1877" i="1"/>
  <c r="P1582" i="1"/>
  <c r="X1582" i="1" s="1"/>
  <c r="B1582" i="1" s="1"/>
  <c r="C1583" i="1"/>
  <c r="AJ84" i="1" l="1"/>
  <c r="C1878" i="1"/>
  <c r="P1877" i="1"/>
  <c r="X1877" i="1" s="1"/>
  <c r="B1877" i="1" s="1"/>
  <c r="C1791" i="1"/>
  <c r="P1790" i="1"/>
  <c r="X1790" i="1" s="1"/>
  <c r="B1790" i="1" s="1"/>
  <c r="C1907" i="1"/>
  <c r="P1906" i="1"/>
  <c r="X1906" i="1" s="1"/>
  <c r="B1906" i="1" s="1"/>
  <c r="P1494" i="1"/>
  <c r="X1494" i="1" s="1"/>
  <c r="B1494" i="1" s="1"/>
  <c r="C1495" i="1"/>
  <c r="C1996" i="1"/>
  <c r="P1995" i="1"/>
  <c r="X1995" i="1" s="1"/>
  <c r="B1995" i="1" s="1"/>
  <c r="C1554" i="1"/>
  <c r="P1553" i="1"/>
  <c r="X1553" i="1" s="1"/>
  <c r="B1553" i="1" s="1"/>
  <c r="C1732" i="1"/>
  <c r="P1731" i="1"/>
  <c r="X1731" i="1" s="1"/>
  <c r="B1731" i="1" s="1"/>
  <c r="P2084" i="1"/>
  <c r="X2084" i="1" s="1"/>
  <c r="B2084" i="1" s="1"/>
  <c r="C2085" i="1"/>
  <c r="X1377" i="1"/>
  <c r="B1377" i="1" s="1"/>
  <c r="S1377" i="1"/>
  <c r="C1318" i="1"/>
  <c r="P1317" i="1"/>
  <c r="X1317" i="1" s="1"/>
  <c r="B1317" i="1" s="1"/>
  <c r="AH85" i="1"/>
  <c r="AE85" i="1" s="1"/>
  <c r="AG85" i="1"/>
  <c r="C2230" i="1"/>
  <c r="P1405" i="1"/>
  <c r="X1405" i="1" s="1"/>
  <c r="B1405" i="1" s="1"/>
  <c r="C1406" i="1"/>
  <c r="P1938" i="1"/>
  <c r="X1938" i="1" s="1"/>
  <c r="B1938" i="1" s="1"/>
  <c r="C1939" i="1"/>
  <c r="P1464" i="1"/>
  <c r="X1464" i="1" s="1"/>
  <c r="B1464" i="1" s="1"/>
  <c r="C1465" i="1"/>
  <c r="C2027" i="1"/>
  <c r="P2026" i="1"/>
  <c r="X2026" i="1" s="1"/>
  <c r="B2026" i="1" s="1"/>
  <c r="C2203" i="1"/>
  <c r="P2202" i="1"/>
  <c r="X2202" i="1" s="1"/>
  <c r="B2202" i="1" s="1"/>
  <c r="C1702" i="1"/>
  <c r="P1701" i="1"/>
  <c r="X1701" i="1" s="1"/>
  <c r="B1701" i="1" s="1"/>
  <c r="P2111" i="1"/>
  <c r="X2111" i="1" s="1"/>
  <c r="B2111" i="1" s="1"/>
  <c r="C2112" i="1"/>
  <c r="C2171" i="1"/>
  <c r="P2170" i="1"/>
  <c r="X2170" i="1" s="1"/>
  <c r="B2170" i="1" s="1"/>
  <c r="P1671" i="1"/>
  <c r="X1671" i="1" s="1"/>
  <c r="B1671" i="1" s="1"/>
  <c r="C1672" i="1"/>
  <c r="P1758" i="1"/>
  <c r="X1758" i="1" s="1"/>
  <c r="B1758" i="1" s="1"/>
  <c r="C1759" i="1"/>
  <c r="C1818" i="1"/>
  <c r="P1817" i="1"/>
  <c r="X1817" i="1" s="1"/>
  <c r="B1817" i="1" s="1"/>
  <c r="P1525" i="1"/>
  <c r="X1525" i="1" s="1"/>
  <c r="B1525" i="1" s="1"/>
  <c r="C1526" i="1"/>
  <c r="Y1348" i="1"/>
  <c r="C1584" i="1"/>
  <c r="P1583" i="1"/>
  <c r="X1583" i="1" s="1"/>
  <c r="B1583" i="1" s="1"/>
  <c r="P1642" i="1"/>
  <c r="X1642" i="1" s="1"/>
  <c r="B1642" i="1" s="1"/>
  <c r="C1643" i="1"/>
  <c r="C2142" i="1"/>
  <c r="P2141" i="1"/>
  <c r="X2141" i="1" s="1"/>
  <c r="B2141" i="1" s="1"/>
  <c r="C2055" i="1"/>
  <c r="P2054" i="1"/>
  <c r="X2054" i="1" s="1"/>
  <c r="B2054" i="1" s="1"/>
  <c r="C1848" i="1"/>
  <c r="P1847" i="1"/>
  <c r="X1847" i="1" s="1"/>
  <c r="B1847" i="1" s="1"/>
  <c r="P1613" i="1"/>
  <c r="X1613" i="1" s="1"/>
  <c r="B1613" i="1" s="1"/>
  <c r="C1614" i="1"/>
  <c r="C1438" i="1"/>
  <c r="P1438" i="1" s="1"/>
  <c r="P1437" i="1"/>
  <c r="X1437" i="1" s="1"/>
  <c r="B1437" i="1" s="1"/>
  <c r="P1965" i="1"/>
  <c r="X1965" i="1" s="1"/>
  <c r="B1965" i="1" s="1"/>
  <c r="C1966" i="1"/>
  <c r="AJ85" i="1" l="1"/>
  <c r="Y1377" i="1"/>
  <c r="C1967" i="1"/>
  <c r="P1966" i="1"/>
  <c r="X1966" i="1" s="1"/>
  <c r="B1966" i="1" s="1"/>
  <c r="C2204" i="1"/>
  <c r="P2203" i="1"/>
  <c r="X2203" i="1" s="1"/>
  <c r="B2203" i="1" s="1"/>
  <c r="C2086" i="1"/>
  <c r="P2085" i="1"/>
  <c r="X2085" i="1" s="1"/>
  <c r="B2085" i="1" s="1"/>
  <c r="C1496" i="1"/>
  <c r="P1495" i="1"/>
  <c r="X1495" i="1" s="1"/>
  <c r="B1495" i="1" s="1"/>
  <c r="P2055" i="1"/>
  <c r="X2055" i="1" s="1"/>
  <c r="B2055" i="1" s="1"/>
  <c r="C2056" i="1"/>
  <c r="P1526" i="1"/>
  <c r="X1526" i="1" s="1"/>
  <c r="B1526" i="1" s="1"/>
  <c r="C1527" i="1"/>
  <c r="C2231" i="1"/>
  <c r="P2230" i="1"/>
  <c r="X2230" i="1" s="1"/>
  <c r="B2230" i="1" s="1"/>
  <c r="C2172" i="1"/>
  <c r="P2171" i="1"/>
  <c r="X2171" i="1" s="1"/>
  <c r="B2171" i="1" s="1"/>
  <c r="C2028" i="1"/>
  <c r="P2027" i="1"/>
  <c r="X2027" i="1" s="1"/>
  <c r="B2027" i="1" s="1"/>
  <c r="X1438" i="1"/>
  <c r="B1438" i="1" s="1"/>
  <c r="S1438" i="1"/>
  <c r="C2143" i="1"/>
  <c r="P2142" i="1"/>
  <c r="X2142" i="1" s="1"/>
  <c r="B2142" i="1" s="1"/>
  <c r="P2112" i="1"/>
  <c r="X2112" i="1" s="1"/>
  <c r="B2112" i="1" s="1"/>
  <c r="C2113" i="1"/>
  <c r="C1466" i="1"/>
  <c r="P1465" i="1"/>
  <c r="X1465" i="1" s="1"/>
  <c r="B1465" i="1" s="1"/>
  <c r="AG86" i="1"/>
  <c r="C2261" i="1"/>
  <c r="AH86" i="1"/>
  <c r="AE86" i="1" s="1"/>
  <c r="C1733" i="1"/>
  <c r="P1732" i="1"/>
  <c r="X1732" i="1" s="1"/>
  <c r="B1732" i="1" s="1"/>
  <c r="C1908" i="1"/>
  <c r="P1907" i="1"/>
  <c r="X1907" i="1" s="1"/>
  <c r="B1907" i="1" s="1"/>
  <c r="P1614" i="1"/>
  <c r="X1614" i="1" s="1"/>
  <c r="B1614" i="1" s="1"/>
  <c r="C1615" i="1"/>
  <c r="P1643" i="1"/>
  <c r="X1643" i="1" s="1"/>
  <c r="B1643" i="1" s="1"/>
  <c r="C1644" i="1"/>
  <c r="C1819" i="1"/>
  <c r="P1818" i="1"/>
  <c r="X1818" i="1" s="1"/>
  <c r="B1818" i="1" s="1"/>
  <c r="P1759" i="1"/>
  <c r="X1759" i="1" s="1"/>
  <c r="B1759" i="1" s="1"/>
  <c r="C1760" i="1"/>
  <c r="C1940" i="1"/>
  <c r="P1939" i="1"/>
  <c r="X1939" i="1" s="1"/>
  <c r="B1939" i="1" s="1"/>
  <c r="C1319" i="1"/>
  <c r="P1319" i="1" s="1"/>
  <c r="P1318" i="1"/>
  <c r="X1318" i="1" s="1"/>
  <c r="B1318" i="1" s="1"/>
  <c r="P1554" i="1"/>
  <c r="X1554" i="1" s="1"/>
  <c r="B1554" i="1" s="1"/>
  <c r="C1555" i="1"/>
  <c r="P1791" i="1"/>
  <c r="X1791" i="1" s="1"/>
  <c r="B1791" i="1" s="1"/>
  <c r="C1792" i="1"/>
  <c r="P1702" i="1"/>
  <c r="X1702" i="1" s="1"/>
  <c r="B1702" i="1" s="1"/>
  <c r="C1703" i="1"/>
  <c r="P1848" i="1"/>
  <c r="X1848" i="1" s="1"/>
  <c r="B1848" i="1" s="1"/>
  <c r="C1849" i="1"/>
  <c r="P1584" i="1"/>
  <c r="X1584" i="1" s="1"/>
  <c r="B1584" i="1" s="1"/>
  <c r="C1585" i="1"/>
  <c r="P1672" i="1"/>
  <c r="X1672" i="1" s="1"/>
  <c r="B1672" i="1" s="1"/>
  <c r="C1673" i="1"/>
  <c r="P1406" i="1"/>
  <c r="X1406" i="1" s="1"/>
  <c r="B1406" i="1" s="1"/>
  <c r="C1407" i="1"/>
  <c r="C1997" i="1"/>
  <c r="P1996" i="1"/>
  <c r="X1996" i="1" s="1"/>
  <c r="B1996" i="1" s="1"/>
  <c r="C1879" i="1"/>
  <c r="P1878" i="1"/>
  <c r="X1878" i="1" s="1"/>
  <c r="B1878" i="1" s="1"/>
  <c r="Y1438" i="1" l="1"/>
  <c r="AJ86" i="1"/>
  <c r="C1909" i="1"/>
  <c r="P1908" i="1"/>
  <c r="X1908" i="1" s="1"/>
  <c r="B1908" i="1" s="1"/>
  <c r="P2113" i="1"/>
  <c r="X2113" i="1" s="1"/>
  <c r="B2113" i="1" s="1"/>
  <c r="C2114" i="1"/>
  <c r="P1585" i="1"/>
  <c r="X1585" i="1" s="1"/>
  <c r="B1585" i="1" s="1"/>
  <c r="C1586" i="1"/>
  <c r="C1556" i="1"/>
  <c r="P1555" i="1"/>
  <c r="X1555" i="1" s="1"/>
  <c r="B1555" i="1" s="1"/>
  <c r="C2173" i="1"/>
  <c r="P2172" i="1"/>
  <c r="X2172" i="1" s="1"/>
  <c r="B2172" i="1" s="1"/>
  <c r="C1497" i="1"/>
  <c r="P1496" i="1"/>
  <c r="X1496" i="1" s="1"/>
  <c r="B1496" i="1" s="1"/>
  <c r="C1880" i="1"/>
  <c r="P1879" i="1"/>
  <c r="X1879" i="1" s="1"/>
  <c r="B1879" i="1" s="1"/>
  <c r="P1819" i="1"/>
  <c r="X1819" i="1" s="1"/>
  <c r="B1819" i="1" s="1"/>
  <c r="C1820" i="1"/>
  <c r="C1734" i="1"/>
  <c r="P1733" i="1"/>
  <c r="X1733" i="1" s="1"/>
  <c r="B1733" i="1" s="1"/>
  <c r="P1849" i="1"/>
  <c r="X1849" i="1" s="1"/>
  <c r="B1849" i="1" s="1"/>
  <c r="C1850" i="1"/>
  <c r="P1644" i="1"/>
  <c r="X1644" i="1" s="1"/>
  <c r="B1644" i="1" s="1"/>
  <c r="C1645" i="1"/>
  <c r="AG87" i="1"/>
  <c r="AH87" i="1"/>
  <c r="AE87" i="1" s="1"/>
  <c r="C2293" i="1"/>
  <c r="C2144" i="1"/>
  <c r="P2143" i="1"/>
  <c r="X2143" i="1" s="1"/>
  <c r="B2143" i="1" s="1"/>
  <c r="P2231" i="1"/>
  <c r="X2231" i="1" s="1"/>
  <c r="B2231" i="1" s="1"/>
  <c r="C2232" i="1"/>
  <c r="C2087" i="1"/>
  <c r="P2086" i="1"/>
  <c r="X2086" i="1" s="1"/>
  <c r="B2086" i="1" s="1"/>
  <c r="P1997" i="1"/>
  <c r="X1997" i="1" s="1"/>
  <c r="B1997" i="1" s="1"/>
  <c r="C1998" i="1"/>
  <c r="S1319" i="1"/>
  <c r="X1319" i="1"/>
  <c r="B1319" i="1" s="1"/>
  <c r="C2262" i="1"/>
  <c r="P2261" i="1"/>
  <c r="X2261" i="1" s="1"/>
  <c r="B2261" i="1" s="1"/>
  <c r="P1527" i="1"/>
  <c r="X1527" i="1" s="1"/>
  <c r="B1527" i="1" s="1"/>
  <c r="C1528" i="1"/>
  <c r="C1408" i="1"/>
  <c r="P1407" i="1"/>
  <c r="X1407" i="1" s="1"/>
  <c r="B1407" i="1" s="1"/>
  <c r="P1703" i="1"/>
  <c r="X1703" i="1" s="1"/>
  <c r="B1703" i="1" s="1"/>
  <c r="C1704" i="1"/>
  <c r="C1616" i="1"/>
  <c r="P1615" i="1"/>
  <c r="X1615" i="1" s="1"/>
  <c r="B1615" i="1" s="1"/>
  <c r="P2204" i="1"/>
  <c r="X2204" i="1" s="1"/>
  <c r="B2204" i="1" s="1"/>
  <c r="C2205" i="1"/>
  <c r="C1941" i="1"/>
  <c r="P1940" i="1"/>
  <c r="X1940" i="1" s="1"/>
  <c r="B1940" i="1" s="1"/>
  <c r="C2057" i="1"/>
  <c r="P2056" i="1"/>
  <c r="X2056" i="1" s="1"/>
  <c r="B2056" i="1" s="1"/>
  <c r="C1674" i="1"/>
  <c r="P1673" i="1"/>
  <c r="X1673" i="1" s="1"/>
  <c r="B1673" i="1" s="1"/>
  <c r="P1792" i="1"/>
  <c r="X1792" i="1" s="1"/>
  <c r="B1792" i="1" s="1"/>
  <c r="C1793" i="1"/>
  <c r="P1760" i="1"/>
  <c r="X1760" i="1" s="1"/>
  <c r="B1760" i="1" s="1"/>
  <c r="C1761" i="1"/>
  <c r="P1466" i="1"/>
  <c r="X1466" i="1" s="1"/>
  <c r="B1466" i="1" s="1"/>
  <c r="C1467" i="1"/>
  <c r="C2029" i="1"/>
  <c r="P2028" i="1"/>
  <c r="X2028" i="1" s="1"/>
  <c r="B2028" i="1" s="1"/>
  <c r="P1967" i="1"/>
  <c r="X1967" i="1" s="1"/>
  <c r="B1967" i="1" s="1"/>
  <c r="C1968" i="1"/>
  <c r="AJ87" i="1" l="1"/>
  <c r="C1942" i="1"/>
  <c r="P1941" i="1"/>
  <c r="X1941" i="1" s="1"/>
  <c r="B1941" i="1" s="1"/>
  <c r="P1408" i="1"/>
  <c r="X1408" i="1" s="1"/>
  <c r="B1408" i="1" s="1"/>
  <c r="C1409" i="1"/>
  <c r="AH88" i="1"/>
  <c r="AE88" i="1" s="1"/>
  <c r="AG88" i="1"/>
  <c r="C2322" i="1"/>
  <c r="P1820" i="1"/>
  <c r="X1820" i="1" s="1"/>
  <c r="B1820" i="1" s="1"/>
  <c r="C1821" i="1"/>
  <c r="C1969" i="1"/>
  <c r="P1968" i="1"/>
  <c r="X1968" i="1" s="1"/>
  <c r="B1968" i="1" s="1"/>
  <c r="C1794" i="1"/>
  <c r="P1793" i="1"/>
  <c r="X1793" i="1" s="1"/>
  <c r="B1793" i="1" s="1"/>
  <c r="C2206" i="1"/>
  <c r="P2205" i="1"/>
  <c r="X2205" i="1" s="1"/>
  <c r="B2205" i="1" s="1"/>
  <c r="C1529" i="1"/>
  <c r="P1528" i="1"/>
  <c r="X1528" i="1" s="1"/>
  <c r="B1528" i="1" s="1"/>
  <c r="C1557" i="1"/>
  <c r="P1556" i="1"/>
  <c r="X1556" i="1" s="1"/>
  <c r="B1556" i="1" s="1"/>
  <c r="C2088" i="1"/>
  <c r="P2087" i="1"/>
  <c r="X2087" i="1" s="1"/>
  <c r="B2087" i="1" s="1"/>
  <c r="C1646" i="1"/>
  <c r="P1645" i="1"/>
  <c r="X1645" i="1" s="1"/>
  <c r="B1645" i="1" s="1"/>
  <c r="C1587" i="1"/>
  <c r="P1586" i="1"/>
  <c r="X1586" i="1" s="1"/>
  <c r="B1586" i="1" s="1"/>
  <c r="C2233" i="1"/>
  <c r="P2232" i="1"/>
  <c r="X2232" i="1" s="1"/>
  <c r="B2232" i="1" s="1"/>
  <c r="P1880" i="1"/>
  <c r="X1880" i="1" s="1"/>
  <c r="B1880" i="1" s="1"/>
  <c r="C1881" i="1"/>
  <c r="P2029" i="1"/>
  <c r="X2029" i="1" s="1"/>
  <c r="B2029" i="1" s="1"/>
  <c r="C2030" i="1"/>
  <c r="P1674" i="1"/>
  <c r="X1674" i="1" s="1"/>
  <c r="B1674" i="1" s="1"/>
  <c r="C1675" i="1"/>
  <c r="P1616" i="1"/>
  <c r="X1616" i="1" s="1"/>
  <c r="B1616" i="1" s="1"/>
  <c r="C1617" i="1"/>
  <c r="C2263" i="1"/>
  <c r="P2262" i="1"/>
  <c r="X2262" i="1" s="1"/>
  <c r="B2262" i="1" s="1"/>
  <c r="C1851" i="1"/>
  <c r="P1850" i="1"/>
  <c r="X1850" i="1" s="1"/>
  <c r="B1850" i="1" s="1"/>
  <c r="P2114" i="1"/>
  <c r="X2114" i="1" s="1"/>
  <c r="B2114" i="1" s="1"/>
  <c r="C2115" i="1"/>
  <c r="C1468" i="1"/>
  <c r="P1467" i="1"/>
  <c r="X1467" i="1" s="1"/>
  <c r="B1467" i="1" s="1"/>
  <c r="P1704" i="1"/>
  <c r="X1704" i="1" s="1"/>
  <c r="B1704" i="1" s="1"/>
  <c r="C1705" i="1"/>
  <c r="P1497" i="1"/>
  <c r="X1497" i="1" s="1"/>
  <c r="B1497" i="1" s="1"/>
  <c r="C1498" i="1"/>
  <c r="P2057" i="1"/>
  <c r="X2057" i="1" s="1"/>
  <c r="B2057" i="1" s="1"/>
  <c r="C2058" i="1"/>
  <c r="Y1319" i="1"/>
  <c r="P2144" i="1"/>
  <c r="X2144" i="1" s="1"/>
  <c r="B2144" i="1" s="1"/>
  <c r="C2145" i="1"/>
  <c r="C1762" i="1"/>
  <c r="P1761" i="1"/>
  <c r="X1761" i="1" s="1"/>
  <c r="B1761" i="1" s="1"/>
  <c r="P1998" i="1"/>
  <c r="X1998" i="1" s="1"/>
  <c r="B1998" i="1" s="1"/>
  <c r="C1999" i="1"/>
  <c r="P2293" i="1"/>
  <c r="X2293" i="1" s="1"/>
  <c r="B2293" i="1" s="1"/>
  <c r="C2294" i="1"/>
  <c r="P1734" i="1"/>
  <c r="X1734" i="1" s="1"/>
  <c r="B1734" i="1" s="1"/>
  <c r="C1735" i="1"/>
  <c r="P2173" i="1"/>
  <c r="X2173" i="1" s="1"/>
  <c r="B2173" i="1" s="1"/>
  <c r="C2174" i="1"/>
  <c r="C1910" i="1"/>
  <c r="P1909" i="1"/>
  <c r="X1909" i="1" s="1"/>
  <c r="B1909" i="1" s="1"/>
  <c r="AJ88" i="1" l="1"/>
  <c r="P1999" i="1"/>
  <c r="X1999" i="1" s="1"/>
  <c r="B1999" i="1" s="1"/>
  <c r="C2000" i="1"/>
  <c r="C1588" i="1"/>
  <c r="P1587" i="1"/>
  <c r="X1587" i="1" s="1"/>
  <c r="B1587" i="1" s="1"/>
  <c r="C1530" i="1"/>
  <c r="P1530" i="1" s="1"/>
  <c r="P1529" i="1"/>
  <c r="X1529" i="1" s="1"/>
  <c r="B1529" i="1" s="1"/>
  <c r="C1911" i="1"/>
  <c r="P1910" i="1"/>
  <c r="X1910" i="1" s="1"/>
  <c r="B1910" i="1" s="1"/>
  <c r="C1499" i="1"/>
  <c r="P1498" i="1"/>
  <c r="X1498" i="1" s="1"/>
  <c r="B1498" i="1" s="1"/>
  <c r="P2030" i="1"/>
  <c r="X2030" i="1" s="1"/>
  <c r="B2030" i="1" s="1"/>
  <c r="C2031" i="1"/>
  <c r="C2323" i="1"/>
  <c r="P2322" i="1"/>
  <c r="X2322" i="1" s="1"/>
  <c r="B2322" i="1" s="1"/>
  <c r="C2175" i="1"/>
  <c r="P2174" i="1"/>
  <c r="X2174" i="1" s="1"/>
  <c r="B2174" i="1" s="1"/>
  <c r="C1852" i="1"/>
  <c r="P1851" i="1"/>
  <c r="X1851" i="1" s="1"/>
  <c r="B1851" i="1" s="1"/>
  <c r="C1647" i="1"/>
  <c r="P1646" i="1"/>
  <c r="X1646" i="1" s="1"/>
  <c r="B1646" i="1" s="1"/>
  <c r="P2206" i="1"/>
  <c r="X2206" i="1" s="1"/>
  <c r="B2206" i="1" s="1"/>
  <c r="C2207" i="1"/>
  <c r="C1763" i="1"/>
  <c r="P1762" i="1"/>
  <c r="X1762" i="1" s="1"/>
  <c r="B1762" i="1" s="1"/>
  <c r="P1705" i="1"/>
  <c r="X1705" i="1" s="1"/>
  <c r="B1705" i="1" s="1"/>
  <c r="C1706" i="1"/>
  <c r="C1882" i="1"/>
  <c r="P1881" i="1"/>
  <c r="X1881" i="1" s="1"/>
  <c r="B1881" i="1" s="1"/>
  <c r="AG89" i="1"/>
  <c r="C2353" i="1"/>
  <c r="AH89" i="1"/>
  <c r="AE89" i="1" s="1"/>
  <c r="P1735" i="1"/>
  <c r="X1735" i="1" s="1"/>
  <c r="B1735" i="1" s="1"/>
  <c r="C1736" i="1"/>
  <c r="C2146" i="1"/>
  <c r="P2145" i="1"/>
  <c r="X2145" i="1" s="1"/>
  <c r="B2145" i="1" s="1"/>
  <c r="C2264" i="1"/>
  <c r="P2263" i="1"/>
  <c r="X2263" i="1" s="1"/>
  <c r="B2263" i="1" s="1"/>
  <c r="P2088" i="1"/>
  <c r="X2088" i="1" s="1"/>
  <c r="B2088" i="1" s="1"/>
  <c r="C2089" i="1"/>
  <c r="C1795" i="1"/>
  <c r="P1794" i="1"/>
  <c r="X1794" i="1" s="1"/>
  <c r="B1794" i="1" s="1"/>
  <c r="C1410" i="1"/>
  <c r="P1410" i="1" s="1"/>
  <c r="P1409" i="1"/>
  <c r="X1409" i="1" s="1"/>
  <c r="B1409" i="1" s="1"/>
  <c r="P1617" i="1"/>
  <c r="X1617" i="1" s="1"/>
  <c r="B1617" i="1" s="1"/>
  <c r="C1618" i="1"/>
  <c r="C2295" i="1"/>
  <c r="P2294" i="1"/>
  <c r="X2294" i="1" s="1"/>
  <c r="B2294" i="1" s="1"/>
  <c r="P1468" i="1"/>
  <c r="X1468" i="1" s="1"/>
  <c r="B1468" i="1" s="1"/>
  <c r="C1469" i="1"/>
  <c r="P1469" i="1" s="1"/>
  <c r="C2234" i="1"/>
  <c r="P2233" i="1"/>
  <c r="X2233" i="1" s="1"/>
  <c r="B2233" i="1" s="1"/>
  <c r="C1558" i="1"/>
  <c r="P1557" i="1"/>
  <c r="X1557" i="1" s="1"/>
  <c r="B1557" i="1" s="1"/>
  <c r="P1969" i="1"/>
  <c r="X1969" i="1" s="1"/>
  <c r="B1969" i="1" s="1"/>
  <c r="C1970" i="1"/>
  <c r="C2059" i="1"/>
  <c r="P2058" i="1"/>
  <c r="X2058" i="1" s="1"/>
  <c r="B2058" i="1" s="1"/>
  <c r="C2116" i="1"/>
  <c r="P2115" i="1"/>
  <c r="X2115" i="1" s="1"/>
  <c r="B2115" i="1" s="1"/>
  <c r="C1676" i="1"/>
  <c r="P1675" i="1"/>
  <c r="X1675" i="1" s="1"/>
  <c r="B1675" i="1" s="1"/>
  <c r="C1822" i="1"/>
  <c r="P1821" i="1"/>
  <c r="X1821" i="1" s="1"/>
  <c r="B1821" i="1" s="1"/>
  <c r="P1942" i="1"/>
  <c r="X1942" i="1" s="1"/>
  <c r="B1942" i="1" s="1"/>
  <c r="C1943" i="1"/>
  <c r="AJ89" i="1" l="1"/>
  <c r="P2059" i="1"/>
  <c r="X2059" i="1" s="1"/>
  <c r="B2059" i="1" s="1"/>
  <c r="C2060" i="1"/>
  <c r="P1795" i="1"/>
  <c r="X1795" i="1" s="1"/>
  <c r="B1795" i="1" s="1"/>
  <c r="C1796" i="1"/>
  <c r="P1970" i="1"/>
  <c r="X1970" i="1" s="1"/>
  <c r="B1970" i="1" s="1"/>
  <c r="C1971" i="1"/>
  <c r="C2090" i="1"/>
  <c r="P2089" i="1"/>
  <c r="X2089" i="1" s="1"/>
  <c r="B2089" i="1" s="1"/>
  <c r="AH90" i="1"/>
  <c r="AE90" i="1" s="1"/>
  <c r="C2384" i="1"/>
  <c r="AG90" i="1"/>
  <c r="C1764" i="1"/>
  <c r="P1763" i="1"/>
  <c r="X1763" i="1" s="1"/>
  <c r="B1763" i="1" s="1"/>
  <c r="C2176" i="1"/>
  <c r="P2175" i="1"/>
  <c r="X2175" i="1" s="1"/>
  <c r="B2175" i="1" s="1"/>
  <c r="P1911" i="1"/>
  <c r="X1911" i="1" s="1"/>
  <c r="B1911" i="1" s="1"/>
  <c r="C1912" i="1"/>
  <c r="P1822" i="1"/>
  <c r="X1822" i="1" s="1"/>
  <c r="B1822" i="1" s="1"/>
  <c r="C1823" i="1"/>
  <c r="C2296" i="1"/>
  <c r="P2295" i="1"/>
  <c r="X2295" i="1" s="1"/>
  <c r="B2295" i="1" s="1"/>
  <c r="C2354" i="1"/>
  <c r="P2353" i="1"/>
  <c r="X2353" i="1" s="1"/>
  <c r="B2353" i="1" s="1"/>
  <c r="P2207" i="1"/>
  <c r="X2207" i="1" s="1"/>
  <c r="B2207" i="1" s="1"/>
  <c r="C2208" i="1"/>
  <c r="P1618" i="1"/>
  <c r="X1618" i="1" s="1"/>
  <c r="B1618" i="1" s="1"/>
  <c r="C1619" i="1"/>
  <c r="C2324" i="1"/>
  <c r="P2323" i="1"/>
  <c r="X2323" i="1" s="1"/>
  <c r="B2323" i="1" s="1"/>
  <c r="S1530" i="1"/>
  <c r="X1530" i="1"/>
  <c r="B1530" i="1" s="1"/>
  <c r="C1677" i="1"/>
  <c r="P1676" i="1"/>
  <c r="X1676" i="1" s="1"/>
  <c r="B1676" i="1" s="1"/>
  <c r="C1559" i="1"/>
  <c r="P1558" i="1"/>
  <c r="X1558" i="1" s="1"/>
  <c r="B1558" i="1" s="1"/>
  <c r="P2264" i="1"/>
  <c r="X2264" i="1" s="1"/>
  <c r="B2264" i="1" s="1"/>
  <c r="C2265" i="1"/>
  <c r="C2032" i="1"/>
  <c r="P2031" i="1"/>
  <c r="X2031" i="1" s="1"/>
  <c r="B2031" i="1" s="1"/>
  <c r="P1882" i="1"/>
  <c r="X1882" i="1" s="1"/>
  <c r="B1882" i="1" s="1"/>
  <c r="C1883" i="1"/>
  <c r="P1647" i="1"/>
  <c r="X1647" i="1" s="1"/>
  <c r="B1647" i="1" s="1"/>
  <c r="C1648" i="1"/>
  <c r="P1588" i="1"/>
  <c r="X1588" i="1" s="1"/>
  <c r="B1588" i="1" s="1"/>
  <c r="C1589" i="1"/>
  <c r="P2116" i="1"/>
  <c r="X2116" i="1" s="1"/>
  <c r="B2116" i="1" s="1"/>
  <c r="C2117" i="1"/>
  <c r="C2235" i="1"/>
  <c r="P2234" i="1"/>
  <c r="X2234" i="1" s="1"/>
  <c r="B2234" i="1" s="1"/>
  <c r="S1410" i="1"/>
  <c r="X1410" i="1"/>
  <c r="B1410" i="1" s="1"/>
  <c r="P2146" i="1"/>
  <c r="X2146" i="1" s="1"/>
  <c r="B2146" i="1" s="1"/>
  <c r="C2147" i="1"/>
  <c r="P1706" i="1"/>
  <c r="X1706" i="1" s="1"/>
  <c r="B1706" i="1" s="1"/>
  <c r="C1707" i="1"/>
  <c r="C2001" i="1"/>
  <c r="P2000" i="1"/>
  <c r="X2000" i="1" s="1"/>
  <c r="B2000" i="1" s="1"/>
  <c r="C1944" i="1"/>
  <c r="P1943" i="1"/>
  <c r="X1943" i="1" s="1"/>
  <c r="B1943" i="1" s="1"/>
  <c r="S1469" i="1"/>
  <c r="X1469" i="1"/>
  <c r="B1469" i="1" s="1"/>
  <c r="P1736" i="1"/>
  <c r="X1736" i="1" s="1"/>
  <c r="B1736" i="1" s="1"/>
  <c r="C1737" i="1"/>
  <c r="C1853" i="1"/>
  <c r="P1852" i="1"/>
  <c r="X1852" i="1" s="1"/>
  <c r="B1852" i="1" s="1"/>
  <c r="C1500" i="1"/>
  <c r="P1499" i="1"/>
  <c r="X1499" i="1" s="1"/>
  <c r="B1499" i="1" s="1"/>
  <c r="AJ90" i="1" l="1"/>
  <c r="Y1410" i="1"/>
  <c r="C1854" i="1"/>
  <c r="P1853" i="1"/>
  <c r="X1853" i="1" s="1"/>
  <c r="B1853" i="1" s="1"/>
  <c r="P2001" i="1"/>
  <c r="X2001" i="1" s="1"/>
  <c r="B2001" i="1" s="1"/>
  <c r="C2002" i="1"/>
  <c r="C2236" i="1"/>
  <c r="P2235" i="1"/>
  <c r="X2235" i="1" s="1"/>
  <c r="B2235" i="1" s="1"/>
  <c r="C1678" i="1"/>
  <c r="P1677" i="1"/>
  <c r="X1677" i="1" s="1"/>
  <c r="B1677" i="1" s="1"/>
  <c r="C1708" i="1"/>
  <c r="P1707" i="1"/>
  <c r="X1707" i="1" s="1"/>
  <c r="B1707" i="1" s="1"/>
  <c r="P2090" i="1"/>
  <c r="X2090" i="1" s="1"/>
  <c r="B2090" i="1" s="1"/>
  <c r="C2091" i="1"/>
  <c r="C2033" i="1"/>
  <c r="P2032" i="1"/>
  <c r="X2032" i="1" s="1"/>
  <c r="B2032" i="1" s="1"/>
  <c r="Y1530" i="1"/>
  <c r="C2355" i="1"/>
  <c r="P2354" i="1"/>
  <c r="X2354" i="1" s="1"/>
  <c r="B2354" i="1" s="1"/>
  <c r="P2176" i="1"/>
  <c r="X2176" i="1" s="1"/>
  <c r="B2176" i="1" s="1"/>
  <c r="C2177" i="1"/>
  <c r="P1971" i="1"/>
  <c r="X1971" i="1" s="1"/>
  <c r="B1971" i="1" s="1"/>
  <c r="C1972" i="1"/>
  <c r="P2147" i="1"/>
  <c r="X2147" i="1" s="1"/>
  <c r="B2147" i="1" s="1"/>
  <c r="C2148" i="1"/>
  <c r="P1589" i="1"/>
  <c r="X1589" i="1" s="1"/>
  <c r="B1589" i="1" s="1"/>
  <c r="C1590" i="1"/>
  <c r="C2266" i="1"/>
  <c r="P2265" i="1"/>
  <c r="X2265" i="1" s="1"/>
  <c r="B2265" i="1" s="1"/>
  <c r="Y1469" i="1"/>
  <c r="P2324" i="1"/>
  <c r="X2324" i="1" s="1"/>
  <c r="B2324" i="1" s="1"/>
  <c r="C2325" i="1"/>
  <c r="C2297" i="1"/>
  <c r="P2296" i="1"/>
  <c r="X2296" i="1" s="1"/>
  <c r="B2296" i="1" s="1"/>
  <c r="C1765" i="1"/>
  <c r="P1764" i="1"/>
  <c r="X1764" i="1" s="1"/>
  <c r="B1764" i="1" s="1"/>
  <c r="P1796" i="1"/>
  <c r="X1796" i="1" s="1"/>
  <c r="B1796" i="1" s="1"/>
  <c r="C1797" i="1"/>
  <c r="C1649" i="1"/>
  <c r="P1648" i="1"/>
  <c r="X1648" i="1" s="1"/>
  <c r="B1648" i="1" s="1"/>
  <c r="C1620" i="1"/>
  <c r="P1619" i="1"/>
  <c r="X1619" i="1" s="1"/>
  <c r="B1619" i="1" s="1"/>
  <c r="P1823" i="1"/>
  <c r="X1823" i="1" s="1"/>
  <c r="B1823" i="1" s="1"/>
  <c r="C1824" i="1"/>
  <c r="C1738" i="1"/>
  <c r="P1737" i="1"/>
  <c r="X1737" i="1" s="1"/>
  <c r="B1737" i="1" s="1"/>
  <c r="P1500" i="1"/>
  <c r="X1500" i="1" s="1"/>
  <c r="B1500" i="1" s="1"/>
  <c r="C1501" i="1"/>
  <c r="P1501" i="1" s="1"/>
  <c r="C1945" i="1"/>
  <c r="P1944" i="1"/>
  <c r="X1944" i="1" s="1"/>
  <c r="B1944" i="1" s="1"/>
  <c r="C1560" i="1"/>
  <c r="P1559" i="1"/>
  <c r="X1559" i="1" s="1"/>
  <c r="B1559" i="1" s="1"/>
  <c r="P2384" i="1"/>
  <c r="X2384" i="1" s="1"/>
  <c r="B2384" i="1" s="1"/>
  <c r="C2385" i="1"/>
  <c r="P2060" i="1"/>
  <c r="X2060" i="1" s="1"/>
  <c r="B2060" i="1" s="1"/>
  <c r="C2061" i="1"/>
  <c r="P2117" i="1"/>
  <c r="X2117" i="1" s="1"/>
  <c r="B2117" i="1" s="1"/>
  <c r="C2118" i="1"/>
  <c r="P1883" i="1"/>
  <c r="X1883" i="1" s="1"/>
  <c r="B1883" i="1" s="1"/>
  <c r="C1884" i="1"/>
  <c r="C2209" i="1"/>
  <c r="P2208" i="1"/>
  <c r="X2208" i="1" s="1"/>
  <c r="B2208" i="1" s="1"/>
  <c r="P1912" i="1"/>
  <c r="X1912" i="1" s="1"/>
  <c r="B1912" i="1" s="1"/>
  <c r="C1913" i="1"/>
  <c r="C2414" i="1"/>
  <c r="AG91" i="1"/>
  <c r="AH91" i="1"/>
  <c r="AE91" i="1" s="1"/>
  <c r="AJ91" i="1" l="1"/>
  <c r="C2415" i="1"/>
  <c r="P2414" i="1"/>
  <c r="X2414" i="1" s="1"/>
  <c r="B2414" i="1" s="1"/>
  <c r="C1946" i="1"/>
  <c r="P1945" i="1"/>
  <c r="X1945" i="1" s="1"/>
  <c r="B1945" i="1" s="1"/>
  <c r="P1620" i="1"/>
  <c r="X1620" i="1" s="1"/>
  <c r="B1620" i="1" s="1"/>
  <c r="C1621" i="1"/>
  <c r="C2298" i="1"/>
  <c r="P2297" i="1"/>
  <c r="X2297" i="1" s="1"/>
  <c r="B2297" i="1" s="1"/>
  <c r="C2149" i="1"/>
  <c r="P2148" i="1"/>
  <c r="X2148" i="1" s="1"/>
  <c r="B2148" i="1" s="1"/>
  <c r="C1679" i="1"/>
  <c r="P1678" i="1"/>
  <c r="X1678" i="1" s="1"/>
  <c r="B1678" i="1" s="1"/>
  <c r="C1914" i="1"/>
  <c r="P1913" i="1"/>
  <c r="X1913" i="1" s="1"/>
  <c r="B1913" i="1" s="1"/>
  <c r="C2062" i="1"/>
  <c r="P2061" i="1"/>
  <c r="X2061" i="1" s="1"/>
  <c r="B2061" i="1" s="1"/>
  <c r="X1501" i="1"/>
  <c r="B1501" i="1" s="1"/>
  <c r="S1501" i="1"/>
  <c r="P2325" i="1"/>
  <c r="X2325" i="1" s="1"/>
  <c r="B2325" i="1" s="1"/>
  <c r="C2326" i="1"/>
  <c r="C1650" i="1"/>
  <c r="P1649" i="1"/>
  <c r="X1649" i="1" s="1"/>
  <c r="B1649" i="1" s="1"/>
  <c r="C1973" i="1"/>
  <c r="P1972" i="1"/>
  <c r="X1972" i="1" s="1"/>
  <c r="B1972" i="1" s="1"/>
  <c r="P2033" i="1"/>
  <c r="X2033" i="1" s="1"/>
  <c r="B2033" i="1" s="1"/>
  <c r="C2034" i="1"/>
  <c r="P2236" i="1"/>
  <c r="X2236" i="1" s="1"/>
  <c r="B2236" i="1" s="1"/>
  <c r="C2237" i="1"/>
  <c r="P2385" i="1"/>
  <c r="X2385" i="1" s="1"/>
  <c r="B2385" i="1" s="1"/>
  <c r="C2386" i="1"/>
  <c r="P1797" i="1"/>
  <c r="X1797" i="1" s="1"/>
  <c r="B1797" i="1" s="1"/>
  <c r="C1798" i="1"/>
  <c r="P2091" i="1"/>
  <c r="X2091" i="1" s="1"/>
  <c r="B2091" i="1" s="1"/>
  <c r="C2092" i="1"/>
  <c r="P2002" i="1"/>
  <c r="X2002" i="1" s="1"/>
  <c r="B2002" i="1" s="1"/>
  <c r="C2003" i="1"/>
  <c r="P2209" i="1"/>
  <c r="X2209" i="1" s="1"/>
  <c r="B2209" i="1" s="1"/>
  <c r="C2210" i="1"/>
  <c r="C1739" i="1"/>
  <c r="P1738" i="1"/>
  <c r="X1738" i="1" s="1"/>
  <c r="B1738" i="1" s="1"/>
  <c r="P2177" i="1"/>
  <c r="X2177" i="1" s="1"/>
  <c r="B2177" i="1" s="1"/>
  <c r="C2178" i="1"/>
  <c r="P1884" i="1"/>
  <c r="X1884" i="1" s="1"/>
  <c r="B1884" i="1" s="1"/>
  <c r="C1885" i="1"/>
  <c r="P1824" i="1"/>
  <c r="X1824" i="1" s="1"/>
  <c r="B1824" i="1" s="1"/>
  <c r="C1825" i="1"/>
  <c r="P2266" i="1"/>
  <c r="X2266" i="1" s="1"/>
  <c r="B2266" i="1" s="1"/>
  <c r="C2267" i="1"/>
  <c r="P2118" i="1"/>
  <c r="X2118" i="1" s="1"/>
  <c r="B2118" i="1" s="1"/>
  <c r="C2119" i="1"/>
  <c r="C2356" i="1"/>
  <c r="P2355" i="1"/>
  <c r="X2355" i="1" s="1"/>
  <c r="B2355" i="1" s="1"/>
  <c r="AH92" i="1"/>
  <c r="AE92" i="1" s="1"/>
  <c r="AG92" i="1"/>
  <c r="C2447" i="1"/>
  <c r="C1561" i="1"/>
  <c r="P1561" i="1" s="1"/>
  <c r="P1560" i="1"/>
  <c r="X1560" i="1" s="1"/>
  <c r="B1560" i="1" s="1"/>
  <c r="C1766" i="1"/>
  <c r="P1765" i="1"/>
  <c r="X1765" i="1" s="1"/>
  <c r="B1765" i="1" s="1"/>
  <c r="P1590" i="1"/>
  <c r="X1590" i="1" s="1"/>
  <c r="B1590" i="1" s="1"/>
  <c r="C1591" i="1"/>
  <c r="P1708" i="1"/>
  <c r="X1708" i="1" s="1"/>
  <c r="B1708" i="1" s="1"/>
  <c r="C1709" i="1"/>
  <c r="P1854" i="1"/>
  <c r="X1854" i="1" s="1"/>
  <c r="B1854" i="1" s="1"/>
  <c r="C1855" i="1"/>
  <c r="Y1501" i="1" l="1"/>
  <c r="S1561" i="1"/>
  <c r="X1561" i="1"/>
  <c r="B1561" i="1" s="1"/>
  <c r="C2268" i="1"/>
  <c r="P2267" i="1"/>
  <c r="X2267" i="1" s="1"/>
  <c r="B2267" i="1" s="1"/>
  <c r="P1798" i="1"/>
  <c r="X1798" i="1" s="1"/>
  <c r="B1798" i="1" s="1"/>
  <c r="C1799" i="1"/>
  <c r="AJ92" i="1"/>
  <c r="C1826" i="1"/>
  <c r="P1825" i="1"/>
  <c r="X1825" i="1" s="1"/>
  <c r="B1825" i="1" s="1"/>
  <c r="C2211" i="1"/>
  <c r="P2210" i="1"/>
  <c r="X2210" i="1" s="1"/>
  <c r="B2210" i="1" s="1"/>
  <c r="P2386" i="1"/>
  <c r="X2386" i="1" s="1"/>
  <c r="B2386" i="1" s="1"/>
  <c r="C2387" i="1"/>
  <c r="C1622" i="1"/>
  <c r="P1622" i="1" s="1"/>
  <c r="P1621" i="1"/>
  <c r="X1621" i="1" s="1"/>
  <c r="B1621" i="1" s="1"/>
  <c r="C2448" i="1"/>
  <c r="P2447" i="1"/>
  <c r="X2447" i="1" s="1"/>
  <c r="B2447" i="1" s="1"/>
  <c r="C1974" i="1"/>
  <c r="P1973" i="1"/>
  <c r="X1973" i="1" s="1"/>
  <c r="B1973" i="1" s="1"/>
  <c r="P1591" i="1"/>
  <c r="X1591" i="1" s="1"/>
  <c r="B1591" i="1" s="1"/>
  <c r="C1592" i="1"/>
  <c r="P1592" i="1" s="1"/>
  <c r="C2475" i="1"/>
  <c r="AG93" i="1"/>
  <c r="AJ93" i="1" s="1"/>
  <c r="AH93" i="1"/>
  <c r="AE93" i="1" s="1"/>
  <c r="P1650" i="1"/>
  <c r="X1650" i="1" s="1"/>
  <c r="B1650" i="1" s="1"/>
  <c r="C1651" i="1"/>
  <c r="P1914" i="1"/>
  <c r="X1914" i="1" s="1"/>
  <c r="B1914" i="1" s="1"/>
  <c r="C1915" i="1"/>
  <c r="C2063" i="1"/>
  <c r="P2062" i="1"/>
  <c r="X2062" i="1" s="1"/>
  <c r="B2062" i="1" s="1"/>
  <c r="C1886" i="1"/>
  <c r="P1885" i="1"/>
  <c r="X1885" i="1" s="1"/>
  <c r="B1885" i="1" s="1"/>
  <c r="C2004" i="1"/>
  <c r="P2003" i="1"/>
  <c r="X2003" i="1" s="1"/>
  <c r="B2003" i="1" s="1"/>
  <c r="C2238" i="1"/>
  <c r="P2237" i="1"/>
  <c r="X2237" i="1" s="1"/>
  <c r="B2237" i="1" s="1"/>
  <c r="P2326" i="1"/>
  <c r="X2326" i="1" s="1"/>
  <c r="B2326" i="1" s="1"/>
  <c r="C2327" i="1"/>
  <c r="P2356" i="1"/>
  <c r="X2356" i="1" s="1"/>
  <c r="B2356" i="1" s="1"/>
  <c r="C2357" i="1"/>
  <c r="C1680" i="1"/>
  <c r="P1679" i="1"/>
  <c r="X1679" i="1" s="1"/>
  <c r="B1679" i="1" s="1"/>
  <c r="P1946" i="1"/>
  <c r="X1946" i="1" s="1"/>
  <c r="B1946" i="1" s="1"/>
  <c r="C1947" i="1"/>
  <c r="P1709" i="1"/>
  <c r="X1709" i="1" s="1"/>
  <c r="B1709" i="1" s="1"/>
  <c r="C1710" i="1"/>
  <c r="C1740" i="1"/>
  <c r="P1739" i="1"/>
  <c r="X1739" i="1" s="1"/>
  <c r="B1739" i="1" s="1"/>
  <c r="P1766" i="1"/>
  <c r="X1766" i="1" s="1"/>
  <c r="B1766" i="1" s="1"/>
  <c r="C1767" i="1"/>
  <c r="P2119" i="1"/>
  <c r="X2119" i="1" s="1"/>
  <c r="B2119" i="1" s="1"/>
  <c r="C2120" i="1"/>
  <c r="P2178" i="1"/>
  <c r="X2178" i="1" s="1"/>
  <c r="B2178" i="1" s="1"/>
  <c r="C2179" i="1"/>
  <c r="P2092" i="1"/>
  <c r="X2092" i="1" s="1"/>
  <c r="B2092" i="1" s="1"/>
  <c r="C2093" i="1"/>
  <c r="C2035" i="1"/>
  <c r="P2034" i="1"/>
  <c r="X2034" i="1" s="1"/>
  <c r="B2034" i="1" s="1"/>
  <c r="C2299" i="1"/>
  <c r="P2298" i="1"/>
  <c r="X2298" i="1" s="1"/>
  <c r="B2298" i="1" s="1"/>
  <c r="C1856" i="1"/>
  <c r="P1855" i="1"/>
  <c r="X1855" i="1" s="1"/>
  <c r="B1855" i="1" s="1"/>
  <c r="P2149" i="1"/>
  <c r="X2149" i="1" s="1"/>
  <c r="B2149" i="1" s="1"/>
  <c r="C2150" i="1"/>
  <c r="C2416" i="1"/>
  <c r="P2415" i="1"/>
  <c r="X2415" i="1" s="1"/>
  <c r="B2415" i="1" s="1"/>
  <c r="P2150" i="1" l="1"/>
  <c r="X2150" i="1" s="1"/>
  <c r="B2150" i="1" s="1"/>
  <c r="C2151" i="1"/>
  <c r="P2093" i="1"/>
  <c r="X2093" i="1" s="1"/>
  <c r="B2093" i="1" s="1"/>
  <c r="C2094" i="1"/>
  <c r="P2357" i="1"/>
  <c r="X2357" i="1" s="1"/>
  <c r="B2357" i="1" s="1"/>
  <c r="C2358" i="1"/>
  <c r="AG94" i="1"/>
  <c r="AH94" i="1"/>
  <c r="AE94" i="1" s="1"/>
  <c r="C2504" i="1"/>
  <c r="P2448" i="1"/>
  <c r="X2448" i="1" s="1"/>
  <c r="B2448" i="1" s="1"/>
  <c r="C2449" i="1"/>
  <c r="C1827" i="1"/>
  <c r="P1826" i="1"/>
  <c r="X1826" i="1" s="1"/>
  <c r="B1826" i="1" s="1"/>
  <c r="C1741" i="1"/>
  <c r="P1740" i="1"/>
  <c r="X1740" i="1" s="1"/>
  <c r="B1740" i="1" s="1"/>
  <c r="P1886" i="1"/>
  <c r="X1886" i="1" s="1"/>
  <c r="B1886" i="1" s="1"/>
  <c r="C1887" i="1"/>
  <c r="C2180" i="1"/>
  <c r="P2179" i="1"/>
  <c r="X2179" i="1" s="1"/>
  <c r="B2179" i="1" s="1"/>
  <c r="P1710" i="1"/>
  <c r="X1710" i="1" s="1"/>
  <c r="B1710" i="1" s="1"/>
  <c r="C1711" i="1"/>
  <c r="P2327" i="1"/>
  <c r="X2327" i="1" s="1"/>
  <c r="B2327" i="1" s="1"/>
  <c r="C2328" i="1"/>
  <c r="P2475" i="1"/>
  <c r="X2475" i="1" s="1"/>
  <c r="B2475" i="1" s="1"/>
  <c r="C2476" i="1"/>
  <c r="S1622" i="1"/>
  <c r="X1622" i="1"/>
  <c r="B1622" i="1" s="1"/>
  <c r="C1800" i="1"/>
  <c r="P1799" i="1"/>
  <c r="X1799" i="1" s="1"/>
  <c r="B1799" i="1" s="1"/>
  <c r="P1856" i="1"/>
  <c r="X1856" i="1" s="1"/>
  <c r="B1856" i="1" s="1"/>
  <c r="C1857" i="1"/>
  <c r="P2063" i="1"/>
  <c r="X2063" i="1" s="1"/>
  <c r="B2063" i="1" s="1"/>
  <c r="C2064" i="1"/>
  <c r="S1592" i="1"/>
  <c r="X1592" i="1"/>
  <c r="B1592" i="1" s="1"/>
  <c r="P2387" i="1"/>
  <c r="X2387" i="1" s="1"/>
  <c r="B2387" i="1" s="1"/>
  <c r="C2388" i="1"/>
  <c r="P2120" i="1"/>
  <c r="X2120" i="1" s="1"/>
  <c r="B2120" i="1" s="1"/>
  <c r="C2121" i="1"/>
  <c r="P1947" i="1"/>
  <c r="X1947" i="1" s="1"/>
  <c r="B1947" i="1" s="1"/>
  <c r="C1948" i="1"/>
  <c r="P1915" i="1"/>
  <c r="X1915" i="1" s="1"/>
  <c r="B1915" i="1" s="1"/>
  <c r="C1916" i="1"/>
  <c r="C2300" i="1"/>
  <c r="P2299" i="1"/>
  <c r="X2299" i="1" s="1"/>
  <c r="B2299" i="1" s="1"/>
  <c r="P2238" i="1"/>
  <c r="X2238" i="1" s="1"/>
  <c r="B2238" i="1" s="1"/>
  <c r="C2239" i="1"/>
  <c r="C2269" i="1"/>
  <c r="P2268" i="1"/>
  <c r="X2268" i="1" s="1"/>
  <c r="B2268" i="1" s="1"/>
  <c r="C1768" i="1"/>
  <c r="P1767" i="1"/>
  <c r="X1767" i="1" s="1"/>
  <c r="B1767" i="1" s="1"/>
  <c r="C1652" i="1"/>
  <c r="P1652" i="1" s="1"/>
  <c r="P1651" i="1"/>
  <c r="X1651" i="1" s="1"/>
  <c r="B1651" i="1" s="1"/>
  <c r="P1974" i="1"/>
  <c r="X1974" i="1" s="1"/>
  <c r="B1974" i="1" s="1"/>
  <c r="C1975" i="1"/>
  <c r="C2212" i="1"/>
  <c r="P2211" i="1"/>
  <c r="X2211" i="1" s="1"/>
  <c r="B2211" i="1" s="1"/>
  <c r="C2417" i="1"/>
  <c r="P2416" i="1"/>
  <c r="X2416" i="1" s="1"/>
  <c r="B2416" i="1" s="1"/>
  <c r="P2035" i="1"/>
  <c r="X2035" i="1" s="1"/>
  <c r="B2035" i="1" s="1"/>
  <c r="C2036" i="1"/>
  <c r="C1681" i="1"/>
  <c r="P1680" i="1"/>
  <c r="X1680" i="1" s="1"/>
  <c r="B1680" i="1" s="1"/>
  <c r="P2004" i="1"/>
  <c r="X2004" i="1" s="1"/>
  <c r="B2004" i="1" s="1"/>
  <c r="C2005" i="1"/>
  <c r="Y1561" i="1"/>
  <c r="AJ94" i="1" l="1"/>
  <c r="C2213" i="1"/>
  <c r="P2212" i="1"/>
  <c r="X2212" i="1" s="1"/>
  <c r="B2212" i="1" s="1"/>
  <c r="P2269" i="1"/>
  <c r="X2269" i="1" s="1"/>
  <c r="B2269" i="1" s="1"/>
  <c r="C2270" i="1"/>
  <c r="AG95" i="1"/>
  <c r="C2534" i="1"/>
  <c r="AH95" i="1"/>
  <c r="AE95" i="1" s="1"/>
  <c r="P1975" i="1"/>
  <c r="X1975" i="1" s="1"/>
  <c r="B1975" i="1" s="1"/>
  <c r="C1976" i="1"/>
  <c r="P2239" i="1"/>
  <c r="X2239" i="1" s="1"/>
  <c r="B2239" i="1" s="1"/>
  <c r="C2240" i="1"/>
  <c r="P2121" i="1"/>
  <c r="X2121" i="1" s="1"/>
  <c r="B2121" i="1" s="1"/>
  <c r="C2122" i="1"/>
  <c r="C1858" i="1"/>
  <c r="P1857" i="1"/>
  <c r="X1857" i="1" s="1"/>
  <c r="B1857" i="1" s="1"/>
  <c r="P2328" i="1"/>
  <c r="X2328" i="1" s="1"/>
  <c r="B2328" i="1" s="1"/>
  <c r="C2329" i="1"/>
  <c r="C1682" i="1"/>
  <c r="P1681" i="1"/>
  <c r="X1681" i="1" s="1"/>
  <c r="B1681" i="1" s="1"/>
  <c r="C1742" i="1"/>
  <c r="P1742" i="1" s="1"/>
  <c r="P1741" i="1"/>
  <c r="X1741" i="1" s="1"/>
  <c r="B1741" i="1" s="1"/>
  <c r="P2358" i="1"/>
  <c r="X2358" i="1" s="1"/>
  <c r="B2358" i="1" s="1"/>
  <c r="C2359" i="1"/>
  <c r="C2037" i="1"/>
  <c r="P2036" i="1"/>
  <c r="X2036" i="1" s="1"/>
  <c r="B2036" i="1" s="1"/>
  <c r="P2388" i="1"/>
  <c r="X2388" i="1" s="1"/>
  <c r="B2388" i="1" s="1"/>
  <c r="C2389" i="1"/>
  <c r="C1712" i="1"/>
  <c r="P1711" i="1"/>
  <c r="X1711" i="1" s="1"/>
  <c r="B1711" i="1" s="1"/>
  <c r="X1652" i="1"/>
  <c r="B1652" i="1" s="1"/>
  <c r="S1652" i="1"/>
  <c r="C2301" i="1"/>
  <c r="P2300" i="1"/>
  <c r="X2300" i="1" s="1"/>
  <c r="B2300" i="1" s="1"/>
  <c r="P1800" i="1"/>
  <c r="X1800" i="1" s="1"/>
  <c r="B1800" i="1" s="1"/>
  <c r="C1801" i="1"/>
  <c r="P1827" i="1"/>
  <c r="X1827" i="1" s="1"/>
  <c r="B1827" i="1" s="1"/>
  <c r="C1828" i="1"/>
  <c r="C2095" i="1"/>
  <c r="P2094" i="1"/>
  <c r="X2094" i="1" s="1"/>
  <c r="B2094" i="1" s="1"/>
  <c r="C1917" i="1"/>
  <c r="P1916" i="1"/>
  <c r="X1916" i="1" s="1"/>
  <c r="B1916" i="1" s="1"/>
  <c r="P2449" i="1"/>
  <c r="X2449" i="1" s="1"/>
  <c r="B2449" i="1" s="1"/>
  <c r="C2450" i="1"/>
  <c r="P2417" i="1"/>
  <c r="X2417" i="1" s="1"/>
  <c r="B2417" i="1" s="1"/>
  <c r="C2418" i="1"/>
  <c r="P1768" i="1"/>
  <c r="X1768" i="1" s="1"/>
  <c r="B1768" i="1" s="1"/>
  <c r="C1769" i="1"/>
  <c r="Y1592" i="1"/>
  <c r="Y1622" i="1"/>
  <c r="P2180" i="1"/>
  <c r="X2180" i="1" s="1"/>
  <c r="B2180" i="1" s="1"/>
  <c r="C2181" i="1"/>
  <c r="C2152" i="1"/>
  <c r="P2151" i="1"/>
  <c r="X2151" i="1" s="1"/>
  <c r="B2151" i="1" s="1"/>
  <c r="P2005" i="1"/>
  <c r="X2005" i="1" s="1"/>
  <c r="B2005" i="1" s="1"/>
  <c r="C2006" i="1"/>
  <c r="P1948" i="1"/>
  <c r="X1948" i="1" s="1"/>
  <c r="B1948" i="1" s="1"/>
  <c r="C1949" i="1"/>
  <c r="C2065" i="1"/>
  <c r="P2064" i="1"/>
  <c r="X2064" i="1" s="1"/>
  <c r="B2064" i="1" s="1"/>
  <c r="P2476" i="1"/>
  <c r="X2476" i="1" s="1"/>
  <c r="B2476" i="1" s="1"/>
  <c r="C2477" i="1"/>
  <c r="P1887" i="1"/>
  <c r="X1887" i="1" s="1"/>
  <c r="B1887" i="1" s="1"/>
  <c r="C1888" i="1"/>
  <c r="C2505" i="1"/>
  <c r="P2504" i="1"/>
  <c r="X2504" i="1" s="1"/>
  <c r="B2504" i="1" s="1"/>
  <c r="Y1652" i="1" l="1"/>
  <c r="C2506" i="1"/>
  <c r="P2505" i="1"/>
  <c r="X2505" i="1" s="1"/>
  <c r="B2505" i="1" s="1"/>
  <c r="C1918" i="1"/>
  <c r="P1917" i="1"/>
  <c r="X1917" i="1" s="1"/>
  <c r="B1917" i="1" s="1"/>
  <c r="C2302" i="1"/>
  <c r="P2301" i="1"/>
  <c r="X2301" i="1" s="1"/>
  <c r="B2301" i="1" s="1"/>
  <c r="P2037" i="1"/>
  <c r="X2037" i="1" s="1"/>
  <c r="B2037" i="1" s="1"/>
  <c r="C2038" i="1"/>
  <c r="C1889" i="1"/>
  <c r="P1888" i="1"/>
  <c r="X1888" i="1" s="1"/>
  <c r="B1888" i="1" s="1"/>
  <c r="P2006" i="1"/>
  <c r="X2006" i="1" s="1"/>
  <c r="B2006" i="1" s="1"/>
  <c r="C2007" i="1"/>
  <c r="P1769" i="1"/>
  <c r="X1769" i="1" s="1"/>
  <c r="B1769" i="1" s="1"/>
  <c r="C1770" i="1"/>
  <c r="P2359" i="1"/>
  <c r="X2359" i="1" s="1"/>
  <c r="B2359" i="1" s="1"/>
  <c r="C2360" i="1"/>
  <c r="AH96" i="1"/>
  <c r="AE96" i="1" s="1"/>
  <c r="C2566" i="1"/>
  <c r="AG96" i="1"/>
  <c r="AJ96" i="1" s="1"/>
  <c r="C2096" i="1"/>
  <c r="P2095" i="1"/>
  <c r="X2095" i="1" s="1"/>
  <c r="B2095" i="1" s="1"/>
  <c r="P1858" i="1"/>
  <c r="X1858" i="1" s="1"/>
  <c r="B1858" i="1" s="1"/>
  <c r="C1859" i="1"/>
  <c r="P2534" i="1"/>
  <c r="X2534" i="1" s="1"/>
  <c r="B2534" i="1" s="1"/>
  <c r="C2535" i="1"/>
  <c r="P2477" i="1"/>
  <c r="X2477" i="1" s="1"/>
  <c r="B2477" i="1" s="1"/>
  <c r="C2478" i="1"/>
  <c r="C2419" i="1"/>
  <c r="P2418" i="1"/>
  <c r="X2418" i="1" s="1"/>
  <c r="B2418" i="1" s="1"/>
  <c r="C1829" i="1"/>
  <c r="P1828" i="1"/>
  <c r="X1828" i="1" s="1"/>
  <c r="B1828" i="1" s="1"/>
  <c r="C2123" i="1"/>
  <c r="P2122" i="1"/>
  <c r="X2122" i="1" s="1"/>
  <c r="B2122" i="1" s="1"/>
  <c r="AJ95" i="1"/>
  <c r="C2153" i="1"/>
  <c r="P2152" i="1"/>
  <c r="X2152" i="1" s="1"/>
  <c r="B2152" i="1" s="1"/>
  <c r="C1713" i="1"/>
  <c r="P1712" i="1"/>
  <c r="X1712" i="1" s="1"/>
  <c r="B1712" i="1" s="1"/>
  <c r="S1742" i="1"/>
  <c r="X1742" i="1"/>
  <c r="B1742" i="1" s="1"/>
  <c r="C2271" i="1"/>
  <c r="P2270" i="1"/>
  <c r="X2270" i="1" s="1"/>
  <c r="B2270" i="1" s="1"/>
  <c r="C2182" i="1"/>
  <c r="P2181" i="1"/>
  <c r="X2181" i="1" s="1"/>
  <c r="B2181" i="1" s="1"/>
  <c r="P2450" i="1"/>
  <c r="X2450" i="1" s="1"/>
  <c r="B2450" i="1" s="1"/>
  <c r="C2451" i="1"/>
  <c r="C1802" i="1"/>
  <c r="P1801" i="1"/>
  <c r="X1801" i="1" s="1"/>
  <c r="B1801" i="1" s="1"/>
  <c r="P2389" i="1"/>
  <c r="X2389" i="1" s="1"/>
  <c r="B2389" i="1" s="1"/>
  <c r="C2390" i="1"/>
  <c r="P2240" i="1"/>
  <c r="X2240" i="1" s="1"/>
  <c r="B2240" i="1" s="1"/>
  <c r="C2241" i="1"/>
  <c r="C2066" i="1"/>
  <c r="P2065" i="1"/>
  <c r="X2065" i="1" s="1"/>
  <c r="B2065" i="1" s="1"/>
  <c r="P1682" i="1"/>
  <c r="X1682" i="1" s="1"/>
  <c r="B1682" i="1" s="1"/>
  <c r="C1683" i="1"/>
  <c r="P1683" i="1" s="1"/>
  <c r="C1950" i="1"/>
  <c r="P1949" i="1"/>
  <c r="X1949" i="1" s="1"/>
  <c r="B1949" i="1" s="1"/>
  <c r="P2329" i="1"/>
  <c r="X2329" i="1" s="1"/>
  <c r="B2329" i="1" s="1"/>
  <c r="C2330" i="1"/>
  <c r="C1977" i="1"/>
  <c r="P1976" i="1"/>
  <c r="X1976" i="1" s="1"/>
  <c r="B1976" i="1" s="1"/>
  <c r="P2213" i="1"/>
  <c r="X2213" i="1" s="1"/>
  <c r="B2213" i="1" s="1"/>
  <c r="C2214" i="1"/>
  <c r="Y1742" i="1" l="1"/>
  <c r="P2214" i="1"/>
  <c r="X2214" i="1" s="1"/>
  <c r="B2214" i="1" s="1"/>
  <c r="C2215" i="1"/>
  <c r="X1683" i="1"/>
  <c r="B1683" i="1" s="1"/>
  <c r="S1683" i="1"/>
  <c r="C2124" i="1"/>
  <c r="P2123" i="1"/>
  <c r="X2123" i="1" s="1"/>
  <c r="B2123" i="1" s="1"/>
  <c r="P2360" i="1"/>
  <c r="X2360" i="1" s="1"/>
  <c r="B2360" i="1" s="1"/>
  <c r="C2361" i="1"/>
  <c r="C2039" i="1"/>
  <c r="P2038" i="1"/>
  <c r="X2038" i="1" s="1"/>
  <c r="B2038" i="1" s="1"/>
  <c r="C1803" i="1"/>
  <c r="P1803" i="1" s="1"/>
  <c r="P1802" i="1"/>
  <c r="X1802" i="1" s="1"/>
  <c r="B1802" i="1" s="1"/>
  <c r="P1859" i="1"/>
  <c r="X1859" i="1" s="1"/>
  <c r="B1859" i="1" s="1"/>
  <c r="C1860" i="1"/>
  <c r="P2451" i="1"/>
  <c r="X2451" i="1" s="1"/>
  <c r="B2451" i="1" s="1"/>
  <c r="C2452" i="1"/>
  <c r="C1830" i="1"/>
  <c r="P1829" i="1"/>
  <c r="X1829" i="1" s="1"/>
  <c r="B1829" i="1" s="1"/>
  <c r="C1771" i="1"/>
  <c r="P1770" i="1"/>
  <c r="X1770" i="1" s="1"/>
  <c r="B1770" i="1" s="1"/>
  <c r="P1977" i="1"/>
  <c r="X1977" i="1" s="1"/>
  <c r="B1977" i="1" s="1"/>
  <c r="C1978" i="1"/>
  <c r="C2067" i="1"/>
  <c r="P2066" i="1"/>
  <c r="X2066" i="1" s="1"/>
  <c r="B2066" i="1" s="1"/>
  <c r="C1714" i="1"/>
  <c r="P1714" i="1" s="1"/>
  <c r="P1713" i="1"/>
  <c r="X1713" i="1" s="1"/>
  <c r="B1713" i="1" s="1"/>
  <c r="C2303" i="1"/>
  <c r="P2302" i="1"/>
  <c r="X2302" i="1" s="1"/>
  <c r="B2302" i="1" s="1"/>
  <c r="C2331" i="1"/>
  <c r="P2330" i="1"/>
  <c r="X2330" i="1" s="1"/>
  <c r="B2330" i="1" s="1"/>
  <c r="C2242" i="1"/>
  <c r="P2241" i="1"/>
  <c r="X2241" i="1" s="1"/>
  <c r="B2241" i="1" s="1"/>
  <c r="C2420" i="1"/>
  <c r="P2419" i="1"/>
  <c r="X2419" i="1" s="1"/>
  <c r="B2419" i="1" s="1"/>
  <c r="P2096" i="1"/>
  <c r="X2096" i="1" s="1"/>
  <c r="B2096" i="1" s="1"/>
  <c r="C2097" i="1"/>
  <c r="P2007" i="1"/>
  <c r="X2007" i="1" s="1"/>
  <c r="B2007" i="1" s="1"/>
  <c r="C2008" i="1"/>
  <c r="C2183" i="1"/>
  <c r="P2182" i="1"/>
  <c r="X2182" i="1" s="1"/>
  <c r="B2182" i="1" s="1"/>
  <c r="C2154" i="1"/>
  <c r="P2153" i="1"/>
  <c r="X2153" i="1" s="1"/>
  <c r="B2153" i="1" s="1"/>
  <c r="P2478" i="1"/>
  <c r="X2478" i="1" s="1"/>
  <c r="B2478" i="1" s="1"/>
  <c r="C2479" i="1"/>
  <c r="C1919" i="1"/>
  <c r="P1918" i="1"/>
  <c r="X1918" i="1" s="1"/>
  <c r="B1918" i="1" s="1"/>
  <c r="C2391" i="1"/>
  <c r="P2390" i="1"/>
  <c r="X2390" i="1" s="1"/>
  <c r="B2390" i="1" s="1"/>
  <c r="P2566" i="1"/>
  <c r="X2566" i="1" s="1"/>
  <c r="B2566" i="1" s="1"/>
  <c r="C2567" i="1"/>
  <c r="C1951" i="1"/>
  <c r="P1950" i="1"/>
  <c r="X1950" i="1" s="1"/>
  <c r="B1950" i="1" s="1"/>
  <c r="C2272" i="1"/>
  <c r="P2271" i="1"/>
  <c r="X2271" i="1" s="1"/>
  <c r="B2271" i="1" s="1"/>
  <c r="P2535" i="1"/>
  <c r="X2535" i="1" s="1"/>
  <c r="B2535" i="1" s="1"/>
  <c r="C2536" i="1"/>
  <c r="C2595" i="1"/>
  <c r="AG97" i="1"/>
  <c r="AH97" i="1"/>
  <c r="AE97" i="1" s="1"/>
  <c r="C1890" i="1"/>
  <c r="P1889" i="1"/>
  <c r="X1889" i="1" s="1"/>
  <c r="B1889" i="1" s="1"/>
  <c r="P2506" i="1"/>
  <c r="X2506" i="1" s="1"/>
  <c r="B2506" i="1" s="1"/>
  <c r="C2507" i="1"/>
  <c r="AJ97" i="1" l="1"/>
  <c r="Y1683" i="1"/>
  <c r="C2537" i="1"/>
  <c r="P2536" i="1"/>
  <c r="X2536" i="1" s="1"/>
  <c r="B2536" i="1" s="1"/>
  <c r="P2452" i="1"/>
  <c r="X2452" i="1" s="1"/>
  <c r="B2452" i="1" s="1"/>
  <c r="C2453" i="1"/>
  <c r="C2362" i="1"/>
  <c r="P2361" i="1"/>
  <c r="X2361" i="1" s="1"/>
  <c r="B2361" i="1" s="1"/>
  <c r="P2507" i="1"/>
  <c r="X2507" i="1" s="1"/>
  <c r="B2507" i="1" s="1"/>
  <c r="C2508" i="1"/>
  <c r="C2392" i="1"/>
  <c r="P2391" i="1"/>
  <c r="X2391" i="1" s="1"/>
  <c r="B2391" i="1" s="1"/>
  <c r="P2183" i="1"/>
  <c r="X2183" i="1" s="1"/>
  <c r="B2183" i="1" s="1"/>
  <c r="C2184" i="1"/>
  <c r="P2242" i="1"/>
  <c r="X2242" i="1" s="1"/>
  <c r="B2242" i="1" s="1"/>
  <c r="C2243" i="1"/>
  <c r="P2067" i="1"/>
  <c r="X2067" i="1" s="1"/>
  <c r="B2067" i="1" s="1"/>
  <c r="C2068" i="1"/>
  <c r="C2009" i="1"/>
  <c r="P2008" i="1"/>
  <c r="X2008" i="1" s="1"/>
  <c r="B2008" i="1" s="1"/>
  <c r="C1979" i="1"/>
  <c r="P1978" i="1"/>
  <c r="X1978" i="1" s="1"/>
  <c r="B1978" i="1" s="1"/>
  <c r="P1860" i="1"/>
  <c r="X1860" i="1" s="1"/>
  <c r="B1860" i="1" s="1"/>
  <c r="C1861" i="1"/>
  <c r="C2273" i="1"/>
  <c r="P2272" i="1"/>
  <c r="X2272" i="1" s="1"/>
  <c r="B2272" i="1" s="1"/>
  <c r="P1919" i="1"/>
  <c r="X1919" i="1" s="1"/>
  <c r="B1919" i="1" s="1"/>
  <c r="C1920" i="1"/>
  <c r="P2331" i="1"/>
  <c r="X2331" i="1" s="1"/>
  <c r="B2331" i="1" s="1"/>
  <c r="C2332" i="1"/>
  <c r="P2124" i="1"/>
  <c r="X2124" i="1" s="1"/>
  <c r="B2124" i="1" s="1"/>
  <c r="C2125" i="1"/>
  <c r="P1890" i="1"/>
  <c r="X1890" i="1" s="1"/>
  <c r="B1890" i="1" s="1"/>
  <c r="C1891" i="1"/>
  <c r="P2479" i="1"/>
  <c r="X2479" i="1" s="1"/>
  <c r="B2479" i="1" s="1"/>
  <c r="C2480" i="1"/>
  <c r="P2097" i="1"/>
  <c r="X2097" i="1" s="1"/>
  <c r="B2097" i="1" s="1"/>
  <c r="C2098" i="1"/>
  <c r="AH98" i="1"/>
  <c r="AE98" i="1" s="1"/>
  <c r="AG98" i="1"/>
  <c r="C2626" i="1"/>
  <c r="P1951" i="1"/>
  <c r="X1951" i="1" s="1"/>
  <c r="B1951" i="1" s="1"/>
  <c r="C1952" i="1"/>
  <c r="P2303" i="1"/>
  <c r="X2303" i="1" s="1"/>
  <c r="B2303" i="1" s="1"/>
  <c r="C2304" i="1"/>
  <c r="C1772" i="1"/>
  <c r="P1771" i="1"/>
  <c r="X1771" i="1" s="1"/>
  <c r="B1771" i="1" s="1"/>
  <c r="S1803" i="1"/>
  <c r="X1803" i="1"/>
  <c r="B1803" i="1" s="1"/>
  <c r="P2567" i="1"/>
  <c r="X2567" i="1" s="1"/>
  <c r="B2567" i="1" s="1"/>
  <c r="C2568" i="1"/>
  <c r="C2216" i="1"/>
  <c r="P2215" i="1"/>
  <c r="X2215" i="1" s="1"/>
  <c r="B2215" i="1" s="1"/>
  <c r="P2595" i="1"/>
  <c r="X2595" i="1" s="1"/>
  <c r="B2595" i="1" s="1"/>
  <c r="C2596" i="1"/>
  <c r="P2154" i="1"/>
  <c r="X2154" i="1" s="1"/>
  <c r="B2154" i="1" s="1"/>
  <c r="C2155" i="1"/>
  <c r="P2420" i="1"/>
  <c r="X2420" i="1" s="1"/>
  <c r="B2420" i="1" s="1"/>
  <c r="C2421" i="1"/>
  <c r="X1714" i="1"/>
  <c r="B1714" i="1" s="1"/>
  <c r="S1714" i="1"/>
  <c r="P1830" i="1"/>
  <c r="X1830" i="1" s="1"/>
  <c r="B1830" i="1" s="1"/>
  <c r="C1831" i="1"/>
  <c r="P2039" i="1"/>
  <c r="X2039" i="1" s="1"/>
  <c r="B2039" i="1" s="1"/>
  <c r="C2040" i="1"/>
  <c r="Y1714" i="1" l="1"/>
  <c r="AJ98" i="1"/>
  <c r="P1891" i="1"/>
  <c r="X1891" i="1" s="1"/>
  <c r="B1891" i="1" s="1"/>
  <c r="C1892" i="1"/>
  <c r="P2068" i="1"/>
  <c r="X2068" i="1" s="1"/>
  <c r="B2068" i="1" s="1"/>
  <c r="C2069" i="1"/>
  <c r="P2508" i="1"/>
  <c r="X2508" i="1" s="1"/>
  <c r="B2508" i="1" s="1"/>
  <c r="C2509" i="1"/>
  <c r="C2041" i="1"/>
  <c r="P2040" i="1"/>
  <c r="X2040" i="1" s="1"/>
  <c r="B2040" i="1" s="1"/>
  <c r="C2156" i="1"/>
  <c r="P2155" i="1"/>
  <c r="X2155" i="1" s="1"/>
  <c r="B2155" i="1" s="1"/>
  <c r="P2626" i="1"/>
  <c r="X2626" i="1" s="1"/>
  <c r="B2626" i="1" s="1"/>
  <c r="C2627" i="1"/>
  <c r="P2273" i="1"/>
  <c r="X2273" i="1" s="1"/>
  <c r="B2273" i="1" s="1"/>
  <c r="C2274" i="1"/>
  <c r="Y1803" i="1"/>
  <c r="P2125" i="1"/>
  <c r="X2125" i="1" s="1"/>
  <c r="B2125" i="1" s="1"/>
  <c r="C2126" i="1"/>
  <c r="P1861" i="1"/>
  <c r="X1861" i="1" s="1"/>
  <c r="B1861" i="1" s="1"/>
  <c r="C1862" i="1"/>
  <c r="C2244" i="1"/>
  <c r="P2243" i="1"/>
  <c r="X2243" i="1" s="1"/>
  <c r="B2243" i="1" s="1"/>
  <c r="P1831" i="1"/>
  <c r="X1831" i="1" s="1"/>
  <c r="B1831" i="1" s="1"/>
  <c r="C1832" i="1"/>
  <c r="P2596" i="1"/>
  <c r="X2596" i="1" s="1"/>
  <c r="B2596" i="1" s="1"/>
  <c r="C2597" i="1"/>
  <c r="AH99" i="1"/>
  <c r="AE99" i="1" s="1"/>
  <c r="C2657" i="1"/>
  <c r="AG99" i="1"/>
  <c r="C2363" i="1"/>
  <c r="P2362" i="1"/>
  <c r="X2362" i="1" s="1"/>
  <c r="B2362" i="1" s="1"/>
  <c r="P1772" i="1"/>
  <c r="X1772" i="1" s="1"/>
  <c r="B1772" i="1" s="1"/>
  <c r="C1773" i="1"/>
  <c r="P2098" i="1"/>
  <c r="X2098" i="1" s="1"/>
  <c r="B2098" i="1" s="1"/>
  <c r="C2099" i="1"/>
  <c r="C2333" i="1"/>
  <c r="P2332" i="1"/>
  <c r="X2332" i="1" s="1"/>
  <c r="B2332" i="1" s="1"/>
  <c r="P2184" i="1"/>
  <c r="X2184" i="1" s="1"/>
  <c r="B2184" i="1" s="1"/>
  <c r="C2185" i="1"/>
  <c r="P2453" i="1"/>
  <c r="X2453" i="1" s="1"/>
  <c r="B2453" i="1" s="1"/>
  <c r="C2454" i="1"/>
  <c r="P2304" i="1"/>
  <c r="X2304" i="1" s="1"/>
  <c r="B2304" i="1" s="1"/>
  <c r="C2305" i="1"/>
  <c r="C1980" i="1"/>
  <c r="P1979" i="1"/>
  <c r="X1979" i="1" s="1"/>
  <c r="B1979" i="1" s="1"/>
  <c r="C2217" i="1"/>
  <c r="P2216" i="1"/>
  <c r="X2216" i="1" s="1"/>
  <c r="B2216" i="1" s="1"/>
  <c r="C2481" i="1"/>
  <c r="P2480" i="1"/>
  <c r="X2480" i="1" s="1"/>
  <c r="B2480" i="1" s="1"/>
  <c r="P1920" i="1"/>
  <c r="X1920" i="1" s="1"/>
  <c r="B1920" i="1" s="1"/>
  <c r="C1921" i="1"/>
  <c r="P2421" i="1"/>
  <c r="X2421" i="1" s="1"/>
  <c r="B2421" i="1" s="1"/>
  <c r="C2422" i="1"/>
  <c r="C2569" i="1"/>
  <c r="P2568" i="1"/>
  <c r="X2568" i="1" s="1"/>
  <c r="B2568" i="1" s="1"/>
  <c r="C1953" i="1"/>
  <c r="P1952" i="1"/>
  <c r="X1952" i="1" s="1"/>
  <c r="B1952" i="1" s="1"/>
  <c r="P2009" i="1"/>
  <c r="X2009" i="1" s="1"/>
  <c r="B2009" i="1" s="1"/>
  <c r="C2010" i="1"/>
  <c r="C2393" i="1"/>
  <c r="P2392" i="1"/>
  <c r="X2392" i="1" s="1"/>
  <c r="B2392" i="1" s="1"/>
  <c r="P2537" i="1"/>
  <c r="X2537" i="1" s="1"/>
  <c r="B2537" i="1" s="1"/>
  <c r="C2538" i="1"/>
  <c r="P2454" i="1" l="1"/>
  <c r="X2454" i="1" s="1"/>
  <c r="B2454" i="1" s="1"/>
  <c r="C2455" i="1"/>
  <c r="P1773" i="1"/>
  <c r="X1773" i="1" s="1"/>
  <c r="B1773" i="1" s="1"/>
  <c r="C1774" i="1"/>
  <c r="P1953" i="1"/>
  <c r="X1953" i="1" s="1"/>
  <c r="B1953" i="1" s="1"/>
  <c r="C1954" i="1"/>
  <c r="P2481" i="1"/>
  <c r="X2481" i="1" s="1"/>
  <c r="B2481" i="1" s="1"/>
  <c r="C2482" i="1"/>
  <c r="P1832" i="1"/>
  <c r="X1832" i="1" s="1"/>
  <c r="B1832" i="1" s="1"/>
  <c r="C1833" i="1"/>
  <c r="C2042" i="1"/>
  <c r="P2041" i="1"/>
  <c r="X2041" i="1" s="1"/>
  <c r="B2041" i="1" s="1"/>
  <c r="P2538" i="1"/>
  <c r="X2538" i="1" s="1"/>
  <c r="B2538" i="1" s="1"/>
  <c r="C2539" i="1"/>
  <c r="C2186" i="1"/>
  <c r="P2185" i="1"/>
  <c r="X2185" i="1" s="1"/>
  <c r="B2185" i="1" s="1"/>
  <c r="C2275" i="1"/>
  <c r="P2274" i="1"/>
  <c r="X2274" i="1" s="1"/>
  <c r="B2274" i="1" s="1"/>
  <c r="P2509" i="1"/>
  <c r="X2509" i="1" s="1"/>
  <c r="B2509" i="1" s="1"/>
  <c r="C2510" i="1"/>
  <c r="P2569" i="1"/>
  <c r="X2569" i="1" s="1"/>
  <c r="B2569" i="1" s="1"/>
  <c r="C2570" i="1"/>
  <c r="C2218" i="1"/>
  <c r="P2217" i="1"/>
  <c r="X2217" i="1" s="1"/>
  <c r="B2217" i="1" s="1"/>
  <c r="C2364" i="1"/>
  <c r="P2363" i="1"/>
  <c r="X2363" i="1" s="1"/>
  <c r="B2363" i="1" s="1"/>
  <c r="P2422" i="1"/>
  <c r="X2422" i="1" s="1"/>
  <c r="B2422" i="1" s="1"/>
  <c r="C2423" i="1"/>
  <c r="AJ99" i="1"/>
  <c r="C2245" i="1"/>
  <c r="P2244" i="1"/>
  <c r="X2244" i="1" s="1"/>
  <c r="B2244" i="1" s="1"/>
  <c r="C2628" i="1"/>
  <c r="P2627" i="1"/>
  <c r="X2627" i="1" s="1"/>
  <c r="B2627" i="1" s="1"/>
  <c r="P2069" i="1"/>
  <c r="X2069" i="1" s="1"/>
  <c r="B2069" i="1" s="1"/>
  <c r="C2070" i="1"/>
  <c r="P2393" i="1"/>
  <c r="X2393" i="1" s="1"/>
  <c r="B2393" i="1" s="1"/>
  <c r="C2394" i="1"/>
  <c r="P1980" i="1"/>
  <c r="X1980" i="1" s="1"/>
  <c r="B1980" i="1" s="1"/>
  <c r="C1981" i="1"/>
  <c r="C2334" i="1"/>
  <c r="P2333" i="1"/>
  <c r="X2333" i="1" s="1"/>
  <c r="B2333" i="1" s="1"/>
  <c r="C2658" i="1"/>
  <c r="P2657" i="1"/>
  <c r="X2657" i="1" s="1"/>
  <c r="B2657" i="1" s="1"/>
  <c r="C1863" i="1"/>
  <c r="P1862" i="1"/>
  <c r="X1862" i="1" s="1"/>
  <c r="B1862" i="1" s="1"/>
  <c r="P2010" i="1"/>
  <c r="X2010" i="1" s="1"/>
  <c r="B2010" i="1" s="1"/>
  <c r="C2011" i="1"/>
  <c r="P1921" i="1"/>
  <c r="X1921" i="1" s="1"/>
  <c r="B1921" i="1" s="1"/>
  <c r="C1922" i="1"/>
  <c r="P2305" i="1"/>
  <c r="X2305" i="1" s="1"/>
  <c r="B2305" i="1" s="1"/>
  <c r="C2306" i="1"/>
  <c r="P2099" i="1"/>
  <c r="X2099" i="1" s="1"/>
  <c r="B2099" i="1" s="1"/>
  <c r="C2100" i="1"/>
  <c r="C2687" i="1"/>
  <c r="AG100" i="1"/>
  <c r="AH100" i="1"/>
  <c r="AE100" i="1" s="1"/>
  <c r="C1893" i="1"/>
  <c r="P1892" i="1"/>
  <c r="X1892" i="1" s="1"/>
  <c r="B1892" i="1" s="1"/>
  <c r="P2597" i="1"/>
  <c r="X2597" i="1" s="1"/>
  <c r="B2597" i="1" s="1"/>
  <c r="C2598" i="1"/>
  <c r="P2126" i="1"/>
  <c r="X2126" i="1" s="1"/>
  <c r="B2126" i="1" s="1"/>
  <c r="C2127" i="1"/>
  <c r="P2156" i="1"/>
  <c r="X2156" i="1" s="1"/>
  <c r="B2156" i="1" s="1"/>
  <c r="C2157" i="1"/>
  <c r="AJ100" i="1" l="1"/>
  <c r="P2157" i="1"/>
  <c r="X2157" i="1" s="1"/>
  <c r="B2157" i="1" s="1"/>
  <c r="C2158" i="1"/>
  <c r="AG101" i="1"/>
  <c r="AH101" i="1"/>
  <c r="AE101" i="1" s="1"/>
  <c r="C2720" i="1"/>
  <c r="C2335" i="1"/>
  <c r="P2334" i="1"/>
  <c r="X2334" i="1" s="1"/>
  <c r="B2334" i="1" s="1"/>
  <c r="C2629" i="1"/>
  <c r="P2628" i="1"/>
  <c r="X2628" i="1" s="1"/>
  <c r="B2628" i="1" s="1"/>
  <c r="C2483" i="1"/>
  <c r="P2482" i="1"/>
  <c r="X2482" i="1" s="1"/>
  <c r="B2482" i="1" s="1"/>
  <c r="P2011" i="1"/>
  <c r="X2011" i="1" s="1"/>
  <c r="B2011" i="1" s="1"/>
  <c r="C2012" i="1"/>
  <c r="P1981" i="1"/>
  <c r="X1981" i="1" s="1"/>
  <c r="B1981" i="1" s="1"/>
  <c r="C1982" i="1"/>
  <c r="P2218" i="1"/>
  <c r="X2218" i="1" s="1"/>
  <c r="B2218" i="1" s="1"/>
  <c r="C2219" i="1"/>
  <c r="P2186" i="1"/>
  <c r="X2186" i="1" s="1"/>
  <c r="B2186" i="1" s="1"/>
  <c r="C2187" i="1"/>
  <c r="C2128" i="1"/>
  <c r="P2127" i="1"/>
  <c r="X2127" i="1" s="1"/>
  <c r="B2127" i="1" s="1"/>
  <c r="C2688" i="1"/>
  <c r="P2687" i="1"/>
  <c r="X2687" i="1" s="1"/>
  <c r="B2687" i="1" s="1"/>
  <c r="C2246" i="1"/>
  <c r="P2245" i="1"/>
  <c r="X2245" i="1" s="1"/>
  <c r="B2245" i="1" s="1"/>
  <c r="P2570" i="1"/>
  <c r="X2570" i="1" s="1"/>
  <c r="B2570" i="1" s="1"/>
  <c r="C2571" i="1"/>
  <c r="C2540" i="1"/>
  <c r="P2539" i="1"/>
  <c r="X2539" i="1" s="1"/>
  <c r="B2539" i="1" s="1"/>
  <c r="P1954" i="1"/>
  <c r="X1954" i="1" s="1"/>
  <c r="B1954" i="1" s="1"/>
  <c r="C1955" i="1"/>
  <c r="C2101" i="1"/>
  <c r="P2100" i="1"/>
  <c r="X2100" i="1" s="1"/>
  <c r="B2100" i="1" s="1"/>
  <c r="C2395" i="1"/>
  <c r="P2394" i="1"/>
  <c r="X2394" i="1" s="1"/>
  <c r="B2394" i="1" s="1"/>
  <c r="C2599" i="1"/>
  <c r="P2598" i="1"/>
  <c r="X2598" i="1" s="1"/>
  <c r="B2598" i="1" s="1"/>
  <c r="P1863" i="1"/>
  <c r="X1863" i="1" s="1"/>
  <c r="B1863" i="1" s="1"/>
  <c r="C1864" i="1"/>
  <c r="C2424" i="1"/>
  <c r="P2423" i="1"/>
  <c r="X2423" i="1" s="1"/>
  <c r="B2423" i="1" s="1"/>
  <c r="P2510" i="1"/>
  <c r="X2510" i="1" s="1"/>
  <c r="B2510" i="1" s="1"/>
  <c r="C2511" i="1"/>
  <c r="P1774" i="1"/>
  <c r="X1774" i="1" s="1"/>
  <c r="B1774" i="1" s="1"/>
  <c r="C1775" i="1"/>
  <c r="P1775" i="1" s="1"/>
  <c r="C2307" i="1"/>
  <c r="P2306" i="1"/>
  <c r="X2306" i="1" s="1"/>
  <c r="B2306" i="1" s="1"/>
  <c r="C2071" i="1"/>
  <c r="P2070" i="1"/>
  <c r="X2070" i="1" s="1"/>
  <c r="B2070" i="1" s="1"/>
  <c r="P2042" i="1"/>
  <c r="X2042" i="1" s="1"/>
  <c r="B2042" i="1" s="1"/>
  <c r="C2043" i="1"/>
  <c r="P2658" i="1"/>
  <c r="X2658" i="1" s="1"/>
  <c r="B2658" i="1" s="1"/>
  <c r="C2659" i="1"/>
  <c r="C1834" i="1"/>
  <c r="P1834" i="1" s="1"/>
  <c r="P1833" i="1"/>
  <c r="X1833" i="1" s="1"/>
  <c r="B1833" i="1" s="1"/>
  <c r="P2455" i="1"/>
  <c r="X2455" i="1" s="1"/>
  <c r="B2455" i="1" s="1"/>
  <c r="C2456" i="1"/>
  <c r="P1893" i="1"/>
  <c r="X1893" i="1" s="1"/>
  <c r="B1893" i="1" s="1"/>
  <c r="C1894" i="1"/>
  <c r="P1922" i="1"/>
  <c r="X1922" i="1" s="1"/>
  <c r="B1922" i="1" s="1"/>
  <c r="C1923" i="1"/>
  <c r="P2364" i="1"/>
  <c r="X2364" i="1" s="1"/>
  <c r="B2364" i="1" s="1"/>
  <c r="C2365" i="1"/>
  <c r="C2276" i="1"/>
  <c r="P2275" i="1"/>
  <c r="X2275" i="1" s="1"/>
  <c r="B2275" i="1" s="1"/>
  <c r="P2276" i="1" l="1"/>
  <c r="X2276" i="1" s="1"/>
  <c r="B2276" i="1" s="1"/>
  <c r="C2277" i="1"/>
  <c r="C2072" i="1"/>
  <c r="P2071" i="1"/>
  <c r="X2071" i="1" s="1"/>
  <c r="B2071" i="1" s="1"/>
  <c r="P2424" i="1"/>
  <c r="X2424" i="1" s="1"/>
  <c r="B2424" i="1" s="1"/>
  <c r="C2425" i="1"/>
  <c r="P2101" i="1"/>
  <c r="X2101" i="1" s="1"/>
  <c r="B2101" i="1" s="1"/>
  <c r="C2102" i="1"/>
  <c r="C2247" i="1"/>
  <c r="P2246" i="1"/>
  <c r="X2246" i="1" s="1"/>
  <c r="B2246" i="1" s="1"/>
  <c r="P2629" i="1"/>
  <c r="X2629" i="1" s="1"/>
  <c r="B2629" i="1" s="1"/>
  <c r="C2630" i="1"/>
  <c r="P2365" i="1"/>
  <c r="X2365" i="1" s="1"/>
  <c r="B2365" i="1" s="1"/>
  <c r="C2366" i="1"/>
  <c r="P1864" i="1"/>
  <c r="X1864" i="1" s="1"/>
  <c r="B1864" i="1" s="1"/>
  <c r="C1865" i="1"/>
  <c r="P1865" i="1" s="1"/>
  <c r="C1956" i="1"/>
  <c r="P1956" i="1" s="1"/>
  <c r="P1955" i="1"/>
  <c r="X1955" i="1" s="1"/>
  <c r="B1955" i="1" s="1"/>
  <c r="C1983" i="1"/>
  <c r="P1982" i="1"/>
  <c r="X1982" i="1" s="1"/>
  <c r="B1982" i="1" s="1"/>
  <c r="S1834" i="1"/>
  <c r="X1834" i="1"/>
  <c r="B1834" i="1" s="1"/>
  <c r="P2307" i="1"/>
  <c r="X2307" i="1" s="1"/>
  <c r="B2307" i="1" s="1"/>
  <c r="C2308" i="1"/>
  <c r="P2688" i="1"/>
  <c r="X2688" i="1" s="1"/>
  <c r="B2688" i="1" s="1"/>
  <c r="C2689" i="1"/>
  <c r="C2336" i="1"/>
  <c r="P2335" i="1"/>
  <c r="X2335" i="1" s="1"/>
  <c r="B2335" i="1" s="1"/>
  <c r="C1924" i="1"/>
  <c r="P1923" i="1"/>
  <c r="X1923" i="1" s="1"/>
  <c r="B1923" i="1" s="1"/>
  <c r="C2660" i="1"/>
  <c r="P2659" i="1"/>
  <c r="X2659" i="1" s="1"/>
  <c r="B2659" i="1" s="1"/>
  <c r="S1775" i="1"/>
  <c r="X1775" i="1"/>
  <c r="B1775" i="1" s="1"/>
  <c r="P2012" i="1"/>
  <c r="X2012" i="1" s="1"/>
  <c r="B2012" i="1" s="1"/>
  <c r="C2013" i="1"/>
  <c r="P2720" i="1"/>
  <c r="X2720" i="1" s="1"/>
  <c r="B2720" i="1" s="1"/>
  <c r="C2721" i="1"/>
  <c r="C2600" i="1"/>
  <c r="P2599" i="1"/>
  <c r="X2599" i="1" s="1"/>
  <c r="B2599" i="1" s="1"/>
  <c r="P2540" i="1"/>
  <c r="X2540" i="1" s="1"/>
  <c r="B2540" i="1" s="1"/>
  <c r="C2541" i="1"/>
  <c r="C2129" i="1"/>
  <c r="P2128" i="1"/>
  <c r="X2128" i="1" s="1"/>
  <c r="B2128" i="1" s="1"/>
  <c r="AH102" i="1"/>
  <c r="AE102" i="1" s="1"/>
  <c r="AG102" i="1"/>
  <c r="C2748" i="1"/>
  <c r="C1895" i="1"/>
  <c r="P1895" i="1" s="1"/>
  <c r="P1894" i="1"/>
  <c r="X1894" i="1" s="1"/>
  <c r="B1894" i="1" s="1"/>
  <c r="C2044" i="1"/>
  <c r="P2043" i="1"/>
  <c r="X2043" i="1" s="1"/>
  <c r="B2043" i="1" s="1"/>
  <c r="C2512" i="1"/>
  <c r="P2511" i="1"/>
  <c r="X2511" i="1" s="1"/>
  <c r="B2511" i="1" s="1"/>
  <c r="C2572" i="1"/>
  <c r="P2571" i="1"/>
  <c r="X2571" i="1" s="1"/>
  <c r="B2571" i="1" s="1"/>
  <c r="P2187" i="1"/>
  <c r="X2187" i="1" s="1"/>
  <c r="B2187" i="1" s="1"/>
  <c r="C2188" i="1"/>
  <c r="AJ101" i="1"/>
  <c r="C2396" i="1"/>
  <c r="P2395" i="1"/>
  <c r="X2395" i="1" s="1"/>
  <c r="B2395" i="1" s="1"/>
  <c r="P2483" i="1"/>
  <c r="X2483" i="1" s="1"/>
  <c r="B2483" i="1" s="1"/>
  <c r="C2484" i="1"/>
  <c r="P2158" i="1"/>
  <c r="X2158" i="1" s="1"/>
  <c r="B2158" i="1" s="1"/>
  <c r="C2159" i="1"/>
  <c r="P2456" i="1"/>
  <c r="X2456" i="1" s="1"/>
  <c r="B2456" i="1" s="1"/>
  <c r="C2457" i="1"/>
  <c r="C2220" i="1"/>
  <c r="P2219" i="1"/>
  <c r="X2219" i="1" s="1"/>
  <c r="B2219" i="1" s="1"/>
  <c r="AJ102" i="1" l="1"/>
  <c r="Y1834" i="1"/>
  <c r="C2160" i="1"/>
  <c r="P2159" i="1"/>
  <c r="X2159" i="1" s="1"/>
  <c r="B2159" i="1" s="1"/>
  <c r="S1895" i="1"/>
  <c r="X1895" i="1"/>
  <c r="B1895" i="1" s="1"/>
  <c r="P2308" i="1"/>
  <c r="X2308" i="1" s="1"/>
  <c r="B2308" i="1" s="1"/>
  <c r="C2309" i="1"/>
  <c r="X1865" i="1"/>
  <c r="B1865" i="1" s="1"/>
  <c r="S1865" i="1"/>
  <c r="P2102" i="1"/>
  <c r="X2102" i="1" s="1"/>
  <c r="B2102" i="1" s="1"/>
  <c r="C2103" i="1"/>
  <c r="P2748" i="1"/>
  <c r="X2748" i="1" s="1"/>
  <c r="B2748" i="1" s="1"/>
  <c r="C2749" i="1"/>
  <c r="C2601" i="1"/>
  <c r="P2600" i="1"/>
  <c r="X2600" i="1" s="1"/>
  <c r="B2600" i="1" s="1"/>
  <c r="P2660" i="1"/>
  <c r="X2660" i="1" s="1"/>
  <c r="B2660" i="1" s="1"/>
  <c r="C2661" i="1"/>
  <c r="C2485" i="1"/>
  <c r="P2484" i="1"/>
  <c r="X2484" i="1" s="1"/>
  <c r="B2484" i="1" s="1"/>
  <c r="P2572" i="1"/>
  <c r="X2572" i="1" s="1"/>
  <c r="B2572" i="1" s="1"/>
  <c r="C2573" i="1"/>
  <c r="P2721" i="1"/>
  <c r="X2721" i="1" s="1"/>
  <c r="B2721" i="1" s="1"/>
  <c r="C2722" i="1"/>
  <c r="C2367" i="1"/>
  <c r="P2366" i="1"/>
  <c r="X2366" i="1" s="1"/>
  <c r="B2366" i="1" s="1"/>
  <c r="P2425" i="1"/>
  <c r="X2425" i="1" s="1"/>
  <c r="B2425" i="1" s="1"/>
  <c r="C2426" i="1"/>
  <c r="AH103" i="1"/>
  <c r="AE103" i="1" s="1"/>
  <c r="AG103" i="1"/>
  <c r="C2779" i="1"/>
  <c r="P1924" i="1"/>
  <c r="X1924" i="1" s="1"/>
  <c r="B1924" i="1" s="1"/>
  <c r="C1925" i="1"/>
  <c r="C2513" i="1"/>
  <c r="P2512" i="1"/>
  <c r="X2512" i="1" s="1"/>
  <c r="B2512" i="1" s="1"/>
  <c r="P2013" i="1"/>
  <c r="X2013" i="1" s="1"/>
  <c r="B2013" i="1" s="1"/>
  <c r="C2014" i="1"/>
  <c r="P2630" i="1"/>
  <c r="X2630" i="1" s="1"/>
  <c r="B2630" i="1" s="1"/>
  <c r="C2631" i="1"/>
  <c r="C2221" i="1"/>
  <c r="P2220" i="1"/>
  <c r="X2220" i="1" s="1"/>
  <c r="B2220" i="1" s="1"/>
  <c r="P2396" i="1"/>
  <c r="X2396" i="1" s="1"/>
  <c r="B2396" i="1" s="1"/>
  <c r="C2397" i="1"/>
  <c r="P2129" i="1"/>
  <c r="X2129" i="1" s="1"/>
  <c r="B2129" i="1" s="1"/>
  <c r="C2130" i="1"/>
  <c r="P2336" i="1"/>
  <c r="X2336" i="1" s="1"/>
  <c r="B2336" i="1" s="1"/>
  <c r="C2337" i="1"/>
  <c r="C1984" i="1"/>
  <c r="P1983" i="1"/>
  <c r="X1983" i="1" s="1"/>
  <c r="B1983" i="1" s="1"/>
  <c r="C2073" i="1"/>
  <c r="P2072" i="1"/>
  <c r="X2072" i="1" s="1"/>
  <c r="B2072" i="1" s="1"/>
  <c r="C2458" i="1"/>
  <c r="P2457" i="1"/>
  <c r="X2457" i="1" s="1"/>
  <c r="B2457" i="1" s="1"/>
  <c r="C2045" i="1"/>
  <c r="P2044" i="1"/>
  <c r="X2044" i="1" s="1"/>
  <c r="B2044" i="1" s="1"/>
  <c r="C2542" i="1"/>
  <c r="P2541" i="1"/>
  <c r="X2541" i="1" s="1"/>
  <c r="B2541" i="1" s="1"/>
  <c r="C2690" i="1"/>
  <c r="P2689" i="1"/>
  <c r="X2689" i="1" s="1"/>
  <c r="B2689" i="1" s="1"/>
  <c r="C2278" i="1"/>
  <c r="P2277" i="1"/>
  <c r="X2277" i="1" s="1"/>
  <c r="B2277" i="1" s="1"/>
  <c r="C2189" i="1"/>
  <c r="P2188" i="1"/>
  <c r="X2188" i="1" s="1"/>
  <c r="B2188" i="1" s="1"/>
  <c r="Y1775" i="1"/>
  <c r="X1956" i="1"/>
  <c r="B1956" i="1" s="1"/>
  <c r="S1956" i="1"/>
  <c r="C2248" i="1"/>
  <c r="P2247" i="1"/>
  <c r="X2247" i="1" s="1"/>
  <c r="B2247" i="1" s="1"/>
  <c r="Y1956" i="1" l="1"/>
  <c r="P2690" i="1"/>
  <c r="X2690" i="1" s="1"/>
  <c r="B2690" i="1" s="1"/>
  <c r="C2691" i="1"/>
  <c r="P2073" i="1"/>
  <c r="X2073" i="1" s="1"/>
  <c r="B2073" i="1" s="1"/>
  <c r="C2074" i="1"/>
  <c r="C2514" i="1"/>
  <c r="P2513" i="1"/>
  <c r="X2513" i="1" s="1"/>
  <c r="B2513" i="1" s="1"/>
  <c r="C2662" i="1"/>
  <c r="P2661" i="1"/>
  <c r="X2661" i="1" s="1"/>
  <c r="B2661" i="1" s="1"/>
  <c r="Y1865" i="1"/>
  <c r="C1926" i="1"/>
  <c r="P1925" i="1"/>
  <c r="X1925" i="1" s="1"/>
  <c r="B1925" i="1" s="1"/>
  <c r="P2367" i="1"/>
  <c r="X2367" i="1" s="1"/>
  <c r="B2367" i="1" s="1"/>
  <c r="C2368" i="1"/>
  <c r="P2542" i="1"/>
  <c r="X2542" i="1" s="1"/>
  <c r="B2542" i="1" s="1"/>
  <c r="C2543" i="1"/>
  <c r="P1984" i="1"/>
  <c r="X1984" i="1" s="1"/>
  <c r="B1984" i="1" s="1"/>
  <c r="C1985" i="1"/>
  <c r="P2221" i="1"/>
  <c r="X2221" i="1" s="1"/>
  <c r="B2221" i="1" s="1"/>
  <c r="C2222" i="1"/>
  <c r="C2723" i="1"/>
  <c r="P2722" i="1"/>
  <c r="X2722" i="1" s="1"/>
  <c r="B2722" i="1" s="1"/>
  <c r="P2309" i="1"/>
  <c r="X2309" i="1" s="1"/>
  <c r="B2309" i="1" s="1"/>
  <c r="C2310" i="1"/>
  <c r="P2337" i="1"/>
  <c r="X2337" i="1" s="1"/>
  <c r="B2337" i="1" s="1"/>
  <c r="C2338" i="1"/>
  <c r="P2631" i="1"/>
  <c r="X2631" i="1" s="1"/>
  <c r="B2631" i="1" s="1"/>
  <c r="C2632" i="1"/>
  <c r="P2779" i="1"/>
  <c r="X2779" i="1" s="1"/>
  <c r="B2779" i="1" s="1"/>
  <c r="C2780" i="1"/>
  <c r="P2601" i="1"/>
  <c r="X2601" i="1" s="1"/>
  <c r="B2601" i="1" s="1"/>
  <c r="C2602" i="1"/>
  <c r="P2189" i="1"/>
  <c r="X2189" i="1" s="1"/>
  <c r="B2189" i="1" s="1"/>
  <c r="C2190" i="1"/>
  <c r="C2046" i="1"/>
  <c r="P2045" i="1"/>
  <c r="X2045" i="1" s="1"/>
  <c r="B2045" i="1" s="1"/>
  <c r="AJ103" i="1"/>
  <c r="P2573" i="1"/>
  <c r="X2573" i="1" s="1"/>
  <c r="B2573" i="1" s="1"/>
  <c r="C2574" i="1"/>
  <c r="C2750" i="1"/>
  <c r="P2749" i="1"/>
  <c r="X2749" i="1" s="1"/>
  <c r="B2749" i="1" s="1"/>
  <c r="P2130" i="1"/>
  <c r="X2130" i="1" s="1"/>
  <c r="B2130" i="1" s="1"/>
  <c r="C2131" i="1"/>
  <c r="C2015" i="1"/>
  <c r="P2014" i="1"/>
  <c r="X2014" i="1" s="1"/>
  <c r="B2014" i="1" s="1"/>
  <c r="AG104" i="1"/>
  <c r="C2811" i="1"/>
  <c r="AH104" i="1"/>
  <c r="AE104" i="1" s="1"/>
  <c r="Y1895" i="1"/>
  <c r="P2278" i="1"/>
  <c r="X2278" i="1" s="1"/>
  <c r="B2278" i="1" s="1"/>
  <c r="C2279" i="1"/>
  <c r="P2458" i="1"/>
  <c r="X2458" i="1" s="1"/>
  <c r="B2458" i="1" s="1"/>
  <c r="C2459" i="1"/>
  <c r="C2427" i="1"/>
  <c r="P2426" i="1"/>
  <c r="X2426" i="1" s="1"/>
  <c r="B2426" i="1" s="1"/>
  <c r="P2103" i="1"/>
  <c r="X2103" i="1" s="1"/>
  <c r="B2103" i="1" s="1"/>
  <c r="C2104" i="1"/>
  <c r="P2248" i="1"/>
  <c r="X2248" i="1" s="1"/>
  <c r="B2248" i="1" s="1"/>
  <c r="C2249" i="1"/>
  <c r="P2397" i="1"/>
  <c r="X2397" i="1" s="1"/>
  <c r="B2397" i="1" s="1"/>
  <c r="C2398" i="1"/>
  <c r="C2486" i="1"/>
  <c r="P2485" i="1"/>
  <c r="X2485" i="1" s="1"/>
  <c r="B2485" i="1" s="1"/>
  <c r="P2160" i="1"/>
  <c r="X2160" i="1" s="1"/>
  <c r="B2160" i="1" s="1"/>
  <c r="C2161" i="1"/>
  <c r="AJ104" i="1" l="1"/>
  <c r="C2839" i="1"/>
  <c r="AH105" i="1"/>
  <c r="AE105" i="1" s="1"/>
  <c r="AG105" i="1"/>
  <c r="AJ105" i="1" s="1"/>
  <c r="C2751" i="1"/>
  <c r="P2750" i="1"/>
  <c r="X2750" i="1" s="1"/>
  <c r="B2750" i="1" s="1"/>
  <c r="C2603" i="1"/>
  <c r="P2602" i="1"/>
  <c r="X2602" i="1" s="1"/>
  <c r="B2602" i="1" s="1"/>
  <c r="P2310" i="1"/>
  <c r="X2310" i="1" s="1"/>
  <c r="B2310" i="1" s="1"/>
  <c r="C2311" i="1"/>
  <c r="C2544" i="1"/>
  <c r="P2543" i="1"/>
  <c r="X2543" i="1" s="1"/>
  <c r="B2543" i="1" s="1"/>
  <c r="P2662" i="1"/>
  <c r="X2662" i="1" s="1"/>
  <c r="B2662" i="1" s="1"/>
  <c r="C2663" i="1"/>
  <c r="C2812" i="1"/>
  <c r="P2811" i="1"/>
  <c r="X2811" i="1" s="1"/>
  <c r="B2811" i="1" s="1"/>
  <c r="P2574" i="1"/>
  <c r="X2574" i="1" s="1"/>
  <c r="B2574" i="1" s="1"/>
  <c r="C2575" i="1"/>
  <c r="P2486" i="1"/>
  <c r="X2486" i="1" s="1"/>
  <c r="B2486" i="1" s="1"/>
  <c r="C2487" i="1"/>
  <c r="C2428" i="1"/>
  <c r="P2427" i="1"/>
  <c r="X2427" i="1" s="1"/>
  <c r="B2427" i="1" s="1"/>
  <c r="C2781" i="1"/>
  <c r="P2780" i="1"/>
  <c r="X2780" i="1" s="1"/>
  <c r="B2780" i="1" s="1"/>
  <c r="C2369" i="1"/>
  <c r="P2368" i="1"/>
  <c r="X2368" i="1" s="1"/>
  <c r="B2368" i="1" s="1"/>
  <c r="C2515" i="1"/>
  <c r="P2514" i="1"/>
  <c r="X2514" i="1" s="1"/>
  <c r="B2514" i="1" s="1"/>
  <c r="P2398" i="1"/>
  <c r="X2398" i="1" s="1"/>
  <c r="B2398" i="1" s="1"/>
  <c r="C2399" i="1"/>
  <c r="P2459" i="1"/>
  <c r="X2459" i="1" s="1"/>
  <c r="B2459" i="1" s="1"/>
  <c r="C2460" i="1"/>
  <c r="C2724" i="1"/>
  <c r="P2723" i="1"/>
  <c r="X2723" i="1" s="1"/>
  <c r="B2723" i="1" s="1"/>
  <c r="P2074" i="1"/>
  <c r="X2074" i="1" s="1"/>
  <c r="B2074" i="1" s="1"/>
  <c r="C2075" i="1"/>
  <c r="C2016" i="1"/>
  <c r="P2015" i="1"/>
  <c r="X2015" i="1" s="1"/>
  <c r="B2015" i="1" s="1"/>
  <c r="C2633" i="1"/>
  <c r="P2632" i="1"/>
  <c r="X2632" i="1" s="1"/>
  <c r="B2632" i="1" s="1"/>
  <c r="P2222" i="1"/>
  <c r="X2222" i="1" s="1"/>
  <c r="B2222" i="1" s="1"/>
  <c r="C2223" i="1"/>
  <c r="P2249" i="1"/>
  <c r="X2249" i="1" s="1"/>
  <c r="B2249" i="1" s="1"/>
  <c r="C2250" i="1"/>
  <c r="C2280" i="1"/>
  <c r="P2279" i="1"/>
  <c r="X2279" i="1" s="1"/>
  <c r="B2279" i="1" s="1"/>
  <c r="P2131" i="1"/>
  <c r="X2131" i="1" s="1"/>
  <c r="B2131" i="1" s="1"/>
  <c r="C2132" i="1"/>
  <c r="C2047" i="1"/>
  <c r="P2046" i="1"/>
  <c r="X2046" i="1" s="1"/>
  <c r="B2046" i="1" s="1"/>
  <c r="C1927" i="1"/>
  <c r="P1926" i="1"/>
  <c r="X1926" i="1" s="1"/>
  <c r="B1926" i="1" s="1"/>
  <c r="C2692" i="1"/>
  <c r="P2691" i="1"/>
  <c r="X2691" i="1" s="1"/>
  <c r="B2691" i="1" s="1"/>
  <c r="C2191" i="1"/>
  <c r="P2190" i="1"/>
  <c r="X2190" i="1" s="1"/>
  <c r="B2190" i="1" s="1"/>
  <c r="C2339" i="1"/>
  <c r="P2338" i="1"/>
  <c r="X2338" i="1" s="1"/>
  <c r="B2338" i="1" s="1"/>
  <c r="P1985" i="1"/>
  <c r="X1985" i="1" s="1"/>
  <c r="B1985" i="1" s="1"/>
  <c r="C1986" i="1"/>
  <c r="C2162" i="1"/>
  <c r="P2161" i="1"/>
  <c r="X2161" i="1" s="1"/>
  <c r="B2161" i="1" s="1"/>
  <c r="P2104" i="1"/>
  <c r="X2104" i="1" s="1"/>
  <c r="B2104" i="1" s="1"/>
  <c r="C2105" i="1"/>
  <c r="P2339" i="1" l="1"/>
  <c r="X2339" i="1" s="1"/>
  <c r="B2339" i="1" s="1"/>
  <c r="C2340" i="1"/>
  <c r="C2048" i="1"/>
  <c r="P2048" i="1" s="1"/>
  <c r="P2047" i="1"/>
  <c r="X2047" i="1" s="1"/>
  <c r="B2047" i="1" s="1"/>
  <c r="P2724" i="1"/>
  <c r="X2724" i="1" s="1"/>
  <c r="B2724" i="1" s="1"/>
  <c r="C2725" i="1"/>
  <c r="C2370" i="1"/>
  <c r="P2369" i="1"/>
  <c r="X2369" i="1" s="1"/>
  <c r="B2369" i="1" s="1"/>
  <c r="P2105" i="1"/>
  <c r="X2105" i="1" s="1"/>
  <c r="B2105" i="1" s="1"/>
  <c r="C2106" i="1"/>
  <c r="C2133" i="1"/>
  <c r="P2132" i="1"/>
  <c r="X2132" i="1" s="1"/>
  <c r="B2132" i="1" s="1"/>
  <c r="C2461" i="1"/>
  <c r="P2460" i="1"/>
  <c r="X2460" i="1" s="1"/>
  <c r="B2460" i="1" s="1"/>
  <c r="P2191" i="1"/>
  <c r="X2191" i="1" s="1"/>
  <c r="B2191" i="1" s="1"/>
  <c r="C2192" i="1"/>
  <c r="C2634" i="1"/>
  <c r="P2633" i="1"/>
  <c r="X2633" i="1" s="1"/>
  <c r="B2633" i="1" s="1"/>
  <c r="P2781" i="1"/>
  <c r="X2781" i="1" s="1"/>
  <c r="B2781" i="1" s="1"/>
  <c r="C2782" i="1"/>
  <c r="P2812" i="1"/>
  <c r="X2812" i="1" s="1"/>
  <c r="B2812" i="1" s="1"/>
  <c r="C2813" i="1"/>
  <c r="P2603" i="1"/>
  <c r="X2603" i="1" s="1"/>
  <c r="B2603" i="1" s="1"/>
  <c r="C2604" i="1"/>
  <c r="P2399" i="1"/>
  <c r="X2399" i="1" s="1"/>
  <c r="B2399" i="1" s="1"/>
  <c r="C2400" i="1"/>
  <c r="C2664" i="1"/>
  <c r="P2663" i="1"/>
  <c r="X2663" i="1" s="1"/>
  <c r="B2663" i="1" s="1"/>
  <c r="P2162" i="1"/>
  <c r="X2162" i="1" s="1"/>
  <c r="B2162" i="1" s="1"/>
  <c r="C2163" i="1"/>
  <c r="P2692" i="1"/>
  <c r="X2692" i="1" s="1"/>
  <c r="B2692" i="1" s="1"/>
  <c r="C2693" i="1"/>
  <c r="P2280" i="1"/>
  <c r="X2280" i="1" s="1"/>
  <c r="B2280" i="1" s="1"/>
  <c r="C2281" i="1"/>
  <c r="P2016" i="1"/>
  <c r="X2016" i="1" s="1"/>
  <c r="B2016" i="1" s="1"/>
  <c r="C2017" i="1"/>
  <c r="C2429" i="1"/>
  <c r="P2428" i="1"/>
  <c r="X2428" i="1" s="1"/>
  <c r="B2428" i="1" s="1"/>
  <c r="C2752" i="1"/>
  <c r="P2751" i="1"/>
  <c r="X2751" i="1" s="1"/>
  <c r="B2751" i="1" s="1"/>
  <c r="C1987" i="1"/>
  <c r="P1987" i="1" s="1"/>
  <c r="P1986" i="1"/>
  <c r="X1986" i="1" s="1"/>
  <c r="B1986" i="1" s="1"/>
  <c r="C2251" i="1"/>
  <c r="P2250" i="1"/>
  <c r="X2250" i="1" s="1"/>
  <c r="B2250" i="1" s="1"/>
  <c r="C2076" i="1"/>
  <c r="P2075" i="1"/>
  <c r="X2075" i="1" s="1"/>
  <c r="B2075" i="1" s="1"/>
  <c r="P2487" i="1"/>
  <c r="X2487" i="1" s="1"/>
  <c r="B2487" i="1" s="1"/>
  <c r="C2488" i="1"/>
  <c r="P1927" i="1"/>
  <c r="X1927" i="1" s="1"/>
  <c r="B1927" i="1" s="1"/>
  <c r="C1928" i="1"/>
  <c r="P1928" i="1" s="1"/>
  <c r="P2515" i="1"/>
  <c r="X2515" i="1" s="1"/>
  <c r="B2515" i="1" s="1"/>
  <c r="C2516" i="1"/>
  <c r="P2544" i="1"/>
  <c r="X2544" i="1" s="1"/>
  <c r="B2544" i="1" s="1"/>
  <c r="C2545" i="1"/>
  <c r="AH106" i="1"/>
  <c r="AE106" i="1" s="1"/>
  <c r="C2870" i="1"/>
  <c r="AG106" i="1"/>
  <c r="P2223" i="1"/>
  <c r="X2223" i="1" s="1"/>
  <c r="B2223" i="1" s="1"/>
  <c r="C2224" i="1"/>
  <c r="P2575" i="1"/>
  <c r="X2575" i="1" s="1"/>
  <c r="B2575" i="1" s="1"/>
  <c r="C2576" i="1"/>
  <c r="C2312" i="1"/>
  <c r="P2311" i="1"/>
  <c r="X2311" i="1" s="1"/>
  <c r="B2311" i="1" s="1"/>
  <c r="C2840" i="1"/>
  <c r="P2839" i="1"/>
  <c r="X2839" i="1" s="1"/>
  <c r="B2839" i="1" s="1"/>
  <c r="P2840" i="1" l="1"/>
  <c r="X2840" i="1" s="1"/>
  <c r="B2840" i="1" s="1"/>
  <c r="C2841" i="1"/>
  <c r="C2871" i="1"/>
  <c r="P2870" i="1"/>
  <c r="X2870" i="1" s="1"/>
  <c r="B2870" i="1" s="1"/>
  <c r="C2489" i="1"/>
  <c r="P2488" i="1"/>
  <c r="X2488" i="1" s="1"/>
  <c r="B2488" i="1" s="1"/>
  <c r="P2693" i="1"/>
  <c r="X2693" i="1" s="1"/>
  <c r="B2693" i="1" s="1"/>
  <c r="C2694" i="1"/>
  <c r="P2604" i="1"/>
  <c r="X2604" i="1" s="1"/>
  <c r="B2604" i="1" s="1"/>
  <c r="C2605" i="1"/>
  <c r="P2192" i="1"/>
  <c r="X2192" i="1" s="1"/>
  <c r="B2192" i="1" s="1"/>
  <c r="C2193" i="1"/>
  <c r="C2902" i="1"/>
  <c r="AH107" i="1"/>
  <c r="AE107" i="1" s="1"/>
  <c r="AG107" i="1"/>
  <c r="P2752" i="1"/>
  <c r="X2752" i="1" s="1"/>
  <c r="B2752" i="1" s="1"/>
  <c r="C2753" i="1"/>
  <c r="P2370" i="1"/>
  <c r="X2370" i="1" s="1"/>
  <c r="B2370" i="1" s="1"/>
  <c r="C2371" i="1"/>
  <c r="C2313" i="1"/>
  <c r="P2312" i="1"/>
  <c r="X2312" i="1" s="1"/>
  <c r="B2312" i="1" s="1"/>
  <c r="C2546" i="1"/>
  <c r="P2545" i="1"/>
  <c r="X2545" i="1" s="1"/>
  <c r="B2545" i="1" s="1"/>
  <c r="C2164" i="1"/>
  <c r="P2163" i="1"/>
  <c r="X2163" i="1" s="1"/>
  <c r="B2163" i="1" s="1"/>
  <c r="C2814" i="1"/>
  <c r="P2813" i="1"/>
  <c r="X2813" i="1" s="1"/>
  <c r="B2813" i="1" s="1"/>
  <c r="C2726" i="1"/>
  <c r="P2725" i="1"/>
  <c r="X2725" i="1" s="1"/>
  <c r="B2725" i="1" s="1"/>
  <c r="P2576" i="1"/>
  <c r="X2576" i="1" s="1"/>
  <c r="B2576" i="1" s="1"/>
  <c r="C2577" i="1"/>
  <c r="C2077" i="1"/>
  <c r="P2076" i="1"/>
  <c r="X2076" i="1" s="1"/>
  <c r="B2076" i="1" s="1"/>
  <c r="P2429" i="1"/>
  <c r="X2429" i="1" s="1"/>
  <c r="B2429" i="1" s="1"/>
  <c r="C2430" i="1"/>
  <c r="P2461" i="1"/>
  <c r="X2461" i="1" s="1"/>
  <c r="B2461" i="1" s="1"/>
  <c r="C2462" i="1"/>
  <c r="P2516" i="1"/>
  <c r="X2516" i="1" s="1"/>
  <c r="B2516" i="1" s="1"/>
  <c r="C2517" i="1"/>
  <c r="P2017" i="1"/>
  <c r="X2017" i="1" s="1"/>
  <c r="B2017" i="1" s="1"/>
  <c r="C2018" i="1"/>
  <c r="C2783" i="1"/>
  <c r="P2782" i="1"/>
  <c r="X2782" i="1" s="1"/>
  <c r="B2782" i="1" s="1"/>
  <c r="C2225" i="1"/>
  <c r="P2224" i="1"/>
  <c r="X2224" i="1" s="1"/>
  <c r="B2224" i="1" s="1"/>
  <c r="P2251" i="1"/>
  <c r="X2251" i="1" s="1"/>
  <c r="B2251" i="1" s="1"/>
  <c r="C2252" i="1"/>
  <c r="C2665" i="1"/>
  <c r="P2664" i="1"/>
  <c r="X2664" i="1" s="1"/>
  <c r="B2664" i="1" s="1"/>
  <c r="P2133" i="1"/>
  <c r="X2133" i="1" s="1"/>
  <c r="B2133" i="1" s="1"/>
  <c r="C2134" i="1"/>
  <c r="S2048" i="1"/>
  <c r="X2048" i="1"/>
  <c r="B2048" i="1" s="1"/>
  <c r="S1928" i="1"/>
  <c r="X1928" i="1"/>
  <c r="B1928" i="1" s="1"/>
  <c r="C2282" i="1"/>
  <c r="P2281" i="1"/>
  <c r="X2281" i="1" s="1"/>
  <c r="B2281" i="1" s="1"/>
  <c r="C2401" i="1"/>
  <c r="P2400" i="1"/>
  <c r="X2400" i="1" s="1"/>
  <c r="B2400" i="1" s="1"/>
  <c r="C2107" i="1"/>
  <c r="P2107" i="1" s="1"/>
  <c r="P2106" i="1"/>
  <c r="X2106" i="1" s="1"/>
  <c r="B2106" i="1" s="1"/>
  <c r="C2341" i="1"/>
  <c r="P2340" i="1"/>
  <c r="X2340" i="1" s="1"/>
  <c r="B2340" i="1" s="1"/>
  <c r="AJ106" i="1"/>
  <c r="S1987" i="1"/>
  <c r="X1987" i="1"/>
  <c r="B1987" i="1" s="1"/>
  <c r="C2635" i="1"/>
  <c r="P2634" i="1"/>
  <c r="X2634" i="1" s="1"/>
  <c r="B2634" i="1" s="1"/>
  <c r="AJ107" i="1" l="1"/>
  <c r="Y1987" i="1"/>
  <c r="P2282" i="1"/>
  <c r="X2282" i="1" s="1"/>
  <c r="B2282" i="1" s="1"/>
  <c r="C2283" i="1"/>
  <c r="P2665" i="1"/>
  <c r="X2665" i="1" s="1"/>
  <c r="B2665" i="1" s="1"/>
  <c r="C2666" i="1"/>
  <c r="P2077" i="1"/>
  <c r="X2077" i="1" s="1"/>
  <c r="B2077" i="1" s="1"/>
  <c r="C2078" i="1"/>
  <c r="C2165" i="1"/>
  <c r="P2164" i="1"/>
  <c r="X2164" i="1" s="1"/>
  <c r="B2164" i="1" s="1"/>
  <c r="C2695" i="1"/>
  <c r="P2694" i="1"/>
  <c r="X2694" i="1" s="1"/>
  <c r="B2694" i="1" s="1"/>
  <c r="P2252" i="1"/>
  <c r="X2252" i="1" s="1"/>
  <c r="B2252" i="1" s="1"/>
  <c r="C2253" i="1"/>
  <c r="P2517" i="1"/>
  <c r="X2517" i="1" s="1"/>
  <c r="B2517" i="1" s="1"/>
  <c r="C2518" i="1"/>
  <c r="P2577" i="1"/>
  <c r="X2577" i="1" s="1"/>
  <c r="B2577" i="1" s="1"/>
  <c r="C2578" i="1"/>
  <c r="C2342" i="1"/>
  <c r="P2341" i="1"/>
  <c r="X2341" i="1" s="1"/>
  <c r="B2341" i="1" s="1"/>
  <c r="Y1928" i="1"/>
  <c r="P2546" i="1"/>
  <c r="X2546" i="1" s="1"/>
  <c r="B2546" i="1" s="1"/>
  <c r="C2547" i="1"/>
  <c r="AG108" i="1"/>
  <c r="C2931" i="1"/>
  <c r="AH108" i="1"/>
  <c r="AE108" i="1" s="1"/>
  <c r="P2462" i="1"/>
  <c r="X2462" i="1" s="1"/>
  <c r="B2462" i="1" s="1"/>
  <c r="C2463" i="1"/>
  <c r="C2903" i="1"/>
  <c r="P2902" i="1"/>
  <c r="X2902" i="1" s="1"/>
  <c r="B2902" i="1" s="1"/>
  <c r="C2490" i="1"/>
  <c r="P2489" i="1"/>
  <c r="X2489" i="1" s="1"/>
  <c r="B2489" i="1" s="1"/>
  <c r="X2107" i="1"/>
  <c r="B2107" i="1" s="1"/>
  <c r="S2107" i="1"/>
  <c r="Y2048" i="1"/>
  <c r="P2225" i="1"/>
  <c r="X2225" i="1" s="1"/>
  <c r="B2225" i="1" s="1"/>
  <c r="C2226" i="1"/>
  <c r="P2726" i="1"/>
  <c r="X2726" i="1" s="1"/>
  <c r="B2726" i="1" s="1"/>
  <c r="C2727" i="1"/>
  <c r="C2314" i="1"/>
  <c r="P2313" i="1"/>
  <c r="X2313" i="1" s="1"/>
  <c r="B2313" i="1" s="1"/>
  <c r="P2193" i="1"/>
  <c r="X2193" i="1" s="1"/>
  <c r="B2193" i="1" s="1"/>
  <c r="C2194" i="1"/>
  <c r="C2636" i="1"/>
  <c r="P2635" i="1"/>
  <c r="X2635" i="1" s="1"/>
  <c r="B2635" i="1" s="1"/>
  <c r="C2135" i="1"/>
  <c r="P2134" i="1"/>
  <c r="X2134" i="1" s="1"/>
  <c r="B2134" i="1" s="1"/>
  <c r="P2430" i="1"/>
  <c r="X2430" i="1" s="1"/>
  <c r="B2430" i="1" s="1"/>
  <c r="C2431" i="1"/>
  <c r="P2371" i="1"/>
  <c r="X2371" i="1" s="1"/>
  <c r="B2371" i="1" s="1"/>
  <c r="C2372" i="1"/>
  <c r="C2872" i="1"/>
  <c r="P2871" i="1"/>
  <c r="X2871" i="1" s="1"/>
  <c r="B2871" i="1" s="1"/>
  <c r="C2402" i="1"/>
  <c r="P2401" i="1"/>
  <c r="X2401" i="1" s="1"/>
  <c r="B2401" i="1" s="1"/>
  <c r="C2784" i="1"/>
  <c r="P2783" i="1"/>
  <c r="X2783" i="1" s="1"/>
  <c r="B2783" i="1" s="1"/>
  <c r="C2815" i="1"/>
  <c r="P2814" i="1"/>
  <c r="X2814" i="1" s="1"/>
  <c r="B2814" i="1" s="1"/>
  <c r="C2606" i="1"/>
  <c r="P2605" i="1"/>
  <c r="X2605" i="1" s="1"/>
  <c r="B2605" i="1" s="1"/>
  <c r="P2841" i="1"/>
  <c r="X2841" i="1" s="1"/>
  <c r="B2841" i="1" s="1"/>
  <c r="C2842" i="1"/>
  <c r="P2018" i="1"/>
  <c r="X2018" i="1" s="1"/>
  <c r="B2018" i="1" s="1"/>
  <c r="C2019" i="1"/>
  <c r="P2019" i="1" s="1"/>
  <c r="C2754" i="1"/>
  <c r="P2753" i="1"/>
  <c r="X2753" i="1" s="1"/>
  <c r="B2753" i="1" s="1"/>
  <c r="P2754" i="1" l="1"/>
  <c r="X2754" i="1" s="1"/>
  <c r="B2754" i="1" s="1"/>
  <c r="C2755" i="1"/>
  <c r="C2816" i="1"/>
  <c r="P2815" i="1"/>
  <c r="X2815" i="1" s="1"/>
  <c r="B2815" i="1" s="1"/>
  <c r="Y2107" i="1"/>
  <c r="AG109" i="1"/>
  <c r="C2961" i="1"/>
  <c r="AH109" i="1"/>
  <c r="AE109" i="1" s="1"/>
  <c r="P2578" i="1"/>
  <c r="X2578" i="1" s="1"/>
  <c r="B2578" i="1" s="1"/>
  <c r="C2579" i="1"/>
  <c r="S2019" i="1"/>
  <c r="X2019" i="1"/>
  <c r="B2019" i="1" s="1"/>
  <c r="P2431" i="1"/>
  <c r="X2431" i="1" s="1"/>
  <c r="B2431" i="1" s="1"/>
  <c r="C2432" i="1"/>
  <c r="C2932" i="1"/>
  <c r="P2931" i="1"/>
  <c r="X2931" i="1" s="1"/>
  <c r="B2931" i="1" s="1"/>
  <c r="P2165" i="1"/>
  <c r="X2165" i="1" s="1"/>
  <c r="B2165" i="1" s="1"/>
  <c r="C2166" i="1"/>
  <c r="C2785" i="1"/>
  <c r="P2784" i="1"/>
  <c r="X2784" i="1" s="1"/>
  <c r="B2784" i="1" s="1"/>
  <c r="P2314" i="1"/>
  <c r="X2314" i="1" s="1"/>
  <c r="B2314" i="1" s="1"/>
  <c r="C2315" i="1"/>
  <c r="AJ108" i="1"/>
  <c r="C2519" i="1"/>
  <c r="P2518" i="1"/>
  <c r="X2518" i="1" s="1"/>
  <c r="B2518" i="1" s="1"/>
  <c r="P2078" i="1"/>
  <c r="X2078" i="1" s="1"/>
  <c r="B2078" i="1" s="1"/>
  <c r="C2079" i="1"/>
  <c r="P2079" i="1" s="1"/>
  <c r="C2843" i="1"/>
  <c r="P2842" i="1"/>
  <c r="X2842" i="1" s="1"/>
  <c r="B2842" i="1" s="1"/>
  <c r="P2727" i="1"/>
  <c r="X2727" i="1" s="1"/>
  <c r="B2727" i="1" s="1"/>
  <c r="C2728" i="1"/>
  <c r="P2490" i="1"/>
  <c r="X2490" i="1" s="1"/>
  <c r="B2490" i="1" s="1"/>
  <c r="C2491" i="1"/>
  <c r="C2548" i="1"/>
  <c r="P2547" i="1"/>
  <c r="X2547" i="1" s="1"/>
  <c r="B2547" i="1" s="1"/>
  <c r="P2402" i="1"/>
  <c r="X2402" i="1" s="1"/>
  <c r="B2402" i="1" s="1"/>
  <c r="C2403" i="1"/>
  <c r="P2135" i="1"/>
  <c r="X2135" i="1" s="1"/>
  <c r="B2135" i="1" s="1"/>
  <c r="C2136" i="1"/>
  <c r="C2254" i="1"/>
  <c r="P2253" i="1"/>
  <c r="X2253" i="1" s="1"/>
  <c r="B2253" i="1" s="1"/>
  <c r="P2666" i="1"/>
  <c r="X2666" i="1" s="1"/>
  <c r="B2666" i="1" s="1"/>
  <c r="C2667" i="1"/>
  <c r="P2226" i="1"/>
  <c r="X2226" i="1" s="1"/>
  <c r="B2226" i="1" s="1"/>
  <c r="C2227" i="1"/>
  <c r="C2904" i="1"/>
  <c r="P2903" i="1"/>
  <c r="X2903" i="1" s="1"/>
  <c r="B2903" i="1" s="1"/>
  <c r="P2606" i="1"/>
  <c r="X2606" i="1" s="1"/>
  <c r="B2606" i="1" s="1"/>
  <c r="C2607" i="1"/>
  <c r="C2873" i="1"/>
  <c r="P2872" i="1"/>
  <c r="X2872" i="1" s="1"/>
  <c r="B2872" i="1" s="1"/>
  <c r="C2637" i="1"/>
  <c r="P2636" i="1"/>
  <c r="X2636" i="1" s="1"/>
  <c r="B2636" i="1" s="1"/>
  <c r="P2463" i="1"/>
  <c r="X2463" i="1" s="1"/>
  <c r="B2463" i="1" s="1"/>
  <c r="C2464" i="1"/>
  <c r="C2284" i="1"/>
  <c r="P2283" i="1"/>
  <c r="X2283" i="1" s="1"/>
  <c r="B2283" i="1" s="1"/>
  <c r="P2372" i="1"/>
  <c r="X2372" i="1" s="1"/>
  <c r="B2372" i="1" s="1"/>
  <c r="C2373" i="1"/>
  <c r="C2195" i="1"/>
  <c r="P2194" i="1"/>
  <c r="X2194" i="1" s="1"/>
  <c r="B2194" i="1" s="1"/>
  <c r="P2342" i="1"/>
  <c r="X2342" i="1" s="1"/>
  <c r="B2342" i="1" s="1"/>
  <c r="C2343" i="1"/>
  <c r="P2695" i="1"/>
  <c r="X2695" i="1" s="1"/>
  <c r="B2695" i="1" s="1"/>
  <c r="C2696" i="1"/>
  <c r="C2285" i="1" l="1"/>
  <c r="P2284" i="1"/>
  <c r="X2284" i="1" s="1"/>
  <c r="B2284" i="1" s="1"/>
  <c r="C2255" i="1"/>
  <c r="P2254" i="1"/>
  <c r="X2254" i="1" s="1"/>
  <c r="B2254" i="1" s="1"/>
  <c r="P2519" i="1"/>
  <c r="X2519" i="1" s="1"/>
  <c r="B2519" i="1" s="1"/>
  <c r="C2520" i="1"/>
  <c r="AH110" i="1"/>
  <c r="AE110" i="1" s="1"/>
  <c r="C2993" i="1"/>
  <c r="AG110" i="1"/>
  <c r="C2344" i="1"/>
  <c r="P2343" i="1"/>
  <c r="X2343" i="1" s="1"/>
  <c r="B2343" i="1" s="1"/>
  <c r="P2464" i="1"/>
  <c r="X2464" i="1" s="1"/>
  <c r="B2464" i="1" s="1"/>
  <c r="C2465" i="1"/>
  <c r="P2136" i="1"/>
  <c r="X2136" i="1" s="1"/>
  <c r="B2136" i="1" s="1"/>
  <c r="C2137" i="1"/>
  <c r="P2728" i="1"/>
  <c r="X2728" i="1" s="1"/>
  <c r="B2728" i="1" s="1"/>
  <c r="C2729" i="1"/>
  <c r="C2933" i="1"/>
  <c r="P2932" i="1"/>
  <c r="X2932" i="1" s="1"/>
  <c r="B2932" i="1" s="1"/>
  <c r="P2961" i="1"/>
  <c r="X2961" i="1" s="1"/>
  <c r="B2961" i="1" s="1"/>
  <c r="C2962" i="1"/>
  <c r="P2904" i="1"/>
  <c r="X2904" i="1" s="1"/>
  <c r="B2904" i="1" s="1"/>
  <c r="C2905" i="1"/>
  <c r="P2315" i="1"/>
  <c r="X2315" i="1" s="1"/>
  <c r="B2315" i="1" s="1"/>
  <c r="C2316" i="1"/>
  <c r="C2433" i="1"/>
  <c r="P2432" i="1"/>
  <c r="X2432" i="1" s="1"/>
  <c r="B2432" i="1" s="1"/>
  <c r="AJ109" i="1"/>
  <c r="C2228" i="1"/>
  <c r="P2227" i="1"/>
  <c r="X2227" i="1" s="1"/>
  <c r="B2227" i="1" s="1"/>
  <c r="P2403" i="1"/>
  <c r="X2403" i="1" s="1"/>
  <c r="B2403" i="1" s="1"/>
  <c r="C2404" i="1"/>
  <c r="C2196" i="1"/>
  <c r="P2195" i="1"/>
  <c r="X2195" i="1" s="1"/>
  <c r="B2195" i="1" s="1"/>
  <c r="P2637" i="1"/>
  <c r="X2637" i="1" s="1"/>
  <c r="B2637" i="1" s="1"/>
  <c r="C2638" i="1"/>
  <c r="C2844" i="1"/>
  <c r="P2843" i="1"/>
  <c r="X2843" i="1" s="1"/>
  <c r="B2843" i="1" s="1"/>
  <c r="C2374" i="1"/>
  <c r="P2373" i="1"/>
  <c r="X2373" i="1" s="1"/>
  <c r="B2373" i="1" s="1"/>
  <c r="C2668" i="1"/>
  <c r="P2667" i="1"/>
  <c r="X2667" i="1" s="1"/>
  <c r="B2667" i="1" s="1"/>
  <c r="X2079" i="1"/>
  <c r="B2079" i="1" s="1"/>
  <c r="S2079" i="1"/>
  <c r="P2785" i="1"/>
  <c r="X2785" i="1" s="1"/>
  <c r="B2785" i="1" s="1"/>
  <c r="C2786" i="1"/>
  <c r="Y2019" i="1"/>
  <c r="C2817" i="1"/>
  <c r="P2816" i="1"/>
  <c r="X2816" i="1" s="1"/>
  <c r="B2816" i="1" s="1"/>
  <c r="C2874" i="1"/>
  <c r="P2873" i="1"/>
  <c r="X2873" i="1" s="1"/>
  <c r="B2873" i="1" s="1"/>
  <c r="C2549" i="1"/>
  <c r="P2548" i="1"/>
  <c r="X2548" i="1" s="1"/>
  <c r="B2548" i="1" s="1"/>
  <c r="C2167" i="1"/>
  <c r="P2166" i="1"/>
  <c r="X2166" i="1" s="1"/>
  <c r="B2166" i="1" s="1"/>
  <c r="C2580" i="1"/>
  <c r="P2579" i="1"/>
  <c r="X2579" i="1" s="1"/>
  <c r="B2579" i="1" s="1"/>
  <c r="C2756" i="1"/>
  <c r="P2755" i="1"/>
  <c r="X2755" i="1" s="1"/>
  <c r="B2755" i="1" s="1"/>
  <c r="C2697" i="1"/>
  <c r="P2696" i="1"/>
  <c r="X2696" i="1" s="1"/>
  <c r="B2696" i="1" s="1"/>
  <c r="P2607" i="1"/>
  <c r="X2607" i="1" s="1"/>
  <c r="B2607" i="1" s="1"/>
  <c r="C2608" i="1"/>
  <c r="P2491" i="1"/>
  <c r="X2491" i="1" s="1"/>
  <c r="B2491" i="1" s="1"/>
  <c r="C2492" i="1"/>
  <c r="P2580" i="1" l="1"/>
  <c r="X2580" i="1" s="1"/>
  <c r="B2580" i="1" s="1"/>
  <c r="C2581" i="1"/>
  <c r="C2818" i="1"/>
  <c r="P2817" i="1"/>
  <c r="X2817" i="1" s="1"/>
  <c r="B2817" i="1" s="1"/>
  <c r="P2404" i="1"/>
  <c r="X2404" i="1" s="1"/>
  <c r="B2404" i="1" s="1"/>
  <c r="C2405" i="1"/>
  <c r="P2993" i="1"/>
  <c r="X2993" i="1" s="1"/>
  <c r="B2993" i="1" s="1"/>
  <c r="C2994" i="1"/>
  <c r="C2609" i="1"/>
  <c r="P2608" i="1"/>
  <c r="X2608" i="1" s="1"/>
  <c r="B2608" i="1" s="1"/>
  <c r="P2374" i="1"/>
  <c r="X2374" i="1" s="1"/>
  <c r="B2374" i="1" s="1"/>
  <c r="C2375" i="1"/>
  <c r="C2906" i="1"/>
  <c r="P2905" i="1"/>
  <c r="X2905" i="1" s="1"/>
  <c r="B2905" i="1" s="1"/>
  <c r="P2137" i="1"/>
  <c r="X2137" i="1" s="1"/>
  <c r="B2137" i="1" s="1"/>
  <c r="C2138" i="1"/>
  <c r="P2138" i="1" s="1"/>
  <c r="AG111" i="1"/>
  <c r="C3023" i="1"/>
  <c r="AH111" i="1"/>
  <c r="AE111" i="1" s="1"/>
  <c r="P2167" i="1"/>
  <c r="X2167" i="1" s="1"/>
  <c r="B2167" i="1" s="1"/>
  <c r="C2168" i="1"/>
  <c r="P2168" i="1" s="1"/>
  <c r="P2786" i="1"/>
  <c r="X2786" i="1" s="1"/>
  <c r="B2786" i="1" s="1"/>
  <c r="C2787" i="1"/>
  <c r="C2521" i="1"/>
  <c r="P2520" i="1"/>
  <c r="X2520" i="1" s="1"/>
  <c r="B2520" i="1" s="1"/>
  <c r="C2845" i="1"/>
  <c r="P2844" i="1"/>
  <c r="X2844" i="1" s="1"/>
  <c r="B2844" i="1" s="1"/>
  <c r="C2229" i="1"/>
  <c r="P2229" i="1" s="1"/>
  <c r="P2228" i="1"/>
  <c r="X2228" i="1" s="1"/>
  <c r="B2228" i="1" s="1"/>
  <c r="P2962" i="1"/>
  <c r="X2962" i="1" s="1"/>
  <c r="B2962" i="1" s="1"/>
  <c r="C2963" i="1"/>
  <c r="C2466" i="1"/>
  <c r="P2465" i="1"/>
  <c r="X2465" i="1" s="1"/>
  <c r="B2465" i="1" s="1"/>
  <c r="P2697" i="1"/>
  <c r="X2697" i="1" s="1"/>
  <c r="B2697" i="1" s="1"/>
  <c r="C2698" i="1"/>
  <c r="C2550" i="1"/>
  <c r="P2549" i="1"/>
  <c r="X2549" i="1" s="1"/>
  <c r="B2549" i="1" s="1"/>
  <c r="Y2079" i="1"/>
  <c r="C2639" i="1"/>
  <c r="P2638" i="1"/>
  <c r="X2638" i="1" s="1"/>
  <c r="B2638" i="1" s="1"/>
  <c r="P2255" i="1"/>
  <c r="X2255" i="1" s="1"/>
  <c r="B2255" i="1" s="1"/>
  <c r="C2256" i="1"/>
  <c r="C2757" i="1"/>
  <c r="P2756" i="1"/>
  <c r="X2756" i="1" s="1"/>
  <c r="B2756" i="1" s="1"/>
  <c r="C2875" i="1"/>
  <c r="P2874" i="1"/>
  <c r="X2874" i="1" s="1"/>
  <c r="B2874" i="1" s="1"/>
  <c r="C2434" i="1"/>
  <c r="P2433" i="1"/>
  <c r="X2433" i="1" s="1"/>
  <c r="B2433" i="1" s="1"/>
  <c r="C2934" i="1"/>
  <c r="P2933" i="1"/>
  <c r="X2933" i="1" s="1"/>
  <c r="B2933" i="1" s="1"/>
  <c r="P2344" i="1"/>
  <c r="X2344" i="1" s="1"/>
  <c r="B2344" i="1" s="1"/>
  <c r="C2345" i="1"/>
  <c r="P2492" i="1"/>
  <c r="X2492" i="1" s="1"/>
  <c r="B2492" i="1" s="1"/>
  <c r="C2493" i="1"/>
  <c r="P2668" i="1"/>
  <c r="X2668" i="1" s="1"/>
  <c r="B2668" i="1" s="1"/>
  <c r="C2669" i="1"/>
  <c r="C2197" i="1"/>
  <c r="P2196" i="1"/>
  <c r="X2196" i="1" s="1"/>
  <c r="B2196" i="1" s="1"/>
  <c r="P2316" i="1"/>
  <c r="X2316" i="1" s="1"/>
  <c r="B2316" i="1" s="1"/>
  <c r="C2317" i="1"/>
  <c r="P2729" i="1"/>
  <c r="X2729" i="1" s="1"/>
  <c r="B2729" i="1" s="1"/>
  <c r="C2730" i="1"/>
  <c r="AJ110" i="1"/>
  <c r="C2286" i="1"/>
  <c r="P2285" i="1"/>
  <c r="X2285" i="1" s="1"/>
  <c r="B2285" i="1" s="1"/>
  <c r="P2286" i="1" l="1"/>
  <c r="X2286" i="1" s="1"/>
  <c r="B2286" i="1" s="1"/>
  <c r="C2287" i="1"/>
  <c r="P2669" i="1"/>
  <c r="X2669" i="1" s="1"/>
  <c r="B2669" i="1" s="1"/>
  <c r="C2670" i="1"/>
  <c r="P2466" i="1"/>
  <c r="X2466" i="1" s="1"/>
  <c r="B2466" i="1" s="1"/>
  <c r="C2467" i="1"/>
  <c r="C2522" i="1"/>
  <c r="P2521" i="1"/>
  <c r="X2521" i="1" s="1"/>
  <c r="B2521" i="1" s="1"/>
  <c r="X2138" i="1"/>
  <c r="B2138" i="1" s="1"/>
  <c r="S2138" i="1"/>
  <c r="P2994" i="1"/>
  <c r="X2994" i="1" s="1"/>
  <c r="B2994" i="1" s="1"/>
  <c r="C2995" i="1"/>
  <c r="P2434" i="1"/>
  <c r="X2434" i="1" s="1"/>
  <c r="B2434" i="1" s="1"/>
  <c r="C2435" i="1"/>
  <c r="P2639" i="1"/>
  <c r="X2639" i="1" s="1"/>
  <c r="B2639" i="1" s="1"/>
  <c r="C2640" i="1"/>
  <c r="C2964" i="1"/>
  <c r="P2963" i="1"/>
  <c r="X2963" i="1" s="1"/>
  <c r="B2963" i="1" s="1"/>
  <c r="C2788" i="1"/>
  <c r="P2787" i="1"/>
  <c r="X2787" i="1" s="1"/>
  <c r="B2787" i="1" s="1"/>
  <c r="P2730" i="1"/>
  <c r="X2730" i="1" s="1"/>
  <c r="B2730" i="1" s="1"/>
  <c r="C2731" i="1"/>
  <c r="C2494" i="1"/>
  <c r="P2493" i="1"/>
  <c r="X2493" i="1" s="1"/>
  <c r="B2493" i="1" s="1"/>
  <c r="C2406" i="1"/>
  <c r="P2405" i="1"/>
  <c r="X2405" i="1" s="1"/>
  <c r="B2405" i="1" s="1"/>
  <c r="P2875" i="1"/>
  <c r="X2875" i="1" s="1"/>
  <c r="B2875" i="1" s="1"/>
  <c r="C2876" i="1"/>
  <c r="S2168" i="1"/>
  <c r="X2168" i="1"/>
  <c r="B2168" i="1" s="1"/>
  <c r="C2907" i="1"/>
  <c r="P2906" i="1"/>
  <c r="X2906" i="1" s="1"/>
  <c r="B2906" i="1" s="1"/>
  <c r="C2318" i="1"/>
  <c r="P2317" i="1"/>
  <c r="X2317" i="1" s="1"/>
  <c r="B2317" i="1" s="1"/>
  <c r="C2346" i="1"/>
  <c r="P2345" i="1"/>
  <c r="X2345" i="1" s="1"/>
  <c r="B2345" i="1" s="1"/>
  <c r="C2551" i="1"/>
  <c r="P2550" i="1"/>
  <c r="X2550" i="1" s="1"/>
  <c r="B2550" i="1" s="1"/>
  <c r="S2229" i="1"/>
  <c r="X2229" i="1"/>
  <c r="B2229" i="1" s="1"/>
  <c r="P2375" i="1"/>
  <c r="X2375" i="1" s="1"/>
  <c r="B2375" i="1" s="1"/>
  <c r="C2376" i="1"/>
  <c r="P2757" i="1"/>
  <c r="X2757" i="1" s="1"/>
  <c r="B2757" i="1" s="1"/>
  <c r="C2758" i="1"/>
  <c r="P2698" i="1"/>
  <c r="X2698" i="1" s="1"/>
  <c r="B2698" i="1" s="1"/>
  <c r="C2699" i="1"/>
  <c r="C3053" i="1"/>
  <c r="AG112" i="1"/>
  <c r="AH112" i="1"/>
  <c r="AE112" i="1" s="1"/>
  <c r="P2818" i="1"/>
  <c r="X2818" i="1" s="1"/>
  <c r="B2818" i="1" s="1"/>
  <c r="C2819" i="1"/>
  <c r="C2257" i="1"/>
  <c r="P2256" i="1"/>
  <c r="X2256" i="1" s="1"/>
  <c r="B2256" i="1" s="1"/>
  <c r="C2846" i="1"/>
  <c r="P2845" i="1"/>
  <c r="X2845" i="1" s="1"/>
  <c r="B2845" i="1" s="1"/>
  <c r="P3023" i="1"/>
  <c r="X3023" i="1" s="1"/>
  <c r="B3023" i="1" s="1"/>
  <c r="C3024" i="1"/>
  <c r="P2581" i="1"/>
  <c r="X2581" i="1" s="1"/>
  <c r="B2581" i="1" s="1"/>
  <c r="C2582" i="1"/>
  <c r="C2198" i="1"/>
  <c r="P2197" i="1"/>
  <c r="X2197" i="1" s="1"/>
  <c r="B2197" i="1" s="1"/>
  <c r="P2934" i="1"/>
  <c r="X2934" i="1" s="1"/>
  <c r="B2934" i="1" s="1"/>
  <c r="C2935" i="1"/>
  <c r="AJ111" i="1"/>
  <c r="C2610" i="1"/>
  <c r="P2609" i="1"/>
  <c r="X2609" i="1" s="1"/>
  <c r="B2609" i="1" s="1"/>
  <c r="AJ112" i="1" l="1"/>
  <c r="Y2138" i="1"/>
  <c r="Y2168" i="1"/>
  <c r="C2641" i="1"/>
  <c r="P2640" i="1"/>
  <c r="X2640" i="1" s="1"/>
  <c r="B2640" i="1" s="1"/>
  <c r="C2936" i="1"/>
  <c r="P2935" i="1"/>
  <c r="X2935" i="1" s="1"/>
  <c r="B2935" i="1" s="1"/>
  <c r="C3054" i="1"/>
  <c r="P3053" i="1"/>
  <c r="X3053" i="1" s="1"/>
  <c r="B3053" i="1" s="1"/>
  <c r="Y2229" i="1"/>
  <c r="P2907" i="1"/>
  <c r="X2907" i="1" s="1"/>
  <c r="B2907" i="1" s="1"/>
  <c r="C2908" i="1"/>
  <c r="P2494" i="1"/>
  <c r="X2494" i="1" s="1"/>
  <c r="B2494" i="1" s="1"/>
  <c r="C2495" i="1"/>
  <c r="P2522" i="1"/>
  <c r="X2522" i="1" s="1"/>
  <c r="B2522" i="1" s="1"/>
  <c r="C2523" i="1"/>
  <c r="C2847" i="1"/>
  <c r="P2846" i="1"/>
  <c r="X2846" i="1" s="1"/>
  <c r="B2846" i="1" s="1"/>
  <c r="P2699" i="1"/>
  <c r="X2699" i="1" s="1"/>
  <c r="B2699" i="1" s="1"/>
  <c r="C2700" i="1"/>
  <c r="P2731" i="1"/>
  <c r="X2731" i="1" s="1"/>
  <c r="B2731" i="1" s="1"/>
  <c r="C2732" i="1"/>
  <c r="P2435" i="1"/>
  <c r="X2435" i="1" s="1"/>
  <c r="B2435" i="1" s="1"/>
  <c r="C2436" i="1"/>
  <c r="C2468" i="1"/>
  <c r="P2467" i="1"/>
  <c r="X2467" i="1" s="1"/>
  <c r="B2467" i="1" s="1"/>
  <c r="P2551" i="1"/>
  <c r="X2551" i="1" s="1"/>
  <c r="B2551" i="1" s="1"/>
  <c r="C2552" i="1"/>
  <c r="P2198" i="1"/>
  <c r="X2198" i="1" s="1"/>
  <c r="B2198" i="1" s="1"/>
  <c r="C2199" i="1"/>
  <c r="C2258" i="1"/>
  <c r="P2257" i="1"/>
  <c r="X2257" i="1" s="1"/>
  <c r="B2257" i="1" s="1"/>
  <c r="P2758" i="1"/>
  <c r="X2758" i="1" s="1"/>
  <c r="B2758" i="1" s="1"/>
  <c r="C2759" i="1"/>
  <c r="P2876" i="1"/>
  <c r="X2876" i="1" s="1"/>
  <c r="B2876" i="1" s="1"/>
  <c r="C2877" i="1"/>
  <c r="P2995" i="1"/>
  <c r="X2995" i="1" s="1"/>
  <c r="B2995" i="1" s="1"/>
  <c r="C2996" i="1"/>
  <c r="C2671" i="1"/>
  <c r="P2670" i="1"/>
  <c r="X2670" i="1" s="1"/>
  <c r="B2670" i="1" s="1"/>
  <c r="C2583" i="1"/>
  <c r="P2582" i="1"/>
  <c r="X2582" i="1" s="1"/>
  <c r="B2582" i="1" s="1"/>
  <c r="C2820" i="1"/>
  <c r="P2819" i="1"/>
  <c r="X2819" i="1" s="1"/>
  <c r="B2819" i="1" s="1"/>
  <c r="C2347" i="1"/>
  <c r="P2346" i="1"/>
  <c r="X2346" i="1" s="1"/>
  <c r="B2346" i="1" s="1"/>
  <c r="C2789" i="1"/>
  <c r="P2788" i="1"/>
  <c r="X2788" i="1" s="1"/>
  <c r="B2788" i="1" s="1"/>
  <c r="P2376" i="1"/>
  <c r="X2376" i="1" s="1"/>
  <c r="B2376" i="1" s="1"/>
  <c r="C2377" i="1"/>
  <c r="P2287" i="1"/>
  <c r="X2287" i="1" s="1"/>
  <c r="B2287" i="1" s="1"/>
  <c r="C2288" i="1"/>
  <c r="P2610" i="1"/>
  <c r="X2610" i="1" s="1"/>
  <c r="B2610" i="1" s="1"/>
  <c r="C2611" i="1"/>
  <c r="P3024" i="1"/>
  <c r="X3024" i="1" s="1"/>
  <c r="B3024" i="1" s="1"/>
  <c r="C3025" i="1"/>
  <c r="AG113" i="1"/>
  <c r="AH113" i="1"/>
  <c r="AE113" i="1" s="1"/>
  <c r="C3084" i="1"/>
  <c r="C2319" i="1"/>
  <c r="P2318" i="1"/>
  <c r="X2318" i="1" s="1"/>
  <c r="B2318" i="1" s="1"/>
  <c r="P2406" i="1"/>
  <c r="X2406" i="1" s="1"/>
  <c r="B2406" i="1" s="1"/>
  <c r="C2407" i="1"/>
  <c r="C2965" i="1"/>
  <c r="P2964" i="1"/>
  <c r="X2964" i="1" s="1"/>
  <c r="B2964" i="1" s="1"/>
  <c r="P3084" i="1" l="1"/>
  <c r="X3084" i="1" s="1"/>
  <c r="B3084" i="1" s="1"/>
  <c r="C3085" i="1"/>
  <c r="C2821" i="1"/>
  <c r="P2820" i="1"/>
  <c r="X2820" i="1" s="1"/>
  <c r="B2820" i="1" s="1"/>
  <c r="AG114" i="1"/>
  <c r="AH114" i="1"/>
  <c r="AE114" i="1" s="1"/>
  <c r="C3114" i="1"/>
  <c r="C2378" i="1"/>
  <c r="P2377" i="1"/>
  <c r="X2377" i="1" s="1"/>
  <c r="B2377" i="1" s="1"/>
  <c r="C2760" i="1"/>
  <c r="P2759" i="1"/>
  <c r="X2759" i="1" s="1"/>
  <c r="B2759" i="1" s="1"/>
  <c r="AJ113" i="1"/>
  <c r="P2583" i="1"/>
  <c r="X2583" i="1" s="1"/>
  <c r="B2583" i="1" s="1"/>
  <c r="C2584" i="1"/>
  <c r="C2469" i="1"/>
  <c r="P2468" i="1"/>
  <c r="X2468" i="1" s="1"/>
  <c r="B2468" i="1" s="1"/>
  <c r="C2848" i="1"/>
  <c r="P2847" i="1"/>
  <c r="X2847" i="1" s="1"/>
  <c r="B2847" i="1" s="1"/>
  <c r="C2966" i="1"/>
  <c r="P2965" i="1"/>
  <c r="X2965" i="1" s="1"/>
  <c r="B2965" i="1" s="1"/>
  <c r="P3025" i="1"/>
  <c r="X3025" i="1" s="1"/>
  <c r="B3025" i="1" s="1"/>
  <c r="C3026" i="1"/>
  <c r="C2437" i="1"/>
  <c r="P2436" i="1"/>
  <c r="X2436" i="1" s="1"/>
  <c r="B2436" i="1" s="1"/>
  <c r="P2523" i="1"/>
  <c r="X2523" i="1" s="1"/>
  <c r="B2523" i="1" s="1"/>
  <c r="C2524" i="1"/>
  <c r="P3054" i="1"/>
  <c r="X3054" i="1" s="1"/>
  <c r="B3054" i="1" s="1"/>
  <c r="C3055" i="1"/>
  <c r="P2407" i="1"/>
  <c r="X2407" i="1" s="1"/>
  <c r="B2407" i="1" s="1"/>
  <c r="C2408" i="1"/>
  <c r="P2789" i="1"/>
  <c r="X2789" i="1" s="1"/>
  <c r="B2789" i="1" s="1"/>
  <c r="C2790" i="1"/>
  <c r="P2671" i="1"/>
  <c r="X2671" i="1" s="1"/>
  <c r="B2671" i="1" s="1"/>
  <c r="C2672" i="1"/>
  <c r="C2259" i="1"/>
  <c r="P2258" i="1"/>
  <c r="X2258" i="1" s="1"/>
  <c r="B2258" i="1" s="1"/>
  <c r="C2612" i="1"/>
  <c r="P2611" i="1"/>
  <c r="X2611" i="1" s="1"/>
  <c r="B2611" i="1" s="1"/>
  <c r="P2996" i="1"/>
  <c r="X2996" i="1" s="1"/>
  <c r="B2996" i="1" s="1"/>
  <c r="C2997" i="1"/>
  <c r="C2200" i="1"/>
  <c r="P2199" i="1"/>
  <c r="X2199" i="1" s="1"/>
  <c r="B2199" i="1" s="1"/>
  <c r="P2732" i="1"/>
  <c r="X2732" i="1" s="1"/>
  <c r="B2732" i="1" s="1"/>
  <c r="C2733" i="1"/>
  <c r="C2496" i="1"/>
  <c r="P2495" i="1"/>
  <c r="X2495" i="1" s="1"/>
  <c r="B2495" i="1" s="1"/>
  <c r="C2937" i="1"/>
  <c r="P2936" i="1"/>
  <c r="X2936" i="1" s="1"/>
  <c r="B2936" i="1" s="1"/>
  <c r="C2348" i="1"/>
  <c r="P2347" i="1"/>
  <c r="X2347" i="1" s="1"/>
  <c r="B2347" i="1" s="1"/>
  <c r="P2319" i="1"/>
  <c r="X2319" i="1" s="1"/>
  <c r="B2319" i="1" s="1"/>
  <c r="C2320" i="1"/>
  <c r="P2288" i="1"/>
  <c r="X2288" i="1" s="1"/>
  <c r="B2288" i="1" s="1"/>
  <c r="C2289" i="1"/>
  <c r="C2878" i="1"/>
  <c r="P2877" i="1"/>
  <c r="X2877" i="1" s="1"/>
  <c r="B2877" i="1" s="1"/>
  <c r="C2553" i="1"/>
  <c r="P2552" i="1"/>
  <c r="X2552" i="1" s="1"/>
  <c r="B2552" i="1" s="1"/>
  <c r="P2700" i="1"/>
  <c r="X2700" i="1" s="1"/>
  <c r="B2700" i="1" s="1"/>
  <c r="C2701" i="1"/>
  <c r="P2908" i="1"/>
  <c r="X2908" i="1" s="1"/>
  <c r="B2908" i="1" s="1"/>
  <c r="C2909" i="1"/>
  <c r="P2641" i="1"/>
  <c r="X2641" i="1" s="1"/>
  <c r="B2641" i="1" s="1"/>
  <c r="C2642" i="1"/>
  <c r="AJ114" i="1" l="1"/>
  <c r="C2643" i="1"/>
  <c r="P2642" i="1"/>
  <c r="X2642" i="1" s="1"/>
  <c r="B2642" i="1" s="1"/>
  <c r="C2998" i="1"/>
  <c r="P2997" i="1"/>
  <c r="X2997" i="1" s="1"/>
  <c r="B2997" i="1" s="1"/>
  <c r="C2791" i="1"/>
  <c r="P2790" i="1"/>
  <c r="X2790" i="1" s="1"/>
  <c r="B2790" i="1" s="1"/>
  <c r="P2378" i="1"/>
  <c r="X2378" i="1" s="1"/>
  <c r="B2378" i="1" s="1"/>
  <c r="C2379" i="1"/>
  <c r="C2879" i="1"/>
  <c r="P2878" i="1"/>
  <c r="X2878" i="1" s="1"/>
  <c r="B2878" i="1" s="1"/>
  <c r="P2937" i="1"/>
  <c r="X2937" i="1" s="1"/>
  <c r="B2937" i="1" s="1"/>
  <c r="C2938" i="1"/>
  <c r="C2438" i="1"/>
  <c r="P2437" i="1"/>
  <c r="X2437" i="1" s="1"/>
  <c r="B2437" i="1" s="1"/>
  <c r="P2469" i="1"/>
  <c r="X2469" i="1" s="1"/>
  <c r="B2469" i="1" s="1"/>
  <c r="C2470" i="1"/>
  <c r="P3114" i="1"/>
  <c r="X3114" i="1" s="1"/>
  <c r="B3114" i="1" s="1"/>
  <c r="C3115" i="1"/>
  <c r="P2909" i="1"/>
  <c r="X2909" i="1" s="1"/>
  <c r="B2909" i="1" s="1"/>
  <c r="C2910" i="1"/>
  <c r="P2289" i="1"/>
  <c r="X2289" i="1" s="1"/>
  <c r="B2289" i="1" s="1"/>
  <c r="C2290" i="1"/>
  <c r="P2408" i="1"/>
  <c r="X2408" i="1" s="1"/>
  <c r="B2408" i="1" s="1"/>
  <c r="C2409" i="1"/>
  <c r="P3026" i="1"/>
  <c r="X3026" i="1" s="1"/>
  <c r="B3026" i="1" s="1"/>
  <c r="C3027" i="1"/>
  <c r="C2585" i="1"/>
  <c r="P2584" i="1"/>
  <c r="X2584" i="1" s="1"/>
  <c r="B2584" i="1" s="1"/>
  <c r="AG115" i="1"/>
  <c r="C3147" i="1"/>
  <c r="AH115" i="1"/>
  <c r="AE115" i="1" s="1"/>
  <c r="P2496" i="1"/>
  <c r="X2496" i="1" s="1"/>
  <c r="B2496" i="1" s="1"/>
  <c r="C2497" i="1"/>
  <c r="P2612" i="1"/>
  <c r="X2612" i="1" s="1"/>
  <c r="B2612" i="1" s="1"/>
  <c r="C2613" i="1"/>
  <c r="P2701" i="1"/>
  <c r="X2701" i="1" s="1"/>
  <c r="B2701" i="1" s="1"/>
  <c r="C2702" i="1"/>
  <c r="C2321" i="1"/>
  <c r="P2321" i="1" s="1"/>
  <c r="P2320" i="1"/>
  <c r="X2320" i="1" s="1"/>
  <c r="B2320" i="1" s="1"/>
  <c r="C2734" i="1"/>
  <c r="P2733" i="1"/>
  <c r="X2733" i="1" s="1"/>
  <c r="B2733" i="1" s="1"/>
  <c r="C3056" i="1"/>
  <c r="P3055" i="1"/>
  <c r="X3055" i="1" s="1"/>
  <c r="B3055" i="1" s="1"/>
  <c r="P2259" i="1"/>
  <c r="X2259" i="1" s="1"/>
  <c r="B2259" i="1" s="1"/>
  <c r="C2260" i="1"/>
  <c r="P2260" i="1" s="1"/>
  <c r="P2966" i="1"/>
  <c r="X2966" i="1" s="1"/>
  <c r="B2966" i="1" s="1"/>
  <c r="C2967" i="1"/>
  <c r="P2821" i="1"/>
  <c r="X2821" i="1" s="1"/>
  <c r="B2821" i="1" s="1"/>
  <c r="C2822" i="1"/>
  <c r="C2673" i="1"/>
  <c r="P2672" i="1"/>
  <c r="X2672" i="1" s="1"/>
  <c r="B2672" i="1" s="1"/>
  <c r="P2524" i="1"/>
  <c r="X2524" i="1" s="1"/>
  <c r="B2524" i="1" s="1"/>
  <c r="C2525" i="1"/>
  <c r="C2761" i="1"/>
  <c r="P2760" i="1"/>
  <c r="X2760" i="1" s="1"/>
  <c r="B2760" i="1" s="1"/>
  <c r="P3085" i="1"/>
  <c r="X3085" i="1" s="1"/>
  <c r="B3085" i="1" s="1"/>
  <c r="C3086" i="1"/>
  <c r="P2553" i="1"/>
  <c r="X2553" i="1" s="1"/>
  <c r="B2553" i="1" s="1"/>
  <c r="C2554" i="1"/>
  <c r="C2349" i="1"/>
  <c r="P2348" i="1"/>
  <c r="X2348" i="1" s="1"/>
  <c r="B2348" i="1" s="1"/>
  <c r="P2200" i="1"/>
  <c r="X2200" i="1" s="1"/>
  <c r="B2200" i="1" s="1"/>
  <c r="C2201" i="1"/>
  <c r="P2201" i="1" s="1"/>
  <c r="C2849" i="1"/>
  <c r="P2848" i="1"/>
  <c r="X2848" i="1" s="1"/>
  <c r="B2848" i="1" s="1"/>
  <c r="C2850" i="1" l="1"/>
  <c r="P2849" i="1"/>
  <c r="X2849" i="1" s="1"/>
  <c r="B2849" i="1" s="1"/>
  <c r="P2734" i="1"/>
  <c r="X2734" i="1" s="1"/>
  <c r="B2734" i="1" s="1"/>
  <c r="C2735" i="1"/>
  <c r="P2409" i="1"/>
  <c r="X2409" i="1" s="1"/>
  <c r="B2409" i="1" s="1"/>
  <c r="C2410" i="1"/>
  <c r="C2471" i="1"/>
  <c r="P2470" i="1"/>
  <c r="X2470" i="1" s="1"/>
  <c r="B2470" i="1" s="1"/>
  <c r="C2380" i="1"/>
  <c r="P2379" i="1"/>
  <c r="X2379" i="1" s="1"/>
  <c r="B2379" i="1" s="1"/>
  <c r="X2201" i="1"/>
  <c r="B2201" i="1" s="1"/>
  <c r="S2201" i="1"/>
  <c r="P2967" i="1"/>
  <c r="X2967" i="1" s="1"/>
  <c r="B2967" i="1" s="1"/>
  <c r="C2968" i="1"/>
  <c r="C3176" i="1"/>
  <c r="AH116" i="1"/>
  <c r="AE116" i="1" s="1"/>
  <c r="AG116" i="1"/>
  <c r="P2761" i="1"/>
  <c r="X2761" i="1" s="1"/>
  <c r="B2761" i="1" s="1"/>
  <c r="C2762" i="1"/>
  <c r="X2321" i="1"/>
  <c r="B2321" i="1" s="1"/>
  <c r="S2321" i="1"/>
  <c r="P3147" i="1"/>
  <c r="X3147" i="1" s="1"/>
  <c r="B3147" i="1" s="1"/>
  <c r="C3148" i="1"/>
  <c r="P2290" i="1"/>
  <c r="X2290" i="1" s="1"/>
  <c r="B2290" i="1" s="1"/>
  <c r="C2291" i="1"/>
  <c r="C2526" i="1"/>
  <c r="P2525" i="1"/>
  <c r="X2525" i="1" s="1"/>
  <c r="B2525" i="1" s="1"/>
  <c r="S2260" i="1"/>
  <c r="X2260" i="1"/>
  <c r="B2260" i="1" s="1"/>
  <c r="C2703" i="1"/>
  <c r="P2702" i="1"/>
  <c r="X2702" i="1" s="1"/>
  <c r="B2702" i="1" s="1"/>
  <c r="AJ115" i="1"/>
  <c r="P2438" i="1"/>
  <c r="X2438" i="1" s="1"/>
  <c r="B2438" i="1" s="1"/>
  <c r="C2439" i="1"/>
  <c r="C2792" i="1"/>
  <c r="P2791" i="1"/>
  <c r="X2791" i="1" s="1"/>
  <c r="B2791" i="1" s="1"/>
  <c r="P2349" i="1"/>
  <c r="X2349" i="1" s="1"/>
  <c r="B2349" i="1" s="1"/>
  <c r="C2350" i="1"/>
  <c r="C2911" i="1"/>
  <c r="P2910" i="1"/>
  <c r="X2910" i="1" s="1"/>
  <c r="B2910" i="1" s="1"/>
  <c r="C2939" i="1"/>
  <c r="P2938" i="1"/>
  <c r="X2938" i="1" s="1"/>
  <c r="B2938" i="1" s="1"/>
  <c r="P2554" i="1"/>
  <c r="X2554" i="1" s="1"/>
  <c r="B2554" i="1" s="1"/>
  <c r="C2555" i="1"/>
  <c r="C2614" i="1"/>
  <c r="P2613" i="1"/>
  <c r="X2613" i="1" s="1"/>
  <c r="B2613" i="1" s="1"/>
  <c r="P2585" i="1"/>
  <c r="X2585" i="1" s="1"/>
  <c r="B2585" i="1" s="1"/>
  <c r="C2586" i="1"/>
  <c r="P2998" i="1"/>
  <c r="X2998" i="1" s="1"/>
  <c r="B2998" i="1" s="1"/>
  <c r="C2999" i="1"/>
  <c r="P2673" i="1"/>
  <c r="X2673" i="1" s="1"/>
  <c r="B2673" i="1" s="1"/>
  <c r="C2674" i="1"/>
  <c r="C3057" i="1"/>
  <c r="P3056" i="1"/>
  <c r="X3056" i="1" s="1"/>
  <c r="B3056" i="1" s="1"/>
  <c r="P3027" i="1"/>
  <c r="X3027" i="1" s="1"/>
  <c r="B3027" i="1" s="1"/>
  <c r="C3028" i="1"/>
  <c r="C3116" i="1"/>
  <c r="P3115" i="1"/>
  <c r="X3115" i="1" s="1"/>
  <c r="B3115" i="1" s="1"/>
  <c r="C3087" i="1"/>
  <c r="P3086" i="1"/>
  <c r="X3086" i="1" s="1"/>
  <c r="B3086" i="1" s="1"/>
  <c r="C2823" i="1"/>
  <c r="P2822" i="1"/>
  <c r="X2822" i="1" s="1"/>
  <c r="B2822" i="1" s="1"/>
  <c r="P2497" i="1"/>
  <c r="X2497" i="1" s="1"/>
  <c r="B2497" i="1" s="1"/>
  <c r="C2498" i="1"/>
  <c r="C2880" i="1"/>
  <c r="P2879" i="1"/>
  <c r="X2879" i="1" s="1"/>
  <c r="B2879" i="1" s="1"/>
  <c r="C2644" i="1"/>
  <c r="P2643" i="1"/>
  <c r="X2643" i="1" s="1"/>
  <c r="B2643" i="1" s="1"/>
  <c r="Y2321" i="1" l="1"/>
  <c r="P2498" i="1"/>
  <c r="X2498" i="1" s="1"/>
  <c r="B2498" i="1" s="1"/>
  <c r="C2499" i="1"/>
  <c r="C3029" i="1"/>
  <c r="P3028" i="1"/>
  <c r="X3028" i="1" s="1"/>
  <c r="B3028" i="1" s="1"/>
  <c r="C2587" i="1"/>
  <c r="P2586" i="1"/>
  <c r="X2586" i="1" s="1"/>
  <c r="B2586" i="1" s="1"/>
  <c r="AH117" i="1"/>
  <c r="AE117" i="1" s="1"/>
  <c r="C3204" i="1"/>
  <c r="AG117" i="1"/>
  <c r="P2911" i="1"/>
  <c r="X2911" i="1" s="1"/>
  <c r="B2911" i="1" s="1"/>
  <c r="C2912" i="1"/>
  <c r="P3148" i="1"/>
  <c r="X3148" i="1" s="1"/>
  <c r="B3148" i="1" s="1"/>
  <c r="C3149" i="1"/>
  <c r="P3176" i="1"/>
  <c r="X3176" i="1" s="1"/>
  <c r="B3176" i="1" s="1"/>
  <c r="C3177" i="1"/>
  <c r="C2472" i="1"/>
  <c r="P2471" i="1"/>
  <c r="X2471" i="1" s="1"/>
  <c r="B2471" i="1" s="1"/>
  <c r="P2350" i="1"/>
  <c r="X2350" i="1" s="1"/>
  <c r="B2350" i="1" s="1"/>
  <c r="C2351" i="1"/>
  <c r="P2703" i="1"/>
  <c r="X2703" i="1" s="1"/>
  <c r="B2703" i="1" s="1"/>
  <c r="C2704" i="1"/>
  <c r="C2969" i="1"/>
  <c r="P2968" i="1"/>
  <c r="X2968" i="1" s="1"/>
  <c r="B2968" i="1" s="1"/>
  <c r="C2411" i="1"/>
  <c r="P2410" i="1"/>
  <c r="X2410" i="1" s="1"/>
  <c r="B2410" i="1" s="1"/>
  <c r="C2824" i="1"/>
  <c r="P2823" i="1"/>
  <c r="X2823" i="1" s="1"/>
  <c r="B2823" i="1" s="1"/>
  <c r="P3057" i="1"/>
  <c r="X3057" i="1" s="1"/>
  <c r="B3057" i="1" s="1"/>
  <c r="C3058" i="1"/>
  <c r="P2614" i="1"/>
  <c r="X2614" i="1" s="1"/>
  <c r="B2614" i="1" s="1"/>
  <c r="C2615" i="1"/>
  <c r="C2675" i="1"/>
  <c r="P2674" i="1"/>
  <c r="X2674" i="1" s="1"/>
  <c r="B2674" i="1" s="1"/>
  <c r="C2556" i="1"/>
  <c r="P2555" i="1"/>
  <c r="X2555" i="1" s="1"/>
  <c r="B2555" i="1" s="1"/>
  <c r="Y2260" i="1"/>
  <c r="Y2201" i="1"/>
  <c r="C2736" i="1"/>
  <c r="P2735" i="1"/>
  <c r="X2735" i="1" s="1"/>
  <c r="B2735" i="1" s="1"/>
  <c r="P2644" i="1"/>
  <c r="X2644" i="1" s="1"/>
  <c r="B2644" i="1" s="1"/>
  <c r="C2645" i="1"/>
  <c r="C3088" i="1"/>
  <c r="P3087" i="1"/>
  <c r="X3087" i="1" s="1"/>
  <c r="B3087" i="1" s="1"/>
  <c r="P2792" i="1"/>
  <c r="X2792" i="1" s="1"/>
  <c r="B2792" i="1" s="1"/>
  <c r="C2793" i="1"/>
  <c r="P2762" i="1"/>
  <c r="X2762" i="1" s="1"/>
  <c r="B2762" i="1" s="1"/>
  <c r="C2763" i="1"/>
  <c r="P2999" i="1"/>
  <c r="X2999" i="1" s="1"/>
  <c r="B2999" i="1" s="1"/>
  <c r="C3000" i="1"/>
  <c r="P2439" i="1"/>
  <c r="X2439" i="1" s="1"/>
  <c r="B2439" i="1" s="1"/>
  <c r="C2440" i="1"/>
  <c r="C2527" i="1"/>
  <c r="P2526" i="1"/>
  <c r="X2526" i="1" s="1"/>
  <c r="B2526" i="1" s="1"/>
  <c r="P2880" i="1"/>
  <c r="X2880" i="1" s="1"/>
  <c r="B2880" i="1" s="1"/>
  <c r="C2881" i="1"/>
  <c r="P3116" i="1"/>
  <c r="X3116" i="1" s="1"/>
  <c r="B3116" i="1" s="1"/>
  <c r="C3117" i="1"/>
  <c r="P2939" i="1"/>
  <c r="X2939" i="1" s="1"/>
  <c r="B2939" i="1" s="1"/>
  <c r="C2940" i="1"/>
  <c r="P2291" i="1"/>
  <c r="X2291" i="1" s="1"/>
  <c r="B2291" i="1" s="1"/>
  <c r="C2292" i="1"/>
  <c r="P2292" i="1" s="1"/>
  <c r="AJ116" i="1"/>
  <c r="C2381" i="1"/>
  <c r="P2380" i="1"/>
  <c r="X2380" i="1" s="1"/>
  <c r="B2380" i="1" s="1"/>
  <c r="C2851" i="1"/>
  <c r="P2850" i="1"/>
  <c r="X2850" i="1" s="1"/>
  <c r="B2850" i="1" s="1"/>
  <c r="C2676" i="1" l="1"/>
  <c r="P2675" i="1"/>
  <c r="X2675" i="1" s="1"/>
  <c r="B2675" i="1" s="1"/>
  <c r="P2411" i="1"/>
  <c r="X2411" i="1" s="1"/>
  <c r="B2411" i="1" s="1"/>
  <c r="C2412" i="1"/>
  <c r="C2473" i="1"/>
  <c r="P2472" i="1"/>
  <c r="X2472" i="1" s="1"/>
  <c r="B2472" i="1" s="1"/>
  <c r="C3205" i="1"/>
  <c r="P3204" i="1"/>
  <c r="X3204" i="1" s="1"/>
  <c r="B3204" i="1" s="1"/>
  <c r="P2381" i="1"/>
  <c r="X2381" i="1" s="1"/>
  <c r="B2381" i="1" s="1"/>
  <c r="C2382" i="1"/>
  <c r="P2881" i="1"/>
  <c r="X2881" i="1" s="1"/>
  <c r="B2881" i="1" s="1"/>
  <c r="C2882" i="1"/>
  <c r="C2764" i="1"/>
  <c r="P2763" i="1"/>
  <c r="X2763" i="1" s="1"/>
  <c r="B2763" i="1" s="1"/>
  <c r="P2615" i="1"/>
  <c r="X2615" i="1" s="1"/>
  <c r="B2615" i="1" s="1"/>
  <c r="C2616" i="1"/>
  <c r="P3177" i="1"/>
  <c r="X3177" i="1" s="1"/>
  <c r="B3177" i="1" s="1"/>
  <c r="C3178" i="1"/>
  <c r="AG118" i="1"/>
  <c r="C3235" i="1"/>
  <c r="AH118" i="1"/>
  <c r="AE118" i="1" s="1"/>
  <c r="C2737" i="1"/>
  <c r="P2736" i="1"/>
  <c r="X2736" i="1" s="1"/>
  <c r="B2736" i="1" s="1"/>
  <c r="C2970" i="1"/>
  <c r="P2969" i="1"/>
  <c r="X2969" i="1" s="1"/>
  <c r="B2969" i="1" s="1"/>
  <c r="S2292" i="1"/>
  <c r="X2292" i="1"/>
  <c r="B2292" i="1" s="1"/>
  <c r="P2793" i="1"/>
  <c r="X2793" i="1" s="1"/>
  <c r="B2793" i="1" s="1"/>
  <c r="C2794" i="1"/>
  <c r="P3058" i="1"/>
  <c r="X3058" i="1" s="1"/>
  <c r="B3058" i="1" s="1"/>
  <c r="C3059" i="1"/>
  <c r="C2705" i="1"/>
  <c r="P2704" i="1"/>
  <c r="X2704" i="1" s="1"/>
  <c r="B2704" i="1" s="1"/>
  <c r="P3149" i="1"/>
  <c r="X3149" i="1" s="1"/>
  <c r="B3149" i="1" s="1"/>
  <c r="C3150" i="1"/>
  <c r="C2588" i="1"/>
  <c r="P2587" i="1"/>
  <c r="X2587" i="1" s="1"/>
  <c r="B2587" i="1" s="1"/>
  <c r="P2527" i="1"/>
  <c r="X2527" i="1" s="1"/>
  <c r="B2527" i="1" s="1"/>
  <c r="C2528" i="1"/>
  <c r="P2940" i="1"/>
  <c r="X2940" i="1" s="1"/>
  <c r="B2940" i="1" s="1"/>
  <c r="C2941" i="1"/>
  <c r="P2440" i="1"/>
  <c r="X2440" i="1" s="1"/>
  <c r="B2440" i="1" s="1"/>
  <c r="C2441" i="1"/>
  <c r="P2351" i="1"/>
  <c r="X2351" i="1" s="1"/>
  <c r="B2351" i="1" s="1"/>
  <c r="C2352" i="1"/>
  <c r="P2352" i="1" s="1"/>
  <c r="C2913" i="1"/>
  <c r="P2912" i="1"/>
  <c r="X2912" i="1" s="1"/>
  <c r="B2912" i="1" s="1"/>
  <c r="C3030" i="1"/>
  <c r="P3029" i="1"/>
  <c r="X3029" i="1" s="1"/>
  <c r="B3029" i="1" s="1"/>
  <c r="P3088" i="1"/>
  <c r="X3088" i="1" s="1"/>
  <c r="B3088" i="1" s="1"/>
  <c r="C3089" i="1"/>
  <c r="P2556" i="1"/>
  <c r="X2556" i="1" s="1"/>
  <c r="B2556" i="1" s="1"/>
  <c r="C2557" i="1"/>
  <c r="P2824" i="1"/>
  <c r="X2824" i="1" s="1"/>
  <c r="B2824" i="1" s="1"/>
  <c r="C2825" i="1"/>
  <c r="C2500" i="1"/>
  <c r="P2499" i="1"/>
  <c r="X2499" i="1" s="1"/>
  <c r="B2499" i="1" s="1"/>
  <c r="P2851" i="1"/>
  <c r="X2851" i="1" s="1"/>
  <c r="B2851" i="1" s="1"/>
  <c r="C2852" i="1"/>
  <c r="C3118" i="1"/>
  <c r="P3117" i="1"/>
  <c r="X3117" i="1" s="1"/>
  <c r="B3117" i="1" s="1"/>
  <c r="P3000" i="1"/>
  <c r="X3000" i="1" s="1"/>
  <c r="B3000" i="1" s="1"/>
  <c r="C3001" i="1"/>
  <c r="C2646" i="1"/>
  <c r="P2645" i="1"/>
  <c r="X2645" i="1" s="1"/>
  <c r="B2645" i="1" s="1"/>
  <c r="AJ117" i="1"/>
  <c r="AJ118" i="1" l="1"/>
  <c r="P2646" i="1"/>
  <c r="X2646" i="1" s="1"/>
  <c r="B2646" i="1" s="1"/>
  <c r="C2647" i="1"/>
  <c r="P2500" i="1"/>
  <c r="X2500" i="1" s="1"/>
  <c r="B2500" i="1" s="1"/>
  <c r="C2501" i="1"/>
  <c r="P3030" i="1"/>
  <c r="X3030" i="1" s="1"/>
  <c r="B3030" i="1" s="1"/>
  <c r="C3031" i="1"/>
  <c r="C2706" i="1"/>
  <c r="P2705" i="1"/>
  <c r="X2705" i="1" s="1"/>
  <c r="B2705" i="1" s="1"/>
  <c r="C2971" i="1"/>
  <c r="P2970" i="1"/>
  <c r="X2970" i="1" s="1"/>
  <c r="B2970" i="1" s="1"/>
  <c r="P2616" i="1"/>
  <c r="X2616" i="1" s="1"/>
  <c r="B2616" i="1" s="1"/>
  <c r="C2617" i="1"/>
  <c r="C3002" i="1"/>
  <c r="P3001" i="1"/>
  <c r="X3001" i="1" s="1"/>
  <c r="B3001" i="1" s="1"/>
  <c r="P2825" i="1"/>
  <c r="X2825" i="1" s="1"/>
  <c r="B2825" i="1" s="1"/>
  <c r="C2826" i="1"/>
  <c r="P2528" i="1"/>
  <c r="X2528" i="1" s="1"/>
  <c r="B2528" i="1" s="1"/>
  <c r="C2529" i="1"/>
  <c r="P3059" i="1"/>
  <c r="X3059" i="1" s="1"/>
  <c r="B3059" i="1" s="1"/>
  <c r="C3060" i="1"/>
  <c r="C3206" i="1"/>
  <c r="P3205" i="1"/>
  <c r="X3205" i="1" s="1"/>
  <c r="B3205" i="1" s="1"/>
  <c r="C2914" i="1"/>
  <c r="P2913" i="1"/>
  <c r="X2913" i="1" s="1"/>
  <c r="B2913" i="1" s="1"/>
  <c r="C2738" i="1"/>
  <c r="P2737" i="1"/>
  <c r="X2737" i="1" s="1"/>
  <c r="B2737" i="1" s="1"/>
  <c r="P2557" i="1"/>
  <c r="X2557" i="1" s="1"/>
  <c r="B2557" i="1" s="1"/>
  <c r="C2558" i="1"/>
  <c r="S2352" i="1"/>
  <c r="X2352" i="1"/>
  <c r="B2352" i="1" s="1"/>
  <c r="C2795" i="1"/>
  <c r="P2794" i="1"/>
  <c r="X2794" i="1" s="1"/>
  <c r="B2794" i="1" s="1"/>
  <c r="AG119" i="1"/>
  <c r="C3266" i="1"/>
  <c r="AH119" i="1"/>
  <c r="AE119" i="1" s="1"/>
  <c r="C2765" i="1"/>
  <c r="P2764" i="1"/>
  <c r="X2764" i="1" s="1"/>
  <c r="B2764" i="1" s="1"/>
  <c r="C2474" i="1"/>
  <c r="P2474" i="1" s="1"/>
  <c r="P2473" i="1"/>
  <c r="X2473" i="1" s="1"/>
  <c r="B2473" i="1" s="1"/>
  <c r="P3118" i="1"/>
  <c r="X3118" i="1" s="1"/>
  <c r="B3118" i="1" s="1"/>
  <c r="C3119" i="1"/>
  <c r="C2589" i="1"/>
  <c r="P2588" i="1"/>
  <c r="X2588" i="1" s="1"/>
  <c r="B2588" i="1" s="1"/>
  <c r="P3235" i="1"/>
  <c r="X3235" i="1" s="1"/>
  <c r="B3235" i="1" s="1"/>
  <c r="C3236" i="1"/>
  <c r="C2883" i="1"/>
  <c r="P2882" i="1"/>
  <c r="X2882" i="1" s="1"/>
  <c r="B2882" i="1" s="1"/>
  <c r="P2412" i="1"/>
  <c r="X2412" i="1" s="1"/>
  <c r="B2412" i="1" s="1"/>
  <c r="C2413" i="1"/>
  <c r="P2413" i="1" s="1"/>
  <c r="C2853" i="1"/>
  <c r="P2852" i="1"/>
  <c r="X2852" i="1" s="1"/>
  <c r="B2852" i="1" s="1"/>
  <c r="P3089" i="1"/>
  <c r="X3089" i="1" s="1"/>
  <c r="B3089" i="1" s="1"/>
  <c r="C3090" i="1"/>
  <c r="C2442" i="1"/>
  <c r="P2441" i="1"/>
  <c r="X2441" i="1" s="1"/>
  <c r="B2441" i="1" s="1"/>
  <c r="C3151" i="1"/>
  <c r="P3150" i="1"/>
  <c r="X3150" i="1" s="1"/>
  <c r="B3150" i="1" s="1"/>
  <c r="Y2292" i="1"/>
  <c r="C3179" i="1"/>
  <c r="P3178" i="1"/>
  <c r="X3178" i="1" s="1"/>
  <c r="B3178" i="1" s="1"/>
  <c r="P2382" i="1"/>
  <c r="X2382" i="1" s="1"/>
  <c r="B2382" i="1" s="1"/>
  <c r="C2383" i="1"/>
  <c r="P2383" i="1" s="1"/>
  <c r="C2942" i="1"/>
  <c r="P2941" i="1"/>
  <c r="X2941" i="1" s="1"/>
  <c r="B2941" i="1" s="1"/>
  <c r="P2676" i="1"/>
  <c r="X2676" i="1" s="1"/>
  <c r="B2676" i="1" s="1"/>
  <c r="C2677" i="1"/>
  <c r="P3151" i="1" l="1"/>
  <c r="X3151" i="1" s="1"/>
  <c r="B3151" i="1" s="1"/>
  <c r="C3152" i="1"/>
  <c r="C2827" i="1"/>
  <c r="P2826" i="1"/>
  <c r="X2826" i="1" s="1"/>
  <c r="B2826" i="1" s="1"/>
  <c r="C2943" i="1"/>
  <c r="P2942" i="1"/>
  <c r="X2942" i="1" s="1"/>
  <c r="B2942" i="1" s="1"/>
  <c r="C2796" i="1"/>
  <c r="P2795" i="1"/>
  <c r="X2795" i="1" s="1"/>
  <c r="B2795" i="1" s="1"/>
  <c r="P2914" i="1"/>
  <c r="X2914" i="1" s="1"/>
  <c r="B2914" i="1" s="1"/>
  <c r="C2915" i="1"/>
  <c r="C2707" i="1"/>
  <c r="P2706" i="1"/>
  <c r="X2706" i="1" s="1"/>
  <c r="B2706" i="1" s="1"/>
  <c r="X2383" i="1"/>
  <c r="B2383" i="1" s="1"/>
  <c r="S2383" i="1"/>
  <c r="C2443" i="1"/>
  <c r="P2442" i="1"/>
  <c r="X2442" i="1" s="1"/>
  <c r="B2442" i="1" s="1"/>
  <c r="C2884" i="1"/>
  <c r="P2883" i="1"/>
  <c r="X2883" i="1" s="1"/>
  <c r="B2883" i="1" s="1"/>
  <c r="S2474" i="1"/>
  <c r="X2474" i="1"/>
  <c r="B2474" i="1" s="1"/>
  <c r="C3032" i="1"/>
  <c r="P3031" i="1"/>
  <c r="X3031" i="1" s="1"/>
  <c r="B3031" i="1" s="1"/>
  <c r="P3090" i="1"/>
  <c r="X3090" i="1" s="1"/>
  <c r="B3090" i="1" s="1"/>
  <c r="C3091" i="1"/>
  <c r="P3236" i="1"/>
  <c r="X3236" i="1" s="1"/>
  <c r="B3236" i="1" s="1"/>
  <c r="C3237" i="1"/>
  <c r="Y2352" i="1"/>
  <c r="C3207" i="1"/>
  <c r="P3206" i="1"/>
  <c r="X3206" i="1" s="1"/>
  <c r="B3206" i="1" s="1"/>
  <c r="P3002" i="1"/>
  <c r="X3002" i="1" s="1"/>
  <c r="B3002" i="1" s="1"/>
  <c r="C3003" i="1"/>
  <c r="P2765" i="1"/>
  <c r="X2765" i="1" s="1"/>
  <c r="B2765" i="1" s="1"/>
  <c r="C2766" i="1"/>
  <c r="P2558" i="1"/>
  <c r="X2558" i="1" s="1"/>
  <c r="B2558" i="1" s="1"/>
  <c r="C2559" i="1"/>
  <c r="C3061" i="1"/>
  <c r="P3060" i="1"/>
  <c r="X3060" i="1" s="1"/>
  <c r="B3060" i="1" s="1"/>
  <c r="C2618" i="1"/>
  <c r="P2617" i="1"/>
  <c r="X2617" i="1" s="1"/>
  <c r="B2617" i="1" s="1"/>
  <c r="P2501" i="1"/>
  <c r="X2501" i="1" s="1"/>
  <c r="B2501" i="1" s="1"/>
  <c r="C2502" i="1"/>
  <c r="P3179" i="1"/>
  <c r="X3179" i="1" s="1"/>
  <c r="B3179" i="1" s="1"/>
  <c r="C3180" i="1"/>
  <c r="C3296" i="1"/>
  <c r="AH120" i="1"/>
  <c r="AE120" i="1" s="1"/>
  <c r="AG120" i="1"/>
  <c r="C2678" i="1"/>
  <c r="P2677" i="1"/>
  <c r="X2677" i="1" s="1"/>
  <c r="B2677" i="1" s="1"/>
  <c r="P2853" i="1"/>
  <c r="X2853" i="1" s="1"/>
  <c r="B2853" i="1" s="1"/>
  <c r="C2854" i="1"/>
  <c r="P2589" i="1"/>
  <c r="X2589" i="1" s="1"/>
  <c r="B2589" i="1" s="1"/>
  <c r="C2590" i="1"/>
  <c r="C3267" i="1"/>
  <c r="P3266" i="1"/>
  <c r="X3266" i="1" s="1"/>
  <c r="B3266" i="1" s="1"/>
  <c r="P2529" i="1"/>
  <c r="X2529" i="1" s="1"/>
  <c r="B2529" i="1" s="1"/>
  <c r="C2530" i="1"/>
  <c r="P2647" i="1"/>
  <c r="X2647" i="1" s="1"/>
  <c r="B2647" i="1" s="1"/>
  <c r="C2648" i="1"/>
  <c r="S2413" i="1"/>
  <c r="X2413" i="1"/>
  <c r="B2413" i="1" s="1"/>
  <c r="C3120" i="1"/>
  <c r="P3119" i="1"/>
  <c r="X3119" i="1" s="1"/>
  <c r="B3119" i="1" s="1"/>
  <c r="AJ119" i="1"/>
  <c r="C2739" i="1"/>
  <c r="P2738" i="1"/>
  <c r="X2738" i="1" s="1"/>
  <c r="B2738" i="1" s="1"/>
  <c r="P2971" i="1"/>
  <c r="X2971" i="1" s="1"/>
  <c r="B2971" i="1" s="1"/>
  <c r="C2972" i="1"/>
  <c r="AJ120" i="1" l="1"/>
  <c r="Y2383" i="1"/>
  <c r="C2740" i="1"/>
  <c r="P2739" i="1"/>
  <c r="X2739" i="1" s="1"/>
  <c r="B2739" i="1" s="1"/>
  <c r="C2531" i="1"/>
  <c r="P2530" i="1"/>
  <c r="X2530" i="1" s="1"/>
  <c r="B2530" i="1" s="1"/>
  <c r="P3091" i="1"/>
  <c r="X3091" i="1" s="1"/>
  <c r="B3091" i="1" s="1"/>
  <c r="C3092" i="1"/>
  <c r="C2679" i="1"/>
  <c r="P2678" i="1"/>
  <c r="X2678" i="1" s="1"/>
  <c r="B2678" i="1" s="1"/>
  <c r="C3004" i="1"/>
  <c r="P3003" i="1"/>
  <c r="X3003" i="1" s="1"/>
  <c r="B3003" i="1" s="1"/>
  <c r="P2443" i="1"/>
  <c r="X2443" i="1" s="1"/>
  <c r="B2443" i="1" s="1"/>
  <c r="C2444" i="1"/>
  <c r="C2797" i="1"/>
  <c r="P2796" i="1"/>
  <c r="X2796" i="1" s="1"/>
  <c r="B2796" i="1" s="1"/>
  <c r="C2619" i="1"/>
  <c r="P2618" i="1"/>
  <c r="X2618" i="1" s="1"/>
  <c r="B2618" i="1" s="1"/>
  <c r="P3120" i="1"/>
  <c r="X3120" i="1" s="1"/>
  <c r="B3120" i="1" s="1"/>
  <c r="C3121" i="1"/>
  <c r="C3268" i="1"/>
  <c r="P3267" i="1"/>
  <c r="X3267" i="1" s="1"/>
  <c r="B3267" i="1" s="1"/>
  <c r="AH121" i="1"/>
  <c r="AE121" i="1" s="1"/>
  <c r="C3326" i="1"/>
  <c r="AG121" i="1"/>
  <c r="P3032" i="1"/>
  <c r="X3032" i="1" s="1"/>
  <c r="B3032" i="1" s="1"/>
  <c r="C3033" i="1"/>
  <c r="P2943" i="1"/>
  <c r="X2943" i="1" s="1"/>
  <c r="B2943" i="1" s="1"/>
  <c r="C2944" i="1"/>
  <c r="P2590" i="1"/>
  <c r="X2590" i="1" s="1"/>
  <c r="B2590" i="1" s="1"/>
  <c r="C2591" i="1"/>
  <c r="P3296" i="1"/>
  <c r="X3296" i="1" s="1"/>
  <c r="B3296" i="1" s="1"/>
  <c r="C3297" i="1"/>
  <c r="C3062" i="1"/>
  <c r="P3061" i="1"/>
  <c r="X3061" i="1" s="1"/>
  <c r="B3061" i="1" s="1"/>
  <c r="C3208" i="1"/>
  <c r="P3207" i="1"/>
  <c r="X3207" i="1" s="1"/>
  <c r="B3207" i="1" s="1"/>
  <c r="P2972" i="1"/>
  <c r="X2972" i="1" s="1"/>
  <c r="B2972" i="1" s="1"/>
  <c r="C2973" i="1"/>
  <c r="Y2413" i="1"/>
  <c r="P3180" i="1"/>
  <c r="X3180" i="1" s="1"/>
  <c r="B3180" i="1" s="1"/>
  <c r="C3181" i="1"/>
  <c r="C2560" i="1"/>
  <c r="P2559" i="1"/>
  <c r="X2559" i="1" s="1"/>
  <c r="B2559" i="1" s="1"/>
  <c r="Y2474" i="1"/>
  <c r="C2708" i="1"/>
  <c r="P2707" i="1"/>
  <c r="X2707" i="1" s="1"/>
  <c r="B2707" i="1" s="1"/>
  <c r="C2828" i="1"/>
  <c r="P2827" i="1"/>
  <c r="X2827" i="1" s="1"/>
  <c r="B2827" i="1" s="1"/>
  <c r="C2649" i="1"/>
  <c r="P2648" i="1"/>
  <c r="X2648" i="1" s="1"/>
  <c r="B2648" i="1" s="1"/>
  <c r="C2855" i="1"/>
  <c r="P2854" i="1"/>
  <c r="X2854" i="1" s="1"/>
  <c r="B2854" i="1" s="1"/>
  <c r="C3238" i="1"/>
  <c r="P3237" i="1"/>
  <c r="X3237" i="1" s="1"/>
  <c r="B3237" i="1" s="1"/>
  <c r="P2915" i="1"/>
  <c r="X2915" i="1" s="1"/>
  <c r="B2915" i="1" s="1"/>
  <c r="C2916" i="1"/>
  <c r="C3153" i="1"/>
  <c r="P3152" i="1"/>
  <c r="X3152" i="1" s="1"/>
  <c r="B3152" i="1" s="1"/>
  <c r="P2502" i="1"/>
  <c r="X2502" i="1" s="1"/>
  <c r="B2502" i="1" s="1"/>
  <c r="C2503" i="1"/>
  <c r="P2503" i="1" s="1"/>
  <c r="P2766" i="1"/>
  <c r="X2766" i="1" s="1"/>
  <c r="B2766" i="1" s="1"/>
  <c r="C2767" i="1"/>
  <c r="C2885" i="1"/>
  <c r="P2884" i="1"/>
  <c r="X2884" i="1" s="1"/>
  <c r="B2884" i="1" s="1"/>
  <c r="AJ121" i="1" l="1"/>
  <c r="C3154" i="1"/>
  <c r="P3153" i="1"/>
  <c r="X3153" i="1" s="1"/>
  <c r="B3153" i="1" s="1"/>
  <c r="P2649" i="1"/>
  <c r="X2649" i="1" s="1"/>
  <c r="B2649" i="1" s="1"/>
  <c r="C2650" i="1"/>
  <c r="P3181" i="1"/>
  <c r="X3181" i="1" s="1"/>
  <c r="B3181" i="1" s="1"/>
  <c r="C3182" i="1"/>
  <c r="C3063" i="1"/>
  <c r="P3062" i="1"/>
  <c r="X3062" i="1" s="1"/>
  <c r="B3062" i="1" s="1"/>
  <c r="P2916" i="1"/>
  <c r="X2916" i="1" s="1"/>
  <c r="B2916" i="1" s="1"/>
  <c r="C2917" i="1"/>
  <c r="C3298" i="1"/>
  <c r="P3297" i="1"/>
  <c r="X3297" i="1" s="1"/>
  <c r="B3297" i="1" s="1"/>
  <c r="P2619" i="1"/>
  <c r="X2619" i="1" s="1"/>
  <c r="B2619" i="1" s="1"/>
  <c r="C2620" i="1"/>
  <c r="P2679" i="1"/>
  <c r="X2679" i="1" s="1"/>
  <c r="B2679" i="1" s="1"/>
  <c r="C2680" i="1"/>
  <c r="P2885" i="1"/>
  <c r="X2885" i="1" s="1"/>
  <c r="B2885" i="1" s="1"/>
  <c r="C2886" i="1"/>
  <c r="C2829" i="1"/>
  <c r="P2828" i="1"/>
  <c r="X2828" i="1" s="1"/>
  <c r="B2828" i="1" s="1"/>
  <c r="C3327" i="1"/>
  <c r="P3326" i="1"/>
  <c r="X3326" i="1" s="1"/>
  <c r="B3326" i="1" s="1"/>
  <c r="C3093" i="1"/>
  <c r="P3092" i="1"/>
  <c r="X3092" i="1" s="1"/>
  <c r="B3092" i="1" s="1"/>
  <c r="P2767" i="1"/>
  <c r="X2767" i="1" s="1"/>
  <c r="B2767" i="1" s="1"/>
  <c r="C2768" i="1"/>
  <c r="C2974" i="1"/>
  <c r="P2973" i="1"/>
  <c r="X2973" i="1" s="1"/>
  <c r="B2973" i="1" s="1"/>
  <c r="C2592" i="1"/>
  <c r="P2591" i="1"/>
  <c r="X2591" i="1" s="1"/>
  <c r="B2591" i="1" s="1"/>
  <c r="AH122" i="1"/>
  <c r="AE122" i="1" s="1"/>
  <c r="C3357" i="1"/>
  <c r="AG122" i="1"/>
  <c r="P2797" i="1"/>
  <c r="X2797" i="1" s="1"/>
  <c r="B2797" i="1" s="1"/>
  <c r="C2798" i="1"/>
  <c r="P3238" i="1"/>
  <c r="X3238" i="1" s="1"/>
  <c r="B3238" i="1" s="1"/>
  <c r="C3239" i="1"/>
  <c r="P2708" i="1"/>
  <c r="X2708" i="1" s="1"/>
  <c r="B2708" i="1" s="1"/>
  <c r="C2709" i="1"/>
  <c r="C2445" i="1"/>
  <c r="P2444" i="1"/>
  <c r="X2444" i="1" s="1"/>
  <c r="B2444" i="1" s="1"/>
  <c r="S2503" i="1"/>
  <c r="X2503" i="1"/>
  <c r="B2503" i="1" s="1"/>
  <c r="P2944" i="1"/>
  <c r="X2944" i="1" s="1"/>
  <c r="B2944" i="1" s="1"/>
  <c r="C2945" i="1"/>
  <c r="P3268" i="1"/>
  <c r="X3268" i="1" s="1"/>
  <c r="B3268" i="1" s="1"/>
  <c r="C3269" i="1"/>
  <c r="P2531" i="1"/>
  <c r="X2531" i="1" s="1"/>
  <c r="B2531" i="1" s="1"/>
  <c r="C2532" i="1"/>
  <c r="P2855" i="1"/>
  <c r="X2855" i="1" s="1"/>
  <c r="B2855" i="1" s="1"/>
  <c r="C2856" i="1"/>
  <c r="C3209" i="1"/>
  <c r="P3208" i="1"/>
  <c r="X3208" i="1" s="1"/>
  <c r="B3208" i="1" s="1"/>
  <c r="P3121" i="1"/>
  <c r="X3121" i="1" s="1"/>
  <c r="B3121" i="1" s="1"/>
  <c r="C3122" i="1"/>
  <c r="P2560" i="1"/>
  <c r="X2560" i="1" s="1"/>
  <c r="B2560" i="1" s="1"/>
  <c r="C2561" i="1"/>
  <c r="C3034" i="1"/>
  <c r="P3033" i="1"/>
  <c r="X3033" i="1" s="1"/>
  <c r="B3033" i="1" s="1"/>
  <c r="P3004" i="1"/>
  <c r="X3004" i="1" s="1"/>
  <c r="B3004" i="1" s="1"/>
  <c r="C3005" i="1"/>
  <c r="P2740" i="1"/>
  <c r="X2740" i="1" s="1"/>
  <c r="B2740" i="1" s="1"/>
  <c r="C2741" i="1"/>
  <c r="Y2503" i="1" l="1"/>
  <c r="P2445" i="1"/>
  <c r="X2445" i="1" s="1"/>
  <c r="B2445" i="1" s="1"/>
  <c r="C2446" i="1"/>
  <c r="P2446" i="1" s="1"/>
  <c r="C3358" i="1"/>
  <c r="P3357" i="1"/>
  <c r="X3357" i="1" s="1"/>
  <c r="B3357" i="1" s="1"/>
  <c r="C2681" i="1"/>
  <c r="P2680" i="1"/>
  <c r="X2680" i="1" s="1"/>
  <c r="B2680" i="1" s="1"/>
  <c r="C2742" i="1"/>
  <c r="P2741" i="1"/>
  <c r="X2741" i="1" s="1"/>
  <c r="B2741" i="1" s="1"/>
  <c r="P3122" i="1"/>
  <c r="X3122" i="1" s="1"/>
  <c r="B3122" i="1" s="1"/>
  <c r="C3123" i="1"/>
  <c r="C3270" i="1"/>
  <c r="P3269" i="1"/>
  <c r="X3269" i="1" s="1"/>
  <c r="B3269" i="1" s="1"/>
  <c r="P2709" i="1"/>
  <c r="X2709" i="1" s="1"/>
  <c r="B2709" i="1" s="1"/>
  <c r="C2710" i="1"/>
  <c r="AH123" i="1"/>
  <c r="AE123" i="1" s="1"/>
  <c r="AG123" i="1"/>
  <c r="C3388" i="1"/>
  <c r="P3093" i="1"/>
  <c r="X3093" i="1" s="1"/>
  <c r="B3093" i="1" s="1"/>
  <c r="C3094" i="1"/>
  <c r="P3063" i="1"/>
  <c r="X3063" i="1" s="1"/>
  <c r="B3063" i="1" s="1"/>
  <c r="C3064" i="1"/>
  <c r="C2621" i="1"/>
  <c r="P2620" i="1"/>
  <c r="X2620" i="1" s="1"/>
  <c r="B2620" i="1" s="1"/>
  <c r="C3183" i="1"/>
  <c r="P3182" i="1"/>
  <c r="X3182" i="1" s="1"/>
  <c r="B3182" i="1" s="1"/>
  <c r="C3006" i="1"/>
  <c r="P3005" i="1"/>
  <c r="X3005" i="1" s="1"/>
  <c r="B3005" i="1" s="1"/>
  <c r="C2946" i="1"/>
  <c r="P2945" i="1"/>
  <c r="X2945" i="1" s="1"/>
  <c r="B2945" i="1" s="1"/>
  <c r="C3240" i="1"/>
  <c r="P3239" i="1"/>
  <c r="X3239" i="1" s="1"/>
  <c r="B3239" i="1" s="1"/>
  <c r="P2592" i="1"/>
  <c r="X2592" i="1" s="1"/>
  <c r="B2592" i="1" s="1"/>
  <c r="C2593" i="1"/>
  <c r="C3328" i="1"/>
  <c r="P3327" i="1"/>
  <c r="X3327" i="1" s="1"/>
  <c r="B3327" i="1" s="1"/>
  <c r="P3209" i="1"/>
  <c r="X3209" i="1" s="1"/>
  <c r="B3209" i="1" s="1"/>
  <c r="C3210" i="1"/>
  <c r="P2650" i="1"/>
  <c r="X2650" i="1" s="1"/>
  <c r="B2650" i="1" s="1"/>
  <c r="C2651" i="1"/>
  <c r="C2857" i="1"/>
  <c r="P2856" i="1"/>
  <c r="X2856" i="1" s="1"/>
  <c r="B2856" i="1" s="1"/>
  <c r="P2798" i="1"/>
  <c r="X2798" i="1" s="1"/>
  <c r="B2798" i="1" s="1"/>
  <c r="C2799" i="1"/>
  <c r="C2975" i="1"/>
  <c r="P2974" i="1"/>
  <c r="X2974" i="1" s="1"/>
  <c r="B2974" i="1" s="1"/>
  <c r="C2830" i="1"/>
  <c r="P2829" i="1"/>
  <c r="X2829" i="1" s="1"/>
  <c r="B2829" i="1" s="1"/>
  <c r="P3298" i="1"/>
  <c r="X3298" i="1" s="1"/>
  <c r="B3298" i="1" s="1"/>
  <c r="C3299" i="1"/>
  <c r="C3035" i="1"/>
  <c r="P3034" i="1"/>
  <c r="X3034" i="1" s="1"/>
  <c r="B3034" i="1" s="1"/>
  <c r="C2769" i="1"/>
  <c r="P2768" i="1"/>
  <c r="X2768" i="1" s="1"/>
  <c r="B2768" i="1" s="1"/>
  <c r="P2886" i="1"/>
  <c r="X2886" i="1" s="1"/>
  <c r="B2886" i="1" s="1"/>
  <c r="C2887" i="1"/>
  <c r="C2918" i="1"/>
  <c r="P2917" i="1"/>
  <c r="X2917" i="1" s="1"/>
  <c r="B2917" i="1" s="1"/>
  <c r="C2562" i="1"/>
  <c r="P2561" i="1"/>
  <c r="X2561" i="1" s="1"/>
  <c r="B2561" i="1" s="1"/>
  <c r="C2533" i="1"/>
  <c r="P2533" i="1" s="1"/>
  <c r="P2532" i="1"/>
  <c r="X2532" i="1" s="1"/>
  <c r="B2532" i="1" s="1"/>
  <c r="AJ122" i="1"/>
  <c r="P3154" i="1"/>
  <c r="X3154" i="1" s="1"/>
  <c r="B3154" i="1" s="1"/>
  <c r="C3155" i="1"/>
  <c r="AJ123" i="1" l="1"/>
  <c r="P3155" i="1"/>
  <c r="X3155" i="1" s="1"/>
  <c r="B3155" i="1" s="1"/>
  <c r="C3156" i="1"/>
  <c r="P2918" i="1"/>
  <c r="X2918" i="1" s="1"/>
  <c r="B2918" i="1" s="1"/>
  <c r="C2919" i="1"/>
  <c r="C2858" i="1"/>
  <c r="P2857" i="1"/>
  <c r="X2857" i="1" s="1"/>
  <c r="B2857" i="1" s="1"/>
  <c r="P3183" i="1"/>
  <c r="X3183" i="1" s="1"/>
  <c r="B3183" i="1" s="1"/>
  <c r="C3184" i="1"/>
  <c r="P2887" i="1"/>
  <c r="X2887" i="1" s="1"/>
  <c r="B2887" i="1" s="1"/>
  <c r="C2888" i="1"/>
  <c r="C2652" i="1"/>
  <c r="P2651" i="1"/>
  <c r="X2651" i="1" s="1"/>
  <c r="B2651" i="1" s="1"/>
  <c r="AH124" i="1"/>
  <c r="AE124" i="1" s="1"/>
  <c r="AG124" i="1"/>
  <c r="C3420" i="1"/>
  <c r="P2742" i="1"/>
  <c r="X2742" i="1" s="1"/>
  <c r="B2742" i="1" s="1"/>
  <c r="C2743" i="1"/>
  <c r="P2830" i="1"/>
  <c r="X2830" i="1" s="1"/>
  <c r="B2830" i="1" s="1"/>
  <c r="C2831" i="1"/>
  <c r="P3240" i="1"/>
  <c r="X3240" i="1" s="1"/>
  <c r="B3240" i="1" s="1"/>
  <c r="C3241" i="1"/>
  <c r="C2622" i="1"/>
  <c r="P2621" i="1"/>
  <c r="X2621" i="1" s="1"/>
  <c r="B2621" i="1" s="1"/>
  <c r="P2710" i="1"/>
  <c r="X2710" i="1" s="1"/>
  <c r="B2710" i="1" s="1"/>
  <c r="C2711" i="1"/>
  <c r="C3211" i="1"/>
  <c r="P3210" i="1"/>
  <c r="X3210" i="1" s="1"/>
  <c r="B3210" i="1" s="1"/>
  <c r="P3064" i="1"/>
  <c r="X3064" i="1" s="1"/>
  <c r="B3064" i="1" s="1"/>
  <c r="C3065" i="1"/>
  <c r="P2681" i="1"/>
  <c r="X2681" i="1" s="1"/>
  <c r="B2681" i="1" s="1"/>
  <c r="C2682" i="1"/>
  <c r="X2533" i="1"/>
  <c r="B2533" i="1" s="1"/>
  <c r="S2533" i="1"/>
  <c r="P2769" i="1"/>
  <c r="X2769" i="1" s="1"/>
  <c r="B2769" i="1" s="1"/>
  <c r="C2770" i="1"/>
  <c r="P2975" i="1"/>
  <c r="X2975" i="1" s="1"/>
  <c r="B2975" i="1" s="1"/>
  <c r="C2976" i="1"/>
  <c r="C2947" i="1"/>
  <c r="P2946" i="1"/>
  <c r="X2946" i="1" s="1"/>
  <c r="B2946" i="1" s="1"/>
  <c r="C2800" i="1"/>
  <c r="P2799" i="1"/>
  <c r="X2799" i="1" s="1"/>
  <c r="B2799" i="1" s="1"/>
  <c r="C3095" i="1"/>
  <c r="P3094" i="1"/>
  <c r="X3094" i="1" s="1"/>
  <c r="B3094" i="1" s="1"/>
  <c r="C3271" i="1"/>
  <c r="P3270" i="1"/>
  <c r="X3270" i="1" s="1"/>
  <c r="B3270" i="1" s="1"/>
  <c r="C3359" i="1"/>
  <c r="P3358" i="1"/>
  <c r="X3358" i="1" s="1"/>
  <c r="B3358" i="1" s="1"/>
  <c r="C2563" i="1"/>
  <c r="P2562" i="1"/>
  <c r="X2562" i="1" s="1"/>
  <c r="B2562" i="1" s="1"/>
  <c r="C3036" i="1"/>
  <c r="P3035" i="1"/>
  <c r="X3035" i="1" s="1"/>
  <c r="B3035" i="1" s="1"/>
  <c r="C3329" i="1"/>
  <c r="P3328" i="1"/>
  <c r="X3328" i="1" s="1"/>
  <c r="B3328" i="1" s="1"/>
  <c r="C3007" i="1"/>
  <c r="P3006" i="1"/>
  <c r="X3006" i="1" s="1"/>
  <c r="B3006" i="1" s="1"/>
  <c r="P3123" i="1"/>
  <c r="X3123" i="1" s="1"/>
  <c r="B3123" i="1" s="1"/>
  <c r="C3124" i="1"/>
  <c r="S2446" i="1"/>
  <c r="X2446" i="1"/>
  <c r="B2446" i="1" s="1"/>
  <c r="C3300" i="1"/>
  <c r="P3299" i="1"/>
  <c r="X3299" i="1" s="1"/>
  <c r="B3299" i="1" s="1"/>
  <c r="C2594" i="1"/>
  <c r="P2594" i="1" s="1"/>
  <c r="P2593" i="1"/>
  <c r="X2593" i="1" s="1"/>
  <c r="B2593" i="1" s="1"/>
  <c r="P3388" i="1"/>
  <c r="X3388" i="1" s="1"/>
  <c r="B3388" i="1" s="1"/>
  <c r="C3389" i="1"/>
  <c r="AJ124" i="1" l="1"/>
  <c r="P2563" i="1"/>
  <c r="X2563" i="1" s="1"/>
  <c r="B2563" i="1" s="1"/>
  <c r="C2564" i="1"/>
  <c r="P2800" i="1"/>
  <c r="X2800" i="1" s="1"/>
  <c r="B2800" i="1" s="1"/>
  <c r="C2801" i="1"/>
  <c r="C3185" i="1"/>
  <c r="P3184" i="1"/>
  <c r="X3184" i="1" s="1"/>
  <c r="B3184" i="1" s="1"/>
  <c r="C2683" i="1"/>
  <c r="P2682" i="1"/>
  <c r="X2682" i="1" s="1"/>
  <c r="B2682" i="1" s="1"/>
  <c r="P3420" i="1"/>
  <c r="X3420" i="1" s="1"/>
  <c r="B3420" i="1" s="1"/>
  <c r="C3421" i="1"/>
  <c r="S2594" i="1"/>
  <c r="X2594" i="1"/>
  <c r="B2594" i="1" s="1"/>
  <c r="C3008" i="1"/>
  <c r="P3007" i="1"/>
  <c r="X3007" i="1" s="1"/>
  <c r="B3007" i="1" s="1"/>
  <c r="P3359" i="1"/>
  <c r="X3359" i="1" s="1"/>
  <c r="B3359" i="1" s="1"/>
  <c r="C3360" i="1"/>
  <c r="C2948" i="1"/>
  <c r="P2947" i="1"/>
  <c r="X2947" i="1" s="1"/>
  <c r="B2947" i="1" s="1"/>
  <c r="P2622" i="1"/>
  <c r="X2622" i="1" s="1"/>
  <c r="B2622" i="1" s="1"/>
  <c r="C2623" i="1"/>
  <c r="C2977" i="1"/>
  <c r="P2976" i="1"/>
  <c r="X2976" i="1" s="1"/>
  <c r="B2976" i="1" s="1"/>
  <c r="C3066" i="1"/>
  <c r="P3065" i="1"/>
  <c r="X3065" i="1" s="1"/>
  <c r="B3065" i="1" s="1"/>
  <c r="P3241" i="1"/>
  <c r="X3241" i="1" s="1"/>
  <c r="B3241" i="1" s="1"/>
  <c r="C3242" i="1"/>
  <c r="AG125" i="1"/>
  <c r="C3449" i="1"/>
  <c r="AH125" i="1"/>
  <c r="AE125" i="1" s="1"/>
  <c r="P2858" i="1"/>
  <c r="X2858" i="1" s="1"/>
  <c r="B2858" i="1" s="1"/>
  <c r="C2859" i="1"/>
  <c r="C3301" i="1"/>
  <c r="P3300" i="1"/>
  <c r="X3300" i="1" s="1"/>
  <c r="B3300" i="1" s="1"/>
  <c r="C3330" i="1"/>
  <c r="P3329" i="1"/>
  <c r="X3329" i="1" s="1"/>
  <c r="B3329" i="1" s="1"/>
  <c r="C3272" i="1"/>
  <c r="P3271" i="1"/>
  <c r="X3271" i="1" s="1"/>
  <c r="B3271" i="1" s="1"/>
  <c r="P2919" i="1"/>
  <c r="X2919" i="1" s="1"/>
  <c r="B2919" i="1" s="1"/>
  <c r="C2920" i="1"/>
  <c r="P2770" i="1"/>
  <c r="X2770" i="1" s="1"/>
  <c r="B2770" i="1" s="1"/>
  <c r="C2771" i="1"/>
  <c r="C2832" i="1"/>
  <c r="P2831" i="1"/>
  <c r="X2831" i="1" s="1"/>
  <c r="B2831" i="1" s="1"/>
  <c r="P2652" i="1"/>
  <c r="X2652" i="1" s="1"/>
  <c r="B2652" i="1" s="1"/>
  <c r="C2653" i="1"/>
  <c r="Y2446" i="1"/>
  <c r="C3037" i="1"/>
  <c r="P3036" i="1"/>
  <c r="X3036" i="1" s="1"/>
  <c r="B3036" i="1" s="1"/>
  <c r="P3095" i="1"/>
  <c r="X3095" i="1" s="1"/>
  <c r="B3095" i="1" s="1"/>
  <c r="C3096" i="1"/>
  <c r="C3212" i="1"/>
  <c r="P3211" i="1"/>
  <c r="X3211" i="1" s="1"/>
  <c r="B3211" i="1" s="1"/>
  <c r="C2889" i="1"/>
  <c r="P2888" i="1"/>
  <c r="X2888" i="1" s="1"/>
  <c r="B2888" i="1" s="1"/>
  <c r="C3157" i="1"/>
  <c r="P3156" i="1"/>
  <c r="X3156" i="1" s="1"/>
  <c r="B3156" i="1" s="1"/>
  <c r="C3390" i="1"/>
  <c r="P3389" i="1"/>
  <c r="X3389" i="1" s="1"/>
  <c r="B3389" i="1" s="1"/>
  <c r="C3125" i="1"/>
  <c r="P3124" i="1"/>
  <c r="X3124" i="1" s="1"/>
  <c r="B3124" i="1" s="1"/>
  <c r="Y2533" i="1"/>
  <c r="P2711" i="1"/>
  <c r="X2711" i="1" s="1"/>
  <c r="B2711" i="1" s="1"/>
  <c r="C2712" i="1"/>
  <c r="P2743" i="1"/>
  <c r="X2743" i="1" s="1"/>
  <c r="B2743" i="1" s="1"/>
  <c r="C2744" i="1"/>
  <c r="AJ125" i="1" l="1"/>
  <c r="Y2594" i="1"/>
  <c r="P3301" i="1"/>
  <c r="X3301" i="1" s="1"/>
  <c r="B3301" i="1" s="1"/>
  <c r="C3302" i="1"/>
  <c r="C3361" i="1"/>
  <c r="P3360" i="1"/>
  <c r="X3360" i="1" s="1"/>
  <c r="B3360" i="1" s="1"/>
  <c r="C2713" i="1"/>
  <c r="P2712" i="1"/>
  <c r="X2712" i="1" s="1"/>
  <c r="B2712" i="1" s="1"/>
  <c r="P3157" i="1"/>
  <c r="X3157" i="1" s="1"/>
  <c r="B3157" i="1" s="1"/>
  <c r="C3158" i="1"/>
  <c r="C3038" i="1"/>
  <c r="P3037" i="1"/>
  <c r="X3037" i="1" s="1"/>
  <c r="B3037" i="1" s="1"/>
  <c r="P2920" i="1"/>
  <c r="X2920" i="1" s="1"/>
  <c r="B2920" i="1" s="1"/>
  <c r="C2921" i="1"/>
  <c r="P2859" i="1"/>
  <c r="X2859" i="1" s="1"/>
  <c r="B2859" i="1" s="1"/>
  <c r="C2860" i="1"/>
  <c r="C3067" i="1"/>
  <c r="P3066" i="1"/>
  <c r="X3066" i="1" s="1"/>
  <c r="B3066" i="1" s="1"/>
  <c r="C2684" i="1"/>
  <c r="P2683" i="1"/>
  <c r="X2683" i="1" s="1"/>
  <c r="B2683" i="1" s="1"/>
  <c r="C2890" i="1"/>
  <c r="P2889" i="1"/>
  <c r="X2889" i="1" s="1"/>
  <c r="B2889" i="1" s="1"/>
  <c r="P2653" i="1"/>
  <c r="X2653" i="1" s="1"/>
  <c r="B2653" i="1" s="1"/>
  <c r="C2654" i="1"/>
  <c r="AG126" i="1"/>
  <c r="C3479" i="1"/>
  <c r="AH126" i="1"/>
  <c r="AE126" i="1" s="1"/>
  <c r="C2978" i="1"/>
  <c r="P2977" i="1"/>
  <c r="X2977" i="1" s="1"/>
  <c r="B2977" i="1" s="1"/>
  <c r="P3008" i="1"/>
  <c r="X3008" i="1" s="1"/>
  <c r="B3008" i="1" s="1"/>
  <c r="C3009" i="1"/>
  <c r="P3185" i="1"/>
  <c r="X3185" i="1" s="1"/>
  <c r="B3185" i="1" s="1"/>
  <c r="C3186" i="1"/>
  <c r="P3272" i="1"/>
  <c r="X3272" i="1" s="1"/>
  <c r="B3272" i="1" s="1"/>
  <c r="C3273" i="1"/>
  <c r="P3449" i="1"/>
  <c r="X3449" i="1" s="1"/>
  <c r="B3449" i="1" s="1"/>
  <c r="C3450" i="1"/>
  <c r="P2623" i="1"/>
  <c r="X2623" i="1" s="1"/>
  <c r="B2623" i="1" s="1"/>
  <c r="C2624" i="1"/>
  <c r="C2802" i="1"/>
  <c r="P2801" i="1"/>
  <c r="X2801" i="1" s="1"/>
  <c r="B2801" i="1" s="1"/>
  <c r="C3126" i="1"/>
  <c r="P3125" i="1"/>
  <c r="X3125" i="1" s="1"/>
  <c r="B3125" i="1" s="1"/>
  <c r="P3212" i="1"/>
  <c r="X3212" i="1" s="1"/>
  <c r="B3212" i="1" s="1"/>
  <c r="C3213" i="1"/>
  <c r="C3097" i="1"/>
  <c r="P3096" i="1"/>
  <c r="X3096" i="1" s="1"/>
  <c r="B3096" i="1" s="1"/>
  <c r="P2832" i="1"/>
  <c r="X2832" i="1" s="1"/>
  <c r="B2832" i="1" s="1"/>
  <c r="C2833" i="1"/>
  <c r="P3330" i="1"/>
  <c r="X3330" i="1" s="1"/>
  <c r="B3330" i="1" s="1"/>
  <c r="C3331" i="1"/>
  <c r="C3243" i="1"/>
  <c r="P3242" i="1"/>
  <c r="X3242" i="1" s="1"/>
  <c r="B3242" i="1" s="1"/>
  <c r="C3422" i="1"/>
  <c r="P3421" i="1"/>
  <c r="X3421" i="1" s="1"/>
  <c r="B3421" i="1" s="1"/>
  <c r="C2565" i="1"/>
  <c r="P2565" i="1" s="1"/>
  <c r="P2564" i="1"/>
  <c r="X2564" i="1" s="1"/>
  <c r="B2564" i="1" s="1"/>
  <c r="C2745" i="1"/>
  <c r="P2744" i="1"/>
  <c r="X2744" i="1" s="1"/>
  <c r="B2744" i="1" s="1"/>
  <c r="P3390" i="1"/>
  <c r="X3390" i="1" s="1"/>
  <c r="B3390" i="1" s="1"/>
  <c r="C3391" i="1"/>
  <c r="P2771" i="1"/>
  <c r="X2771" i="1" s="1"/>
  <c r="B2771" i="1" s="1"/>
  <c r="C2772" i="1"/>
  <c r="P2948" i="1"/>
  <c r="X2948" i="1" s="1"/>
  <c r="B2948" i="1" s="1"/>
  <c r="C2949" i="1"/>
  <c r="AJ126" i="1" l="1"/>
  <c r="P2745" i="1"/>
  <c r="X2745" i="1" s="1"/>
  <c r="B2745" i="1" s="1"/>
  <c r="C2746" i="1"/>
  <c r="P3126" i="1"/>
  <c r="X3126" i="1" s="1"/>
  <c r="B3126" i="1" s="1"/>
  <c r="C3127" i="1"/>
  <c r="C3480" i="1"/>
  <c r="P3479" i="1"/>
  <c r="X3479" i="1" s="1"/>
  <c r="B3479" i="1" s="1"/>
  <c r="C3159" i="1"/>
  <c r="P3158" i="1"/>
  <c r="X3158" i="1" s="1"/>
  <c r="B3158" i="1" s="1"/>
  <c r="C2950" i="1"/>
  <c r="P2949" i="1"/>
  <c r="X2949" i="1" s="1"/>
  <c r="B2949" i="1" s="1"/>
  <c r="C2834" i="1"/>
  <c r="P2833" i="1"/>
  <c r="X2833" i="1" s="1"/>
  <c r="B2833" i="1" s="1"/>
  <c r="C3187" i="1"/>
  <c r="P3186" i="1"/>
  <c r="X3186" i="1" s="1"/>
  <c r="B3186" i="1" s="1"/>
  <c r="P3067" i="1"/>
  <c r="X3067" i="1" s="1"/>
  <c r="B3067" i="1" s="1"/>
  <c r="C3068" i="1"/>
  <c r="X2565" i="1"/>
  <c r="B2565" i="1" s="1"/>
  <c r="S2565" i="1"/>
  <c r="C2803" i="1"/>
  <c r="P2802" i="1"/>
  <c r="X2802" i="1" s="1"/>
  <c r="B2802" i="1" s="1"/>
  <c r="C2655" i="1"/>
  <c r="P2654" i="1"/>
  <c r="X2654" i="1" s="1"/>
  <c r="B2654" i="1" s="1"/>
  <c r="C2861" i="1"/>
  <c r="P2860" i="1"/>
  <c r="X2860" i="1" s="1"/>
  <c r="B2860" i="1" s="1"/>
  <c r="P2772" i="1"/>
  <c r="X2772" i="1" s="1"/>
  <c r="B2772" i="1" s="1"/>
  <c r="C2773" i="1"/>
  <c r="P2624" i="1"/>
  <c r="X2624" i="1" s="1"/>
  <c r="B2624" i="1" s="1"/>
  <c r="C2625" i="1"/>
  <c r="P2625" i="1" s="1"/>
  <c r="C3010" i="1"/>
  <c r="P3009" i="1"/>
  <c r="X3009" i="1" s="1"/>
  <c r="B3009" i="1" s="1"/>
  <c r="P2713" i="1"/>
  <c r="X2713" i="1" s="1"/>
  <c r="B2713" i="1" s="1"/>
  <c r="C2714" i="1"/>
  <c r="C3423" i="1"/>
  <c r="P3422" i="1"/>
  <c r="X3422" i="1" s="1"/>
  <c r="B3422" i="1" s="1"/>
  <c r="C3098" i="1"/>
  <c r="P3097" i="1"/>
  <c r="X3097" i="1" s="1"/>
  <c r="B3097" i="1" s="1"/>
  <c r="C2922" i="1"/>
  <c r="P2921" i="1"/>
  <c r="X2921" i="1" s="1"/>
  <c r="B2921" i="1" s="1"/>
  <c r="C3392" i="1"/>
  <c r="P3391" i="1"/>
  <c r="X3391" i="1" s="1"/>
  <c r="B3391" i="1" s="1"/>
  <c r="C3214" i="1"/>
  <c r="P3213" i="1"/>
  <c r="X3213" i="1" s="1"/>
  <c r="B3213" i="1" s="1"/>
  <c r="P3450" i="1"/>
  <c r="X3450" i="1" s="1"/>
  <c r="B3450" i="1" s="1"/>
  <c r="C3451" i="1"/>
  <c r="C2891" i="1"/>
  <c r="P2890" i="1"/>
  <c r="X2890" i="1" s="1"/>
  <c r="B2890" i="1" s="1"/>
  <c r="C3362" i="1"/>
  <c r="P3361" i="1"/>
  <c r="X3361" i="1" s="1"/>
  <c r="B3361" i="1" s="1"/>
  <c r="C3244" i="1"/>
  <c r="P3243" i="1"/>
  <c r="X3243" i="1" s="1"/>
  <c r="B3243" i="1" s="1"/>
  <c r="C2979" i="1"/>
  <c r="P2978" i="1"/>
  <c r="X2978" i="1" s="1"/>
  <c r="B2978" i="1" s="1"/>
  <c r="C3303" i="1"/>
  <c r="P3302" i="1"/>
  <c r="X3302" i="1" s="1"/>
  <c r="B3302" i="1" s="1"/>
  <c r="P3331" i="1"/>
  <c r="X3331" i="1" s="1"/>
  <c r="B3331" i="1" s="1"/>
  <c r="C3332" i="1"/>
  <c r="P3273" i="1"/>
  <c r="X3273" i="1" s="1"/>
  <c r="B3273" i="1" s="1"/>
  <c r="C3274" i="1"/>
  <c r="C3511" i="1"/>
  <c r="AG127" i="1"/>
  <c r="AH127" i="1"/>
  <c r="AE127" i="1" s="1"/>
  <c r="P2684" i="1"/>
  <c r="X2684" i="1" s="1"/>
  <c r="B2684" i="1" s="1"/>
  <c r="C2685" i="1"/>
  <c r="C3039" i="1"/>
  <c r="P3038" i="1"/>
  <c r="X3038" i="1" s="1"/>
  <c r="B3038" i="1" s="1"/>
  <c r="AJ127" i="1" l="1"/>
  <c r="Y2565" i="1"/>
  <c r="C3040" i="1"/>
  <c r="P3039" i="1"/>
  <c r="X3039" i="1" s="1"/>
  <c r="B3039" i="1" s="1"/>
  <c r="P3332" i="1"/>
  <c r="X3332" i="1" s="1"/>
  <c r="B3332" i="1" s="1"/>
  <c r="C3333" i="1"/>
  <c r="P2714" i="1"/>
  <c r="X2714" i="1" s="1"/>
  <c r="B2714" i="1" s="1"/>
  <c r="C2715" i="1"/>
  <c r="P3068" i="1"/>
  <c r="X3068" i="1" s="1"/>
  <c r="B3068" i="1" s="1"/>
  <c r="C3069" i="1"/>
  <c r="C2686" i="1"/>
  <c r="P2686" i="1" s="1"/>
  <c r="P2685" i="1"/>
  <c r="X2685" i="1" s="1"/>
  <c r="B2685" i="1" s="1"/>
  <c r="P3362" i="1"/>
  <c r="X3362" i="1" s="1"/>
  <c r="B3362" i="1" s="1"/>
  <c r="C3363" i="1"/>
  <c r="P3392" i="1"/>
  <c r="X3392" i="1" s="1"/>
  <c r="B3392" i="1" s="1"/>
  <c r="C3393" i="1"/>
  <c r="P2861" i="1"/>
  <c r="X2861" i="1" s="1"/>
  <c r="B2861" i="1" s="1"/>
  <c r="C2862" i="1"/>
  <c r="C3160" i="1"/>
  <c r="P3159" i="1"/>
  <c r="X3159" i="1" s="1"/>
  <c r="B3159" i="1" s="1"/>
  <c r="C3541" i="1"/>
  <c r="AG128" i="1"/>
  <c r="AH128" i="1"/>
  <c r="AE128" i="1" s="1"/>
  <c r="C3304" i="1"/>
  <c r="P3303" i="1"/>
  <c r="X3303" i="1" s="1"/>
  <c r="B3303" i="1" s="1"/>
  <c r="P2891" i="1"/>
  <c r="X2891" i="1" s="1"/>
  <c r="B2891" i="1" s="1"/>
  <c r="C2892" i="1"/>
  <c r="C2923" i="1"/>
  <c r="P2922" i="1"/>
  <c r="X2922" i="1" s="1"/>
  <c r="B2922" i="1" s="1"/>
  <c r="C3011" i="1"/>
  <c r="P3010" i="1"/>
  <c r="X3010" i="1" s="1"/>
  <c r="B3010" i="1" s="1"/>
  <c r="P2655" i="1"/>
  <c r="X2655" i="1" s="1"/>
  <c r="B2655" i="1" s="1"/>
  <c r="C2656" i="1"/>
  <c r="P2656" i="1" s="1"/>
  <c r="C3188" i="1"/>
  <c r="P3187" i="1"/>
  <c r="X3187" i="1" s="1"/>
  <c r="B3187" i="1" s="1"/>
  <c r="P3480" i="1"/>
  <c r="X3480" i="1" s="1"/>
  <c r="B3480" i="1" s="1"/>
  <c r="C3481" i="1"/>
  <c r="P3451" i="1"/>
  <c r="X3451" i="1" s="1"/>
  <c r="B3451" i="1" s="1"/>
  <c r="C3452" i="1"/>
  <c r="S2625" i="1"/>
  <c r="X2625" i="1"/>
  <c r="B2625" i="1" s="1"/>
  <c r="P3127" i="1"/>
  <c r="X3127" i="1" s="1"/>
  <c r="B3127" i="1" s="1"/>
  <c r="C3128" i="1"/>
  <c r="C3512" i="1"/>
  <c r="P3511" i="1"/>
  <c r="X3511" i="1" s="1"/>
  <c r="B3511" i="1" s="1"/>
  <c r="P2979" i="1"/>
  <c r="X2979" i="1" s="1"/>
  <c r="B2979" i="1" s="1"/>
  <c r="C2980" i="1"/>
  <c r="C3099" i="1"/>
  <c r="P3098" i="1"/>
  <c r="X3098" i="1" s="1"/>
  <c r="B3098" i="1" s="1"/>
  <c r="C2804" i="1"/>
  <c r="P2803" i="1"/>
  <c r="X2803" i="1" s="1"/>
  <c r="B2803" i="1" s="1"/>
  <c r="P2834" i="1"/>
  <c r="X2834" i="1" s="1"/>
  <c r="B2834" i="1" s="1"/>
  <c r="C2835" i="1"/>
  <c r="C3275" i="1"/>
  <c r="P3274" i="1"/>
  <c r="X3274" i="1" s="1"/>
  <c r="B3274" i="1" s="1"/>
  <c r="C2774" i="1"/>
  <c r="P2773" i="1"/>
  <c r="X2773" i="1" s="1"/>
  <c r="B2773" i="1" s="1"/>
  <c r="C2747" i="1"/>
  <c r="P2747" i="1" s="1"/>
  <c r="P2746" i="1"/>
  <c r="X2746" i="1" s="1"/>
  <c r="B2746" i="1" s="1"/>
  <c r="P3244" i="1"/>
  <c r="X3244" i="1" s="1"/>
  <c r="B3244" i="1" s="1"/>
  <c r="C3245" i="1"/>
  <c r="P3214" i="1"/>
  <c r="X3214" i="1" s="1"/>
  <c r="B3214" i="1" s="1"/>
  <c r="C3215" i="1"/>
  <c r="C3424" i="1"/>
  <c r="P3423" i="1"/>
  <c r="X3423" i="1" s="1"/>
  <c r="B3423" i="1" s="1"/>
  <c r="C2951" i="1"/>
  <c r="P2950" i="1"/>
  <c r="X2950" i="1" s="1"/>
  <c r="B2950" i="1" s="1"/>
  <c r="P2951" i="1" l="1"/>
  <c r="X2951" i="1" s="1"/>
  <c r="B2951" i="1" s="1"/>
  <c r="C2952" i="1"/>
  <c r="S2747" i="1"/>
  <c r="X2747" i="1"/>
  <c r="B2747" i="1" s="1"/>
  <c r="P2804" i="1"/>
  <c r="X2804" i="1" s="1"/>
  <c r="B2804" i="1" s="1"/>
  <c r="C2805" i="1"/>
  <c r="C3189" i="1"/>
  <c r="P3188" i="1"/>
  <c r="X3188" i="1" s="1"/>
  <c r="B3188" i="1" s="1"/>
  <c r="P2862" i="1"/>
  <c r="X2862" i="1" s="1"/>
  <c r="B2862" i="1" s="1"/>
  <c r="C2863" i="1"/>
  <c r="P3069" i="1"/>
  <c r="X3069" i="1" s="1"/>
  <c r="B3069" i="1" s="1"/>
  <c r="C3070" i="1"/>
  <c r="X2656" i="1"/>
  <c r="B2656" i="1" s="1"/>
  <c r="S2656" i="1"/>
  <c r="P3424" i="1"/>
  <c r="X3424" i="1" s="1"/>
  <c r="B3424" i="1" s="1"/>
  <c r="C3425" i="1"/>
  <c r="C2775" i="1"/>
  <c r="P2774" i="1"/>
  <c r="X2774" i="1" s="1"/>
  <c r="B2774" i="1" s="1"/>
  <c r="P3099" i="1"/>
  <c r="X3099" i="1" s="1"/>
  <c r="B3099" i="1" s="1"/>
  <c r="C3100" i="1"/>
  <c r="Y2625" i="1"/>
  <c r="C3305" i="1"/>
  <c r="P3304" i="1"/>
  <c r="X3304" i="1" s="1"/>
  <c r="B3304" i="1" s="1"/>
  <c r="P3393" i="1"/>
  <c r="X3393" i="1" s="1"/>
  <c r="B3393" i="1" s="1"/>
  <c r="C3394" i="1"/>
  <c r="C2716" i="1"/>
  <c r="P2715" i="1"/>
  <c r="X2715" i="1" s="1"/>
  <c r="B2715" i="1" s="1"/>
  <c r="C3216" i="1"/>
  <c r="P3215" i="1"/>
  <c r="X3215" i="1" s="1"/>
  <c r="B3215" i="1" s="1"/>
  <c r="P2980" i="1"/>
  <c r="X2980" i="1" s="1"/>
  <c r="B2980" i="1" s="1"/>
  <c r="C2981" i="1"/>
  <c r="C3453" i="1"/>
  <c r="P3452" i="1"/>
  <c r="X3452" i="1" s="1"/>
  <c r="B3452" i="1" s="1"/>
  <c r="C3569" i="1"/>
  <c r="AG129" i="1"/>
  <c r="AH129" i="1"/>
  <c r="AE129" i="1" s="1"/>
  <c r="C3276" i="1"/>
  <c r="P3275" i="1"/>
  <c r="X3275" i="1" s="1"/>
  <c r="B3275" i="1" s="1"/>
  <c r="P3011" i="1"/>
  <c r="X3011" i="1" s="1"/>
  <c r="B3011" i="1" s="1"/>
  <c r="C3012" i="1"/>
  <c r="AJ128" i="1"/>
  <c r="C3364" i="1"/>
  <c r="P3363" i="1"/>
  <c r="X3363" i="1" s="1"/>
  <c r="B3363" i="1" s="1"/>
  <c r="C3334" i="1"/>
  <c r="P3333" i="1"/>
  <c r="X3333" i="1" s="1"/>
  <c r="B3333" i="1" s="1"/>
  <c r="P3245" i="1"/>
  <c r="X3245" i="1" s="1"/>
  <c r="B3245" i="1" s="1"/>
  <c r="C3246" i="1"/>
  <c r="C2836" i="1"/>
  <c r="P2835" i="1"/>
  <c r="X2835" i="1" s="1"/>
  <c r="B2835" i="1" s="1"/>
  <c r="C3482" i="1"/>
  <c r="P3481" i="1"/>
  <c r="X3481" i="1" s="1"/>
  <c r="B3481" i="1" s="1"/>
  <c r="P3541" i="1"/>
  <c r="X3541" i="1" s="1"/>
  <c r="B3541" i="1" s="1"/>
  <c r="C3542" i="1"/>
  <c r="P3512" i="1"/>
  <c r="X3512" i="1" s="1"/>
  <c r="B3512" i="1" s="1"/>
  <c r="C3513" i="1"/>
  <c r="C2924" i="1"/>
  <c r="P2923" i="1"/>
  <c r="X2923" i="1" s="1"/>
  <c r="B2923" i="1" s="1"/>
  <c r="P3128" i="1"/>
  <c r="X3128" i="1" s="1"/>
  <c r="B3128" i="1" s="1"/>
  <c r="C3129" i="1"/>
  <c r="C2893" i="1"/>
  <c r="P2892" i="1"/>
  <c r="X2892" i="1" s="1"/>
  <c r="B2892" i="1" s="1"/>
  <c r="P3160" i="1"/>
  <c r="X3160" i="1" s="1"/>
  <c r="B3160" i="1" s="1"/>
  <c r="C3161" i="1"/>
  <c r="X2686" i="1"/>
  <c r="B2686" i="1" s="1"/>
  <c r="S2686" i="1"/>
  <c r="C3041" i="1"/>
  <c r="P3040" i="1"/>
  <c r="X3040" i="1" s="1"/>
  <c r="B3040" i="1" s="1"/>
  <c r="AJ129" i="1" l="1"/>
  <c r="Y2656" i="1"/>
  <c r="Y2686" i="1"/>
  <c r="P2924" i="1"/>
  <c r="X2924" i="1" s="1"/>
  <c r="B2924" i="1" s="1"/>
  <c r="C2925" i="1"/>
  <c r="P2836" i="1"/>
  <c r="X2836" i="1" s="1"/>
  <c r="B2836" i="1" s="1"/>
  <c r="C2837" i="1"/>
  <c r="P3012" i="1"/>
  <c r="X3012" i="1" s="1"/>
  <c r="B3012" i="1" s="1"/>
  <c r="C3013" i="1"/>
  <c r="C3454" i="1"/>
  <c r="P3453" i="1"/>
  <c r="X3453" i="1" s="1"/>
  <c r="B3453" i="1" s="1"/>
  <c r="P3425" i="1"/>
  <c r="X3425" i="1" s="1"/>
  <c r="B3425" i="1" s="1"/>
  <c r="C3426" i="1"/>
  <c r="C3162" i="1"/>
  <c r="P3161" i="1"/>
  <c r="X3161" i="1" s="1"/>
  <c r="B3161" i="1" s="1"/>
  <c r="C3514" i="1"/>
  <c r="P3513" i="1"/>
  <c r="X3513" i="1" s="1"/>
  <c r="B3513" i="1" s="1"/>
  <c r="P3246" i="1"/>
  <c r="X3246" i="1" s="1"/>
  <c r="B3246" i="1" s="1"/>
  <c r="C3247" i="1"/>
  <c r="P2981" i="1"/>
  <c r="X2981" i="1" s="1"/>
  <c r="B2981" i="1" s="1"/>
  <c r="C2982" i="1"/>
  <c r="C3190" i="1"/>
  <c r="P3189" i="1"/>
  <c r="X3189" i="1" s="1"/>
  <c r="B3189" i="1" s="1"/>
  <c r="C3306" i="1"/>
  <c r="P3305" i="1"/>
  <c r="X3305" i="1" s="1"/>
  <c r="B3305" i="1" s="1"/>
  <c r="P2805" i="1"/>
  <c r="X2805" i="1" s="1"/>
  <c r="B2805" i="1" s="1"/>
  <c r="C2806" i="1"/>
  <c r="P3542" i="1"/>
  <c r="X3542" i="1" s="1"/>
  <c r="B3542" i="1" s="1"/>
  <c r="C3543" i="1"/>
  <c r="C3277" i="1"/>
  <c r="P3276" i="1"/>
  <c r="X3276" i="1" s="1"/>
  <c r="B3276" i="1" s="1"/>
  <c r="P2893" i="1"/>
  <c r="X2893" i="1" s="1"/>
  <c r="B2893" i="1" s="1"/>
  <c r="C2894" i="1"/>
  <c r="C3335" i="1"/>
  <c r="P3334" i="1"/>
  <c r="X3334" i="1" s="1"/>
  <c r="B3334" i="1" s="1"/>
  <c r="C3602" i="1"/>
  <c r="AG130" i="1"/>
  <c r="AH130" i="1"/>
  <c r="AE130" i="1" s="1"/>
  <c r="P3216" i="1"/>
  <c r="X3216" i="1" s="1"/>
  <c r="B3216" i="1" s="1"/>
  <c r="C3217" i="1"/>
  <c r="C3101" i="1"/>
  <c r="P3100" i="1"/>
  <c r="X3100" i="1" s="1"/>
  <c r="B3100" i="1" s="1"/>
  <c r="C3071" i="1"/>
  <c r="P3070" i="1"/>
  <c r="X3070" i="1" s="1"/>
  <c r="B3070" i="1" s="1"/>
  <c r="P3129" i="1"/>
  <c r="X3129" i="1" s="1"/>
  <c r="B3129" i="1" s="1"/>
  <c r="C3130" i="1"/>
  <c r="Y2747" i="1"/>
  <c r="P3041" i="1"/>
  <c r="X3041" i="1" s="1"/>
  <c r="B3041" i="1" s="1"/>
  <c r="C3042" i="1"/>
  <c r="P3482" i="1"/>
  <c r="X3482" i="1" s="1"/>
  <c r="B3482" i="1" s="1"/>
  <c r="C3483" i="1"/>
  <c r="P3364" i="1"/>
  <c r="X3364" i="1" s="1"/>
  <c r="B3364" i="1" s="1"/>
  <c r="C3365" i="1"/>
  <c r="P3569" i="1"/>
  <c r="X3569" i="1" s="1"/>
  <c r="B3569" i="1" s="1"/>
  <c r="C3570" i="1"/>
  <c r="P2716" i="1"/>
  <c r="X2716" i="1" s="1"/>
  <c r="B2716" i="1" s="1"/>
  <c r="C2717" i="1"/>
  <c r="C2864" i="1"/>
  <c r="P2863" i="1"/>
  <c r="X2863" i="1" s="1"/>
  <c r="B2863" i="1" s="1"/>
  <c r="C2953" i="1"/>
  <c r="P2952" i="1"/>
  <c r="X2952" i="1" s="1"/>
  <c r="B2952" i="1" s="1"/>
  <c r="P3394" i="1"/>
  <c r="X3394" i="1" s="1"/>
  <c r="B3394" i="1" s="1"/>
  <c r="C3395" i="1"/>
  <c r="C2776" i="1"/>
  <c r="P2775" i="1"/>
  <c r="X2775" i="1" s="1"/>
  <c r="B2775" i="1" s="1"/>
  <c r="P3483" i="1" l="1"/>
  <c r="X3483" i="1" s="1"/>
  <c r="B3483" i="1" s="1"/>
  <c r="C3484" i="1"/>
  <c r="P3071" i="1"/>
  <c r="X3071" i="1" s="1"/>
  <c r="B3071" i="1" s="1"/>
  <c r="C3072" i="1"/>
  <c r="C2807" i="1"/>
  <c r="P2806" i="1"/>
  <c r="X2806" i="1" s="1"/>
  <c r="B2806" i="1" s="1"/>
  <c r="P3247" i="1"/>
  <c r="X3247" i="1" s="1"/>
  <c r="B3247" i="1" s="1"/>
  <c r="C3248" i="1"/>
  <c r="C2865" i="1"/>
  <c r="P2864" i="1"/>
  <c r="X2864" i="1" s="1"/>
  <c r="B2864" i="1" s="1"/>
  <c r="C3336" i="1"/>
  <c r="P3335" i="1"/>
  <c r="X3335" i="1" s="1"/>
  <c r="B3335" i="1" s="1"/>
  <c r="P3454" i="1"/>
  <c r="X3454" i="1" s="1"/>
  <c r="B3454" i="1" s="1"/>
  <c r="C3455" i="1"/>
  <c r="C2718" i="1"/>
  <c r="P2717" i="1"/>
  <c r="X2717" i="1" s="1"/>
  <c r="B2717" i="1" s="1"/>
  <c r="P3042" i="1"/>
  <c r="X3042" i="1" s="1"/>
  <c r="B3042" i="1" s="1"/>
  <c r="C3043" i="1"/>
  <c r="C3102" i="1"/>
  <c r="P3101" i="1"/>
  <c r="X3101" i="1" s="1"/>
  <c r="B3101" i="1" s="1"/>
  <c r="P2894" i="1"/>
  <c r="X2894" i="1" s="1"/>
  <c r="B2894" i="1" s="1"/>
  <c r="C2895" i="1"/>
  <c r="C3014" i="1"/>
  <c r="P3013" i="1"/>
  <c r="X3013" i="1" s="1"/>
  <c r="B3013" i="1" s="1"/>
  <c r="C2777" i="1"/>
  <c r="P2776" i="1"/>
  <c r="X2776" i="1" s="1"/>
  <c r="B2776" i="1" s="1"/>
  <c r="P3217" i="1"/>
  <c r="X3217" i="1" s="1"/>
  <c r="B3217" i="1" s="1"/>
  <c r="C3218" i="1"/>
  <c r="P3306" i="1"/>
  <c r="X3306" i="1" s="1"/>
  <c r="B3306" i="1" s="1"/>
  <c r="C3307" i="1"/>
  <c r="P3514" i="1"/>
  <c r="X3514" i="1" s="1"/>
  <c r="B3514" i="1" s="1"/>
  <c r="C3515" i="1"/>
  <c r="P3395" i="1"/>
  <c r="X3395" i="1" s="1"/>
  <c r="B3395" i="1" s="1"/>
  <c r="C3396" i="1"/>
  <c r="P3570" i="1"/>
  <c r="X3570" i="1" s="1"/>
  <c r="B3570" i="1" s="1"/>
  <c r="C3571" i="1"/>
  <c r="C2838" i="1"/>
  <c r="P2838" i="1" s="1"/>
  <c r="P2837" i="1"/>
  <c r="X2837" i="1" s="1"/>
  <c r="B2837" i="1" s="1"/>
  <c r="C3131" i="1"/>
  <c r="P3130" i="1"/>
  <c r="X3130" i="1" s="1"/>
  <c r="B3130" i="1" s="1"/>
  <c r="C3278" i="1"/>
  <c r="P3277" i="1"/>
  <c r="X3277" i="1" s="1"/>
  <c r="B3277" i="1" s="1"/>
  <c r="P3190" i="1"/>
  <c r="X3190" i="1" s="1"/>
  <c r="B3190" i="1" s="1"/>
  <c r="C3191" i="1"/>
  <c r="P3162" i="1"/>
  <c r="X3162" i="1" s="1"/>
  <c r="B3162" i="1" s="1"/>
  <c r="C3163" i="1"/>
  <c r="C3366" i="1"/>
  <c r="P3365" i="1"/>
  <c r="X3365" i="1" s="1"/>
  <c r="B3365" i="1" s="1"/>
  <c r="AJ130" i="1"/>
  <c r="P3543" i="1"/>
  <c r="X3543" i="1" s="1"/>
  <c r="B3543" i="1" s="1"/>
  <c r="C3544" i="1"/>
  <c r="C2983" i="1"/>
  <c r="P2982" i="1"/>
  <c r="X2982" i="1" s="1"/>
  <c r="B2982" i="1" s="1"/>
  <c r="P3426" i="1"/>
  <c r="X3426" i="1" s="1"/>
  <c r="B3426" i="1" s="1"/>
  <c r="C3427" i="1"/>
  <c r="P2925" i="1"/>
  <c r="X2925" i="1" s="1"/>
  <c r="B2925" i="1" s="1"/>
  <c r="C2926" i="1"/>
  <c r="C2954" i="1"/>
  <c r="P2953" i="1"/>
  <c r="X2953" i="1" s="1"/>
  <c r="B2953" i="1" s="1"/>
  <c r="C3603" i="1"/>
  <c r="P3602" i="1"/>
  <c r="X3602" i="1" s="1"/>
  <c r="B3602" i="1" s="1"/>
  <c r="P3515" i="1" l="1"/>
  <c r="X3515" i="1" s="1"/>
  <c r="B3515" i="1" s="1"/>
  <c r="C3516" i="1"/>
  <c r="P3248" i="1"/>
  <c r="X3248" i="1" s="1"/>
  <c r="B3248" i="1" s="1"/>
  <c r="C3249" i="1"/>
  <c r="P3603" i="1"/>
  <c r="X3603" i="1" s="1"/>
  <c r="B3603" i="1" s="1"/>
  <c r="C3604" i="1"/>
  <c r="C2984" i="1"/>
  <c r="P2983" i="1"/>
  <c r="X2983" i="1" s="1"/>
  <c r="B2983" i="1" s="1"/>
  <c r="C3192" i="1"/>
  <c r="P3191" i="1"/>
  <c r="X3191" i="1" s="1"/>
  <c r="B3191" i="1" s="1"/>
  <c r="P3131" i="1"/>
  <c r="X3131" i="1" s="1"/>
  <c r="B3131" i="1" s="1"/>
  <c r="C3132" i="1"/>
  <c r="P3014" i="1"/>
  <c r="X3014" i="1" s="1"/>
  <c r="B3014" i="1" s="1"/>
  <c r="C3015" i="1"/>
  <c r="C2719" i="1"/>
  <c r="P2719" i="1" s="1"/>
  <c r="P2718" i="1"/>
  <c r="X2718" i="1" s="1"/>
  <c r="B2718" i="1" s="1"/>
  <c r="P3544" i="1"/>
  <c r="X3544" i="1" s="1"/>
  <c r="B3544" i="1" s="1"/>
  <c r="C3545" i="1"/>
  <c r="P3307" i="1"/>
  <c r="X3307" i="1" s="1"/>
  <c r="B3307" i="1" s="1"/>
  <c r="C3308" i="1"/>
  <c r="P2895" i="1"/>
  <c r="X2895" i="1" s="1"/>
  <c r="B2895" i="1" s="1"/>
  <c r="C2896" i="1"/>
  <c r="P3455" i="1"/>
  <c r="X3455" i="1" s="1"/>
  <c r="B3455" i="1" s="1"/>
  <c r="C3456" i="1"/>
  <c r="P2954" i="1"/>
  <c r="X2954" i="1" s="1"/>
  <c r="B2954" i="1" s="1"/>
  <c r="C2955" i="1"/>
  <c r="S2838" i="1"/>
  <c r="X2838" i="1"/>
  <c r="B2838" i="1" s="1"/>
  <c r="P2807" i="1"/>
  <c r="X2807" i="1" s="1"/>
  <c r="B2807" i="1" s="1"/>
  <c r="C2808" i="1"/>
  <c r="C2927" i="1"/>
  <c r="P2926" i="1"/>
  <c r="X2926" i="1" s="1"/>
  <c r="B2926" i="1" s="1"/>
  <c r="C3279" i="1"/>
  <c r="P3278" i="1"/>
  <c r="X3278" i="1" s="1"/>
  <c r="B3278" i="1" s="1"/>
  <c r="C3572" i="1"/>
  <c r="P3571" i="1"/>
  <c r="X3571" i="1" s="1"/>
  <c r="B3571" i="1" s="1"/>
  <c r="C3219" i="1"/>
  <c r="P3218" i="1"/>
  <c r="X3218" i="1" s="1"/>
  <c r="B3218" i="1" s="1"/>
  <c r="C3073" i="1"/>
  <c r="P3072" i="1"/>
  <c r="X3072" i="1" s="1"/>
  <c r="B3072" i="1" s="1"/>
  <c r="C3103" i="1"/>
  <c r="P3102" i="1"/>
  <c r="X3102" i="1" s="1"/>
  <c r="B3102" i="1" s="1"/>
  <c r="P3336" i="1"/>
  <c r="X3336" i="1" s="1"/>
  <c r="B3336" i="1" s="1"/>
  <c r="C3337" i="1"/>
  <c r="P3427" i="1"/>
  <c r="X3427" i="1" s="1"/>
  <c r="B3427" i="1" s="1"/>
  <c r="C3428" i="1"/>
  <c r="P3366" i="1"/>
  <c r="X3366" i="1" s="1"/>
  <c r="B3366" i="1" s="1"/>
  <c r="C3367" i="1"/>
  <c r="P3396" i="1"/>
  <c r="X3396" i="1" s="1"/>
  <c r="B3396" i="1" s="1"/>
  <c r="C3397" i="1"/>
  <c r="C3044" i="1"/>
  <c r="P3043" i="1"/>
  <c r="X3043" i="1" s="1"/>
  <c r="B3043" i="1" s="1"/>
  <c r="P3484" i="1"/>
  <c r="X3484" i="1" s="1"/>
  <c r="B3484" i="1" s="1"/>
  <c r="C3485" i="1"/>
  <c r="P3163" i="1"/>
  <c r="X3163" i="1" s="1"/>
  <c r="B3163" i="1" s="1"/>
  <c r="C3164" i="1"/>
  <c r="C2778" i="1"/>
  <c r="P2778" i="1" s="1"/>
  <c r="P2777" i="1"/>
  <c r="X2777" i="1" s="1"/>
  <c r="B2777" i="1" s="1"/>
  <c r="C2866" i="1"/>
  <c r="P2865" i="1"/>
  <c r="X2865" i="1" s="1"/>
  <c r="B2865" i="1" s="1"/>
  <c r="Y2838" i="1" l="1"/>
  <c r="P3485" i="1"/>
  <c r="X3485" i="1" s="1"/>
  <c r="B3485" i="1" s="1"/>
  <c r="C3486" i="1"/>
  <c r="P3428" i="1"/>
  <c r="X3428" i="1" s="1"/>
  <c r="B3428" i="1" s="1"/>
  <c r="C3429" i="1"/>
  <c r="P3456" i="1"/>
  <c r="X3456" i="1" s="1"/>
  <c r="B3456" i="1" s="1"/>
  <c r="C3457" i="1"/>
  <c r="C3074" i="1"/>
  <c r="P3073" i="1"/>
  <c r="X3073" i="1" s="1"/>
  <c r="B3073" i="1" s="1"/>
  <c r="P2927" i="1"/>
  <c r="X2927" i="1" s="1"/>
  <c r="B2927" i="1" s="1"/>
  <c r="C2928" i="1"/>
  <c r="X2719" i="1"/>
  <c r="B2719" i="1" s="1"/>
  <c r="S2719" i="1"/>
  <c r="P2984" i="1"/>
  <c r="X2984" i="1" s="1"/>
  <c r="B2984" i="1" s="1"/>
  <c r="C2985" i="1"/>
  <c r="C3338" i="1"/>
  <c r="P3337" i="1"/>
  <c r="X3337" i="1" s="1"/>
  <c r="B3337" i="1" s="1"/>
  <c r="C2809" i="1"/>
  <c r="P2808" i="1"/>
  <c r="X2808" i="1" s="1"/>
  <c r="B2808" i="1" s="1"/>
  <c r="P2896" i="1"/>
  <c r="X2896" i="1" s="1"/>
  <c r="B2896" i="1" s="1"/>
  <c r="C2897" i="1"/>
  <c r="P3015" i="1"/>
  <c r="X3015" i="1" s="1"/>
  <c r="B3015" i="1" s="1"/>
  <c r="C3016" i="1"/>
  <c r="P3604" i="1"/>
  <c r="X3604" i="1" s="1"/>
  <c r="B3604" i="1" s="1"/>
  <c r="C3605" i="1"/>
  <c r="C2867" i="1"/>
  <c r="P2866" i="1"/>
  <c r="X2866" i="1" s="1"/>
  <c r="B2866" i="1" s="1"/>
  <c r="P3044" i="1"/>
  <c r="X3044" i="1" s="1"/>
  <c r="B3044" i="1" s="1"/>
  <c r="C3045" i="1"/>
  <c r="P3219" i="1"/>
  <c r="X3219" i="1" s="1"/>
  <c r="B3219" i="1" s="1"/>
  <c r="C3220" i="1"/>
  <c r="C3398" i="1"/>
  <c r="P3397" i="1"/>
  <c r="X3397" i="1" s="1"/>
  <c r="B3397" i="1" s="1"/>
  <c r="P3308" i="1"/>
  <c r="X3308" i="1" s="1"/>
  <c r="B3308" i="1" s="1"/>
  <c r="C3309" i="1"/>
  <c r="P3132" i="1"/>
  <c r="X3132" i="1" s="1"/>
  <c r="B3132" i="1" s="1"/>
  <c r="C3133" i="1"/>
  <c r="C3250" i="1"/>
  <c r="P3249" i="1"/>
  <c r="X3249" i="1" s="1"/>
  <c r="B3249" i="1" s="1"/>
  <c r="S2778" i="1"/>
  <c r="X2778" i="1"/>
  <c r="B2778" i="1" s="1"/>
  <c r="P3103" i="1"/>
  <c r="X3103" i="1" s="1"/>
  <c r="B3103" i="1" s="1"/>
  <c r="C3104" i="1"/>
  <c r="C3573" i="1"/>
  <c r="P3572" i="1"/>
  <c r="X3572" i="1" s="1"/>
  <c r="B3572" i="1" s="1"/>
  <c r="P3164" i="1"/>
  <c r="X3164" i="1" s="1"/>
  <c r="B3164" i="1" s="1"/>
  <c r="C3165" i="1"/>
  <c r="P3367" i="1"/>
  <c r="X3367" i="1" s="1"/>
  <c r="B3367" i="1" s="1"/>
  <c r="C3368" i="1"/>
  <c r="P2955" i="1"/>
  <c r="X2955" i="1" s="1"/>
  <c r="B2955" i="1" s="1"/>
  <c r="C2956" i="1"/>
  <c r="C3546" i="1"/>
  <c r="P3545" i="1"/>
  <c r="X3545" i="1" s="1"/>
  <c r="B3545" i="1" s="1"/>
  <c r="C3517" i="1"/>
  <c r="P3516" i="1"/>
  <c r="X3516" i="1" s="1"/>
  <c r="B3516" i="1" s="1"/>
  <c r="P3279" i="1"/>
  <c r="X3279" i="1" s="1"/>
  <c r="B3279" i="1" s="1"/>
  <c r="C3280" i="1"/>
  <c r="P3192" i="1"/>
  <c r="X3192" i="1" s="1"/>
  <c r="B3192" i="1" s="1"/>
  <c r="C3193" i="1"/>
  <c r="Y2719" i="1" l="1"/>
  <c r="C3369" i="1"/>
  <c r="P3368" i="1"/>
  <c r="X3368" i="1" s="1"/>
  <c r="B3368" i="1" s="1"/>
  <c r="C3606" i="1"/>
  <c r="P3605" i="1"/>
  <c r="X3605" i="1" s="1"/>
  <c r="B3605" i="1" s="1"/>
  <c r="Y2778" i="1"/>
  <c r="C3399" i="1"/>
  <c r="P3398" i="1"/>
  <c r="X3398" i="1" s="1"/>
  <c r="B3398" i="1" s="1"/>
  <c r="P3338" i="1"/>
  <c r="X3338" i="1" s="1"/>
  <c r="B3338" i="1" s="1"/>
  <c r="C3339" i="1"/>
  <c r="C3075" i="1"/>
  <c r="P3074" i="1"/>
  <c r="X3074" i="1" s="1"/>
  <c r="B3074" i="1" s="1"/>
  <c r="C3166" i="1"/>
  <c r="P3165" i="1"/>
  <c r="X3165" i="1" s="1"/>
  <c r="B3165" i="1" s="1"/>
  <c r="P3220" i="1"/>
  <c r="X3220" i="1" s="1"/>
  <c r="B3220" i="1" s="1"/>
  <c r="C3221" i="1"/>
  <c r="C3017" i="1"/>
  <c r="P3016" i="1"/>
  <c r="X3016" i="1" s="1"/>
  <c r="B3016" i="1" s="1"/>
  <c r="C2986" i="1"/>
  <c r="P2985" i="1"/>
  <c r="X2985" i="1" s="1"/>
  <c r="B2985" i="1" s="1"/>
  <c r="P3457" i="1"/>
  <c r="X3457" i="1" s="1"/>
  <c r="B3457" i="1" s="1"/>
  <c r="C3458" i="1"/>
  <c r="C3518" i="1"/>
  <c r="P3517" i="1"/>
  <c r="X3517" i="1" s="1"/>
  <c r="B3517" i="1" s="1"/>
  <c r="C3251" i="1"/>
  <c r="P3250" i="1"/>
  <c r="X3250" i="1" s="1"/>
  <c r="B3250" i="1" s="1"/>
  <c r="P3193" i="1"/>
  <c r="X3193" i="1" s="1"/>
  <c r="B3193" i="1" s="1"/>
  <c r="C3194" i="1"/>
  <c r="C3134" i="1"/>
  <c r="P3133" i="1"/>
  <c r="X3133" i="1" s="1"/>
  <c r="B3133" i="1" s="1"/>
  <c r="P3045" i="1"/>
  <c r="X3045" i="1" s="1"/>
  <c r="B3045" i="1" s="1"/>
  <c r="C3046" i="1"/>
  <c r="P2897" i="1"/>
  <c r="X2897" i="1" s="1"/>
  <c r="B2897" i="1" s="1"/>
  <c r="C2898" i="1"/>
  <c r="C3430" i="1"/>
  <c r="P3429" i="1"/>
  <c r="X3429" i="1" s="1"/>
  <c r="B3429" i="1" s="1"/>
  <c r="C3547" i="1"/>
  <c r="P3546" i="1"/>
  <c r="X3546" i="1" s="1"/>
  <c r="B3546" i="1" s="1"/>
  <c r="C3574" i="1"/>
  <c r="P3573" i="1"/>
  <c r="X3573" i="1" s="1"/>
  <c r="B3573" i="1" s="1"/>
  <c r="P3280" i="1"/>
  <c r="X3280" i="1" s="1"/>
  <c r="B3280" i="1" s="1"/>
  <c r="C3281" i="1"/>
  <c r="C2957" i="1"/>
  <c r="P2956" i="1"/>
  <c r="X2956" i="1" s="1"/>
  <c r="B2956" i="1" s="1"/>
  <c r="P3104" i="1"/>
  <c r="X3104" i="1" s="1"/>
  <c r="B3104" i="1" s="1"/>
  <c r="C3105" i="1"/>
  <c r="C3310" i="1"/>
  <c r="P3309" i="1"/>
  <c r="X3309" i="1" s="1"/>
  <c r="B3309" i="1" s="1"/>
  <c r="P2928" i="1"/>
  <c r="X2928" i="1" s="1"/>
  <c r="B2928" i="1" s="1"/>
  <c r="C2929" i="1"/>
  <c r="P3486" i="1"/>
  <c r="X3486" i="1" s="1"/>
  <c r="B3486" i="1" s="1"/>
  <c r="C3487" i="1"/>
  <c r="P2867" i="1"/>
  <c r="X2867" i="1" s="1"/>
  <c r="B2867" i="1" s="1"/>
  <c r="C2868" i="1"/>
  <c r="P2809" i="1"/>
  <c r="X2809" i="1" s="1"/>
  <c r="B2809" i="1" s="1"/>
  <c r="C2810" i="1"/>
  <c r="P2810" i="1" s="1"/>
  <c r="P3310" i="1" l="1"/>
  <c r="X3310" i="1" s="1"/>
  <c r="B3310" i="1" s="1"/>
  <c r="C3311" i="1"/>
  <c r="P3574" i="1"/>
  <c r="X3574" i="1" s="1"/>
  <c r="B3574" i="1" s="1"/>
  <c r="C3575" i="1"/>
  <c r="P3518" i="1"/>
  <c r="X3518" i="1" s="1"/>
  <c r="B3518" i="1" s="1"/>
  <c r="C3519" i="1"/>
  <c r="C3400" i="1"/>
  <c r="P3399" i="1"/>
  <c r="X3399" i="1" s="1"/>
  <c r="B3399" i="1" s="1"/>
  <c r="C2869" i="1"/>
  <c r="P2869" i="1" s="1"/>
  <c r="P2868" i="1"/>
  <c r="X2868" i="1" s="1"/>
  <c r="B2868" i="1" s="1"/>
  <c r="P3105" i="1"/>
  <c r="X3105" i="1" s="1"/>
  <c r="B3105" i="1" s="1"/>
  <c r="C3106" i="1"/>
  <c r="P3458" i="1"/>
  <c r="X3458" i="1" s="1"/>
  <c r="B3458" i="1" s="1"/>
  <c r="C3459" i="1"/>
  <c r="P3547" i="1"/>
  <c r="X3547" i="1" s="1"/>
  <c r="B3547" i="1" s="1"/>
  <c r="C3548" i="1"/>
  <c r="C3135" i="1"/>
  <c r="P3134" i="1"/>
  <c r="X3134" i="1" s="1"/>
  <c r="B3134" i="1" s="1"/>
  <c r="P3166" i="1"/>
  <c r="X3166" i="1" s="1"/>
  <c r="B3166" i="1" s="1"/>
  <c r="C3167" i="1"/>
  <c r="P3487" i="1"/>
  <c r="X3487" i="1" s="1"/>
  <c r="B3487" i="1" s="1"/>
  <c r="C3488" i="1"/>
  <c r="C3195" i="1"/>
  <c r="P3194" i="1"/>
  <c r="X3194" i="1" s="1"/>
  <c r="B3194" i="1" s="1"/>
  <c r="P2957" i="1"/>
  <c r="X2957" i="1" s="1"/>
  <c r="B2957" i="1" s="1"/>
  <c r="C2958" i="1"/>
  <c r="C3431" i="1"/>
  <c r="P3430" i="1"/>
  <c r="X3430" i="1" s="1"/>
  <c r="B3430" i="1" s="1"/>
  <c r="P2986" i="1"/>
  <c r="X2986" i="1" s="1"/>
  <c r="B2986" i="1" s="1"/>
  <c r="C2987" i="1"/>
  <c r="P3075" i="1"/>
  <c r="X3075" i="1" s="1"/>
  <c r="B3075" i="1" s="1"/>
  <c r="C3076" i="1"/>
  <c r="C2930" i="1"/>
  <c r="P2930" i="1" s="1"/>
  <c r="P2929" i="1"/>
  <c r="X2929" i="1" s="1"/>
  <c r="B2929" i="1" s="1"/>
  <c r="C3282" i="1"/>
  <c r="P3281" i="1"/>
  <c r="X3281" i="1" s="1"/>
  <c r="B3281" i="1" s="1"/>
  <c r="C2899" i="1"/>
  <c r="P2898" i="1"/>
  <c r="X2898" i="1" s="1"/>
  <c r="B2898" i="1" s="1"/>
  <c r="C3340" i="1"/>
  <c r="P3339" i="1"/>
  <c r="X3339" i="1" s="1"/>
  <c r="B3339" i="1" s="1"/>
  <c r="C3607" i="1"/>
  <c r="P3606" i="1"/>
  <c r="X3606" i="1" s="1"/>
  <c r="B3606" i="1" s="1"/>
  <c r="C3252" i="1"/>
  <c r="P3251" i="1"/>
  <c r="X3251" i="1" s="1"/>
  <c r="B3251" i="1" s="1"/>
  <c r="C3018" i="1"/>
  <c r="P3017" i="1"/>
  <c r="X3017" i="1" s="1"/>
  <c r="B3017" i="1" s="1"/>
  <c r="X2810" i="1"/>
  <c r="B2810" i="1" s="1"/>
  <c r="S2810" i="1"/>
  <c r="P3046" i="1"/>
  <c r="X3046" i="1" s="1"/>
  <c r="B3046" i="1" s="1"/>
  <c r="C3047" i="1"/>
  <c r="P3221" i="1"/>
  <c r="X3221" i="1" s="1"/>
  <c r="B3221" i="1" s="1"/>
  <c r="C3222" i="1"/>
  <c r="P3369" i="1"/>
  <c r="X3369" i="1" s="1"/>
  <c r="B3369" i="1" s="1"/>
  <c r="C3370" i="1"/>
  <c r="Y2810" i="1" l="1"/>
  <c r="P3370" i="1"/>
  <c r="X3370" i="1" s="1"/>
  <c r="B3370" i="1" s="1"/>
  <c r="C3371" i="1"/>
  <c r="C2988" i="1"/>
  <c r="P2987" i="1"/>
  <c r="X2987" i="1" s="1"/>
  <c r="B2987" i="1" s="1"/>
  <c r="P3548" i="1"/>
  <c r="X3548" i="1" s="1"/>
  <c r="B3548" i="1" s="1"/>
  <c r="C3549" i="1"/>
  <c r="C3019" i="1"/>
  <c r="P3018" i="1"/>
  <c r="X3018" i="1" s="1"/>
  <c r="B3018" i="1" s="1"/>
  <c r="C2900" i="1"/>
  <c r="P2899" i="1"/>
  <c r="X2899" i="1" s="1"/>
  <c r="B2899" i="1" s="1"/>
  <c r="P3195" i="1"/>
  <c r="X3195" i="1" s="1"/>
  <c r="B3195" i="1" s="1"/>
  <c r="C3196" i="1"/>
  <c r="P3400" i="1"/>
  <c r="X3400" i="1" s="1"/>
  <c r="B3400" i="1" s="1"/>
  <c r="C3401" i="1"/>
  <c r="C3223" i="1"/>
  <c r="P3222" i="1"/>
  <c r="X3222" i="1" s="1"/>
  <c r="B3222" i="1" s="1"/>
  <c r="C3489" i="1"/>
  <c r="P3488" i="1"/>
  <c r="X3488" i="1" s="1"/>
  <c r="B3488" i="1" s="1"/>
  <c r="P3459" i="1"/>
  <c r="X3459" i="1" s="1"/>
  <c r="B3459" i="1" s="1"/>
  <c r="C3460" i="1"/>
  <c r="C3520" i="1"/>
  <c r="P3519" i="1"/>
  <c r="X3519" i="1" s="1"/>
  <c r="B3519" i="1" s="1"/>
  <c r="P3252" i="1"/>
  <c r="X3252" i="1" s="1"/>
  <c r="B3252" i="1" s="1"/>
  <c r="C3253" i="1"/>
  <c r="P3282" i="1"/>
  <c r="X3282" i="1" s="1"/>
  <c r="B3282" i="1" s="1"/>
  <c r="C3283" i="1"/>
  <c r="P3431" i="1"/>
  <c r="X3431" i="1" s="1"/>
  <c r="B3431" i="1" s="1"/>
  <c r="C3432" i="1"/>
  <c r="P3047" i="1"/>
  <c r="X3047" i="1" s="1"/>
  <c r="B3047" i="1" s="1"/>
  <c r="C3048" i="1"/>
  <c r="C2959" i="1"/>
  <c r="P2958" i="1"/>
  <c r="X2958" i="1" s="1"/>
  <c r="B2958" i="1" s="1"/>
  <c r="P3167" i="1"/>
  <c r="X3167" i="1" s="1"/>
  <c r="B3167" i="1" s="1"/>
  <c r="C3168" i="1"/>
  <c r="C3107" i="1"/>
  <c r="P3106" i="1"/>
  <c r="X3106" i="1" s="1"/>
  <c r="B3106" i="1" s="1"/>
  <c r="C3576" i="1"/>
  <c r="P3575" i="1"/>
  <c r="X3575" i="1" s="1"/>
  <c r="B3575" i="1" s="1"/>
  <c r="P3607" i="1"/>
  <c r="X3607" i="1" s="1"/>
  <c r="B3607" i="1" s="1"/>
  <c r="C3608" i="1"/>
  <c r="S2930" i="1"/>
  <c r="X2930" i="1"/>
  <c r="B2930" i="1" s="1"/>
  <c r="C3077" i="1"/>
  <c r="P3076" i="1"/>
  <c r="X3076" i="1" s="1"/>
  <c r="B3076" i="1" s="1"/>
  <c r="P3311" i="1"/>
  <c r="X3311" i="1" s="1"/>
  <c r="B3311" i="1" s="1"/>
  <c r="C3312" i="1"/>
  <c r="C3341" i="1"/>
  <c r="P3340" i="1"/>
  <c r="X3340" i="1" s="1"/>
  <c r="B3340" i="1" s="1"/>
  <c r="P3135" i="1"/>
  <c r="X3135" i="1" s="1"/>
  <c r="B3135" i="1" s="1"/>
  <c r="C3136" i="1"/>
  <c r="X2869" i="1"/>
  <c r="B2869" i="1" s="1"/>
  <c r="S2869" i="1"/>
  <c r="Y2869" i="1" l="1"/>
  <c r="Y2930" i="1"/>
  <c r="P3312" i="1"/>
  <c r="X3312" i="1" s="1"/>
  <c r="B3312" i="1" s="1"/>
  <c r="C3313" i="1"/>
  <c r="P3608" i="1"/>
  <c r="X3608" i="1" s="1"/>
  <c r="B3608" i="1" s="1"/>
  <c r="C3609" i="1"/>
  <c r="P3253" i="1"/>
  <c r="X3253" i="1" s="1"/>
  <c r="B3253" i="1" s="1"/>
  <c r="C3254" i="1"/>
  <c r="P2959" i="1"/>
  <c r="X2959" i="1" s="1"/>
  <c r="B2959" i="1" s="1"/>
  <c r="C2960" i="1"/>
  <c r="P2960" i="1" s="1"/>
  <c r="P3223" i="1"/>
  <c r="X3223" i="1" s="1"/>
  <c r="B3223" i="1" s="1"/>
  <c r="C3224" i="1"/>
  <c r="P3019" i="1"/>
  <c r="X3019" i="1" s="1"/>
  <c r="B3019" i="1" s="1"/>
  <c r="C3020" i="1"/>
  <c r="C3049" i="1"/>
  <c r="P3048" i="1"/>
  <c r="X3048" i="1" s="1"/>
  <c r="B3048" i="1" s="1"/>
  <c r="P3401" i="1"/>
  <c r="X3401" i="1" s="1"/>
  <c r="B3401" i="1" s="1"/>
  <c r="C3402" i="1"/>
  <c r="P3549" i="1"/>
  <c r="X3549" i="1" s="1"/>
  <c r="B3549" i="1" s="1"/>
  <c r="C3550" i="1"/>
  <c r="C3577" i="1"/>
  <c r="P3576" i="1"/>
  <c r="X3576" i="1" s="1"/>
  <c r="B3576" i="1" s="1"/>
  <c r="C3521" i="1"/>
  <c r="P3520" i="1"/>
  <c r="X3520" i="1" s="1"/>
  <c r="B3520" i="1" s="1"/>
  <c r="C3137" i="1"/>
  <c r="P3136" i="1"/>
  <c r="X3136" i="1" s="1"/>
  <c r="B3136" i="1" s="1"/>
  <c r="C3433" i="1"/>
  <c r="P3432" i="1"/>
  <c r="X3432" i="1" s="1"/>
  <c r="B3432" i="1" s="1"/>
  <c r="P3460" i="1"/>
  <c r="X3460" i="1" s="1"/>
  <c r="B3460" i="1" s="1"/>
  <c r="C3461" i="1"/>
  <c r="P3196" i="1"/>
  <c r="X3196" i="1" s="1"/>
  <c r="B3196" i="1" s="1"/>
  <c r="C3197" i="1"/>
  <c r="P3077" i="1"/>
  <c r="X3077" i="1" s="1"/>
  <c r="B3077" i="1" s="1"/>
  <c r="C3078" i="1"/>
  <c r="C3108" i="1"/>
  <c r="P3107" i="1"/>
  <c r="X3107" i="1" s="1"/>
  <c r="B3107" i="1" s="1"/>
  <c r="P2988" i="1"/>
  <c r="X2988" i="1" s="1"/>
  <c r="B2988" i="1" s="1"/>
  <c r="C2989" i="1"/>
  <c r="C3169" i="1"/>
  <c r="P3168" i="1"/>
  <c r="X3168" i="1" s="1"/>
  <c r="B3168" i="1" s="1"/>
  <c r="P3283" i="1"/>
  <c r="X3283" i="1" s="1"/>
  <c r="B3283" i="1" s="1"/>
  <c r="C3284" i="1"/>
  <c r="P3371" i="1"/>
  <c r="X3371" i="1" s="1"/>
  <c r="B3371" i="1" s="1"/>
  <c r="C3372" i="1"/>
  <c r="C3342" i="1"/>
  <c r="P3341" i="1"/>
  <c r="X3341" i="1" s="1"/>
  <c r="B3341" i="1" s="1"/>
  <c r="C3490" i="1"/>
  <c r="P3489" i="1"/>
  <c r="X3489" i="1" s="1"/>
  <c r="B3489" i="1" s="1"/>
  <c r="C2901" i="1"/>
  <c r="P2901" i="1" s="1"/>
  <c r="P2900" i="1"/>
  <c r="X2900" i="1" s="1"/>
  <c r="B2900" i="1" s="1"/>
  <c r="P3197" i="1" l="1"/>
  <c r="X3197" i="1" s="1"/>
  <c r="B3197" i="1" s="1"/>
  <c r="C3198" i="1"/>
  <c r="C3403" i="1"/>
  <c r="P3402" i="1"/>
  <c r="X3402" i="1" s="1"/>
  <c r="B3402" i="1" s="1"/>
  <c r="X2960" i="1"/>
  <c r="B2960" i="1" s="1"/>
  <c r="S2960" i="1"/>
  <c r="P3490" i="1"/>
  <c r="X3490" i="1" s="1"/>
  <c r="B3490" i="1" s="1"/>
  <c r="C3491" i="1"/>
  <c r="C3170" i="1"/>
  <c r="P3169" i="1"/>
  <c r="X3169" i="1" s="1"/>
  <c r="B3169" i="1" s="1"/>
  <c r="C3522" i="1"/>
  <c r="P3521" i="1"/>
  <c r="X3521" i="1" s="1"/>
  <c r="B3521" i="1" s="1"/>
  <c r="C2990" i="1"/>
  <c r="P2989" i="1"/>
  <c r="X2989" i="1" s="1"/>
  <c r="B2989" i="1" s="1"/>
  <c r="P3461" i="1"/>
  <c r="X3461" i="1" s="1"/>
  <c r="B3461" i="1" s="1"/>
  <c r="C3462" i="1"/>
  <c r="C3255" i="1"/>
  <c r="P3254" i="1"/>
  <c r="X3254" i="1" s="1"/>
  <c r="B3254" i="1" s="1"/>
  <c r="C3343" i="1"/>
  <c r="P3342" i="1"/>
  <c r="X3342" i="1" s="1"/>
  <c r="B3342" i="1" s="1"/>
  <c r="P3577" i="1"/>
  <c r="X3577" i="1" s="1"/>
  <c r="B3577" i="1" s="1"/>
  <c r="C3578" i="1"/>
  <c r="P3049" i="1"/>
  <c r="X3049" i="1" s="1"/>
  <c r="B3049" i="1" s="1"/>
  <c r="C3050" i="1"/>
  <c r="C3373" i="1"/>
  <c r="P3372" i="1"/>
  <c r="X3372" i="1" s="1"/>
  <c r="B3372" i="1" s="1"/>
  <c r="P3020" i="1"/>
  <c r="X3020" i="1" s="1"/>
  <c r="B3020" i="1" s="1"/>
  <c r="C3021" i="1"/>
  <c r="P3609" i="1"/>
  <c r="X3609" i="1" s="1"/>
  <c r="B3609" i="1" s="1"/>
  <c r="C3610" i="1"/>
  <c r="P3108" i="1"/>
  <c r="X3108" i="1" s="1"/>
  <c r="B3108" i="1" s="1"/>
  <c r="C3109" i="1"/>
  <c r="C3434" i="1"/>
  <c r="P3433" i="1"/>
  <c r="X3433" i="1" s="1"/>
  <c r="B3433" i="1" s="1"/>
  <c r="P3284" i="1"/>
  <c r="X3284" i="1" s="1"/>
  <c r="B3284" i="1" s="1"/>
  <c r="C3285" i="1"/>
  <c r="P3078" i="1"/>
  <c r="X3078" i="1" s="1"/>
  <c r="B3078" i="1" s="1"/>
  <c r="C3079" i="1"/>
  <c r="C3551" i="1"/>
  <c r="P3550" i="1"/>
  <c r="X3550" i="1" s="1"/>
  <c r="B3550" i="1" s="1"/>
  <c r="C3225" i="1"/>
  <c r="P3224" i="1"/>
  <c r="X3224" i="1" s="1"/>
  <c r="B3224" i="1" s="1"/>
  <c r="P3313" i="1"/>
  <c r="X3313" i="1" s="1"/>
  <c r="B3313" i="1" s="1"/>
  <c r="C3314" i="1"/>
  <c r="X2901" i="1"/>
  <c r="B2901" i="1" s="1"/>
  <c r="S2901" i="1"/>
  <c r="P3137" i="1"/>
  <c r="X3137" i="1" s="1"/>
  <c r="B3137" i="1" s="1"/>
  <c r="C3138" i="1"/>
  <c r="Y2960" i="1" l="1"/>
  <c r="Y2901" i="1"/>
  <c r="P3079" i="1"/>
  <c r="X3079" i="1" s="1"/>
  <c r="B3079" i="1" s="1"/>
  <c r="C3080" i="1"/>
  <c r="C3110" i="1"/>
  <c r="P3109" i="1"/>
  <c r="X3109" i="1" s="1"/>
  <c r="B3109" i="1" s="1"/>
  <c r="P3050" i="1"/>
  <c r="X3050" i="1" s="1"/>
  <c r="B3050" i="1" s="1"/>
  <c r="C3051" i="1"/>
  <c r="C3463" i="1"/>
  <c r="P3462" i="1"/>
  <c r="X3462" i="1" s="1"/>
  <c r="B3462" i="1" s="1"/>
  <c r="C3492" i="1"/>
  <c r="P3491" i="1"/>
  <c r="X3491" i="1" s="1"/>
  <c r="B3491" i="1" s="1"/>
  <c r="C3315" i="1"/>
  <c r="P3314" i="1"/>
  <c r="X3314" i="1" s="1"/>
  <c r="B3314" i="1" s="1"/>
  <c r="P3285" i="1"/>
  <c r="X3285" i="1" s="1"/>
  <c r="B3285" i="1" s="1"/>
  <c r="C3286" i="1"/>
  <c r="P3610" i="1"/>
  <c r="X3610" i="1" s="1"/>
  <c r="B3610" i="1" s="1"/>
  <c r="C3611" i="1"/>
  <c r="C3579" i="1"/>
  <c r="P3578" i="1"/>
  <c r="X3578" i="1" s="1"/>
  <c r="B3578" i="1" s="1"/>
  <c r="C2991" i="1"/>
  <c r="P2990" i="1"/>
  <c r="X2990" i="1" s="1"/>
  <c r="B2990" i="1" s="1"/>
  <c r="P3021" i="1"/>
  <c r="X3021" i="1" s="1"/>
  <c r="B3021" i="1" s="1"/>
  <c r="C3022" i="1"/>
  <c r="P3022" i="1" s="1"/>
  <c r="C3226" i="1"/>
  <c r="P3225" i="1"/>
  <c r="X3225" i="1" s="1"/>
  <c r="B3225" i="1" s="1"/>
  <c r="C3344" i="1"/>
  <c r="P3343" i="1"/>
  <c r="X3343" i="1" s="1"/>
  <c r="B3343" i="1" s="1"/>
  <c r="P3522" i="1"/>
  <c r="X3522" i="1" s="1"/>
  <c r="B3522" i="1" s="1"/>
  <c r="C3523" i="1"/>
  <c r="C3404" i="1"/>
  <c r="P3403" i="1"/>
  <c r="X3403" i="1" s="1"/>
  <c r="B3403" i="1" s="1"/>
  <c r="C3139" i="1"/>
  <c r="P3138" i="1"/>
  <c r="X3138" i="1" s="1"/>
  <c r="B3138" i="1" s="1"/>
  <c r="P3198" i="1"/>
  <c r="X3198" i="1" s="1"/>
  <c r="B3198" i="1" s="1"/>
  <c r="C3199" i="1"/>
  <c r="C3552" i="1"/>
  <c r="P3551" i="1"/>
  <c r="X3551" i="1" s="1"/>
  <c r="B3551" i="1" s="1"/>
  <c r="C3435" i="1"/>
  <c r="P3434" i="1"/>
  <c r="X3434" i="1" s="1"/>
  <c r="B3434" i="1" s="1"/>
  <c r="P3373" i="1"/>
  <c r="X3373" i="1" s="1"/>
  <c r="B3373" i="1" s="1"/>
  <c r="C3374" i="1"/>
  <c r="C3256" i="1"/>
  <c r="P3255" i="1"/>
  <c r="X3255" i="1" s="1"/>
  <c r="B3255" i="1" s="1"/>
  <c r="C3171" i="1"/>
  <c r="P3170" i="1"/>
  <c r="X3170" i="1" s="1"/>
  <c r="B3170" i="1" s="1"/>
  <c r="P3435" i="1" l="1"/>
  <c r="X3435" i="1" s="1"/>
  <c r="B3435" i="1" s="1"/>
  <c r="C3436" i="1"/>
  <c r="P3404" i="1"/>
  <c r="X3404" i="1" s="1"/>
  <c r="B3404" i="1" s="1"/>
  <c r="C3405" i="1"/>
  <c r="C3464" i="1"/>
  <c r="P3463" i="1"/>
  <c r="X3463" i="1" s="1"/>
  <c r="B3463" i="1" s="1"/>
  <c r="C3524" i="1"/>
  <c r="P3523" i="1"/>
  <c r="X3523" i="1" s="1"/>
  <c r="B3523" i="1" s="1"/>
  <c r="C3287" i="1"/>
  <c r="P3286" i="1"/>
  <c r="X3286" i="1" s="1"/>
  <c r="B3286" i="1" s="1"/>
  <c r="P3051" i="1"/>
  <c r="X3051" i="1" s="1"/>
  <c r="B3051" i="1" s="1"/>
  <c r="C3052" i="1"/>
  <c r="P3052" i="1" s="1"/>
  <c r="P3171" i="1"/>
  <c r="X3171" i="1" s="1"/>
  <c r="B3171" i="1" s="1"/>
  <c r="C3172" i="1"/>
  <c r="P3552" i="1"/>
  <c r="X3552" i="1" s="1"/>
  <c r="B3552" i="1" s="1"/>
  <c r="C3553" i="1"/>
  <c r="C3200" i="1"/>
  <c r="P3199" i="1"/>
  <c r="X3199" i="1" s="1"/>
  <c r="B3199" i="1" s="1"/>
  <c r="P3256" i="1"/>
  <c r="X3256" i="1" s="1"/>
  <c r="B3256" i="1" s="1"/>
  <c r="C3257" i="1"/>
  <c r="P3344" i="1"/>
  <c r="X3344" i="1" s="1"/>
  <c r="B3344" i="1" s="1"/>
  <c r="C3345" i="1"/>
  <c r="P2991" i="1"/>
  <c r="X2991" i="1" s="1"/>
  <c r="B2991" i="1" s="1"/>
  <c r="C2992" i="1"/>
  <c r="P2992" i="1" s="1"/>
  <c r="P3315" i="1"/>
  <c r="X3315" i="1" s="1"/>
  <c r="B3315" i="1" s="1"/>
  <c r="C3316" i="1"/>
  <c r="C3111" i="1"/>
  <c r="P3110" i="1"/>
  <c r="X3110" i="1" s="1"/>
  <c r="B3110" i="1" s="1"/>
  <c r="P3374" i="1"/>
  <c r="X3374" i="1" s="1"/>
  <c r="B3374" i="1" s="1"/>
  <c r="C3375" i="1"/>
  <c r="C3081" i="1"/>
  <c r="P3080" i="1"/>
  <c r="X3080" i="1" s="1"/>
  <c r="B3080" i="1" s="1"/>
  <c r="C3140" i="1"/>
  <c r="P3139" i="1"/>
  <c r="X3139" i="1" s="1"/>
  <c r="B3139" i="1" s="1"/>
  <c r="P3226" i="1"/>
  <c r="X3226" i="1" s="1"/>
  <c r="B3226" i="1" s="1"/>
  <c r="C3227" i="1"/>
  <c r="P3579" i="1"/>
  <c r="X3579" i="1" s="1"/>
  <c r="B3579" i="1" s="1"/>
  <c r="C3580" i="1"/>
  <c r="C3493" i="1"/>
  <c r="P3492" i="1"/>
  <c r="X3492" i="1" s="1"/>
  <c r="B3492" i="1" s="1"/>
  <c r="S3022" i="1"/>
  <c r="X3022" i="1"/>
  <c r="B3022" i="1" s="1"/>
  <c r="P3611" i="1"/>
  <c r="X3611" i="1" s="1"/>
  <c r="B3611" i="1" s="1"/>
  <c r="C3612" i="1"/>
  <c r="P3580" i="1" l="1"/>
  <c r="X3580" i="1" s="1"/>
  <c r="B3580" i="1" s="1"/>
  <c r="C3581" i="1"/>
  <c r="C3376" i="1"/>
  <c r="P3375" i="1"/>
  <c r="X3375" i="1" s="1"/>
  <c r="B3375" i="1" s="1"/>
  <c r="P3345" i="1"/>
  <c r="X3345" i="1" s="1"/>
  <c r="B3345" i="1" s="1"/>
  <c r="C3346" i="1"/>
  <c r="C3173" i="1"/>
  <c r="P3172" i="1"/>
  <c r="X3172" i="1" s="1"/>
  <c r="B3172" i="1" s="1"/>
  <c r="P3524" i="1"/>
  <c r="X3524" i="1" s="1"/>
  <c r="B3524" i="1" s="1"/>
  <c r="C3525" i="1"/>
  <c r="P3612" i="1"/>
  <c r="X3612" i="1" s="1"/>
  <c r="B3612" i="1" s="1"/>
  <c r="C3613" i="1"/>
  <c r="C3228" i="1"/>
  <c r="P3227" i="1"/>
  <c r="X3227" i="1" s="1"/>
  <c r="B3227" i="1" s="1"/>
  <c r="P3257" i="1"/>
  <c r="X3257" i="1" s="1"/>
  <c r="B3257" i="1" s="1"/>
  <c r="C3258" i="1"/>
  <c r="X3052" i="1"/>
  <c r="B3052" i="1" s="1"/>
  <c r="S3052" i="1"/>
  <c r="P3111" i="1"/>
  <c r="X3111" i="1" s="1"/>
  <c r="B3111" i="1" s="1"/>
  <c r="C3112" i="1"/>
  <c r="C3465" i="1"/>
  <c r="P3464" i="1"/>
  <c r="X3464" i="1" s="1"/>
  <c r="B3464" i="1" s="1"/>
  <c r="C3317" i="1"/>
  <c r="P3316" i="1"/>
  <c r="X3316" i="1" s="1"/>
  <c r="B3316" i="1" s="1"/>
  <c r="P3405" i="1"/>
  <c r="X3405" i="1" s="1"/>
  <c r="B3405" i="1" s="1"/>
  <c r="C3406" i="1"/>
  <c r="Y3022" i="1"/>
  <c r="P3140" i="1"/>
  <c r="X3140" i="1" s="1"/>
  <c r="B3140" i="1" s="1"/>
  <c r="C3141" i="1"/>
  <c r="P3200" i="1"/>
  <c r="X3200" i="1" s="1"/>
  <c r="B3200" i="1" s="1"/>
  <c r="C3201" i="1"/>
  <c r="P3287" i="1"/>
  <c r="X3287" i="1" s="1"/>
  <c r="B3287" i="1" s="1"/>
  <c r="C3288" i="1"/>
  <c r="X2992" i="1"/>
  <c r="B2992" i="1" s="1"/>
  <c r="S2992" i="1"/>
  <c r="C3554" i="1"/>
  <c r="P3553" i="1"/>
  <c r="X3553" i="1" s="1"/>
  <c r="B3553" i="1" s="1"/>
  <c r="P3436" i="1"/>
  <c r="X3436" i="1" s="1"/>
  <c r="B3436" i="1" s="1"/>
  <c r="C3437" i="1"/>
  <c r="P3493" i="1"/>
  <c r="X3493" i="1" s="1"/>
  <c r="B3493" i="1" s="1"/>
  <c r="C3494" i="1"/>
  <c r="C3082" i="1"/>
  <c r="P3081" i="1"/>
  <c r="X3081" i="1" s="1"/>
  <c r="B3081" i="1" s="1"/>
  <c r="Y2992" i="1" l="1"/>
  <c r="C3259" i="1"/>
  <c r="P3258" i="1"/>
  <c r="X3258" i="1" s="1"/>
  <c r="B3258" i="1" s="1"/>
  <c r="P3437" i="1"/>
  <c r="X3437" i="1" s="1"/>
  <c r="B3437" i="1" s="1"/>
  <c r="C3438" i="1"/>
  <c r="C3202" i="1"/>
  <c r="P3201" i="1"/>
  <c r="X3201" i="1" s="1"/>
  <c r="B3201" i="1" s="1"/>
  <c r="P3317" i="1"/>
  <c r="X3317" i="1" s="1"/>
  <c r="B3317" i="1" s="1"/>
  <c r="C3318" i="1"/>
  <c r="C3174" i="1"/>
  <c r="P3173" i="1"/>
  <c r="X3173" i="1" s="1"/>
  <c r="B3173" i="1" s="1"/>
  <c r="C3347" i="1"/>
  <c r="P3346" i="1"/>
  <c r="X3346" i="1" s="1"/>
  <c r="B3346" i="1" s="1"/>
  <c r="C3142" i="1"/>
  <c r="P3141" i="1"/>
  <c r="X3141" i="1" s="1"/>
  <c r="B3141" i="1" s="1"/>
  <c r="P3465" i="1"/>
  <c r="X3465" i="1" s="1"/>
  <c r="B3465" i="1" s="1"/>
  <c r="C3466" i="1"/>
  <c r="C3229" i="1"/>
  <c r="P3228" i="1"/>
  <c r="X3228" i="1" s="1"/>
  <c r="B3228" i="1" s="1"/>
  <c r="C3555" i="1"/>
  <c r="P3554" i="1"/>
  <c r="X3554" i="1" s="1"/>
  <c r="B3554" i="1" s="1"/>
  <c r="P3112" i="1"/>
  <c r="X3112" i="1" s="1"/>
  <c r="B3112" i="1" s="1"/>
  <c r="C3113" i="1"/>
  <c r="P3113" i="1" s="1"/>
  <c r="C3614" i="1"/>
  <c r="P3613" i="1"/>
  <c r="X3613" i="1" s="1"/>
  <c r="B3613" i="1" s="1"/>
  <c r="C3377" i="1"/>
  <c r="P3376" i="1"/>
  <c r="X3376" i="1" s="1"/>
  <c r="B3376" i="1" s="1"/>
  <c r="C3083" i="1"/>
  <c r="P3083" i="1" s="1"/>
  <c r="P3082" i="1"/>
  <c r="X3082" i="1" s="1"/>
  <c r="B3082" i="1" s="1"/>
  <c r="C3407" i="1"/>
  <c r="P3406" i="1"/>
  <c r="X3406" i="1" s="1"/>
  <c r="B3406" i="1" s="1"/>
  <c r="Y3052" i="1"/>
  <c r="C3526" i="1"/>
  <c r="P3525" i="1"/>
  <c r="X3525" i="1" s="1"/>
  <c r="B3525" i="1" s="1"/>
  <c r="C3582" i="1"/>
  <c r="P3581" i="1"/>
  <c r="X3581" i="1" s="1"/>
  <c r="B3581" i="1" s="1"/>
  <c r="C3495" i="1"/>
  <c r="P3494" i="1"/>
  <c r="X3494" i="1" s="1"/>
  <c r="B3494" i="1" s="1"/>
  <c r="P3288" i="1"/>
  <c r="X3288" i="1" s="1"/>
  <c r="B3288" i="1" s="1"/>
  <c r="C3289" i="1"/>
  <c r="S3113" i="1" l="1"/>
  <c r="X3113" i="1"/>
  <c r="B3113" i="1" s="1"/>
  <c r="C3467" i="1"/>
  <c r="P3466" i="1"/>
  <c r="X3466" i="1" s="1"/>
  <c r="B3466" i="1" s="1"/>
  <c r="P3318" i="1"/>
  <c r="X3318" i="1" s="1"/>
  <c r="B3318" i="1" s="1"/>
  <c r="C3319" i="1"/>
  <c r="P3407" i="1"/>
  <c r="X3407" i="1" s="1"/>
  <c r="B3407" i="1" s="1"/>
  <c r="C3408" i="1"/>
  <c r="C3496" i="1"/>
  <c r="P3495" i="1"/>
  <c r="X3495" i="1" s="1"/>
  <c r="B3495" i="1" s="1"/>
  <c r="S3083" i="1"/>
  <c r="X3083" i="1"/>
  <c r="B3083" i="1" s="1"/>
  <c r="C3556" i="1"/>
  <c r="P3555" i="1"/>
  <c r="X3555" i="1" s="1"/>
  <c r="B3555" i="1" s="1"/>
  <c r="P3142" i="1"/>
  <c r="X3142" i="1" s="1"/>
  <c r="B3142" i="1" s="1"/>
  <c r="C3143" i="1"/>
  <c r="C3203" i="1"/>
  <c r="P3203" i="1" s="1"/>
  <c r="P3202" i="1"/>
  <c r="X3202" i="1" s="1"/>
  <c r="B3202" i="1" s="1"/>
  <c r="P3582" i="1"/>
  <c r="X3582" i="1" s="1"/>
  <c r="B3582" i="1" s="1"/>
  <c r="C3583" i="1"/>
  <c r="C3439" i="1"/>
  <c r="P3438" i="1"/>
  <c r="X3438" i="1" s="1"/>
  <c r="B3438" i="1" s="1"/>
  <c r="C3378" i="1"/>
  <c r="P3377" i="1"/>
  <c r="X3377" i="1" s="1"/>
  <c r="B3377" i="1" s="1"/>
  <c r="P3347" i="1"/>
  <c r="X3347" i="1" s="1"/>
  <c r="B3347" i="1" s="1"/>
  <c r="C3348" i="1"/>
  <c r="P3526" i="1"/>
  <c r="X3526" i="1" s="1"/>
  <c r="B3526" i="1" s="1"/>
  <c r="C3527" i="1"/>
  <c r="P3289" i="1"/>
  <c r="X3289" i="1" s="1"/>
  <c r="B3289" i="1" s="1"/>
  <c r="C3290" i="1"/>
  <c r="P3614" i="1"/>
  <c r="X3614" i="1" s="1"/>
  <c r="B3614" i="1" s="1"/>
  <c r="C3615" i="1"/>
  <c r="C3230" i="1"/>
  <c r="P3229" i="1"/>
  <c r="X3229" i="1" s="1"/>
  <c r="B3229" i="1" s="1"/>
  <c r="P3174" i="1"/>
  <c r="X3174" i="1" s="1"/>
  <c r="B3174" i="1" s="1"/>
  <c r="C3175" i="1"/>
  <c r="P3175" i="1" s="1"/>
  <c r="C3260" i="1"/>
  <c r="P3259" i="1"/>
  <c r="X3259" i="1" s="1"/>
  <c r="B3259" i="1" s="1"/>
  <c r="Y3113" i="1" l="1"/>
  <c r="P3290" i="1"/>
  <c r="X3290" i="1" s="1"/>
  <c r="B3290" i="1" s="1"/>
  <c r="C3291" i="1"/>
  <c r="C3144" i="1"/>
  <c r="P3143" i="1"/>
  <c r="X3143" i="1" s="1"/>
  <c r="B3143" i="1" s="1"/>
  <c r="C3409" i="1"/>
  <c r="P3408" i="1"/>
  <c r="X3408" i="1" s="1"/>
  <c r="B3408" i="1" s="1"/>
  <c r="P3439" i="1"/>
  <c r="X3439" i="1" s="1"/>
  <c r="B3439" i="1" s="1"/>
  <c r="C3440" i="1"/>
  <c r="S3175" i="1"/>
  <c r="X3175" i="1"/>
  <c r="B3175" i="1" s="1"/>
  <c r="P3527" i="1"/>
  <c r="X3527" i="1" s="1"/>
  <c r="B3527" i="1" s="1"/>
  <c r="C3528" i="1"/>
  <c r="P3319" i="1"/>
  <c r="X3319" i="1" s="1"/>
  <c r="B3319" i="1" s="1"/>
  <c r="C3320" i="1"/>
  <c r="C3557" i="1"/>
  <c r="P3556" i="1"/>
  <c r="X3556" i="1" s="1"/>
  <c r="B3556" i="1" s="1"/>
  <c r="P3348" i="1"/>
  <c r="X3348" i="1" s="1"/>
  <c r="B3348" i="1" s="1"/>
  <c r="C3349" i="1"/>
  <c r="C3584" i="1"/>
  <c r="P3583" i="1"/>
  <c r="X3583" i="1" s="1"/>
  <c r="B3583" i="1" s="1"/>
  <c r="P3260" i="1"/>
  <c r="X3260" i="1" s="1"/>
  <c r="B3260" i="1" s="1"/>
  <c r="C3261" i="1"/>
  <c r="C3231" i="1"/>
  <c r="P3230" i="1"/>
  <c r="X3230" i="1" s="1"/>
  <c r="B3230" i="1" s="1"/>
  <c r="Y3083" i="1"/>
  <c r="C3468" i="1"/>
  <c r="P3467" i="1"/>
  <c r="X3467" i="1" s="1"/>
  <c r="B3467" i="1" s="1"/>
  <c r="P3615" i="1"/>
  <c r="X3615" i="1" s="1"/>
  <c r="B3615" i="1" s="1"/>
  <c r="C3616" i="1"/>
  <c r="C3379" i="1"/>
  <c r="P3378" i="1"/>
  <c r="X3378" i="1" s="1"/>
  <c r="B3378" i="1" s="1"/>
  <c r="X3203" i="1"/>
  <c r="B3203" i="1" s="1"/>
  <c r="S3203" i="1"/>
  <c r="P3496" i="1"/>
  <c r="X3496" i="1" s="1"/>
  <c r="B3496" i="1" s="1"/>
  <c r="C3497" i="1"/>
  <c r="Y3175" i="1" l="1"/>
  <c r="C3380" i="1"/>
  <c r="P3379" i="1"/>
  <c r="X3379" i="1" s="1"/>
  <c r="B3379" i="1" s="1"/>
  <c r="C3262" i="1"/>
  <c r="P3261" i="1"/>
  <c r="X3261" i="1" s="1"/>
  <c r="B3261" i="1" s="1"/>
  <c r="P3320" i="1"/>
  <c r="X3320" i="1" s="1"/>
  <c r="B3320" i="1" s="1"/>
  <c r="C3321" i="1"/>
  <c r="C3441" i="1"/>
  <c r="P3440" i="1"/>
  <c r="X3440" i="1" s="1"/>
  <c r="B3440" i="1" s="1"/>
  <c r="C3498" i="1"/>
  <c r="P3497" i="1"/>
  <c r="X3497" i="1" s="1"/>
  <c r="B3497" i="1" s="1"/>
  <c r="P3584" i="1"/>
  <c r="X3584" i="1" s="1"/>
  <c r="B3584" i="1" s="1"/>
  <c r="C3585" i="1"/>
  <c r="P3409" i="1"/>
  <c r="X3409" i="1" s="1"/>
  <c r="B3409" i="1" s="1"/>
  <c r="C3410" i="1"/>
  <c r="P3468" i="1"/>
  <c r="X3468" i="1" s="1"/>
  <c r="B3468" i="1" s="1"/>
  <c r="C3469" i="1"/>
  <c r="P3349" i="1"/>
  <c r="X3349" i="1" s="1"/>
  <c r="B3349" i="1" s="1"/>
  <c r="C3350" i="1"/>
  <c r="C3529" i="1"/>
  <c r="P3528" i="1"/>
  <c r="X3528" i="1" s="1"/>
  <c r="B3528" i="1" s="1"/>
  <c r="Y3203" i="1"/>
  <c r="P3144" i="1"/>
  <c r="X3144" i="1" s="1"/>
  <c r="B3144" i="1" s="1"/>
  <c r="C3145" i="1"/>
  <c r="P3291" i="1"/>
  <c r="X3291" i="1" s="1"/>
  <c r="B3291" i="1" s="1"/>
  <c r="C3292" i="1"/>
  <c r="C3617" i="1"/>
  <c r="P3616" i="1"/>
  <c r="X3616" i="1" s="1"/>
  <c r="B3616" i="1" s="1"/>
  <c r="C3232" i="1"/>
  <c r="P3231" i="1"/>
  <c r="X3231" i="1" s="1"/>
  <c r="B3231" i="1" s="1"/>
  <c r="C3558" i="1"/>
  <c r="P3557" i="1"/>
  <c r="X3557" i="1" s="1"/>
  <c r="B3557" i="1" s="1"/>
  <c r="C3559" i="1" l="1"/>
  <c r="P3558" i="1"/>
  <c r="X3558" i="1" s="1"/>
  <c r="B3558" i="1" s="1"/>
  <c r="P3410" i="1"/>
  <c r="X3410" i="1" s="1"/>
  <c r="B3410" i="1" s="1"/>
  <c r="C3411" i="1"/>
  <c r="P3441" i="1"/>
  <c r="X3441" i="1" s="1"/>
  <c r="B3441" i="1" s="1"/>
  <c r="C3442" i="1"/>
  <c r="C3233" i="1"/>
  <c r="P3232" i="1"/>
  <c r="X3232" i="1" s="1"/>
  <c r="B3232" i="1" s="1"/>
  <c r="C3586" i="1"/>
  <c r="P3585" i="1"/>
  <c r="X3585" i="1" s="1"/>
  <c r="B3585" i="1" s="1"/>
  <c r="C3322" i="1"/>
  <c r="P3321" i="1"/>
  <c r="X3321" i="1" s="1"/>
  <c r="B3321" i="1" s="1"/>
  <c r="P3529" i="1"/>
  <c r="X3529" i="1" s="1"/>
  <c r="B3529" i="1" s="1"/>
  <c r="C3530" i="1"/>
  <c r="P3617" i="1"/>
  <c r="X3617" i="1" s="1"/>
  <c r="B3617" i="1" s="1"/>
  <c r="C3618" i="1"/>
  <c r="C3351" i="1"/>
  <c r="P3350" i="1"/>
  <c r="X3350" i="1" s="1"/>
  <c r="B3350" i="1" s="1"/>
  <c r="P3292" i="1"/>
  <c r="X3292" i="1" s="1"/>
  <c r="B3292" i="1" s="1"/>
  <c r="C3293" i="1"/>
  <c r="P3498" i="1"/>
  <c r="X3498" i="1" s="1"/>
  <c r="B3498" i="1" s="1"/>
  <c r="C3499" i="1"/>
  <c r="P3262" i="1"/>
  <c r="X3262" i="1" s="1"/>
  <c r="B3262" i="1" s="1"/>
  <c r="C3263" i="1"/>
  <c r="P3469" i="1"/>
  <c r="X3469" i="1" s="1"/>
  <c r="B3469" i="1" s="1"/>
  <c r="C3470" i="1"/>
  <c r="P3145" i="1"/>
  <c r="X3145" i="1" s="1"/>
  <c r="B3145" i="1" s="1"/>
  <c r="C3146" i="1"/>
  <c r="P3146" i="1" s="1"/>
  <c r="P3380" i="1"/>
  <c r="X3380" i="1" s="1"/>
  <c r="B3380" i="1" s="1"/>
  <c r="C3381" i="1"/>
  <c r="P3381" i="1" l="1"/>
  <c r="X3381" i="1" s="1"/>
  <c r="B3381" i="1" s="1"/>
  <c r="C3382" i="1"/>
  <c r="P3263" i="1"/>
  <c r="X3263" i="1" s="1"/>
  <c r="B3263" i="1" s="1"/>
  <c r="C3264" i="1"/>
  <c r="C3619" i="1"/>
  <c r="P3618" i="1"/>
  <c r="X3618" i="1" s="1"/>
  <c r="B3618" i="1" s="1"/>
  <c r="C3234" i="1"/>
  <c r="P3234" i="1" s="1"/>
  <c r="P3233" i="1"/>
  <c r="X3233" i="1" s="1"/>
  <c r="B3233" i="1" s="1"/>
  <c r="X3146" i="1"/>
  <c r="B3146" i="1" s="1"/>
  <c r="S3146" i="1"/>
  <c r="P3499" i="1"/>
  <c r="X3499" i="1" s="1"/>
  <c r="B3499" i="1" s="1"/>
  <c r="C3500" i="1"/>
  <c r="C3531" i="1"/>
  <c r="P3530" i="1"/>
  <c r="X3530" i="1" s="1"/>
  <c r="B3530" i="1" s="1"/>
  <c r="P3442" i="1"/>
  <c r="X3442" i="1" s="1"/>
  <c r="B3442" i="1" s="1"/>
  <c r="C3443" i="1"/>
  <c r="C3294" i="1"/>
  <c r="P3293" i="1"/>
  <c r="X3293" i="1" s="1"/>
  <c r="B3293" i="1" s="1"/>
  <c r="P3411" i="1"/>
  <c r="X3411" i="1" s="1"/>
  <c r="B3411" i="1" s="1"/>
  <c r="C3412" i="1"/>
  <c r="C3323" i="1"/>
  <c r="P3322" i="1"/>
  <c r="X3322" i="1" s="1"/>
  <c r="B3322" i="1" s="1"/>
  <c r="P3470" i="1"/>
  <c r="X3470" i="1" s="1"/>
  <c r="B3470" i="1" s="1"/>
  <c r="C3471" i="1"/>
  <c r="P3351" i="1"/>
  <c r="X3351" i="1" s="1"/>
  <c r="B3351" i="1" s="1"/>
  <c r="C3352" i="1"/>
  <c r="P3586" i="1"/>
  <c r="X3586" i="1" s="1"/>
  <c r="B3586" i="1" s="1"/>
  <c r="C3587" i="1"/>
  <c r="P3559" i="1"/>
  <c r="X3559" i="1" s="1"/>
  <c r="B3559" i="1" s="1"/>
  <c r="C3560" i="1"/>
  <c r="P3560" i="1" l="1"/>
  <c r="X3560" i="1" s="1"/>
  <c r="B3560" i="1" s="1"/>
  <c r="C3561" i="1"/>
  <c r="C3444" i="1"/>
  <c r="P3443" i="1"/>
  <c r="X3443" i="1" s="1"/>
  <c r="B3443" i="1" s="1"/>
  <c r="P3323" i="1"/>
  <c r="X3323" i="1" s="1"/>
  <c r="B3323" i="1" s="1"/>
  <c r="C3324" i="1"/>
  <c r="S3234" i="1"/>
  <c r="X3234" i="1"/>
  <c r="B3234" i="1" s="1"/>
  <c r="P3587" i="1"/>
  <c r="X3587" i="1" s="1"/>
  <c r="B3587" i="1" s="1"/>
  <c r="C3588" i="1"/>
  <c r="C3413" i="1"/>
  <c r="P3412" i="1"/>
  <c r="X3412" i="1" s="1"/>
  <c r="B3412" i="1" s="1"/>
  <c r="C3532" i="1"/>
  <c r="P3531" i="1"/>
  <c r="X3531" i="1" s="1"/>
  <c r="B3531" i="1" s="1"/>
  <c r="C3620" i="1"/>
  <c r="P3619" i="1"/>
  <c r="X3619" i="1" s="1"/>
  <c r="B3619" i="1" s="1"/>
  <c r="P3352" i="1"/>
  <c r="X3352" i="1" s="1"/>
  <c r="B3352" i="1" s="1"/>
  <c r="C3353" i="1"/>
  <c r="C3501" i="1"/>
  <c r="P3500" i="1"/>
  <c r="X3500" i="1" s="1"/>
  <c r="B3500" i="1" s="1"/>
  <c r="P3264" i="1"/>
  <c r="X3264" i="1" s="1"/>
  <c r="B3264" i="1" s="1"/>
  <c r="C3265" i="1"/>
  <c r="P3265" i="1" s="1"/>
  <c r="P3294" i="1"/>
  <c r="X3294" i="1" s="1"/>
  <c r="B3294" i="1" s="1"/>
  <c r="C3295" i="1"/>
  <c r="P3295" i="1" s="1"/>
  <c r="C3472" i="1"/>
  <c r="P3471" i="1"/>
  <c r="X3471" i="1" s="1"/>
  <c r="B3471" i="1" s="1"/>
  <c r="Y3146" i="1"/>
  <c r="P3382" i="1"/>
  <c r="X3382" i="1" s="1"/>
  <c r="B3382" i="1" s="1"/>
  <c r="C3383" i="1"/>
  <c r="Y3234" i="1" l="1"/>
  <c r="S3295" i="1"/>
  <c r="X3295" i="1"/>
  <c r="B3295" i="1" s="1"/>
  <c r="P3383" i="1"/>
  <c r="X3383" i="1" s="1"/>
  <c r="B3383" i="1" s="1"/>
  <c r="C3384" i="1"/>
  <c r="P3620" i="1"/>
  <c r="X3620" i="1" s="1"/>
  <c r="B3620" i="1" s="1"/>
  <c r="C3621" i="1"/>
  <c r="X3265" i="1"/>
  <c r="B3265" i="1" s="1"/>
  <c r="S3265" i="1"/>
  <c r="C3325" i="1"/>
  <c r="P3325" i="1" s="1"/>
  <c r="P3324" i="1"/>
  <c r="X3324" i="1" s="1"/>
  <c r="B3324" i="1" s="1"/>
  <c r="P3532" i="1"/>
  <c r="X3532" i="1" s="1"/>
  <c r="B3532" i="1" s="1"/>
  <c r="C3533" i="1"/>
  <c r="P3501" i="1"/>
  <c r="X3501" i="1" s="1"/>
  <c r="B3501" i="1" s="1"/>
  <c r="C3502" i="1"/>
  <c r="P3413" i="1"/>
  <c r="X3413" i="1" s="1"/>
  <c r="B3413" i="1" s="1"/>
  <c r="C3414" i="1"/>
  <c r="C3445" i="1"/>
  <c r="P3444" i="1"/>
  <c r="X3444" i="1" s="1"/>
  <c r="B3444" i="1" s="1"/>
  <c r="C3354" i="1"/>
  <c r="P3353" i="1"/>
  <c r="X3353" i="1" s="1"/>
  <c r="B3353" i="1" s="1"/>
  <c r="C3589" i="1"/>
  <c r="P3588" i="1"/>
  <c r="X3588" i="1" s="1"/>
  <c r="B3588" i="1" s="1"/>
  <c r="C3562" i="1"/>
  <c r="P3561" i="1"/>
  <c r="X3561" i="1" s="1"/>
  <c r="B3561" i="1" s="1"/>
  <c r="P3472" i="1"/>
  <c r="X3472" i="1" s="1"/>
  <c r="B3472" i="1" s="1"/>
  <c r="C3473" i="1"/>
  <c r="P3502" i="1" l="1"/>
  <c r="X3502" i="1" s="1"/>
  <c r="B3502" i="1" s="1"/>
  <c r="C3503" i="1"/>
  <c r="Y3265" i="1"/>
  <c r="P3589" i="1"/>
  <c r="X3589" i="1" s="1"/>
  <c r="B3589" i="1" s="1"/>
  <c r="C3590" i="1"/>
  <c r="C3622" i="1"/>
  <c r="P3621" i="1"/>
  <c r="X3621" i="1" s="1"/>
  <c r="B3621" i="1" s="1"/>
  <c r="C3355" i="1"/>
  <c r="P3354" i="1"/>
  <c r="X3354" i="1" s="1"/>
  <c r="B3354" i="1" s="1"/>
  <c r="P3473" i="1"/>
  <c r="X3473" i="1" s="1"/>
  <c r="B3473" i="1" s="1"/>
  <c r="C3474" i="1"/>
  <c r="C3534" i="1"/>
  <c r="P3533" i="1"/>
  <c r="X3533" i="1" s="1"/>
  <c r="B3533" i="1" s="1"/>
  <c r="C3385" i="1"/>
  <c r="P3384" i="1"/>
  <c r="X3384" i="1" s="1"/>
  <c r="B3384" i="1" s="1"/>
  <c r="C3446" i="1"/>
  <c r="P3445" i="1"/>
  <c r="X3445" i="1" s="1"/>
  <c r="B3445" i="1" s="1"/>
  <c r="C3415" i="1"/>
  <c r="P3414" i="1"/>
  <c r="X3414" i="1" s="1"/>
  <c r="B3414" i="1" s="1"/>
  <c r="P3562" i="1"/>
  <c r="X3562" i="1" s="1"/>
  <c r="B3562" i="1" s="1"/>
  <c r="C3563" i="1"/>
  <c r="X3325" i="1"/>
  <c r="B3325" i="1" s="1"/>
  <c r="S3325" i="1"/>
  <c r="Y3295" i="1"/>
  <c r="Y3325" i="1" l="1"/>
  <c r="C3386" i="1"/>
  <c r="P3385" i="1"/>
  <c r="X3385" i="1" s="1"/>
  <c r="B3385" i="1" s="1"/>
  <c r="P3622" i="1"/>
  <c r="X3622" i="1" s="1"/>
  <c r="B3622" i="1" s="1"/>
  <c r="C3623" i="1"/>
  <c r="P3534" i="1"/>
  <c r="X3534" i="1" s="1"/>
  <c r="B3534" i="1" s="1"/>
  <c r="C3535" i="1"/>
  <c r="P3474" i="1"/>
  <c r="X3474" i="1" s="1"/>
  <c r="B3474" i="1" s="1"/>
  <c r="C3475" i="1"/>
  <c r="C3591" i="1"/>
  <c r="P3590" i="1"/>
  <c r="X3590" i="1" s="1"/>
  <c r="B3590" i="1" s="1"/>
  <c r="P3415" i="1"/>
  <c r="X3415" i="1" s="1"/>
  <c r="B3415" i="1" s="1"/>
  <c r="C3416" i="1"/>
  <c r="P3563" i="1"/>
  <c r="X3563" i="1" s="1"/>
  <c r="B3563" i="1" s="1"/>
  <c r="C3564" i="1"/>
  <c r="C3447" i="1"/>
  <c r="P3446" i="1"/>
  <c r="X3446" i="1" s="1"/>
  <c r="B3446" i="1" s="1"/>
  <c r="C3356" i="1"/>
  <c r="P3356" i="1" s="1"/>
  <c r="P3355" i="1"/>
  <c r="X3355" i="1" s="1"/>
  <c r="B3355" i="1" s="1"/>
  <c r="C3504" i="1"/>
  <c r="P3503" i="1"/>
  <c r="X3503" i="1" s="1"/>
  <c r="B3503" i="1" s="1"/>
  <c r="P3564" i="1" l="1"/>
  <c r="X3564" i="1" s="1"/>
  <c r="B3564" i="1" s="1"/>
  <c r="C3565" i="1"/>
  <c r="C3417" i="1"/>
  <c r="P3416" i="1"/>
  <c r="X3416" i="1" s="1"/>
  <c r="B3416" i="1" s="1"/>
  <c r="P3535" i="1"/>
  <c r="X3535" i="1" s="1"/>
  <c r="B3535" i="1" s="1"/>
  <c r="C3536" i="1"/>
  <c r="P3504" i="1"/>
  <c r="X3504" i="1" s="1"/>
  <c r="B3504" i="1" s="1"/>
  <c r="C3505" i="1"/>
  <c r="P3623" i="1"/>
  <c r="X3623" i="1" s="1"/>
  <c r="B3623" i="1" s="1"/>
  <c r="C3624" i="1"/>
  <c r="S3356" i="1"/>
  <c r="X3356" i="1"/>
  <c r="B3356" i="1" s="1"/>
  <c r="C3592" i="1"/>
  <c r="P3591" i="1"/>
  <c r="X3591" i="1" s="1"/>
  <c r="B3591" i="1" s="1"/>
  <c r="C3476" i="1"/>
  <c r="P3475" i="1"/>
  <c r="X3475" i="1" s="1"/>
  <c r="B3475" i="1" s="1"/>
  <c r="C3448" i="1"/>
  <c r="P3448" i="1" s="1"/>
  <c r="P3447" i="1"/>
  <c r="X3447" i="1" s="1"/>
  <c r="B3447" i="1" s="1"/>
  <c r="C3387" i="1"/>
  <c r="P3387" i="1" s="1"/>
  <c r="P3386" i="1"/>
  <c r="X3386" i="1" s="1"/>
  <c r="B3386" i="1" s="1"/>
  <c r="C3537" i="1" l="1"/>
  <c r="P3536" i="1"/>
  <c r="X3536" i="1" s="1"/>
  <c r="B3536" i="1" s="1"/>
  <c r="C3593" i="1"/>
  <c r="P3592" i="1"/>
  <c r="X3592" i="1" s="1"/>
  <c r="B3592" i="1" s="1"/>
  <c r="X3387" i="1"/>
  <c r="B3387" i="1" s="1"/>
  <c r="S3387" i="1"/>
  <c r="Y3356" i="1"/>
  <c r="P3417" i="1"/>
  <c r="X3417" i="1" s="1"/>
  <c r="B3417" i="1" s="1"/>
  <c r="C3418" i="1"/>
  <c r="P3624" i="1"/>
  <c r="X3624" i="1" s="1"/>
  <c r="B3624" i="1" s="1"/>
  <c r="C3625" i="1"/>
  <c r="S3448" i="1"/>
  <c r="X3448" i="1"/>
  <c r="B3448" i="1" s="1"/>
  <c r="C3506" i="1"/>
  <c r="P3505" i="1"/>
  <c r="X3505" i="1" s="1"/>
  <c r="B3505" i="1" s="1"/>
  <c r="P3565" i="1"/>
  <c r="X3565" i="1" s="1"/>
  <c r="B3565" i="1" s="1"/>
  <c r="C3566" i="1"/>
  <c r="P3476" i="1"/>
  <c r="X3476" i="1" s="1"/>
  <c r="B3476" i="1" s="1"/>
  <c r="C3477" i="1"/>
  <c r="Y3387" i="1" l="1"/>
  <c r="C3507" i="1"/>
  <c r="P3506" i="1"/>
  <c r="X3506" i="1" s="1"/>
  <c r="B3506" i="1" s="1"/>
  <c r="Y3448" i="1"/>
  <c r="C3478" i="1"/>
  <c r="P3478" i="1" s="1"/>
  <c r="P3477" i="1"/>
  <c r="X3477" i="1" s="1"/>
  <c r="B3477" i="1" s="1"/>
  <c r="P3566" i="1"/>
  <c r="X3566" i="1" s="1"/>
  <c r="B3566" i="1" s="1"/>
  <c r="C3567" i="1"/>
  <c r="C3626" i="1"/>
  <c r="P3625" i="1"/>
  <c r="X3625" i="1" s="1"/>
  <c r="B3625" i="1" s="1"/>
  <c r="C3594" i="1"/>
  <c r="P3593" i="1"/>
  <c r="X3593" i="1" s="1"/>
  <c r="B3593" i="1" s="1"/>
  <c r="P3418" i="1"/>
  <c r="X3418" i="1" s="1"/>
  <c r="B3418" i="1" s="1"/>
  <c r="C3419" i="1"/>
  <c r="P3419" i="1" s="1"/>
  <c r="C3538" i="1"/>
  <c r="P3537" i="1"/>
  <c r="X3537" i="1" s="1"/>
  <c r="B3537" i="1" s="1"/>
  <c r="P3594" i="1" l="1"/>
  <c r="X3594" i="1" s="1"/>
  <c r="B3594" i="1" s="1"/>
  <c r="C3595" i="1"/>
  <c r="X3478" i="1"/>
  <c r="B3478" i="1" s="1"/>
  <c r="S3478" i="1"/>
  <c r="X3419" i="1"/>
  <c r="B3419" i="1" s="1"/>
  <c r="S3419" i="1"/>
  <c r="C3627" i="1"/>
  <c r="P3626" i="1"/>
  <c r="X3626" i="1" s="1"/>
  <c r="B3626" i="1" s="1"/>
  <c r="C3539" i="1"/>
  <c r="P3538" i="1"/>
  <c r="X3538" i="1" s="1"/>
  <c r="B3538" i="1" s="1"/>
  <c r="C3568" i="1"/>
  <c r="P3568" i="1" s="1"/>
  <c r="P3567" i="1"/>
  <c r="X3567" i="1" s="1"/>
  <c r="B3567" i="1" s="1"/>
  <c r="C3508" i="1"/>
  <c r="P3507" i="1"/>
  <c r="X3507" i="1" s="1"/>
  <c r="B3507" i="1" s="1"/>
  <c r="Y3478" i="1" l="1"/>
  <c r="Y3419" i="1"/>
  <c r="X3568" i="1"/>
  <c r="B3568" i="1" s="1"/>
  <c r="S3568" i="1"/>
  <c r="C3596" i="1"/>
  <c r="P3595" i="1"/>
  <c r="X3595" i="1" s="1"/>
  <c r="B3595" i="1" s="1"/>
  <c r="P3508" i="1"/>
  <c r="X3508" i="1" s="1"/>
  <c r="B3508" i="1" s="1"/>
  <c r="C3509" i="1"/>
  <c r="P3539" i="1"/>
  <c r="X3539" i="1" s="1"/>
  <c r="B3539" i="1" s="1"/>
  <c r="C3540" i="1"/>
  <c r="P3540" i="1" s="1"/>
  <c r="C3628" i="1"/>
  <c r="P3627" i="1"/>
  <c r="X3627" i="1" s="1"/>
  <c r="B3627" i="1" s="1"/>
  <c r="Y3568" i="1" l="1"/>
  <c r="C3510" i="1"/>
  <c r="P3510" i="1" s="1"/>
  <c r="P3509" i="1"/>
  <c r="X3509" i="1" s="1"/>
  <c r="B3509" i="1" s="1"/>
  <c r="P3596" i="1"/>
  <c r="X3596" i="1" s="1"/>
  <c r="B3596" i="1" s="1"/>
  <c r="C3597" i="1"/>
  <c r="P3628" i="1"/>
  <c r="X3628" i="1" s="1"/>
  <c r="B3628" i="1" s="1"/>
  <c r="C3629" i="1"/>
  <c r="P3629" i="1" s="1"/>
  <c r="S3540" i="1"/>
  <c r="X3540" i="1"/>
  <c r="B3540" i="1" s="1"/>
  <c r="S3629" i="1" l="1"/>
  <c r="X3629" i="1"/>
  <c r="B3629" i="1" s="1"/>
  <c r="P3597" i="1"/>
  <c r="X3597" i="1" s="1"/>
  <c r="B3597" i="1" s="1"/>
  <c r="C3598" i="1"/>
  <c r="Y3540" i="1"/>
  <c r="X3510" i="1"/>
  <c r="B3510" i="1" s="1"/>
  <c r="S3510" i="1"/>
  <c r="Y3629" i="1" l="1"/>
  <c r="C3599" i="1"/>
  <c r="P3598" i="1"/>
  <c r="X3598" i="1" s="1"/>
  <c r="B3598" i="1" s="1"/>
  <c r="Y3510" i="1"/>
  <c r="P3599" i="1" l="1"/>
  <c r="X3599" i="1" s="1"/>
  <c r="B3599" i="1" s="1"/>
  <c r="C3600" i="1"/>
  <c r="P3600" i="1" l="1"/>
  <c r="X3600" i="1" s="1"/>
  <c r="B3600" i="1" s="1"/>
  <c r="C3601" i="1"/>
  <c r="P3601" i="1" s="1"/>
  <c r="X3601" i="1" l="1"/>
  <c r="B3601" i="1" s="1"/>
  <c r="S3601" i="1"/>
  <c r="Y3601" i="1" l="1"/>
</calcChain>
</file>

<file path=xl/sharedStrings.xml><?xml version="1.0" encoding="utf-8"?>
<sst xmlns="http://schemas.openxmlformats.org/spreadsheetml/2006/main" count="555" uniqueCount="128">
  <si>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</si>
  <si>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</si>
  <si>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</si>
  <si>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</si>
  <si>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</si>
  <si>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</si>
  <si>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</si>
  <si>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</si>
  <si>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</si>
  <si>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</si>
  <si>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</si>
  <si>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</si>
  <si>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</si>
  <si>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</si>
  <si>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</si>
  <si>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</si>
  <si>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</si>
  <si>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</si>
  <si>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</si>
  <si>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</si>
  <si>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</si>
  <si>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</si>
  <si>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</si>
  <si>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</si>
  <si>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</si>
  <si>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</si>
  <si>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</si>
  <si>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</si>
  <si>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</si>
  <si>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</si>
  <si>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</si>
  <si>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</si>
  <si>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</si>
  <si>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</si>
  <si>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</si>
  <si>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</si>
  <si>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</si>
  <si>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</si>
  <si>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</si>
  <si>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</si>
  <si>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</si>
  <si>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</si>
  <si>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</si>
  <si>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</si>
  <si>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</si>
  <si>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</si>
  <si>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</si>
  <si>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</si>
  <si>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</si>
  <si>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</si>
  <si>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</si>
  <si>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</si>
  <si>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</si>
  <si>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</si>
  <si>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</si>
  <si>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</si>
  <si>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</si>
  <si>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</si>
  <si>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</si>
  <si>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</si>
  <si>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</si>
  <si>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</si>
  <si>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</si>
  <si>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</si>
  <si>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</si>
  <si>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</si>
  <si>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</si>
  <si>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</si>
  <si>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</si>
  <si>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</si>
  <si>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</si>
  <si>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</si>
  <si>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</si>
  <si>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</si>
  <si>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</si>
  <si>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</si>
  <si>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</si>
  <si>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</si>
  <si>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</si>
  <si>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</si>
  <si>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</si>
  <si>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</si>
  <si>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</si>
  <si>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</si>
  <si>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</si>
  <si>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</si>
  <si>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</si>
  <si>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</si>
  <si>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</si>
  <si>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</si>
  <si>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</si>
  <si>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</si>
  <si>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</si>
  <si>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</si>
  <si>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</si>
  <si>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 + 7,00% A.A. (base 252)</t>
  </si>
  <si>
    <t>IGP-M</t>
  </si>
  <si>
    <t>FORTE SECURITIZADORA S.A. - 1ª EMISSÃO DE CRI - 409ª SÉRIE</t>
  </si>
  <si>
    <t>1ª EMI/409ª SER</t>
  </si>
  <si>
    <t>FORTESEC VIVEJO ATIBAIA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</si>
  <si>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</si>
  <si>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</si>
  <si>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</si>
  <si>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</si>
  <si>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</si>
  <si>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</si>
  <si>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</si>
  <si>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</si>
  <si>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</si>
  <si>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</si>
  <si>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</si>
  <si>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</si>
  <si>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</si>
  <si>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</si>
  <si>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</si>
  <si>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</si>
  <si>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</si>
  <si>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</si>
  <si>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</si>
  <si>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</si>
  <si>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</si>
  <si>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</si>
  <si>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</si>
  <si>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</si>
  <si>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</si>
  <si>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</si>
  <si>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20E0939411</t>
  </si>
  <si>
    <t>MULTA 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</si>
</sst>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  <numFmt numFmtId="175" formatCode="#,##0.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1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75" fontId="1" fillId="7" borderId="0" xfId="0" applyNumberFormat="1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66" fontId="20" fillId="6" borderId="0" xfId="1" applyNumberFormat="1" applyFont="1" applyAlignment="1">
      <alignment horizontal="center"/>
    </xf>
    <xf numFmtId="166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70" fontId="0" fillId="11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3" fontId="19" fillId="6" borderId="0" xfId="1" applyNumberForma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1193.337</v>
          </cell>
          <cell r="CM252">
            <v>44793</v>
          </cell>
        </row>
        <row r="253">
          <cell r="CI253">
            <v>44854</v>
          </cell>
          <cell r="CJ253">
            <v>1193.337</v>
          </cell>
          <cell r="CK253">
            <v>44793</v>
          </cell>
          <cell r="CL253">
            <v>1193.337</v>
          </cell>
          <cell r="CM253">
            <v>44824</v>
          </cell>
        </row>
        <row r="254">
          <cell r="CI254">
            <v>44886</v>
          </cell>
          <cell r="CJ254">
            <v>1193.337</v>
          </cell>
          <cell r="CK254">
            <v>44825</v>
          </cell>
          <cell r="CL254">
            <v>1193.337</v>
          </cell>
          <cell r="CM254">
            <v>44855</v>
          </cell>
        </row>
        <row r="255">
          <cell r="CI255">
            <v>44915</v>
          </cell>
          <cell r="CJ255">
            <v>1193.337</v>
          </cell>
          <cell r="CK255">
            <v>44854</v>
          </cell>
          <cell r="CL255">
            <v>1193.337</v>
          </cell>
          <cell r="CM255">
            <v>44885</v>
          </cell>
        </row>
        <row r="256">
          <cell r="CI256">
            <v>44946</v>
          </cell>
          <cell r="CJ256">
            <v>1193.337</v>
          </cell>
          <cell r="CK256">
            <v>44885</v>
          </cell>
          <cell r="CL256">
            <v>1193.337</v>
          </cell>
          <cell r="CM256">
            <v>44915</v>
          </cell>
        </row>
        <row r="257">
          <cell r="CI257">
            <v>44979</v>
          </cell>
          <cell r="CJ257">
            <v>1193.337</v>
          </cell>
          <cell r="CK257">
            <v>44917</v>
          </cell>
          <cell r="CL257">
            <v>1193.337</v>
          </cell>
          <cell r="CM257">
            <v>44948</v>
          </cell>
        </row>
        <row r="258">
          <cell r="CI258">
            <v>45005</v>
          </cell>
          <cell r="CJ258">
            <v>1193.337</v>
          </cell>
          <cell r="CK258">
            <v>44946</v>
          </cell>
          <cell r="CL258">
            <v>1193.337</v>
          </cell>
          <cell r="CM258">
            <v>44977</v>
          </cell>
        </row>
        <row r="259">
          <cell r="CI259">
            <v>45036</v>
          </cell>
          <cell r="CJ259">
            <v>1193.337</v>
          </cell>
          <cell r="CK259">
            <v>44977</v>
          </cell>
          <cell r="CL259">
            <v>1193.337</v>
          </cell>
          <cell r="CM259">
            <v>45005</v>
          </cell>
        </row>
        <row r="260">
          <cell r="CI260">
            <v>45068</v>
          </cell>
          <cell r="CJ260">
            <v>1193.337</v>
          </cell>
          <cell r="CK260">
            <v>45007</v>
          </cell>
          <cell r="CL260">
            <v>1193.337</v>
          </cell>
          <cell r="CM260">
            <v>45038</v>
          </cell>
        </row>
        <row r="261">
          <cell r="CI261">
            <v>45097</v>
          </cell>
          <cell r="CJ261">
            <v>1193.337</v>
          </cell>
          <cell r="CK261">
            <v>45036</v>
          </cell>
          <cell r="CL261">
            <v>1193.337</v>
          </cell>
          <cell r="CM261">
            <v>45066</v>
          </cell>
        </row>
        <row r="262">
          <cell r="CI262">
            <v>45127</v>
          </cell>
          <cell r="CJ262">
            <v>1193.337</v>
          </cell>
          <cell r="CK262">
            <v>45066</v>
          </cell>
          <cell r="CL262">
            <v>1193.337</v>
          </cell>
          <cell r="CM262">
            <v>45097</v>
          </cell>
        </row>
        <row r="263">
          <cell r="CI263">
            <v>45159</v>
          </cell>
          <cell r="CJ263">
            <v>1193.337</v>
          </cell>
          <cell r="CK263">
            <v>45098</v>
          </cell>
          <cell r="CL263">
            <v>1193.337</v>
          </cell>
          <cell r="CM263">
            <v>45128</v>
          </cell>
        </row>
        <row r="264">
          <cell r="CI264">
            <v>45189</v>
          </cell>
          <cell r="CJ264">
            <v>1193.337</v>
          </cell>
          <cell r="CK264">
            <v>45127</v>
          </cell>
          <cell r="CL264">
            <v>1193.337</v>
          </cell>
          <cell r="CM264">
            <v>45158</v>
          </cell>
        </row>
        <row r="265">
          <cell r="CI265">
            <v>45219</v>
          </cell>
          <cell r="CJ265">
            <v>1193.337</v>
          </cell>
          <cell r="CK265">
            <v>45158</v>
          </cell>
          <cell r="CL265">
            <v>1193.337</v>
          </cell>
          <cell r="CM265">
            <v>45189</v>
          </cell>
        </row>
        <row r="266">
          <cell r="CI266">
            <v>45250</v>
          </cell>
          <cell r="CJ266">
            <v>1193.337</v>
          </cell>
          <cell r="CK266">
            <v>45189</v>
          </cell>
          <cell r="CL266">
            <v>1193.337</v>
          </cell>
          <cell r="CM266">
            <v>45219</v>
          </cell>
        </row>
        <row r="267">
          <cell r="CI267">
            <v>45280</v>
          </cell>
          <cell r="CJ267">
            <v>1193.337</v>
          </cell>
          <cell r="CK267">
            <v>45219</v>
          </cell>
          <cell r="CL267">
            <v>1193.337</v>
          </cell>
          <cell r="CM267">
            <v>45250</v>
          </cell>
        </row>
        <row r="268">
          <cell r="CI268">
            <v>45313</v>
          </cell>
          <cell r="CJ268">
            <v>1193.337</v>
          </cell>
          <cell r="CK268">
            <v>45252</v>
          </cell>
          <cell r="CL268">
            <v>1193.337</v>
          </cell>
          <cell r="CM268">
            <v>45282</v>
          </cell>
        </row>
        <row r="269">
          <cell r="CI269">
            <v>45342</v>
          </cell>
          <cell r="CJ269">
            <v>1193.337</v>
          </cell>
          <cell r="CK269">
            <v>45280</v>
          </cell>
          <cell r="CL269">
            <v>1193.337</v>
          </cell>
          <cell r="CM269">
            <v>45311</v>
          </cell>
        </row>
        <row r="270">
          <cell r="CI270">
            <v>45371</v>
          </cell>
          <cell r="CJ270">
            <v>1193.337</v>
          </cell>
          <cell r="CK270">
            <v>45311</v>
          </cell>
          <cell r="CL270">
            <v>1193.337</v>
          </cell>
          <cell r="CM270">
            <v>45342</v>
          </cell>
        </row>
        <row r="271">
          <cell r="CI271">
            <v>45404</v>
          </cell>
          <cell r="CJ271">
            <v>1193.337</v>
          </cell>
          <cell r="CK271">
            <v>45344</v>
          </cell>
          <cell r="CL271">
            <v>1193.337</v>
          </cell>
          <cell r="CM271">
            <v>45373</v>
          </cell>
        </row>
        <row r="272">
          <cell r="CI272">
            <v>45432</v>
          </cell>
          <cell r="CJ272">
            <v>1193.337</v>
          </cell>
          <cell r="CK272">
            <v>45371</v>
          </cell>
          <cell r="CL272">
            <v>1193.337</v>
          </cell>
          <cell r="CM272">
            <v>45402</v>
          </cell>
        </row>
        <row r="273">
          <cell r="CI273">
            <v>45463</v>
          </cell>
          <cell r="CJ273">
            <v>1193.337</v>
          </cell>
          <cell r="CK273">
            <v>45402</v>
          </cell>
          <cell r="CL273">
            <v>1193.337</v>
          </cell>
          <cell r="CM273">
            <v>45432</v>
          </cell>
        </row>
        <row r="274">
          <cell r="CI274">
            <v>45495</v>
          </cell>
          <cell r="CJ274">
            <v>1193.337</v>
          </cell>
          <cell r="CK274">
            <v>45434</v>
          </cell>
          <cell r="CL274">
            <v>1193.337</v>
          </cell>
          <cell r="CM274">
            <v>45465</v>
          </cell>
        </row>
        <row r="275">
          <cell r="CI275">
            <v>45524</v>
          </cell>
          <cell r="CJ275">
            <v>1193.337</v>
          </cell>
          <cell r="CK275">
            <v>45463</v>
          </cell>
          <cell r="CL275">
            <v>1193.337</v>
          </cell>
          <cell r="CM275">
            <v>45493</v>
          </cell>
        </row>
        <row r="276">
          <cell r="CI276">
            <v>45555</v>
          </cell>
          <cell r="CJ276">
            <v>1193.337</v>
          </cell>
          <cell r="CK276">
            <v>45493</v>
          </cell>
          <cell r="CL276">
            <v>1193.337</v>
          </cell>
          <cell r="CM276">
            <v>45524</v>
          </cell>
        </row>
        <row r="277">
          <cell r="CI277">
            <v>45586</v>
          </cell>
          <cell r="CJ277">
            <v>1193.337</v>
          </cell>
          <cell r="CK277">
            <v>45525</v>
          </cell>
          <cell r="CL277">
            <v>1193.337</v>
          </cell>
          <cell r="CM277">
            <v>45556</v>
          </cell>
        </row>
        <row r="278">
          <cell r="CI278">
            <v>45616</v>
          </cell>
          <cell r="CJ278">
            <v>1193.337</v>
          </cell>
          <cell r="CK278">
            <v>45555</v>
          </cell>
          <cell r="CL278">
            <v>1193.337</v>
          </cell>
          <cell r="CM278">
            <v>45585</v>
          </cell>
        </row>
        <row r="279">
          <cell r="CI279">
            <v>45646</v>
          </cell>
          <cell r="CJ279">
            <v>1193.337</v>
          </cell>
          <cell r="CK279">
            <v>45585</v>
          </cell>
          <cell r="CL279">
            <v>1193.337</v>
          </cell>
          <cell r="CM279">
            <v>45616</v>
          </cell>
        </row>
        <row r="280">
          <cell r="CI280">
            <v>45677</v>
          </cell>
          <cell r="CJ280">
            <v>1193.337</v>
          </cell>
          <cell r="CK280">
            <v>45616</v>
          </cell>
          <cell r="CL280">
            <v>1193.337</v>
          </cell>
          <cell r="CM280">
            <v>45646</v>
          </cell>
        </row>
        <row r="281">
          <cell r="CI281">
            <v>45708</v>
          </cell>
          <cell r="CJ281">
            <v>1193.337</v>
          </cell>
          <cell r="CK281">
            <v>45646</v>
          </cell>
          <cell r="CL281">
            <v>1193.337</v>
          </cell>
          <cell r="CM281">
            <v>45677</v>
          </cell>
        </row>
        <row r="282">
          <cell r="CI282">
            <v>45736</v>
          </cell>
          <cell r="CJ282">
            <v>1193.337</v>
          </cell>
          <cell r="CK282">
            <v>45677</v>
          </cell>
          <cell r="CL282">
            <v>1193.337</v>
          </cell>
          <cell r="CM282">
            <v>45708</v>
          </cell>
        </row>
        <row r="283">
          <cell r="CI283">
            <v>45769</v>
          </cell>
          <cell r="CJ283">
            <v>1193.337</v>
          </cell>
          <cell r="CK283">
            <v>45710</v>
          </cell>
          <cell r="CL283">
            <v>1193.337</v>
          </cell>
          <cell r="CM283">
            <v>45738</v>
          </cell>
        </row>
        <row r="284">
          <cell r="CI284">
            <v>45797</v>
          </cell>
          <cell r="CJ284">
            <v>1193.337</v>
          </cell>
          <cell r="CK284">
            <v>45736</v>
          </cell>
          <cell r="CL284">
            <v>1193.337</v>
          </cell>
          <cell r="CM284">
            <v>45767</v>
          </cell>
        </row>
        <row r="285">
          <cell r="CI285">
            <v>45828</v>
          </cell>
          <cell r="CJ285">
            <v>1193.337</v>
          </cell>
          <cell r="CK285">
            <v>45767</v>
          </cell>
          <cell r="CL285">
            <v>1193.337</v>
          </cell>
          <cell r="CM285">
            <v>45797</v>
          </cell>
        </row>
        <row r="286">
          <cell r="CI286">
            <v>45859</v>
          </cell>
          <cell r="CJ286">
            <v>1193.337</v>
          </cell>
          <cell r="CK286">
            <v>45798</v>
          </cell>
          <cell r="CL286">
            <v>1193.337</v>
          </cell>
          <cell r="CM286">
            <v>45829</v>
          </cell>
        </row>
        <row r="287">
          <cell r="CI287">
            <v>45889</v>
          </cell>
          <cell r="CJ287">
            <v>1193.337</v>
          </cell>
          <cell r="CK287">
            <v>45828</v>
          </cell>
          <cell r="CL287">
            <v>1193.337</v>
          </cell>
          <cell r="CM287">
            <v>45858</v>
          </cell>
        </row>
        <row r="288">
          <cell r="CI288">
            <v>45922</v>
          </cell>
          <cell r="CJ288">
            <v>1193.337</v>
          </cell>
          <cell r="CK288">
            <v>45860</v>
          </cell>
          <cell r="CL288">
            <v>1193.337</v>
          </cell>
          <cell r="CM288">
            <v>45891</v>
          </cell>
        </row>
        <row r="289">
          <cell r="CI289">
            <v>45950</v>
          </cell>
          <cell r="CJ289">
            <v>1193.337</v>
          </cell>
          <cell r="CK289">
            <v>45889</v>
          </cell>
          <cell r="CL289">
            <v>1193.337</v>
          </cell>
          <cell r="CM289">
            <v>45920</v>
          </cell>
        </row>
        <row r="290">
          <cell r="CI290">
            <v>45981</v>
          </cell>
          <cell r="CJ290">
            <v>1193.337</v>
          </cell>
          <cell r="CK290">
            <v>45920</v>
          </cell>
          <cell r="CL290">
            <v>1193.337</v>
          </cell>
          <cell r="CM290">
            <v>45950</v>
          </cell>
        </row>
        <row r="291">
          <cell r="CI291">
            <v>46013</v>
          </cell>
          <cell r="CJ291">
            <v>1193.337</v>
          </cell>
          <cell r="CK291">
            <v>45952</v>
          </cell>
          <cell r="CL291">
            <v>1193.337</v>
          </cell>
          <cell r="CM291">
            <v>45983</v>
          </cell>
        </row>
        <row r="292">
          <cell r="CI292">
            <v>46042</v>
          </cell>
          <cell r="CJ292">
            <v>1193.337</v>
          </cell>
          <cell r="CK292">
            <v>45981</v>
          </cell>
          <cell r="CL292">
            <v>1193.337</v>
          </cell>
          <cell r="CM292">
            <v>46011</v>
          </cell>
        </row>
        <row r="293">
          <cell r="CI293">
            <v>46073</v>
          </cell>
          <cell r="CJ293">
            <v>1193.337</v>
          </cell>
          <cell r="CK293">
            <v>46011</v>
          </cell>
          <cell r="CL293">
            <v>1193.337</v>
          </cell>
          <cell r="CM293">
            <v>46042</v>
          </cell>
        </row>
        <row r="294">
          <cell r="CI294">
            <v>46101</v>
          </cell>
          <cell r="CJ294">
            <v>1193.337</v>
          </cell>
          <cell r="CK294">
            <v>46042</v>
          </cell>
          <cell r="CL294">
            <v>1193.337</v>
          </cell>
          <cell r="CM294">
            <v>46073</v>
          </cell>
        </row>
        <row r="295">
          <cell r="CI295">
            <v>46132</v>
          </cell>
          <cell r="CJ295">
            <v>1193.337</v>
          </cell>
          <cell r="CK295">
            <v>46073</v>
          </cell>
          <cell r="CL295">
            <v>1193.337</v>
          </cell>
          <cell r="CM295">
            <v>46101</v>
          </cell>
        </row>
        <row r="296">
          <cell r="CI296">
            <v>46162</v>
          </cell>
          <cell r="CJ296">
            <v>1193.337</v>
          </cell>
          <cell r="CK296">
            <v>46101</v>
          </cell>
          <cell r="CL296">
            <v>1193.337</v>
          </cell>
          <cell r="CM296">
            <v>46132</v>
          </cell>
        </row>
        <row r="297">
          <cell r="CI297">
            <v>46195</v>
          </cell>
          <cell r="CJ297">
            <v>1193.337</v>
          </cell>
          <cell r="CK297">
            <v>46134</v>
          </cell>
          <cell r="CL297">
            <v>1193.337</v>
          </cell>
          <cell r="CM297">
            <v>46164</v>
          </cell>
        </row>
        <row r="298">
          <cell r="CI298">
            <v>46223</v>
          </cell>
          <cell r="CJ298">
            <v>1193.337</v>
          </cell>
          <cell r="CK298">
            <v>46162</v>
          </cell>
          <cell r="CL298">
            <v>1193.337</v>
          </cell>
          <cell r="CM298">
            <v>46193</v>
          </cell>
        </row>
        <row r="299">
          <cell r="CI299">
            <v>46254</v>
          </cell>
          <cell r="CJ299">
            <v>1193.337</v>
          </cell>
          <cell r="CK299">
            <v>46193</v>
          </cell>
          <cell r="CL299">
            <v>1193.337</v>
          </cell>
          <cell r="CM299">
            <v>46223</v>
          </cell>
        </row>
        <row r="300">
          <cell r="CI300">
            <v>46286</v>
          </cell>
          <cell r="CJ300">
            <v>1193.337</v>
          </cell>
          <cell r="CK300">
            <v>46224</v>
          </cell>
          <cell r="CL300">
            <v>1193.337</v>
          </cell>
          <cell r="CM300">
            <v>46255</v>
          </cell>
        </row>
        <row r="301">
          <cell r="CI301">
            <v>46315</v>
          </cell>
          <cell r="CJ301">
            <v>1193.337</v>
          </cell>
          <cell r="CK301">
            <v>46254</v>
          </cell>
          <cell r="CL301">
            <v>1193.337</v>
          </cell>
          <cell r="CM301">
            <v>46285</v>
          </cell>
        </row>
        <row r="302">
          <cell r="CI302">
            <v>46346</v>
          </cell>
          <cell r="CJ302">
            <v>1193.337</v>
          </cell>
          <cell r="CK302">
            <v>46285</v>
          </cell>
          <cell r="CL302">
            <v>1193.337</v>
          </cell>
          <cell r="CM302">
            <v>46315</v>
          </cell>
        </row>
        <row r="303">
          <cell r="CI303">
            <v>46377</v>
          </cell>
          <cell r="CJ303">
            <v>1193.337</v>
          </cell>
          <cell r="CK303">
            <v>46316</v>
          </cell>
          <cell r="CL303">
            <v>1193.337</v>
          </cell>
          <cell r="CM303">
            <v>46347</v>
          </cell>
        </row>
        <row r="304">
          <cell r="CI304">
            <v>46407</v>
          </cell>
          <cell r="CJ304">
            <v>1193.337</v>
          </cell>
          <cell r="CK304">
            <v>46346</v>
          </cell>
          <cell r="CL304">
            <v>1193.337</v>
          </cell>
          <cell r="CM304">
            <v>46376</v>
          </cell>
        </row>
        <row r="305">
          <cell r="CI305">
            <v>46440</v>
          </cell>
          <cell r="CJ305">
            <v>1193.337</v>
          </cell>
          <cell r="CK305">
            <v>46378</v>
          </cell>
          <cell r="CL305">
            <v>1193.337</v>
          </cell>
          <cell r="CM305">
            <v>46409</v>
          </cell>
        </row>
        <row r="306">
          <cell r="CI306">
            <v>46468</v>
          </cell>
          <cell r="CJ306">
            <v>1193.337</v>
          </cell>
          <cell r="CK306">
            <v>46409</v>
          </cell>
          <cell r="CL306">
            <v>1193.337</v>
          </cell>
          <cell r="CM306">
            <v>46440</v>
          </cell>
        </row>
        <row r="307">
          <cell r="CI307">
            <v>46497</v>
          </cell>
          <cell r="CJ307">
            <v>1193.337</v>
          </cell>
          <cell r="CK307">
            <v>46438</v>
          </cell>
          <cell r="CL307">
            <v>1193.337</v>
          </cell>
          <cell r="CM307">
            <v>46466</v>
          </cell>
        </row>
        <row r="308">
          <cell r="CI308">
            <v>46527</v>
          </cell>
          <cell r="CJ308">
            <v>1193.337</v>
          </cell>
          <cell r="CK308">
            <v>46466</v>
          </cell>
          <cell r="CL308">
            <v>1193.337</v>
          </cell>
          <cell r="CM308">
            <v>46497</v>
          </cell>
        </row>
        <row r="309">
          <cell r="CI309">
            <v>46559</v>
          </cell>
          <cell r="CJ309">
            <v>1193.337</v>
          </cell>
          <cell r="CK309">
            <v>46498</v>
          </cell>
          <cell r="CL309">
            <v>1193.337</v>
          </cell>
          <cell r="CM309">
            <v>46528</v>
          </cell>
        </row>
        <row r="310">
          <cell r="CI310">
            <v>46588</v>
          </cell>
          <cell r="CJ310">
            <v>1193.337</v>
          </cell>
          <cell r="CK310">
            <v>46527</v>
          </cell>
          <cell r="CL310">
            <v>1193.337</v>
          </cell>
          <cell r="CM310">
            <v>46558</v>
          </cell>
        </row>
        <row r="311">
          <cell r="CI311">
            <v>46619</v>
          </cell>
          <cell r="CJ311">
            <v>1193.337</v>
          </cell>
          <cell r="CK311">
            <v>46558</v>
          </cell>
          <cell r="CL311">
            <v>1193.337</v>
          </cell>
          <cell r="CM311">
            <v>46588</v>
          </cell>
        </row>
        <row r="312">
          <cell r="CI312">
            <v>46650</v>
          </cell>
          <cell r="CJ312">
            <v>1193.337</v>
          </cell>
          <cell r="CK312">
            <v>46588</v>
          </cell>
          <cell r="CL312">
            <v>1193.337</v>
          </cell>
          <cell r="CM312">
            <v>46619</v>
          </cell>
        </row>
        <row r="313">
          <cell r="CI313">
            <v>46680</v>
          </cell>
          <cell r="CJ313">
            <v>1193.337</v>
          </cell>
          <cell r="CK313">
            <v>46619</v>
          </cell>
          <cell r="CL313">
            <v>1193.337</v>
          </cell>
          <cell r="CM313">
            <v>46650</v>
          </cell>
        </row>
        <row r="314">
          <cell r="CI314">
            <v>46713</v>
          </cell>
          <cell r="CJ314">
            <v>1193.337</v>
          </cell>
          <cell r="CK314">
            <v>46652</v>
          </cell>
          <cell r="CL314">
            <v>1193.337</v>
          </cell>
          <cell r="CM314">
            <v>46682</v>
          </cell>
        </row>
        <row r="315">
          <cell r="CI315">
            <v>46741</v>
          </cell>
          <cell r="CJ315">
            <v>1193.337</v>
          </cell>
          <cell r="CK315">
            <v>46680</v>
          </cell>
          <cell r="CL315">
            <v>1193.337</v>
          </cell>
          <cell r="CM315">
            <v>46711</v>
          </cell>
        </row>
        <row r="316">
          <cell r="CI316">
            <v>46772</v>
          </cell>
          <cell r="CJ316">
            <v>1193.337</v>
          </cell>
          <cell r="CK316">
            <v>46711</v>
          </cell>
          <cell r="CL316">
            <v>1193.337</v>
          </cell>
          <cell r="CM316">
            <v>46741</v>
          </cell>
        </row>
        <row r="317">
          <cell r="CI317">
            <v>46804</v>
          </cell>
          <cell r="CJ317">
            <v>1193.337</v>
          </cell>
          <cell r="CK317">
            <v>46742</v>
          </cell>
          <cell r="CL317">
            <v>1193.337</v>
          </cell>
          <cell r="CM317">
            <v>46773</v>
          </cell>
        </row>
        <row r="318">
          <cell r="CI318">
            <v>46832</v>
          </cell>
          <cell r="CJ318">
            <v>1193.337</v>
          </cell>
          <cell r="CK318">
            <v>46772</v>
          </cell>
          <cell r="CL318">
            <v>1193.337</v>
          </cell>
          <cell r="CM318">
            <v>46803</v>
          </cell>
        </row>
        <row r="319">
          <cell r="CI319">
            <v>46863</v>
          </cell>
          <cell r="CJ319">
            <v>1193.337</v>
          </cell>
          <cell r="CK319">
            <v>46803</v>
          </cell>
          <cell r="CL319">
            <v>1193.337</v>
          </cell>
          <cell r="CM319">
            <v>46832</v>
          </cell>
        </row>
        <row r="320">
          <cell r="CI320">
            <v>46895</v>
          </cell>
          <cell r="CJ320">
            <v>1193.337</v>
          </cell>
          <cell r="CK320">
            <v>46834</v>
          </cell>
          <cell r="CL320">
            <v>1193.337</v>
          </cell>
          <cell r="CM320">
            <v>46865</v>
          </cell>
        </row>
        <row r="321">
          <cell r="CI321">
            <v>46924</v>
          </cell>
          <cell r="CJ321">
            <v>1193.337</v>
          </cell>
          <cell r="CK321">
            <v>46863</v>
          </cell>
          <cell r="CL321">
            <v>1193.337</v>
          </cell>
          <cell r="CM321">
            <v>46893</v>
          </cell>
        </row>
        <row r="322">
          <cell r="CI322">
            <v>46954</v>
          </cell>
          <cell r="CJ322">
            <v>1193.337</v>
          </cell>
          <cell r="CK322">
            <v>46893</v>
          </cell>
          <cell r="CL322">
            <v>1193.337</v>
          </cell>
          <cell r="CM322">
            <v>46924</v>
          </cell>
        </row>
        <row r="323">
          <cell r="CI323">
            <v>46986</v>
          </cell>
          <cell r="CJ323">
            <v>1193.337</v>
          </cell>
          <cell r="CK323">
            <v>46925</v>
          </cell>
          <cell r="CL323">
            <v>1193.337</v>
          </cell>
          <cell r="CM323">
            <v>46955</v>
          </cell>
        </row>
        <row r="324">
          <cell r="CI324">
            <v>47016</v>
          </cell>
          <cell r="CJ324">
            <v>1193.337</v>
          </cell>
          <cell r="CK324">
            <v>46954</v>
          </cell>
          <cell r="CL324">
            <v>1193.337</v>
          </cell>
          <cell r="CM324">
            <v>46985</v>
          </cell>
        </row>
        <row r="325">
          <cell r="CI325">
            <v>47046</v>
          </cell>
          <cell r="CJ325">
            <v>1193.337</v>
          </cell>
          <cell r="CK325">
            <v>46985</v>
          </cell>
          <cell r="CL325">
            <v>1193.337</v>
          </cell>
          <cell r="CM325">
            <v>47016</v>
          </cell>
        </row>
        <row r="326">
          <cell r="CI326">
            <v>47077</v>
          </cell>
          <cell r="CJ326">
            <v>1193.337</v>
          </cell>
          <cell r="CK326">
            <v>47016</v>
          </cell>
          <cell r="CL326">
            <v>1193.337</v>
          </cell>
          <cell r="CM326">
            <v>47046</v>
          </cell>
        </row>
        <row r="327">
          <cell r="CI327">
            <v>47107</v>
          </cell>
          <cell r="CJ327">
            <v>1193.337</v>
          </cell>
          <cell r="CK327">
            <v>47046</v>
          </cell>
          <cell r="CL327">
            <v>1193.337</v>
          </cell>
          <cell r="CM327">
            <v>47077</v>
          </cell>
        </row>
        <row r="328">
          <cell r="CI328">
            <v>47140</v>
          </cell>
          <cell r="CJ328">
            <v>1193.337</v>
          </cell>
          <cell r="CK328">
            <v>47079</v>
          </cell>
          <cell r="CL328">
            <v>1193.337</v>
          </cell>
          <cell r="CM328">
            <v>47109</v>
          </cell>
        </row>
        <row r="329">
          <cell r="CI329">
            <v>47169</v>
          </cell>
          <cell r="CJ329">
            <v>1193.337</v>
          </cell>
          <cell r="CK329">
            <v>47107</v>
          </cell>
          <cell r="CL329">
            <v>1193.337</v>
          </cell>
          <cell r="CM329">
            <v>47138</v>
          </cell>
        </row>
        <row r="330">
          <cell r="CI330">
            <v>47197</v>
          </cell>
          <cell r="CJ330">
            <v>1193.337</v>
          </cell>
          <cell r="CK330">
            <v>47138</v>
          </cell>
          <cell r="CL330">
            <v>1193.337</v>
          </cell>
          <cell r="CM330">
            <v>47169</v>
          </cell>
        </row>
        <row r="331">
          <cell r="CI331">
            <v>47228</v>
          </cell>
          <cell r="CJ331">
            <v>1193.337</v>
          </cell>
          <cell r="CK331">
            <v>47169</v>
          </cell>
          <cell r="CL331">
            <v>1193.337</v>
          </cell>
          <cell r="CM331">
            <v>47197</v>
          </cell>
        </row>
        <row r="332">
          <cell r="CI332">
            <v>47259</v>
          </cell>
          <cell r="CJ332">
            <v>1193.337</v>
          </cell>
          <cell r="CK332">
            <v>47198</v>
          </cell>
          <cell r="CL332">
            <v>1193.337</v>
          </cell>
          <cell r="CM332">
            <v>47229</v>
          </cell>
        </row>
        <row r="333">
          <cell r="CI333">
            <v>47289</v>
          </cell>
          <cell r="CJ333">
            <v>1193.337</v>
          </cell>
          <cell r="CK333">
            <v>47228</v>
          </cell>
          <cell r="CL333">
            <v>1193.337</v>
          </cell>
          <cell r="CM333">
            <v>47258</v>
          </cell>
        </row>
        <row r="334">
          <cell r="CI334">
            <v>47319</v>
          </cell>
          <cell r="CJ334">
            <v>1193.337</v>
          </cell>
          <cell r="CK334">
            <v>47258</v>
          </cell>
          <cell r="CL334">
            <v>1193.337</v>
          </cell>
          <cell r="CM334">
            <v>47289</v>
          </cell>
        </row>
        <row r="335">
          <cell r="CI335">
            <v>47350</v>
          </cell>
          <cell r="CJ335">
            <v>1193.337</v>
          </cell>
          <cell r="CK335">
            <v>47289</v>
          </cell>
          <cell r="CL335">
            <v>1193.337</v>
          </cell>
          <cell r="CM335">
            <v>47319</v>
          </cell>
        </row>
        <row r="336">
          <cell r="CI336">
            <v>47381</v>
          </cell>
          <cell r="CJ336">
            <v>1193.337</v>
          </cell>
          <cell r="CK336">
            <v>47319</v>
          </cell>
          <cell r="CL336">
            <v>1193.337</v>
          </cell>
          <cell r="CM336">
            <v>47350</v>
          </cell>
        </row>
        <row r="337">
          <cell r="CI337">
            <v>47413</v>
          </cell>
          <cell r="CJ337">
            <v>1193.337</v>
          </cell>
          <cell r="CK337">
            <v>47352</v>
          </cell>
          <cell r="CL337">
            <v>1193.337</v>
          </cell>
          <cell r="CM337">
            <v>47383</v>
          </cell>
        </row>
        <row r="338">
          <cell r="CI338">
            <v>47442</v>
          </cell>
          <cell r="CJ338">
            <v>1193.337</v>
          </cell>
          <cell r="CK338">
            <v>47381</v>
          </cell>
          <cell r="CL338">
            <v>1193.337</v>
          </cell>
          <cell r="CM338">
            <v>47411</v>
          </cell>
        </row>
        <row r="339">
          <cell r="CI339">
            <v>47472</v>
          </cell>
          <cell r="CJ339">
            <v>1193.337</v>
          </cell>
          <cell r="CK339">
            <v>47411</v>
          </cell>
          <cell r="CL339">
            <v>1193.337</v>
          </cell>
          <cell r="CM339">
            <v>47442</v>
          </cell>
        </row>
        <row r="340">
          <cell r="CI340">
            <v>47504</v>
          </cell>
          <cell r="CJ340">
            <v>1193.337</v>
          </cell>
          <cell r="CK340">
            <v>47443</v>
          </cell>
          <cell r="CL340">
            <v>1193.337</v>
          </cell>
          <cell r="CM340">
            <v>47473</v>
          </cell>
        </row>
        <row r="341">
          <cell r="CI341">
            <v>47534</v>
          </cell>
          <cell r="CJ341">
            <v>1193.337</v>
          </cell>
          <cell r="CK341">
            <v>47472</v>
          </cell>
          <cell r="CL341">
            <v>1193.337</v>
          </cell>
          <cell r="CM341">
            <v>47503</v>
          </cell>
        </row>
        <row r="342">
          <cell r="CI342">
            <v>47562</v>
          </cell>
          <cell r="CJ342">
            <v>1193.337</v>
          </cell>
          <cell r="CK342">
            <v>47503</v>
          </cell>
          <cell r="CL342">
            <v>1193.337</v>
          </cell>
          <cell r="CM342">
            <v>47534</v>
          </cell>
        </row>
        <row r="343">
          <cell r="CI343">
            <v>47595</v>
          </cell>
          <cell r="CJ343">
            <v>1193.337</v>
          </cell>
          <cell r="CK343">
            <v>47536</v>
          </cell>
          <cell r="CL343">
            <v>1193.337</v>
          </cell>
          <cell r="CM343">
            <v>47564</v>
          </cell>
        </row>
        <row r="344">
          <cell r="CI344">
            <v>47623</v>
          </cell>
          <cell r="CJ344">
            <v>1193.337</v>
          </cell>
          <cell r="CK344">
            <v>47562</v>
          </cell>
          <cell r="CL344">
            <v>1193.337</v>
          </cell>
          <cell r="CM344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6.5703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7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46"/>
      <c r="C1" s="46"/>
      <c r="D1" s="46"/>
      <c r="E1" s="47"/>
      <c r="F1" s="47"/>
      <c r="G1" s="104"/>
      <c r="H1" s="104"/>
      <c r="I1" s="105"/>
      <c r="J1" s="136" t="s">
        <v>86</v>
      </c>
      <c r="K1" s="129">
        <v>44004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97</v>
      </c>
      <c r="C2" s="58"/>
      <c r="D2" s="48"/>
      <c r="E2" s="59"/>
      <c r="G2" s="129"/>
      <c r="H2" s="104"/>
      <c r="I2" s="106"/>
      <c r="J2" s="137" t="s">
        <v>2</v>
      </c>
      <c r="K2" s="129">
        <v>44015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95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NETWORKDAYS(K1,K2,AD$148:AD$502)-1</f>
        <v>9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204" t="s">
        <v>100</v>
      </c>
      <c r="C4" s="204" t="s">
        <v>101</v>
      </c>
      <c r="D4" s="204" t="s">
        <v>114</v>
      </c>
      <c r="E4" s="204" t="s">
        <v>115</v>
      </c>
      <c r="F4" s="204" t="s">
        <v>116</v>
      </c>
      <c r="G4" s="204" t="s">
        <v>117</v>
      </c>
      <c r="H4" s="204" t="s">
        <v>102</v>
      </c>
      <c r="I4" s="204" t="s">
        <v>103</v>
      </c>
      <c r="J4" s="204" t="s">
        <v>118</v>
      </c>
      <c r="K4" s="204" t="s">
        <v>119</v>
      </c>
      <c r="L4" s="204" t="s">
        <v>120</v>
      </c>
      <c r="M4" s="204" t="s">
        <v>121</v>
      </c>
      <c r="N4" s="204" t="s">
        <v>122</v>
      </c>
      <c r="O4" s="204" t="s">
        <v>123</v>
      </c>
      <c r="P4" s="204" t="s">
        <v>104</v>
      </c>
      <c r="Q4" s="204" t="s">
        <v>105</v>
      </c>
      <c r="R4" s="204" t="s">
        <v>106</v>
      </c>
      <c r="S4" s="204" t="s">
        <v>107</v>
      </c>
      <c r="T4" s="204" t="s">
        <v>108</v>
      </c>
      <c r="U4" s="204" t="s">
        <v>109</v>
      </c>
      <c r="V4" s="204" t="s">
        <v>110</v>
      </c>
      <c r="W4" s="204" t="s">
        <v>111</v>
      </c>
      <c r="X4" s="204" t="s">
        <v>112</v>
      </c>
      <c r="Y4" s="204" t="s">
        <v>113</v>
      </c>
      <c r="Z4" s="205" t="s">
        <v>124</v>
      </c>
      <c r="AA4" s="204" t="s">
        <v>125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96</v>
      </c>
      <c r="E5" s="59" t="s">
        <v>96</v>
      </c>
      <c r="F5" s="59" t="s">
        <v>96</v>
      </c>
      <c r="G5" s="59" t="s">
        <v>96</v>
      </c>
      <c r="H5" s="81" t="s">
        <v>7</v>
      </c>
      <c r="I5" s="81" t="s">
        <v>7</v>
      </c>
      <c r="J5" s="59" t="s">
        <v>96</v>
      </c>
      <c r="K5" s="59" t="s">
        <v>96</v>
      </c>
      <c r="L5" s="59" t="s">
        <v>96</v>
      </c>
      <c r="M5" s="59" t="s">
        <v>96</v>
      </c>
      <c r="N5" s="59" t="s">
        <v>96</v>
      </c>
      <c r="O5" s="59" t="s">
        <v>96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43973</v>
      </c>
      <c r="B6" s="80" t="s">
        <v>98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206" t="s">
        <v>126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44015</v>
      </c>
      <c r="B8" s="80" t="s">
        <v>99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83" t="s">
        <v>52</v>
      </c>
      <c r="AD8" s="184" t="s">
        <v>7</v>
      </c>
      <c r="AE8" s="183" t="s">
        <v>53</v>
      </c>
      <c r="AF8" s="183" t="s">
        <v>54</v>
      </c>
      <c r="AG8" s="183" t="s">
        <v>55</v>
      </c>
      <c r="AH8" s="183" t="s">
        <v>56</v>
      </c>
      <c r="AI8" s="185" t="s">
        <v>56</v>
      </c>
      <c r="AJ8" s="183" t="s">
        <v>57</v>
      </c>
      <c r="AK8" s="183" t="s">
        <v>52</v>
      </c>
      <c r="AL8" s="183" t="s">
        <v>16</v>
      </c>
      <c r="AM8" s="183" t="s">
        <v>16</v>
      </c>
      <c r="AN8" s="51"/>
      <c r="AO8" s="163" t="s">
        <v>7</v>
      </c>
      <c r="AP8" s="163" t="s">
        <v>96</v>
      </c>
      <c r="AQ8" s="163" t="s">
        <v>14</v>
      </c>
      <c r="AR8" s="163" t="s">
        <v>96</v>
      </c>
      <c r="AS8" s="163" t="s">
        <v>14</v>
      </c>
      <c r="AT8" s="163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70">
        <v>20</v>
      </c>
      <c r="I9" s="81"/>
      <c r="J9" s="81"/>
      <c r="K9" s="81"/>
      <c r="L9" s="51"/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86"/>
      <c r="AD9" s="187"/>
      <c r="AE9" s="183" t="s">
        <v>58</v>
      </c>
      <c r="AF9" s="183" t="s">
        <v>60</v>
      </c>
      <c r="AG9" s="188">
        <f>T10</f>
        <v>7.0000000000000007E-2</v>
      </c>
      <c r="AH9" s="183" t="s">
        <v>58</v>
      </c>
      <c r="AI9" s="185" t="s">
        <v>59</v>
      </c>
      <c r="AJ9" s="183" t="s">
        <v>58</v>
      </c>
      <c r="AK9" s="186"/>
      <c r="AL9" s="183" t="s">
        <v>61</v>
      </c>
      <c r="AM9" s="183" t="s">
        <v>61</v>
      </c>
      <c r="AN9" s="51"/>
      <c r="AO9" s="163"/>
      <c r="AP9" s="163" t="s">
        <v>92</v>
      </c>
      <c r="AQ9" s="163" t="s">
        <v>26</v>
      </c>
      <c r="AR9" s="163" t="s">
        <v>89</v>
      </c>
      <c r="AS9" s="163" t="s">
        <v>26</v>
      </c>
      <c r="AT9" s="163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44004</v>
      </c>
      <c r="B10" s="8">
        <f t="shared" ref="B10:B73" si="0">(P10+X10)</f>
        <v>1000</v>
      </c>
      <c r="C10" s="130">
        <v>1000</v>
      </c>
      <c r="D10" s="125">
        <f>AP10</f>
        <v>778.101</v>
      </c>
      <c r="E10" s="125">
        <f>AR10</f>
        <v>780.28</v>
      </c>
      <c r="F10" s="126">
        <f>AS10</f>
        <v>43973</v>
      </c>
      <c r="G10" s="10">
        <f t="shared" ref="G10:G73" si="1">(E10/D10)-1</f>
        <v>2.8004076591598981E-3</v>
      </c>
      <c r="H10" s="131">
        <f>AK148</f>
        <v>44032</v>
      </c>
      <c r="I10" s="42">
        <f>IF(A10&gt;I9,H10,I9)</f>
        <v>44032</v>
      </c>
      <c r="J10" s="132">
        <f>AL148</f>
        <v>20</v>
      </c>
      <c r="K10" s="103">
        <f t="shared" ref="K10:K38" si="2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14">
        <f t="shared" ref="O10:O39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7.0000000000000007E-2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44032</v>
      </c>
      <c r="AB10" s="4"/>
      <c r="AC10" s="141"/>
      <c r="AD10" s="142">
        <f>A10</f>
        <v>44004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44004</v>
      </c>
      <c r="AP10" s="203">
        <f>VLOOKUP($AO10,[1]Plan1!$CI$223:$CM$344,2)</f>
        <v>778.101</v>
      </c>
      <c r="AQ10" s="189">
        <f>EDATE($AO10,-2)</f>
        <v>43943</v>
      </c>
      <c r="AR10" s="190">
        <f>VLOOKUP($AO10,[1]Plan1!$CI$223:$CM$344,4)</f>
        <v>780.28</v>
      </c>
      <c r="AS10" s="189">
        <f>EDATE($AO10,-1)</f>
        <v>43973</v>
      </c>
      <c r="AT10" s="191">
        <f>(AR10/AP10)-1</f>
        <v>2.8004076591598981E-3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44005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778.101</v>
      </c>
      <c r="E11" s="116">
        <f>E10</f>
        <v>780.28</v>
      </c>
      <c r="F11" s="117">
        <f t="shared" ref="F11:F38" si="11">IF(D11=D10,F10,A11)</f>
        <v>43973</v>
      </c>
      <c r="G11" s="118">
        <f t="shared" si="1"/>
        <v>2.8004076591598981E-3</v>
      </c>
      <c r="H11" s="119">
        <f>IF(DAY(A11)=H$9,VLOOKUP(A11,AH$118:AN$450,4),H10)</f>
        <v>44032</v>
      </c>
      <c r="I11" s="119">
        <f t="shared" ref="I11:I73" si="12">IF(A11&gt;I10,H11,I10)</f>
        <v>44032</v>
      </c>
      <c r="J11" s="120">
        <f t="shared" ref="J11:J74" si="13">IF(I11=I10,J10,NETWORKDAYS(I10,I11,$AD$148:$AD$502)-1)</f>
        <v>20</v>
      </c>
      <c r="K11" s="103">
        <f t="shared" si="2"/>
        <v>0</v>
      </c>
      <c r="L11" s="8">
        <f t="shared" ref="L11:L74" si="14">TRUNC((E11/D11)^TRUNC((K11/J11),9),8)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7.0000000000000007E-2</v>
      </c>
      <c r="U11" s="122">
        <f t="shared" ref="U11:U36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44032</v>
      </c>
      <c r="AB11" s="4"/>
      <c r="AC11" s="141">
        <v>0</v>
      </c>
      <c r="AD11" s="142">
        <f>A8</f>
        <v>44015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94</v>
      </c>
      <c r="AM11" s="147">
        <f t="shared" ref="AM11:AM24" si="20">AD12</f>
        <v>44032</v>
      </c>
      <c r="AN11" s="11"/>
      <c r="AO11" s="147">
        <f t="shared" ref="AO11:AO74" si="21">AJ149</f>
        <v>44032</v>
      </c>
      <c r="AP11" s="203">
        <f>VLOOKUP($AO11,[1]Plan1!$CI$223:$CM$344,2)</f>
        <v>780.28</v>
      </c>
      <c r="AQ11" s="189">
        <f t="shared" ref="AQ11:AQ74" si="22">EDATE($AO11,-2)</f>
        <v>43971</v>
      </c>
      <c r="AR11" s="190">
        <f>VLOOKUP($AO11,[1]Plan1!$CI$223:$CM$344,4)</f>
        <v>792.42899999999997</v>
      </c>
      <c r="AS11" s="189">
        <f t="shared" ref="AS11:AS74" si="23">EDATE($AO11,-1)</f>
        <v>44002</v>
      </c>
      <c r="AT11" s="191">
        <f t="shared" ref="AT11:AT74" si="24">(AR11/AP11)-1</f>
        <v>1.5570051776285343E-2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.75" x14ac:dyDescent="0.25">
      <c r="A12" s="113">
        <f t="shared" si="9"/>
        <v>44006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778.101</v>
      </c>
      <c r="E12" s="116">
        <f t="shared" ref="E12:E38" si="26">E11</f>
        <v>780.28</v>
      </c>
      <c r="F12" s="117">
        <f t="shared" si="11"/>
        <v>43973</v>
      </c>
      <c r="G12" s="118">
        <f t="shared" si="1"/>
        <v>2.8004076591598981E-3</v>
      </c>
      <c r="H12" s="119">
        <f t="shared" ref="H12:H75" si="27">IF(DAY(A12)=H$9,VLOOKUP(A12,AH$118:AN$450,4),H11)</f>
        <v>44032</v>
      </c>
      <c r="I12" s="119">
        <f t="shared" si="12"/>
        <v>44032</v>
      </c>
      <c r="J12" s="120">
        <f t="shared" si="13"/>
        <v>20</v>
      </c>
      <c r="K12" s="103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7.0000000000000007E-2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A+J=</v>
      </c>
      <c r="AA12" s="119">
        <f t="shared" ref="AA12:AA75" si="30">IF($Q11&gt;0,VLOOKUP($A11,$AD$10:$AM$140,10),AA11)</f>
        <v>44032</v>
      </c>
      <c r="AB12" s="4"/>
      <c r="AC12" s="141">
        <f t="shared" ref="AC12:AC75" si="31">AC11+1</f>
        <v>1</v>
      </c>
      <c r="AD12" s="147">
        <f t="shared" ref="AD12:AD43" si="32">VLOOKUP(AC12,$AG$148:$AK$330,4,FALSE)</f>
        <v>44032</v>
      </c>
      <c r="AE12" s="143">
        <f t="shared" ref="AE12:AE23" si="33">(AE11-AH12)</f>
        <v>994.09820425999999</v>
      </c>
      <c r="AF12" s="151">
        <f t="shared" ref="AF12:AF43" si="34">NETWORKDAYS(AD11,AD12,AD$148:AD$502)-1</f>
        <v>11</v>
      </c>
      <c r="AG12" s="152">
        <f>TRUNC(AE11*(ROUND((1+T$10)^(AF12/252),9)-1),8)</f>
        <v>2.957719</v>
      </c>
      <c r="AH12" s="153">
        <f t="shared" ref="AH12:AH24" si="35">TRUNC((AE11*AI12),8)</f>
        <v>5.9017957399999998</v>
      </c>
      <c r="AI12" s="207">
        <f t="shared" ref="AI12:AI18" si="36">VLOOKUP(AD12,A$10:R$3662,18)</f>
        <v>5.9017957409058103E-3</v>
      </c>
      <c r="AJ12" s="143">
        <f t="shared" si="19"/>
        <v>8.8595147399999998</v>
      </c>
      <c r="AK12" s="141">
        <f t="shared" ref="AK12:AK75" si="37">AK11+1</f>
        <v>1</v>
      </c>
      <c r="AL12" s="150" t="s">
        <v>94</v>
      </c>
      <c r="AM12" s="147">
        <f t="shared" si="20"/>
        <v>44063</v>
      </c>
      <c r="AN12" s="11"/>
      <c r="AO12" s="147">
        <f t="shared" si="21"/>
        <v>44063</v>
      </c>
      <c r="AP12" s="203">
        <f>VLOOKUP($AO12,[1]Plan1!$CI$223:$CM$344,2)</f>
        <v>792.42899999999997</v>
      </c>
      <c r="AQ12" s="189">
        <f t="shared" si="22"/>
        <v>44002</v>
      </c>
      <c r="AR12" s="190">
        <f>VLOOKUP($AO12,[1]Plan1!$CI$223:$CM$344,4)</f>
        <v>810.08299999999997</v>
      </c>
      <c r="AS12" s="189">
        <f t="shared" si="23"/>
        <v>44032</v>
      </c>
      <c r="AT12" s="191">
        <f t="shared" si="24"/>
        <v>2.2278336608074767E-2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9"/>
        <v>44007</v>
      </c>
      <c r="B13" s="114">
        <f t="shared" si="0"/>
        <v>1000</v>
      </c>
      <c r="C13" s="114">
        <f t="shared" si="25"/>
        <v>1000</v>
      </c>
      <c r="D13" s="115">
        <f t="shared" si="10"/>
        <v>778.101</v>
      </c>
      <c r="E13" s="116">
        <f t="shared" si="26"/>
        <v>780.28</v>
      </c>
      <c r="F13" s="117">
        <f t="shared" si="11"/>
        <v>43973</v>
      </c>
      <c r="G13" s="118">
        <f t="shared" si="1"/>
        <v>2.8004076591598981E-3</v>
      </c>
      <c r="H13" s="119">
        <f t="shared" si="27"/>
        <v>44032</v>
      </c>
      <c r="I13" s="119">
        <f t="shared" si="12"/>
        <v>44032</v>
      </c>
      <c r="J13" s="120">
        <f t="shared" si="13"/>
        <v>20</v>
      </c>
      <c r="K13" s="103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7.0000000000000007E-2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A+J=</v>
      </c>
      <c r="AA13" s="119">
        <f t="shared" si="30"/>
        <v>44032</v>
      </c>
      <c r="AB13" s="4"/>
      <c r="AC13" s="141">
        <f t="shared" si="31"/>
        <v>2</v>
      </c>
      <c r="AD13" s="147">
        <f t="shared" si="32"/>
        <v>44063</v>
      </c>
      <c r="AE13" s="143">
        <f t="shared" si="33"/>
        <v>986.17048647000001</v>
      </c>
      <c r="AF13" s="145">
        <f t="shared" si="34"/>
        <v>23</v>
      </c>
      <c r="AG13" s="154">
        <f t="shared" ref="AG13:AG18" si="38">TRUNC(AE12*(ROUND((1+T$10)^(AF13/252),9)-1),8)</f>
        <v>6.1577425000000003</v>
      </c>
      <c r="AH13" s="153">
        <f t="shared" si="35"/>
        <v>7.92771779</v>
      </c>
      <c r="AI13" s="207">
        <f t="shared" si="36"/>
        <v>7.9747833421582627E-3</v>
      </c>
      <c r="AJ13" s="143">
        <f t="shared" si="19"/>
        <v>14.08546029</v>
      </c>
      <c r="AK13" s="141">
        <f t="shared" si="37"/>
        <v>2</v>
      </c>
      <c r="AL13" s="150" t="s">
        <v>94</v>
      </c>
      <c r="AM13" s="147">
        <f t="shared" si="20"/>
        <v>44095</v>
      </c>
      <c r="AN13" s="11"/>
      <c r="AO13" s="147">
        <f t="shared" si="21"/>
        <v>44095</v>
      </c>
      <c r="AP13" s="203">
        <f>VLOOKUP($AO13,[1]Plan1!$CI$223:$CM$344,2)</f>
        <v>810.08299999999997</v>
      </c>
      <c r="AQ13" s="189">
        <f t="shared" si="22"/>
        <v>44033</v>
      </c>
      <c r="AR13" s="190">
        <f>VLOOKUP($AO13,[1]Plan1!$CI$223:$CM$344,4)</f>
        <v>832.31299999999999</v>
      </c>
      <c r="AS13" s="189">
        <f t="shared" si="23"/>
        <v>44064</v>
      </c>
      <c r="AT13" s="191">
        <f t="shared" si="24"/>
        <v>2.7441632524074722E-2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9"/>
        <v>44008</v>
      </c>
      <c r="B14" s="114">
        <f t="shared" si="0"/>
        <v>1000</v>
      </c>
      <c r="C14" s="114">
        <f t="shared" si="25"/>
        <v>1000</v>
      </c>
      <c r="D14" s="115">
        <f t="shared" si="10"/>
        <v>778.101</v>
      </c>
      <c r="E14" s="116">
        <f t="shared" si="26"/>
        <v>780.28</v>
      </c>
      <c r="F14" s="117">
        <f t="shared" si="11"/>
        <v>43973</v>
      </c>
      <c r="G14" s="118">
        <f t="shared" si="1"/>
        <v>2.8004076591598981E-3</v>
      </c>
      <c r="H14" s="119">
        <f t="shared" si="27"/>
        <v>44032</v>
      </c>
      <c r="I14" s="119">
        <f t="shared" si="12"/>
        <v>44032</v>
      </c>
      <c r="J14" s="120">
        <f t="shared" si="13"/>
        <v>20</v>
      </c>
      <c r="K14" s="103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8"/>
        <v>0</v>
      </c>
      <c r="R14" s="30">
        <f t="shared" si="16"/>
        <v>0</v>
      </c>
      <c r="S14" s="114">
        <f t="shared" si="5"/>
        <v>0</v>
      </c>
      <c r="T14" s="124">
        <f t="shared" si="17"/>
        <v>7.0000000000000007E-2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9"/>
        <v>A+J=</v>
      </c>
      <c r="AA14" s="119">
        <f t="shared" si="30"/>
        <v>44032</v>
      </c>
      <c r="AB14" s="4"/>
      <c r="AC14" s="141">
        <f t="shared" si="31"/>
        <v>3</v>
      </c>
      <c r="AD14" s="147">
        <f t="shared" si="32"/>
        <v>44095</v>
      </c>
      <c r="AE14" s="143">
        <f t="shared" si="33"/>
        <v>980.57595821000007</v>
      </c>
      <c r="AF14" s="145">
        <f t="shared" si="34"/>
        <v>21</v>
      </c>
      <c r="AG14" s="154">
        <f t="shared" si="38"/>
        <v>5.5759509200000004</v>
      </c>
      <c r="AH14" s="153">
        <f t="shared" si="35"/>
        <v>5.5945282599999997</v>
      </c>
      <c r="AI14" s="207">
        <f t="shared" si="36"/>
        <v>5.6729828575886329E-3</v>
      </c>
      <c r="AJ14" s="143">
        <f t="shared" si="19"/>
        <v>11.170479180000001</v>
      </c>
      <c r="AK14" s="141">
        <f t="shared" si="37"/>
        <v>3</v>
      </c>
      <c r="AL14" s="150" t="s">
        <v>94</v>
      </c>
      <c r="AM14" s="147">
        <f t="shared" si="20"/>
        <v>44124</v>
      </c>
      <c r="AN14" s="11"/>
      <c r="AO14" s="147">
        <f t="shared" si="21"/>
        <v>44124</v>
      </c>
      <c r="AP14" s="203">
        <f>VLOOKUP($AO14,[1]Plan1!$CI$223:$CM$344,2)</f>
        <v>832.31299999999999</v>
      </c>
      <c r="AQ14" s="189">
        <f t="shared" si="22"/>
        <v>44063</v>
      </c>
      <c r="AR14" s="190">
        <f>VLOOKUP($AO14,[1]Plan1!$CI$223:$CM$344,4)</f>
        <v>868.44200000000001</v>
      </c>
      <c r="AS14" s="189">
        <f t="shared" si="23"/>
        <v>44094</v>
      </c>
      <c r="AT14" s="191">
        <f t="shared" si="24"/>
        <v>4.3407948692379072E-2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3">
        <f t="shared" si="9"/>
        <v>44009</v>
      </c>
      <c r="B15" s="114">
        <f t="shared" si="0"/>
        <v>1000</v>
      </c>
      <c r="C15" s="114">
        <f t="shared" si="25"/>
        <v>1000</v>
      </c>
      <c r="D15" s="115">
        <f t="shared" si="10"/>
        <v>778.101</v>
      </c>
      <c r="E15" s="116">
        <f t="shared" si="26"/>
        <v>780.28</v>
      </c>
      <c r="F15" s="117">
        <f t="shared" si="11"/>
        <v>43973</v>
      </c>
      <c r="G15" s="118">
        <f t="shared" si="1"/>
        <v>2.8004076591598981E-3</v>
      </c>
      <c r="H15" s="119">
        <f t="shared" si="27"/>
        <v>44032</v>
      </c>
      <c r="I15" s="119">
        <f t="shared" si="12"/>
        <v>44032</v>
      </c>
      <c r="J15" s="120">
        <f t="shared" si="13"/>
        <v>20</v>
      </c>
      <c r="K15" s="103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7.0000000000000007E-2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A+J=</v>
      </c>
      <c r="AA15" s="119">
        <f t="shared" si="30"/>
        <v>44032</v>
      </c>
      <c r="AB15" s="4"/>
      <c r="AC15" s="141">
        <f t="shared" si="31"/>
        <v>4</v>
      </c>
      <c r="AD15" s="147">
        <f t="shared" si="32"/>
        <v>44124</v>
      </c>
      <c r="AE15" s="143">
        <f t="shared" si="33"/>
        <v>970.48504589000004</v>
      </c>
      <c r="AF15" s="145">
        <f t="shared" si="34"/>
        <v>20</v>
      </c>
      <c r="AG15" s="154">
        <f t="shared" si="38"/>
        <v>5.2795945199999998</v>
      </c>
      <c r="AH15" s="153">
        <f t="shared" si="35"/>
        <v>10.090912319999999</v>
      </c>
      <c r="AI15" s="207">
        <f t="shared" si="36"/>
        <v>1.0290801276044072E-2</v>
      </c>
      <c r="AJ15" s="143">
        <f t="shared" si="19"/>
        <v>15.370506839999999</v>
      </c>
      <c r="AK15" s="141">
        <f t="shared" si="37"/>
        <v>4</v>
      </c>
      <c r="AL15" s="150" t="s">
        <v>94</v>
      </c>
      <c r="AM15" s="147">
        <f t="shared" si="20"/>
        <v>44155</v>
      </c>
      <c r="AN15" s="11"/>
      <c r="AO15" s="147">
        <f t="shared" si="21"/>
        <v>44155</v>
      </c>
      <c r="AP15" s="203">
        <f>VLOOKUP($AO15,[1]Plan1!$CI$223:$CM$344,2)</f>
        <v>868.44200000000001</v>
      </c>
      <c r="AQ15" s="189">
        <f t="shared" si="22"/>
        <v>44094</v>
      </c>
      <c r="AR15" s="190">
        <f>VLOOKUP($AO15,[1]Plan1!$CI$223:$CM$344,4)</f>
        <v>896.505</v>
      </c>
      <c r="AS15" s="189">
        <f t="shared" si="23"/>
        <v>44124</v>
      </c>
      <c r="AT15" s="191">
        <f t="shared" si="24"/>
        <v>3.2314190239532303E-2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.75" x14ac:dyDescent="0.25">
      <c r="A16" s="113">
        <f t="shared" si="9"/>
        <v>44010</v>
      </c>
      <c r="B16" s="114">
        <f t="shared" si="0"/>
        <v>1000</v>
      </c>
      <c r="C16" s="114">
        <f t="shared" si="25"/>
        <v>1000</v>
      </c>
      <c r="D16" s="115">
        <f t="shared" si="10"/>
        <v>778.101</v>
      </c>
      <c r="E16" s="116">
        <f t="shared" si="26"/>
        <v>780.28</v>
      </c>
      <c r="F16" s="117">
        <f t="shared" si="11"/>
        <v>43973</v>
      </c>
      <c r="G16" s="118">
        <f t="shared" si="1"/>
        <v>2.8004076591598981E-3</v>
      </c>
      <c r="H16" s="119">
        <f t="shared" si="27"/>
        <v>44032</v>
      </c>
      <c r="I16" s="119">
        <f t="shared" si="12"/>
        <v>44032</v>
      </c>
      <c r="J16" s="120">
        <f t="shared" si="13"/>
        <v>20</v>
      </c>
      <c r="K16" s="103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8"/>
        <v>0</v>
      </c>
      <c r="R16" s="30">
        <f t="shared" si="16"/>
        <v>0</v>
      </c>
      <c r="S16" s="114">
        <f t="shared" si="5"/>
        <v>0</v>
      </c>
      <c r="T16" s="124">
        <f t="shared" si="17"/>
        <v>7.0000000000000007E-2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9"/>
        <v>A+J=</v>
      </c>
      <c r="AA16" s="119">
        <f t="shared" si="30"/>
        <v>44032</v>
      </c>
      <c r="AB16" s="4"/>
      <c r="AC16" s="141">
        <f t="shared" si="31"/>
        <v>5</v>
      </c>
      <c r="AD16" s="147">
        <f t="shared" si="32"/>
        <v>44155</v>
      </c>
      <c r="AE16" s="143">
        <f t="shared" si="33"/>
        <v>960.34251563000009</v>
      </c>
      <c r="AF16" s="145">
        <f t="shared" si="34"/>
        <v>22</v>
      </c>
      <c r="AG16" s="154">
        <f t="shared" si="38"/>
        <v>5.7493339199999998</v>
      </c>
      <c r="AH16" s="153">
        <f t="shared" si="35"/>
        <v>10.142530259999999</v>
      </c>
      <c r="AI16" s="207">
        <f t="shared" si="36"/>
        <v>1.0450990779218242E-2</v>
      </c>
      <c r="AJ16" s="143">
        <f t="shared" si="19"/>
        <v>15.891864179999999</v>
      </c>
      <c r="AK16" s="141">
        <f t="shared" si="37"/>
        <v>5</v>
      </c>
      <c r="AL16" s="150" t="s">
        <v>94</v>
      </c>
      <c r="AM16" s="147">
        <f t="shared" si="20"/>
        <v>44186</v>
      </c>
      <c r="AN16" s="11"/>
      <c r="AO16" s="147">
        <f t="shared" si="21"/>
        <v>44186</v>
      </c>
      <c r="AP16" s="203">
        <f>VLOOKUP($AO16,[1]Plan1!$CI$223:$CM$344,2)</f>
        <v>896.505</v>
      </c>
      <c r="AQ16" s="189">
        <f t="shared" si="22"/>
        <v>44125</v>
      </c>
      <c r="AR16" s="190">
        <f>VLOOKUP($AO16,[1]Plan1!$CI$223:$CM$344,4)</f>
        <v>925.88699999999994</v>
      </c>
      <c r="AS16" s="189">
        <f t="shared" si="23"/>
        <v>44156</v>
      </c>
      <c r="AT16" s="191">
        <f t="shared" si="24"/>
        <v>3.2773938795656488E-2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5">
      <c r="A17" s="113">
        <f t="shared" si="9"/>
        <v>44011</v>
      </c>
      <c r="B17" s="114">
        <f t="shared" si="0"/>
        <v>1000</v>
      </c>
      <c r="C17" s="114">
        <f t="shared" si="25"/>
        <v>1000</v>
      </c>
      <c r="D17" s="115">
        <f>IF(E17=E16,D16,E16)</f>
        <v>778.101</v>
      </c>
      <c r="E17" s="116">
        <f t="shared" si="26"/>
        <v>780.28</v>
      </c>
      <c r="F17" s="117">
        <f t="shared" si="11"/>
        <v>43973</v>
      </c>
      <c r="G17" s="118">
        <f t="shared" si="1"/>
        <v>2.8004076591598981E-3</v>
      </c>
      <c r="H17" s="119">
        <f t="shared" si="27"/>
        <v>44032</v>
      </c>
      <c r="I17" s="119">
        <f t="shared" si="12"/>
        <v>44032</v>
      </c>
      <c r="J17" s="120">
        <f t="shared" si="13"/>
        <v>20</v>
      </c>
      <c r="K17" s="103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7.0000000000000007E-2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A+J=</v>
      </c>
      <c r="AA17" s="119">
        <f t="shared" si="30"/>
        <v>44032</v>
      </c>
      <c r="AB17" s="4"/>
      <c r="AC17" s="141">
        <f t="shared" si="31"/>
        <v>6</v>
      </c>
      <c r="AD17" s="147">
        <f t="shared" si="32"/>
        <v>44186</v>
      </c>
      <c r="AE17" s="143">
        <f t="shared" si="33"/>
        <v>956.05566341000008</v>
      </c>
      <c r="AF17" s="145">
        <f t="shared" si="34"/>
        <v>21</v>
      </c>
      <c r="AG17" s="154">
        <f t="shared" si="38"/>
        <v>5.4299158299999997</v>
      </c>
      <c r="AH17" s="153">
        <f t="shared" si="35"/>
        <v>4.2868522200000001</v>
      </c>
      <c r="AI17" s="207">
        <f t="shared" si="36"/>
        <v>4.4638784175908119E-3</v>
      </c>
      <c r="AJ17" s="143">
        <f t="shared" si="19"/>
        <v>9.7167680499999989</v>
      </c>
      <c r="AK17" s="141">
        <f t="shared" si="37"/>
        <v>6</v>
      </c>
      <c r="AL17" s="150" t="s">
        <v>94</v>
      </c>
      <c r="AM17" s="147">
        <f t="shared" si="20"/>
        <v>44216</v>
      </c>
      <c r="AN17" s="11"/>
      <c r="AO17" s="147">
        <f t="shared" si="21"/>
        <v>44216</v>
      </c>
      <c r="AP17" s="203">
        <f>VLOOKUP($AO17,[1]Plan1!$CI$223:$CM$344,2)</f>
        <v>925.88699999999994</v>
      </c>
      <c r="AQ17" s="189">
        <f t="shared" si="22"/>
        <v>44155</v>
      </c>
      <c r="AR17" s="190">
        <f>VLOOKUP($AO17,[1]Plan1!$CI$223:$CM$344,4)</f>
        <v>934.75800000000004</v>
      </c>
      <c r="AS17" s="189">
        <f t="shared" si="23"/>
        <v>44185</v>
      </c>
      <c r="AT17" s="191">
        <f t="shared" si="24"/>
        <v>9.5810827887206074E-3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.75" x14ac:dyDescent="0.25">
      <c r="A18" s="113">
        <f t="shared" si="9"/>
        <v>44012</v>
      </c>
      <c r="B18" s="114">
        <f t="shared" si="0"/>
        <v>1000</v>
      </c>
      <c r="C18" s="114">
        <f t="shared" si="25"/>
        <v>1000</v>
      </c>
      <c r="D18" s="115">
        <f t="shared" si="10"/>
        <v>778.101</v>
      </c>
      <c r="E18" s="116">
        <f t="shared" si="26"/>
        <v>780.28</v>
      </c>
      <c r="F18" s="117">
        <f t="shared" si="11"/>
        <v>43973</v>
      </c>
      <c r="G18" s="118">
        <f t="shared" si="1"/>
        <v>2.8004076591598981E-3</v>
      </c>
      <c r="H18" s="119">
        <f t="shared" si="27"/>
        <v>44032</v>
      </c>
      <c r="I18" s="119">
        <f t="shared" si="12"/>
        <v>44032</v>
      </c>
      <c r="J18" s="120">
        <f t="shared" si="13"/>
        <v>20</v>
      </c>
      <c r="K18" s="103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7.0000000000000007E-2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A+J=</v>
      </c>
      <c r="AA18" s="119">
        <f t="shared" si="30"/>
        <v>44032</v>
      </c>
      <c r="AB18" s="4"/>
      <c r="AC18" s="141">
        <f t="shared" si="31"/>
        <v>7</v>
      </c>
      <c r="AD18" s="147">
        <f t="shared" si="32"/>
        <v>44216</v>
      </c>
      <c r="AE18" s="143">
        <f t="shared" si="33"/>
        <v>944.10058296000011</v>
      </c>
      <c r="AF18" s="145">
        <f t="shared" si="34"/>
        <v>20</v>
      </c>
      <c r="AG18" s="154">
        <f t="shared" si="38"/>
        <v>5.1475729100000001</v>
      </c>
      <c r="AH18" s="153">
        <f t="shared" si="35"/>
        <v>11.955080450000001</v>
      </c>
      <c r="AI18" s="207">
        <f t="shared" si="36"/>
        <v>1.2504586203369025E-2</v>
      </c>
      <c r="AJ18" s="143">
        <f t="shared" si="19"/>
        <v>17.102653360000001</v>
      </c>
      <c r="AK18" s="141">
        <f t="shared" si="37"/>
        <v>7</v>
      </c>
      <c r="AL18" s="150" t="s">
        <v>94</v>
      </c>
      <c r="AM18" s="147">
        <f t="shared" si="20"/>
        <v>44249</v>
      </c>
      <c r="AN18" s="11"/>
      <c r="AO18" s="147">
        <f t="shared" si="21"/>
        <v>44249</v>
      </c>
      <c r="AP18" s="203">
        <f>VLOOKUP($AO18,[1]Plan1!$CI$223:$CM$344,2)</f>
        <v>934.75800000000004</v>
      </c>
      <c r="AQ18" s="189">
        <f t="shared" si="22"/>
        <v>44187</v>
      </c>
      <c r="AR18" s="190">
        <f>VLOOKUP($AO18,[1]Plan1!$CI$223:$CM$344,4)</f>
        <v>958.84400000000005</v>
      </c>
      <c r="AS18" s="189">
        <f t="shared" si="23"/>
        <v>44218</v>
      </c>
      <c r="AT18" s="191">
        <f t="shared" si="24"/>
        <v>2.5767096938458911E-2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3">
        <f t="shared" si="9"/>
        <v>44013</v>
      </c>
      <c r="B19" s="114">
        <f t="shared" si="0"/>
        <v>1000</v>
      </c>
      <c r="C19" s="114">
        <f t="shared" si="25"/>
        <v>1000</v>
      </c>
      <c r="D19" s="115">
        <f t="shared" si="10"/>
        <v>778.101</v>
      </c>
      <c r="E19" s="116">
        <f t="shared" si="26"/>
        <v>780.28</v>
      </c>
      <c r="F19" s="117">
        <f t="shared" si="11"/>
        <v>43973</v>
      </c>
      <c r="G19" s="118">
        <f t="shared" si="1"/>
        <v>2.8004076591598981E-3</v>
      </c>
      <c r="H19" s="119">
        <f t="shared" si="27"/>
        <v>44032</v>
      </c>
      <c r="I19" s="119">
        <f t="shared" si="12"/>
        <v>44032</v>
      </c>
      <c r="J19" s="120">
        <f t="shared" si="13"/>
        <v>20</v>
      </c>
      <c r="K19" s="103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7.0000000000000007E-2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A+J=</v>
      </c>
      <c r="AA19" s="119">
        <f t="shared" si="30"/>
        <v>44032</v>
      </c>
      <c r="AB19" s="4"/>
      <c r="AC19" s="141">
        <f t="shared" si="31"/>
        <v>8</v>
      </c>
      <c r="AD19" s="147">
        <f t="shared" si="32"/>
        <v>44249</v>
      </c>
      <c r="AE19" s="143">
        <f t="shared" si="33"/>
        <v>924.33416913000008</v>
      </c>
      <c r="AF19" s="145">
        <f t="shared" si="34"/>
        <v>21</v>
      </c>
      <c r="AG19" s="154">
        <f t="shared" ref="AG19" si="39">TRUNC(AE18*(ROUND((1+T$10)^(AF19/252),9)-1),8)</f>
        <v>5.3380815899999998</v>
      </c>
      <c r="AH19" s="153">
        <f t="shared" si="35"/>
        <v>19.766413830000001</v>
      </c>
      <c r="AI19" s="210">
        <v>2.0936766894114941E-2</v>
      </c>
      <c r="AJ19" s="143">
        <f t="shared" ref="AJ19" si="40">(AG19+AH19)</f>
        <v>25.104495419999999</v>
      </c>
      <c r="AK19" s="141">
        <f t="shared" si="37"/>
        <v>8</v>
      </c>
      <c r="AL19" s="150" t="s">
        <v>94</v>
      </c>
      <c r="AM19" s="147">
        <f t="shared" si="20"/>
        <v>44277</v>
      </c>
      <c r="AN19" s="11"/>
      <c r="AO19" s="147">
        <f t="shared" si="21"/>
        <v>44277</v>
      </c>
      <c r="AP19" s="203">
        <f>VLOOKUP($AO19,[1]Plan1!$CI$223:$CM$344,2)</f>
        <v>958.84400000000005</v>
      </c>
      <c r="AQ19" s="189">
        <f t="shared" si="22"/>
        <v>44218</v>
      </c>
      <c r="AR19" s="190">
        <f>VLOOKUP($AO19,[1]Plan1!$CI$223:$CM$344,4)</f>
        <v>983.06299999999999</v>
      </c>
      <c r="AS19" s="189">
        <f t="shared" si="23"/>
        <v>44249</v>
      </c>
      <c r="AT19" s="191">
        <f t="shared" si="24"/>
        <v>2.525854049250964E-2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3">
        <f t="shared" si="9"/>
        <v>44014</v>
      </c>
      <c r="B20" s="114">
        <f t="shared" si="0"/>
        <v>1000</v>
      </c>
      <c r="C20" s="114">
        <f t="shared" si="25"/>
        <v>1000</v>
      </c>
      <c r="D20" s="115">
        <f t="shared" si="10"/>
        <v>778.101</v>
      </c>
      <c r="E20" s="116">
        <f t="shared" si="26"/>
        <v>780.28</v>
      </c>
      <c r="F20" s="117">
        <f t="shared" si="11"/>
        <v>43973</v>
      </c>
      <c r="G20" s="118">
        <f t="shared" si="1"/>
        <v>2.8004076591598981E-3</v>
      </c>
      <c r="H20" s="119">
        <f t="shared" si="27"/>
        <v>44032</v>
      </c>
      <c r="I20" s="119">
        <f t="shared" si="12"/>
        <v>44032</v>
      </c>
      <c r="J20" s="120">
        <f t="shared" si="13"/>
        <v>20</v>
      </c>
      <c r="K20" s="103">
        <f t="shared" si="2"/>
        <v>0</v>
      </c>
      <c r="L20" s="8">
        <f t="shared" si="14"/>
        <v>1</v>
      </c>
      <c r="M20" s="121">
        <f t="shared" si="15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7.0000000000000007E-2</v>
      </c>
      <c r="U20" s="122">
        <f t="shared" si="18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9"/>
        <v>A+J=</v>
      </c>
      <c r="AA20" s="119">
        <f t="shared" si="30"/>
        <v>44032</v>
      </c>
      <c r="AB20" s="4"/>
      <c r="AC20" s="141">
        <f t="shared" si="31"/>
        <v>9</v>
      </c>
      <c r="AD20" s="147">
        <f t="shared" si="32"/>
        <v>44277</v>
      </c>
      <c r="AE20" s="143">
        <f t="shared" si="33"/>
        <v>915.65435556000011</v>
      </c>
      <c r="AF20" s="145">
        <f t="shared" si="34"/>
        <v>20</v>
      </c>
      <c r="AG20" s="154">
        <f t="shared" ref="AG20:AG22" si="41">TRUNC(AE19*(ROUND((1+T$10)^(AF20/252),9)-1),8)</f>
        <v>4.9767787700000001</v>
      </c>
      <c r="AH20" s="153">
        <f t="shared" si="35"/>
        <v>8.6798135700000003</v>
      </c>
      <c r="AI20" s="210">
        <v>9.3903415752634289E-3</v>
      </c>
      <c r="AJ20" s="143">
        <f t="shared" ref="AJ20:AJ22" si="42">(AG20+AH20)</f>
        <v>13.65659234</v>
      </c>
      <c r="AK20" s="141">
        <f t="shared" si="37"/>
        <v>9</v>
      </c>
      <c r="AL20" s="150" t="s">
        <v>94</v>
      </c>
      <c r="AM20" s="147">
        <f t="shared" si="20"/>
        <v>44306</v>
      </c>
      <c r="AN20" s="11"/>
      <c r="AO20" s="147">
        <f t="shared" si="21"/>
        <v>44306</v>
      </c>
      <c r="AP20" s="203">
        <f>VLOOKUP($AO20,[1]Plan1!$CI$223:$CM$344,2)</f>
        <v>983.06299999999999</v>
      </c>
      <c r="AQ20" s="189">
        <f t="shared" si="22"/>
        <v>44247</v>
      </c>
      <c r="AR20" s="190">
        <f>VLOOKUP($AO20,[1]Plan1!$CI$223:$CM$344,4)</f>
        <v>1011.948</v>
      </c>
      <c r="AS20" s="189">
        <f t="shared" si="23"/>
        <v>44275</v>
      </c>
      <c r="AT20" s="191">
        <f t="shared" si="24"/>
        <v>2.9382654010984055E-2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.75" x14ac:dyDescent="0.25">
      <c r="A21" s="171">
        <f t="shared" si="9"/>
        <v>44015</v>
      </c>
      <c r="B21" s="172">
        <f t="shared" si="0"/>
        <v>1000</v>
      </c>
      <c r="C21" s="172">
        <f t="shared" si="25"/>
        <v>1000</v>
      </c>
      <c r="D21" s="173">
        <f t="shared" si="10"/>
        <v>778.101</v>
      </c>
      <c r="E21" s="174">
        <f t="shared" si="26"/>
        <v>780.28</v>
      </c>
      <c r="F21" s="175">
        <f t="shared" si="11"/>
        <v>43973</v>
      </c>
      <c r="G21" s="176">
        <f t="shared" si="1"/>
        <v>2.8004076591598981E-3</v>
      </c>
      <c r="H21" s="171">
        <f t="shared" si="27"/>
        <v>44032</v>
      </c>
      <c r="I21" s="171">
        <f t="shared" si="12"/>
        <v>44032</v>
      </c>
      <c r="J21" s="177">
        <f t="shared" si="13"/>
        <v>20</v>
      </c>
      <c r="K21" s="177">
        <f t="shared" si="2"/>
        <v>0</v>
      </c>
      <c r="L21" s="172">
        <f t="shared" si="14"/>
        <v>1</v>
      </c>
      <c r="M21" s="178">
        <f t="shared" si="15"/>
        <v>1</v>
      </c>
      <c r="N21" s="178">
        <v>1</v>
      </c>
      <c r="O21" s="172">
        <f t="shared" si="3"/>
        <v>1</v>
      </c>
      <c r="P21" s="172">
        <f t="shared" si="4"/>
        <v>1000</v>
      </c>
      <c r="Q21" s="179">
        <f t="shared" si="28"/>
        <v>0</v>
      </c>
      <c r="R21" s="180">
        <f t="shared" si="16"/>
        <v>0</v>
      </c>
      <c r="S21" s="172">
        <f t="shared" si="5"/>
        <v>0</v>
      </c>
      <c r="T21" s="181">
        <f t="shared" si="17"/>
        <v>7.0000000000000007E-2</v>
      </c>
      <c r="U21" s="179">
        <f t="shared" si="18"/>
        <v>0</v>
      </c>
      <c r="V21" s="179">
        <v>252</v>
      </c>
      <c r="W21" s="178">
        <f>ROUND((1+T21)^TRUNC((U21/V21),9),9)</f>
        <v>1</v>
      </c>
      <c r="X21" s="172">
        <f t="shared" si="7"/>
        <v>0</v>
      </c>
      <c r="Y21" s="172">
        <f t="shared" si="8"/>
        <v>0</v>
      </c>
      <c r="Z21" s="182" t="str">
        <f t="shared" si="29"/>
        <v>A+J=</v>
      </c>
      <c r="AA21" s="171">
        <f t="shared" si="30"/>
        <v>44032</v>
      </c>
      <c r="AB21" s="4"/>
      <c r="AC21" s="141">
        <f t="shared" si="31"/>
        <v>10</v>
      </c>
      <c r="AD21" s="147">
        <f t="shared" si="32"/>
        <v>44306</v>
      </c>
      <c r="AE21" s="143">
        <f t="shared" si="33"/>
        <v>898.53117754000016</v>
      </c>
      <c r="AF21" s="145">
        <f t="shared" si="34"/>
        <v>20</v>
      </c>
      <c r="AG21" s="154">
        <f t="shared" si="41"/>
        <v>4.9300451199999999</v>
      </c>
      <c r="AH21" s="153">
        <f t="shared" si="35"/>
        <v>17.123178020000001</v>
      </c>
      <c r="AI21" s="210">
        <v>1.8700482255828564E-2</v>
      </c>
      <c r="AJ21" s="143">
        <f t="shared" si="42"/>
        <v>22.05322314</v>
      </c>
      <c r="AK21" s="141">
        <f t="shared" si="37"/>
        <v>10</v>
      </c>
      <c r="AL21" s="150" t="s">
        <v>94</v>
      </c>
      <c r="AM21" s="147">
        <f t="shared" si="20"/>
        <v>44336</v>
      </c>
      <c r="AO21" s="147">
        <f t="shared" si="21"/>
        <v>44336</v>
      </c>
      <c r="AP21" s="203">
        <f>VLOOKUP($AO21,[1]Plan1!$CI$223:$CM$344,2)</f>
        <v>1011.948</v>
      </c>
      <c r="AQ21" s="189">
        <f t="shared" si="22"/>
        <v>44275</v>
      </c>
      <c r="AR21" s="190">
        <f>VLOOKUP($AO21,[1]Plan1!$CI$223:$CM$344,4)</f>
        <v>1027.211</v>
      </c>
      <c r="AS21" s="189">
        <f t="shared" si="23"/>
        <v>44306</v>
      </c>
      <c r="AT21" s="191">
        <f t="shared" si="24"/>
        <v>1.5082790815338365E-2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3">
        <f t="shared" si="9"/>
        <v>44016</v>
      </c>
      <c r="B22" s="114">
        <f t="shared" si="0"/>
        <v>1000.4083905399999</v>
      </c>
      <c r="C22" s="114">
        <f t="shared" si="25"/>
        <v>1000</v>
      </c>
      <c r="D22" s="115">
        <f t="shared" si="10"/>
        <v>778.101</v>
      </c>
      <c r="E22" s="116">
        <f t="shared" si="26"/>
        <v>780.28</v>
      </c>
      <c r="F22" s="117">
        <f t="shared" si="11"/>
        <v>43973</v>
      </c>
      <c r="G22" s="118">
        <f t="shared" si="1"/>
        <v>2.8004076591598981E-3</v>
      </c>
      <c r="H22" s="119">
        <f t="shared" si="27"/>
        <v>44032</v>
      </c>
      <c r="I22" s="119">
        <f t="shared" si="12"/>
        <v>44032</v>
      </c>
      <c r="J22" s="120">
        <f t="shared" si="13"/>
        <v>20</v>
      </c>
      <c r="K22" s="103">
        <f t="shared" si="2"/>
        <v>1</v>
      </c>
      <c r="L22" s="8">
        <f t="shared" si="14"/>
        <v>1.00013983</v>
      </c>
      <c r="M22" s="121">
        <f t="shared" si="15"/>
        <v>1</v>
      </c>
      <c r="N22" s="121">
        <v>1</v>
      </c>
      <c r="O22" s="114">
        <f t="shared" si="3"/>
        <v>1.00013983</v>
      </c>
      <c r="P22" s="114">
        <f t="shared" si="4"/>
        <v>1000.13983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7.0000000000000007E-2</v>
      </c>
      <c r="U22" s="122">
        <f t="shared" si="18"/>
        <v>1</v>
      </c>
      <c r="V22" s="122">
        <v>252</v>
      </c>
      <c r="W22" s="121">
        <f t="shared" si="6"/>
        <v>1.0002685229999999</v>
      </c>
      <c r="X22" s="114">
        <f t="shared" si="7"/>
        <v>0.26856054000000001</v>
      </c>
      <c r="Y22" s="114">
        <f t="shared" si="8"/>
        <v>0</v>
      </c>
      <c r="Z22" s="127" t="str">
        <f t="shared" si="29"/>
        <v>A+J=</v>
      </c>
      <c r="AA22" s="119">
        <f t="shared" si="30"/>
        <v>44032</v>
      </c>
      <c r="AB22" s="4"/>
      <c r="AC22" s="141">
        <f t="shared" si="31"/>
        <v>11</v>
      </c>
      <c r="AD22" s="147">
        <f t="shared" si="32"/>
        <v>44336</v>
      </c>
      <c r="AE22" s="143">
        <f t="shared" si="33"/>
        <v>890.93245651000018</v>
      </c>
      <c r="AF22" s="145">
        <f t="shared" si="34"/>
        <v>21</v>
      </c>
      <c r="AG22" s="154">
        <f t="shared" si="41"/>
        <v>5.0804255600000001</v>
      </c>
      <c r="AH22" s="153">
        <f t="shared" si="35"/>
        <v>7.5987210300000001</v>
      </c>
      <c r="AI22" s="210">
        <v>8.4568251214461147E-3</v>
      </c>
      <c r="AJ22" s="143">
        <f t="shared" si="42"/>
        <v>12.67914659</v>
      </c>
      <c r="AK22" s="141">
        <f t="shared" si="37"/>
        <v>11</v>
      </c>
      <c r="AL22" s="150" t="s">
        <v>94</v>
      </c>
      <c r="AM22" s="147">
        <f t="shared" si="20"/>
        <v>44368</v>
      </c>
      <c r="AO22" s="147">
        <f t="shared" si="21"/>
        <v>44368</v>
      </c>
      <c r="AP22" s="203">
        <f>VLOOKUP($AO22,[1]Plan1!$CI$223:$CM$344,2)</f>
        <v>1027.211</v>
      </c>
      <c r="AQ22" s="189">
        <f t="shared" si="22"/>
        <v>44307</v>
      </c>
      <c r="AR22" s="190">
        <f>VLOOKUP($AO22,[1]Plan1!$CI$223:$CM$344,4)</f>
        <v>1069.289</v>
      </c>
      <c r="AS22" s="189">
        <f t="shared" si="23"/>
        <v>44337</v>
      </c>
      <c r="AT22" s="191">
        <f t="shared" si="24"/>
        <v>4.0963346381609922E-2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3">
        <f t="shared" si="9"/>
        <v>44017</v>
      </c>
      <c r="B23" s="114">
        <f t="shared" si="0"/>
        <v>1000.4083905399999</v>
      </c>
      <c r="C23" s="114">
        <f t="shared" si="25"/>
        <v>1000</v>
      </c>
      <c r="D23" s="115">
        <f t="shared" si="10"/>
        <v>778.101</v>
      </c>
      <c r="E23" s="116">
        <f t="shared" si="26"/>
        <v>780.28</v>
      </c>
      <c r="F23" s="117">
        <f t="shared" si="11"/>
        <v>43973</v>
      </c>
      <c r="G23" s="118">
        <f t="shared" si="1"/>
        <v>2.8004076591598981E-3</v>
      </c>
      <c r="H23" s="119">
        <f t="shared" si="27"/>
        <v>44032</v>
      </c>
      <c r="I23" s="119">
        <f t="shared" si="12"/>
        <v>44032</v>
      </c>
      <c r="J23" s="120">
        <f t="shared" si="13"/>
        <v>20</v>
      </c>
      <c r="K23" s="103">
        <f t="shared" si="2"/>
        <v>1</v>
      </c>
      <c r="L23" s="8">
        <f t="shared" si="14"/>
        <v>1.00013983</v>
      </c>
      <c r="M23" s="121">
        <f t="shared" si="15"/>
        <v>1</v>
      </c>
      <c r="N23" s="121">
        <v>1</v>
      </c>
      <c r="O23" s="114">
        <f t="shared" si="3"/>
        <v>1.00013983</v>
      </c>
      <c r="P23" s="114">
        <f t="shared" si="4"/>
        <v>1000.13983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7.0000000000000007E-2</v>
      </c>
      <c r="U23" s="122">
        <f t="shared" si="18"/>
        <v>1</v>
      </c>
      <c r="V23" s="122">
        <v>252</v>
      </c>
      <c r="W23" s="121">
        <f t="shared" si="6"/>
        <v>1.0002685229999999</v>
      </c>
      <c r="X23" s="114">
        <f t="shared" si="7"/>
        <v>0.26856054000000001</v>
      </c>
      <c r="Y23" s="114">
        <f t="shared" si="8"/>
        <v>0</v>
      </c>
      <c r="Z23" s="127" t="str">
        <f t="shared" si="29"/>
        <v>A+J=</v>
      </c>
      <c r="AA23" s="119">
        <f t="shared" si="30"/>
        <v>44032</v>
      </c>
      <c r="AB23" s="4"/>
      <c r="AC23" s="141">
        <f t="shared" si="31"/>
        <v>12</v>
      </c>
      <c r="AD23" s="147">
        <f t="shared" si="32"/>
        <v>44368</v>
      </c>
      <c r="AE23" s="143">
        <f t="shared" si="33"/>
        <v>853.18649485000014</v>
      </c>
      <c r="AF23" s="145">
        <f t="shared" si="34"/>
        <v>21</v>
      </c>
      <c r="AG23" s="154">
        <f t="shared" ref="AG23:AG24" si="43">TRUNC(AE22*(ROUND((1+T$10)^(AF23/252),9)-1),8)</f>
        <v>5.0374612900000004</v>
      </c>
      <c r="AH23" s="153">
        <f t="shared" si="35"/>
        <v>37.745961659999999</v>
      </c>
      <c r="AI23" s="210">
        <v>4.2366805018082473E-2</v>
      </c>
      <c r="AJ23" s="143">
        <f t="shared" ref="AJ23:AJ24" si="44">(AG23+AH23)</f>
        <v>42.783422950000002</v>
      </c>
      <c r="AK23" s="141">
        <f t="shared" si="37"/>
        <v>12</v>
      </c>
      <c r="AL23" s="150" t="s">
        <v>94</v>
      </c>
      <c r="AM23" s="147">
        <f t="shared" si="20"/>
        <v>44397</v>
      </c>
      <c r="AO23" s="147">
        <f t="shared" si="21"/>
        <v>44397</v>
      </c>
      <c r="AP23" s="203">
        <f>VLOOKUP($AO23,[1]Plan1!$CI$223:$CM$344,2)</f>
        <v>1069.289</v>
      </c>
      <c r="AQ23" s="189">
        <f t="shared" si="22"/>
        <v>44336</v>
      </c>
      <c r="AR23" s="190">
        <f>VLOOKUP($AO23,[1]Plan1!$CI$223:$CM$344,4)</f>
        <v>1075.7329999999999</v>
      </c>
      <c r="AS23" s="189">
        <f t="shared" si="23"/>
        <v>44367</v>
      </c>
      <c r="AT23" s="191">
        <f t="shared" si="24"/>
        <v>6.0264343877098892E-3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3">
        <f t="shared" si="9"/>
        <v>44018</v>
      </c>
      <c r="B24" s="114">
        <f t="shared" si="0"/>
        <v>1000.4083905399999</v>
      </c>
      <c r="C24" s="114">
        <f t="shared" si="25"/>
        <v>1000</v>
      </c>
      <c r="D24" s="115">
        <f t="shared" si="10"/>
        <v>778.101</v>
      </c>
      <c r="E24" s="116">
        <f t="shared" si="26"/>
        <v>780.28</v>
      </c>
      <c r="F24" s="117">
        <f t="shared" si="11"/>
        <v>43973</v>
      </c>
      <c r="G24" s="118">
        <f t="shared" si="1"/>
        <v>2.8004076591598981E-3</v>
      </c>
      <c r="H24" s="119">
        <f t="shared" si="27"/>
        <v>44032</v>
      </c>
      <c r="I24" s="119">
        <f t="shared" si="12"/>
        <v>44032</v>
      </c>
      <c r="J24" s="120">
        <f t="shared" si="13"/>
        <v>20</v>
      </c>
      <c r="K24" s="103">
        <f t="shared" si="2"/>
        <v>1</v>
      </c>
      <c r="L24" s="8">
        <f t="shared" si="14"/>
        <v>1.00013983</v>
      </c>
      <c r="M24" s="121">
        <f t="shared" si="15"/>
        <v>1</v>
      </c>
      <c r="N24" s="121">
        <v>1</v>
      </c>
      <c r="O24" s="114">
        <f t="shared" si="3"/>
        <v>1.00013983</v>
      </c>
      <c r="P24" s="114">
        <f t="shared" si="4"/>
        <v>1000.13983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7.0000000000000007E-2</v>
      </c>
      <c r="U24" s="122">
        <f t="shared" si="18"/>
        <v>1</v>
      </c>
      <c r="V24" s="122">
        <v>252</v>
      </c>
      <c r="W24" s="121">
        <f t="shared" si="6"/>
        <v>1.0002685229999999</v>
      </c>
      <c r="X24" s="114">
        <f t="shared" si="7"/>
        <v>0.26856054000000001</v>
      </c>
      <c r="Y24" s="114">
        <f t="shared" si="8"/>
        <v>0</v>
      </c>
      <c r="Z24" s="127" t="str">
        <f t="shared" si="29"/>
        <v>A+J=</v>
      </c>
      <c r="AA24" s="119">
        <f t="shared" si="30"/>
        <v>44032</v>
      </c>
      <c r="AB24" s="4"/>
      <c r="AC24" s="141">
        <f t="shared" si="31"/>
        <v>13</v>
      </c>
      <c r="AD24" s="147">
        <f t="shared" si="32"/>
        <v>44397</v>
      </c>
      <c r="AE24" s="209">
        <v>756.95030972999996</v>
      </c>
      <c r="AF24" s="145">
        <f t="shared" si="34"/>
        <v>21</v>
      </c>
      <c r="AG24" s="154">
        <f t="shared" si="43"/>
        <v>4.8240401500000001</v>
      </c>
      <c r="AH24" s="153">
        <f t="shared" si="35"/>
        <v>12.035524580000001</v>
      </c>
      <c r="AI24" s="210">
        <v>1.4106557779909537E-2</v>
      </c>
      <c r="AJ24" s="143">
        <f t="shared" si="44"/>
        <v>16.859564730000002</v>
      </c>
      <c r="AK24" s="141">
        <f t="shared" si="37"/>
        <v>13</v>
      </c>
      <c r="AL24" s="150" t="s">
        <v>94</v>
      </c>
      <c r="AM24" s="147">
        <f t="shared" si="20"/>
        <v>44428</v>
      </c>
      <c r="AO24" s="147">
        <f t="shared" si="21"/>
        <v>44428</v>
      </c>
      <c r="AP24" s="203">
        <f>VLOOKUP($AO24,[1]Plan1!$CI$223:$CM$344,2)</f>
        <v>1075.7329999999999</v>
      </c>
      <c r="AQ24" s="189">
        <f t="shared" si="22"/>
        <v>44367</v>
      </c>
      <c r="AR24" s="190">
        <f>VLOOKUP($AO24,[1]Plan1!$CI$223:$CM$344,4)</f>
        <v>1084.095</v>
      </c>
      <c r="AS24" s="189">
        <f t="shared" si="23"/>
        <v>44397</v>
      </c>
      <c r="AT24" s="191">
        <f t="shared" si="24"/>
        <v>7.7733043422485437E-3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3">
        <f t="shared" si="9"/>
        <v>44019</v>
      </c>
      <c r="B25" s="114">
        <f t="shared" si="0"/>
        <v>1000.81694822</v>
      </c>
      <c r="C25" s="114">
        <f t="shared" si="25"/>
        <v>1000</v>
      </c>
      <c r="D25" s="115">
        <f t="shared" si="10"/>
        <v>778.101</v>
      </c>
      <c r="E25" s="116">
        <f t="shared" si="26"/>
        <v>780.28</v>
      </c>
      <c r="F25" s="117">
        <f t="shared" si="11"/>
        <v>43973</v>
      </c>
      <c r="G25" s="118">
        <f t="shared" si="1"/>
        <v>2.8004076591598981E-3</v>
      </c>
      <c r="H25" s="119">
        <f t="shared" si="27"/>
        <v>44032</v>
      </c>
      <c r="I25" s="119">
        <f t="shared" si="12"/>
        <v>44032</v>
      </c>
      <c r="J25" s="120">
        <f t="shared" si="13"/>
        <v>20</v>
      </c>
      <c r="K25" s="103">
        <f t="shared" si="2"/>
        <v>2</v>
      </c>
      <c r="L25" s="8">
        <f t="shared" si="14"/>
        <v>1.00027968</v>
      </c>
      <c r="M25" s="121">
        <f t="shared" si="15"/>
        <v>1</v>
      </c>
      <c r="N25" s="121">
        <v>1</v>
      </c>
      <c r="O25" s="114">
        <f t="shared" si="3"/>
        <v>1.00027968</v>
      </c>
      <c r="P25" s="114">
        <f t="shared" si="4"/>
        <v>1000.27968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7.0000000000000007E-2</v>
      </c>
      <c r="U25" s="122">
        <f t="shared" si="18"/>
        <v>2</v>
      </c>
      <c r="V25" s="122">
        <v>252</v>
      </c>
      <c r="W25" s="121">
        <f t="shared" si="6"/>
        <v>1.000537118</v>
      </c>
      <c r="X25" s="114">
        <f t="shared" si="7"/>
        <v>0.53726821999999996</v>
      </c>
      <c r="Y25" s="114">
        <f t="shared" si="8"/>
        <v>0</v>
      </c>
      <c r="Z25" s="127" t="str">
        <f t="shared" si="29"/>
        <v>A+J=</v>
      </c>
      <c r="AA25" s="119">
        <f t="shared" si="30"/>
        <v>44032</v>
      </c>
      <c r="AB25" s="4"/>
      <c r="AC25" s="141">
        <f t="shared" si="31"/>
        <v>14</v>
      </c>
      <c r="AD25" s="147">
        <f t="shared" si="32"/>
        <v>44428</v>
      </c>
      <c r="AE25" s="143">
        <f t="shared" ref="AE25" si="45">(AE24-AH25)</f>
        <v>749.39745954</v>
      </c>
      <c r="AF25" s="145">
        <f t="shared" si="34"/>
        <v>23</v>
      </c>
      <c r="AG25" s="154">
        <f t="shared" ref="AG25" si="46">TRUNC(AE24*(ROUND((1+T$10)^(AF25/252),9)-1),8)</f>
        <v>4.6887772999999999</v>
      </c>
      <c r="AH25" s="153">
        <f t="shared" ref="AH25" si="47">TRUNC((AE24*AI25),8)</f>
        <v>7.55285019</v>
      </c>
      <c r="AI25" s="210">
        <v>9.977999999999999E-3</v>
      </c>
      <c r="AJ25" s="143">
        <f t="shared" ref="AJ25" si="48">(AG25+AH25)</f>
        <v>12.241627489999999</v>
      </c>
      <c r="AK25" s="141">
        <f t="shared" si="37"/>
        <v>14</v>
      </c>
      <c r="AL25" s="150" t="s">
        <v>94</v>
      </c>
      <c r="AM25" s="147">
        <f t="shared" ref="AM25" si="49">AD26</f>
        <v>44459</v>
      </c>
      <c r="AN25" s="3"/>
      <c r="AO25" s="147">
        <f t="shared" si="21"/>
        <v>44459</v>
      </c>
      <c r="AP25" s="203">
        <f>VLOOKUP($AO25,[1]Plan1!$CI$223:$CM$344,2)</f>
        <v>1084.095</v>
      </c>
      <c r="AQ25" s="189">
        <f t="shared" si="22"/>
        <v>44397</v>
      </c>
      <c r="AR25" s="190">
        <f>VLOOKUP($AO25,[1]Plan1!$CI$223:$CM$344,4)</f>
        <v>1091.29</v>
      </c>
      <c r="AS25" s="189">
        <f t="shared" si="23"/>
        <v>44428</v>
      </c>
      <c r="AT25" s="191">
        <f t="shared" si="24"/>
        <v>6.6368722298322247E-3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3">
        <f t="shared" si="9"/>
        <v>44020</v>
      </c>
      <c r="B26" s="114">
        <f t="shared" ref="B26" si="50">(P26+X26)</f>
        <v>1001.2256830700001</v>
      </c>
      <c r="C26" s="114">
        <f t="shared" ref="C26" si="51">TRUNC(IF(Q25&gt;0,VLOOKUP(A25,$AD$12:$AE$140,2),C25),8)</f>
        <v>1000</v>
      </c>
      <c r="D26" s="115">
        <f t="shared" ref="D26" si="52">IF(E26=E25,D25,E25)</f>
        <v>778.101</v>
      </c>
      <c r="E26" s="116">
        <f t="shared" si="26"/>
        <v>780.28</v>
      </c>
      <c r="F26" s="117">
        <f t="shared" ref="F26" si="53">IF(D26=D25,F25,A26)</f>
        <v>43973</v>
      </c>
      <c r="G26" s="118">
        <f t="shared" ref="G26" si="54">(E26/D26)-1</f>
        <v>2.8004076591598981E-3</v>
      </c>
      <c r="H26" s="119">
        <f t="shared" ref="H26" si="55">IF(DAY(A26)=H$9,VLOOKUP(A26,AH$118:AN$450,4),H25)</f>
        <v>44032</v>
      </c>
      <c r="I26" s="119">
        <f t="shared" ref="I26" si="56">IF(A26&gt;I25,H26,I25)</f>
        <v>44032</v>
      </c>
      <c r="J26" s="120">
        <f t="shared" ref="J26" si="57">IF(I26=I25,J25,NETWORKDAYS(I25,I26,$AD$148:$AD$502)-1)</f>
        <v>20</v>
      </c>
      <c r="K26" s="103">
        <f t="shared" ref="K26" si="58">IF(A26&lt;K$2,0,(J26-(NETWORKDAYS(A26,I26,AD$148:AD$502)-1))-K$3)</f>
        <v>3</v>
      </c>
      <c r="L26" s="8">
        <f t="shared" ref="L26" si="59">TRUNC((E26/D26)^TRUNC((K26/J26),9),8)</f>
        <v>1.0004195600000001</v>
      </c>
      <c r="M26" s="121">
        <f t="shared" ref="M26" si="60">IF(I26&gt;I25,L25,M25)</f>
        <v>1</v>
      </c>
      <c r="N26" s="121">
        <v>1</v>
      </c>
      <c r="O26" s="114">
        <f t="shared" ref="O26" si="61">TRUNC(TRUNC((L26*N26),15),8)</f>
        <v>1.0004195600000001</v>
      </c>
      <c r="P26" s="114">
        <f t="shared" ref="P26" si="62">TRUNC(C26*O26,8)</f>
        <v>1000.41956</v>
      </c>
      <c r="Q26" s="11">
        <f t="shared" ref="Q26" si="63">IF(VLOOKUP(A26,AD$10:AK$140,8)=VLOOKUP(A25,AD$10:AK$140,8),0,VLOOKUP(A26,AD$10:AK$140,8))</f>
        <v>0</v>
      </c>
      <c r="R26" s="30">
        <f t="shared" ref="R26" si="64">IF(Q26&gt;0,VLOOKUP($A26,$AD$10:$AI$140,6),0)</f>
        <v>0</v>
      </c>
      <c r="S26" s="114">
        <f t="shared" ref="S26" si="65">IF(R26&gt;0,TRUNC(R26*P26,8),0)</f>
        <v>0</v>
      </c>
      <c r="T26" s="124">
        <f t="shared" si="17"/>
        <v>7.0000000000000007E-2</v>
      </c>
      <c r="U26" s="122">
        <f t="shared" ref="U26" si="66">IF(A25&lt;K$2,0,IF(Q25&gt;0,1,IF(K26=K25,U25,U25+1)))</f>
        <v>3</v>
      </c>
      <c r="V26" s="122">
        <v>252</v>
      </c>
      <c r="W26" s="121">
        <f t="shared" ref="W26" si="67">ROUND((1+T26)^TRUNC((U26/V26),9),9)</f>
        <v>1.0008057850000001</v>
      </c>
      <c r="X26" s="114">
        <f t="shared" ref="X26" si="68">TRUNC((P26*(W26-1)),8)</f>
        <v>0.80612307000000005</v>
      </c>
      <c r="Y26" s="114">
        <f t="shared" ref="Y26" si="69">IF(Q26&gt;0,S26+X26,0)</f>
        <v>0</v>
      </c>
      <c r="Z26" s="127" t="str">
        <f t="shared" si="29"/>
        <v>A+J=</v>
      </c>
      <c r="AA26" s="119">
        <f t="shared" si="30"/>
        <v>44032</v>
      </c>
      <c r="AB26" s="4"/>
      <c r="AC26" s="141">
        <f t="shared" si="31"/>
        <v>15</v>
      </c>
      <c r="AD26" s="147">
        <f t="shared" si="32"/>
        <v>44459</v>
      </c>
      <c r="AE26" s="143">
        <f t="shared" ref="AE26:AE89" si="70">(AE25-AH26)</f>
        <v>741.24851157000001</v>
      </c>
      <c r="AF26" s="145">
        <f t="shared" si="34"/>
        <v>20</v>
      </c>
      <c r="AG26" s="154">
        <f t="shared" ref="AG26:AG89" si="71">TRUNC(AE25*(ROUND((1+T$10)^(AF26/252),9)-1),8)</f>
        <v>4.0348885599999997</v>
      </c>
      <c r="AH26" s="153">
        <f t="shared" ref="AH26:AH89" si="72">TRUNC((AE25*AI26),8)</f>
        <v>8.14894797</v>
      </c>
      <c r="AI26" s="210">
        <v>1.0874E-2</v>
      </c>
      <c r="AJ26" s="143">
        <f t="shared" ref="AJ26:AJ89" si="73">(AG26+AH26)</f>
        <v>12.183836530000001</v>
      </c>
      <c r="AK26" s="141">
        <f t="shared" si="37"/>
        <v>15</v>
      </c>
      <c r="AL26" s="150" t="s">
        <v>94</v>
      </c>
      <c r="AM26" s="147">
        <f t="shared" ref="AM26:AM89" si="74">AD27</f>
        <v>44489</v>
      </c>
      <c r="AO26" s="147">
        <f t="shared" si="21"/>
        <v>44489</v>
      </c>
      <c r="AP26" s="203">
        <f>VLOOKUP($AO26,[1]Plan1!$CI$223:$CM$344,2)</f>
        <v>1091.29</v>
      </c>
      <c r="AQ26" s="189">
        <f t="shared" si="22"/>
        <v>44428</v>
      </c>
      <c r="AR26" s="190">
        <f>VLOOKUP($AO26,[1]Plan1!$CI$223:$CM$344,4)</f>
        <v>1084.3119999999999</v>
      </c>
      <c r="AS26" s="189">
        <f t="shared" si="23"/>
        <v>44459</v>
      </c>
      <c r="AT26" s="191">
        <f t="shared" si="24"/>
        <v>-6.3942673349889345E-3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3">
        <f t="shared" si="9"/>
        <v>44021</v>
      </c>
      <c r="B27" s="114">
        <f t="shared" si="0"/>
        <v>1001.6345751399999</v>
      </c>
      <c r="C27" s="114">
        <f t="shared" si="25"/>
        <v>1000</v>
      </c>
      <c r="D27" s="115">
        <f t="shared" si="10"/>
        <v>778.101</v>
      </c>
      <c r="E27" s="116">
        <f t="shared" si="26"/>
        <v>780.28</v>
      </c>
      <c r="F27" s="117">
        <f t="shared" si="11"/>
        <v>43973</v>
      </c>
      <c r="G27" s="118">
        <f t="shared" si="1"/>
        <v>2.8004076591598981E-3</v>
      </c>
      <c r="H27" s="119">
        <f t="shared" si="27"/>
        <v>44032</v>
      </c>
      <c r="I27" s="119">
        <f t="shared" si="12"/>
        <v>44032</v>
      </c>
      <c r="J27" s="120">
        <f t="shared" si="13"/>
        <v>20</v>
      </c>
      <c r="K27" s="103">
        <f t="shared" si="2"/>
        <v>4</v>
      </c>
      <c r="L27" s="8">
        <f t="shared" si="14"/>
        <v>1.0005594499999999</v>
      </c>
      <c r="M27" s="121">
        <f t="shared" si="15"/>
        <v>1</v>
      </c>
      <c r="N27" s="121">
        <v>1</v>
      </c>
      <c r="O27" s="114">
        <f t="shared" si="3"/>
        <v>1.0005594499999999</v>
      </c>
      <c r="P27" s="114">
        <f t="shared" si="4"/>
        <v>1000.55945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7.0000000000000007E-2</v>
      </c>
      <c r="U27" s="122">
        <f t="shared" si="18"/>
        <v>4</v>
      </c>
      <c r="V27" s="122">
        <v>252</v>
      </c>
      <c r="W27" s="121">
        <f t="shared" si="6"/>
        <v>1.0010745240000001</v>
      </c>
      <c r="X27" s="114">
        <f t="shared" si="7"/>
        <v>1.0751251399999999</v>
      </c>
      <c r="Y27" s="114">
        <f t="shared" si="8"/>
        <v>0</v>
      </c>
      <c r="Z27" s="127" t="str">
        <f t="shared" si="29"/>
        <v>A+J=</v>
      </c>
      <c r="AA27" s="119">
        <f t="shared" si="30"/>
        <v>44032</v>
      </c>
      <c r="AB27" s="4"/>
      <c r="AC27" s="141">
        <f t="shared" si="31"/>
        <v>16</v>
      </c>
      <c r="AD27" s="147">
        <f t="shared" si="32"/>
        <v>44489</v>
      </c>
      <c r="AE27" s="143">
        <f t="shared" si="70"/>
        <v>733.37274614</v>
      </c>
      <c r="AF27" s="145">
        <f t="shared" si="34"/>
        <v>21</v>
      </c>
      <c r="AG27" s="154">
        <f t="shared" si="71"/>
        <v>4.1911265599999998</v>
      </c>
      <c r="AH27" s="153">
        <f t="shared" si="72"/>
        <v>7.8757654300000004</v>
      </c>
      <c r="AI27" s="210">
        <v>1.0624999999999999E-2</v>
      </c>
      <c r="AJ27" s="143">
        <f t="shared" si="73"/>
        <v>12.06689199</v>
      </c>
      <c r="AK27" s="141">
        <f t="shared" si="37"/>
        <v>16</v>
      </c>
      <c r="AL27" s="150" t="s">
        <v>94</v>
      </c>
      <c r="AM27" s="147">
        <f t="shared" si="74"/>
        <v>44522</v>
      </c>
      <c r="AO27" s="147">
        <f t="shared" si="21"/>
        <v>44522</v>
      </c>
      <c r="AP27" s="203">
        <f>VLOOKUP($AO27,[1]Plan1!$CI$223:$CM$344,2)</f>
        <v>1084.3119999999999</v>
      </c>
      <c r="AQ27" s="189">
        <f t="shared" si="22"/>
        <v>44461</v>
      </c>
      <c r="AR27" s="190">
        <f>VLOOKUP($AO27,[1]Plan1!$CI$223:$CM$344,4)</f>
        <v>1091.2829999999999</v>
      </c>
      <c r="AS27" s="189">
        <f t="shared" si="23"/>
        <v>44491</v>
      </c>
      <c r="AT27" s="191">
        <f t="shared" si="24"/>
        <v>6.4289614059422906E-3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3">
        <f t="shared" si="9"/>
        <v>44022</v>
      </c>
      <c r="B28" s="114">
        <f t="shared" si="0"/>
        <v>1002.0436344699999</v>
      </c>
      <c r="C28" s="114">
        <f t="shared" si="25"/>
        <v>1000</v>
      </c>
      <c r="D28" s="115">
        <f t="shared" si="10"/>
        <v>778.101</v>
      </c>
      <c r="E28" s="116">
        <f t="shared" si="26"/>
        <v>780.28</v>
      </c>
      <c r="F28" s="117">
        <f t="shared" si="11"/>
        <v>43973</v>
      </c>
      <c r="G28" s="118">
        <f t="shared" si="1"/>
        <v>2.8004076591598981E-3</v>
      </c>
      <c r="H28" s="119">
        <f t="shared" si="27"/>
        <v>44032</v>
      </c>
      <c r="I28" s="119">
        <f t="shared" si="12"/>
        <v>44032</v>
      </c>
      <c r="J28" s="120">
        <f t="shared" si="13"/>
        <v>20</v>
      </c>
      <c r="K28" s="103">
        <f t="shared" si="2"/>
        <v>5</v>
      </c>
      <c r="L28" s="8">
        <f t="shared" si="14"/>
        <v>1.00069936</v>
      </c>
      <c r="M28" s="121">
        <f t="shared" si="15"/>
        <v>1</v>
      </c>
      <c r="N28" s="121">
        <v>1</v>
      </c>
      <c r="O28" s="114">
        <f t="shared" si="3"/>
        <v>1.00069936</v>
      </c>
      <c r="P28" s="114">
        <f t="shared" si="4"/>
        <v>1000.69936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7.0000000000000007E-2</v>
      </c>
      <c r="U28" s="122">
        <f t="shared" si="18"/>
        <v>5</v>
      </c>
      <c r="V28" s="122">
        <v>252</v>
      </c>
      <c r="W28" s="121">
        <f t="shared" si="6"/>
        <v>1.0013433350000001</v>
      </c>
      <c r="X28" s="114">
        <f t="shared" si="7"/>
        <v>1.34427447</v>
      </c>
      <c r="Y28" s="114">
        <f t="shared" si="8"/>
        <v>0</v>
      </c>
      <c r="Z28" s="127" t="str">
        <f t="shared" si="29"/>
        <v>A+J=</v>
      </c>
      <c r="AA28" s="119">
        <f t="shared" si="30"/>
        <v>44032</v>
      </c>
      <c r="AB28" s="4"/>
      <c r="AC28" s="141">
        <f t="shared" si="31"/>
        <v>17</v>
      </c>
      <c r="AD28" s="147">
        <f t="shared" si="32"/>
        <v>44522</v>
      </c>
      <c r="AE28" s="143">
        <f t="shared" si="70"/>
        <v>725.34671480999998</v>
      </c>
      <c r="AF28" s="145">
        <f t="shared" si="34"/>
        <v>21</v>
      </c>
      <c r="AG28" s="154">
        <f t="shared" si="71"/>
        <v>4.1465958399999998</v>
      </c>
      <c r="AH28" s="153">
        <f t="shared" si="72"/>
        <v>8.0260313300000004</v>
      </c>
      <c r="AI28" s="210">
        <v>1.0943999999999999E-2</v>
      </c>
      <c r="AJ28" s="143">
        <f t="shared" si="73"/>
        <v>12.17262717</v>
      </c>
      <c r="AK28" s="141">
        <f t="shared" si="37"/>
        <v>17</v>
      </c>
      <c r="AL28" s="150" t="s">
        <v>94</v>
      </c>
      <c r="AM28" s="147">
        <f t="shared" si="74"/>
        <v>44550</v>
      </c>
      <c r="AO28" s="147">
        <f t="shared" si="21"/>
        <v>44550</v>
      </c>
      <c r="AP28" s="203">
        <f>VLOOKUP($AO28,[1]Plan1!$CI$223:$CM$344,2)</f>
        <v>1091.2829999999999</v>
      </c>
      <c r="AQ28" s="189">
        <f t="shared" si="22"/>
        <v>44489</v>
      </c>
      <c r="AR28" s="190">
        <f>VLOOKUP($AO28,[1]Plan1!$CI$223:$CM$344,4)</f>
        <v>1091.4829999999999</v>
      </c>
      <c r="AS28" s="189">
        <f t="shared" si="23"/>
        <v>44520</v>
      </c>
      <c r="AT28" s="191">
        <f t="shared" si="24"/>
        <v>1.8327051736344302E-4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3">
        <f t="shared" si="9"/>
        <v>44023</v>
      </c>
      <c r="B29" s="114">
        <f t="shared" si="0"/>
        <v>1002.4528711299999</v>
      </c>
      <c r="C29" s="114">
        <f t="shared" si="25"/>
        <v>1000</v>
      </c>
      <c r="D29" s="115">
        <f t="shared" si="10"/>
        <v>778.101</v>
      </c>
      <c r="E29" s="116">
        <f t="shared" si="26"/>
        <v>780.28</v>
      </c>
      <c r="F29" s="117">
        <f t="shared" si="11"/>
        <v>43973</v>
      </c>
      <c r="G29" s="118">
        <f t="shared" si="1"/>
        <v>2.8004076591598981E-3</v>
      </c>
      <c r="H29" s="119">
        <f t="shared" si="27"/>
        <v>44032</v>
      </c>
      <c r="I29" s="119">
        <f t="shared" si="12"/>
        <v>44032</v>
      </c>
      <c r="J29" s="120">
        <f t="shared" si="13"/>
        <v>20</v>
      </c>
      <c r="K29" s="103">
        <f t="shared" si="2"/>
        <v>6</v>
      </c>
      <c r="L29" s="8">
        <f t="shared" si="14"/>
        <v>1.0008393</v>
      </c>
      <c r="M29" s="121">
        <f t="shared" si="15"/>
        <v>1</v>
      </c>
      <c r="N29" s="121">
        <v>1</v>
      </c>
      <c r="O29" s="114">
        <f t="shared" si="3"/>
        <v>1.0008393</v>
      </c>
      <c r="P29" s="114">
        <f t="shared" si="4"/>
        <v>1000.8393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7.0000000000000007E-2</v>
      </c>
      <c r="U29" s="122">
        <f t="shared" si="18"/>
        <v>6</v>
      </c>
      <c r="V29" s="122">
        <v>252</v>
      </c>
      <c r="W29" s="121">
        <f t="shared" si="6"/>
        <v>1.001612218</v>
      </c>
      <c r="X29" s="114">
        <f t="shared" si="7"/>
        <v>1.61357113</v>
      </c>
      <c r="Y29" s="114">
        <f t="shared" si="8"/>
        <v>0</v>
      </c>
      <c r="Z29" s="127" t="str">
        <f t="shared" si="29"/>
        <v>A+J=</v>
      </c>
      <c r="AA29" s="119">
        <f t="shared" si="30"/>
        <v>44032</v>
      </c>
      <c r="AB29" s="4"/>
      <c r="AC29" s="141">
        <f t="shared" si="31"/>
        <v>18</v>
      </c>
      <c r="AD29" s="147">
        <f t="shared" si="32"/>
        <v>44550</v>
      </c>
      <c r="AE29" s="143">
        <f t="shared" si="70"/>
        <v>717.16407852999998</v>
      </c>
      <c r="AF29" s="145">
        <f t="shared" si="34"/>
        <v>20</v>
      </c>
      <c r="AG29" s="154">
        <f t="shared" si="71"/>
        <v>3.9053950899999998</v>
      </c>
      <c r="AH29" s="153">
        <f t="shared" si="72"/>
        <v>8.1826362800000005</v>
      </c>
      <c r="AI29" s="210">
        <v>1.1280999999999999E-2</v>
      </c>
      <c r="AJ29" s="143">
        <f t="shared" si="73"/>
        <v>12.088031369999999</v>
      </c>
      <c r="AK29" s="141">
        <f t="shared" si="37"/>
        <v>18</v>
      </c>
      <c r="AL29" s="150" t="s">
        <v>94</v>
      </c>
      <c r="AM29" s="147">
        <f t="shared" si="74"/>
        <v>44581</v>
      </c>
      <c r="AO29" s="147">
        <f t="shared" si="21"/>
        <v>44581</v>
      </c>
      <c r="AP29" s="203">
        <f>VLOOKUP($AO29,[1]Plan1!$CI$223:$CM$344,2)</f>
        <v>1091.4829999999999</v>
      </c>
      <c r="AQ29" s="189">
        <f t="shared" si="22"/>
        <v>44520</v>
      </c>
      <c r="AR29" s="190">
        <f>VLOOKUP($AO29,[1]Plan1!$CI$223:$CM$344,4)</f>
        <v>1100.9880000000001</v>
      </c>
      <c r="AS29" s="189">
        <f t="shared" si="23"/>
        <v>44550</v>
      </c>
      <c r="AT29" s="191">
        <f t="shared" si="24"/>
        <v>8.7083353565746702E-3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3">
        <f t="shared" si="9"/>
        <v>44024</v>
      </c>
      <c r="B30" s="114">
        <f t="shared" si="0"/>
        <v>1002.4528711299999</v>
      </c>
      <c r="C30" s="114">
        <f t="shared" si="25"/>
        <v>1000</v>
      </c>
      <c r="D30" s="115">
        <f t="shared" si="10"/>
        <v>778.101</v>
      </c>
      <c r="E30" s="116">
        <f t="shared" si="26"/>
        <v>780.28</v>
      </c>
      <c r="F30" s="117">
        <f t="shared" si="11"/>
        <v>43973</v>
      </c>
      <c r="G30" s="118">
        <f t="shared" si="1"/>
        <v>2.8004076591598981E-3</v>
      </c>
      <c r="H30" s="119">
        <f t="shared" si="27"/>
        <v>44032</v>
      </c>
      <c r="I30" s="119">
        <f t="shared" si="12"/>
        <v>44032</v>
      </c>
      <c r="J30" s="120">
        <f t="shared" si="13"/>
        <v>20</v>
      </c>
      <c r="K30" s="103">
        <f t="shared" si="2"/>
        <v>6</v>
      </c>
      <c r="L30" s="8">
        <f t="shared" si="14"/>
        <v>1.0008393</v>
      </c>
      <c r="M30" s="121">
        <f t="shared" si="15"/>
        <v>1</v>
      </c>
      <c r="N30" s="121">
        <v>1</v>
      </c>
      <c r="O30" s="114">
        <f t="shared" si="3"/>
        <v>1.0008393</v>
      </c>
      <c r="P30" s="114">
        <f t="shared" si="4"/>
        <v>1000.8393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7.0000000000000007E-2</v>
      </c>
      <c r="U30" s="122">
        <f t="shared" si="18"/>
        <v>6</v>
      </c>
      <c r="V30" s="122">
        <v>252</v>
      </c>
      <c r="W30" s="121">
        <f t="shared" si="6"/>
        <v>1.001612218</v>
      </c>
      <c r="X30" s="114">
        <f t="shared" si="7"/>
        <v>1.61357113</v>
      </c>
      <c r="Y30" s="114">
        <f t="shared" si="8"/>
        <v>0</v>
      </c>
      <c r="Z30" s="127" t="str">
        <f t="shared" si="29"/>
        <v>A+J=</v>
      </c>
      <c r="AA30" s="119">
        <f t="shared" si="30"/>
        <v>44032</v>
      </c>
      <c r="AB30" s="4"/>
      <c r="AC30" s="141">
        <f t="shared" si="31"/>
        <v>19</v>
      </c>
      <c r="AD30" s="147">
        <f t="shared" si="32"/>
        <v>44581</v>
      </c>
      <c r="AE30" s="143">
        <f t="shared" si="70"/>
        <v>708.30925365999997</v>
      </c>
      <c r="AF30" s="145">
        <f t="shared" si="34"/>
        <v>23</v>
      </c>
      <c r="AG30" s="154">
        <f t="shared" si="71"/>
        <v>4.4423294499999999</v>
      </c>
      <c r="AH30" s="153">
        <f t="shared" si="72"/>
        <v>8.8548248699999998</v>
      </c>
      <c r="AI30" s="210">
        <v>1.2346999999999999E-2</v>
      </c>
      <c r="AJ30" s="143">
        <f t="shared" si="73"/>
        <v>13.297154320000001</v>
      </c>
      <c r="AK30" s="141">
        <f t="shared" si="37"/>
        <v>19</v>
      </c>
      <c r="AL30" s="150" t="s">
        <v>94</v>
      </c>
      <c r="AM30" s="147">
        <f t="shared" si="74"/>
        <v>44613</v>
      </c>
      <c r="AO30" s="147">
        <f t="shared" si="21"/>
        <v>44613</v>
      </c>
      <c r="AP30" s="203">
        <f>VLOOKUP($AO30,[1]Plan1!$CI$223:$CM$344,2)</f>
        <v>1100.9880000000001</v>
      </c>
      <c r="AQ30" s="189">
        <f t="shared" si="22"/>
        <v>44551</v>
      </c>
      <c r="AR30" s="190">
        <f>VLOOKUP($AO30,[1]Plan1!$CI$223:$CM$344,4)</f>
        <v>1120.999</v>
      </c>
      <c r="AS30" s="189">
        <f t="shared" si="23"/>
        <v>44582</v>
      </c>
      <c r="AT30" s="191">
        <f t="shared" si="24"/>
        <v>1.8175493284213751E-2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3">
        <f t="shared" si="9"/>
        <v>44025</v>
      </c>
      <c r="B31" s="114">
        <f t="shared" si="0"/>
        <v>1002.4528711299999</v>
      </c>
      <c r="C31" s="114">
        <f t="shared" si="25"/>
        <v>1000</v>
      </c>
      <c r="D31" s="115">
        <f t="shared" si="10"/>
        <v>778.101</v>
      </c>
      <c r="E31" s="116">
        <f t="shared" si="26"/>
        <v>780.28</v>
      </c>
      <c r="F31" s="117">
        <f t="shared" si="11"/>
        <v>43973</v>
      </c>
      <c r="G31" s="118">
        <f t="shared" si="1"/>
        <v>2.8004076591598981E-3</v>
      </c>
      <c r="H31" s="119">
        <f t="shared" si="27"/>
        <v>44032</v>
      </c>
      <c r="I31" s="119">
        <f t="shared" si="12"/>
        <v>44032</v>
      </c>
      <c r="J31" s="120">
        <f t="shared" si="13"/>
        <v>20</v>
      </c>
      <c r="K31" s="103">
        <f t="shared" si="2"/>
        <v>6</v>
      </c>
      <c r="L31" s="8">
        <f t="shared" si="14"/>
        <v>1.0008393</v>
      </c>
      <c r="M31" s="121">
        <f t="shared" si="15"/>
        <v>1</v>
      </c>
      <c r="N31" s="121">
        <f t="shared" ref="N31:N94" si="75">IF(I31&gt;I30,N30*M31,N30)</f>
        <v>1</v>
      </c>
      <c r="O31" s="114">
        <f t="shared" si="3"/>
        <v>1.0008393</v>
      </c>
      <c r="P31" s="114">
        <f t="shared" si="4"/>
        <v>1000.8393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7.0000000000000007E-2</v>
      </c>
      <c r="U31" s="122">
        <f t="shared" si="18"/>
        <v>6</v>
      </c>
      <c r="V31" s="122">
        <v>252</v>
      </c>
      <c r="W31" s="121">
        <f t="shared" si="6"/>
        <v>1.001612218</v>
      </c>
      <c r="X31" s="114">
        <f t="shared" si="7"/>
        <v>1.61357113</v>
      </c>
      <c r="Y31" s="114">
        <f t="shared" si="8"/>
        <v>0</v>
      </c>
      <c r="Z31" s="127" t="str">
        <f t="shared" si="29"/>
        <v>A+J=</v>
      </c>
      <c r="AA31" s="119">
        <f t="shared" si="30"/>
        <v>44032</v>
      </c>
      <c r="AB31" s="4"/>
      <c r="AC31" s="141">
        <f t="shared" si="31"/>
        <v>20</v>
      </c>
      <c r="AD31" s="147">
        <f t="shared" si="32"/>
        <v>44613</v>
      </c>
      <c r="AE31" s="143">
        <f t="shared" si="70"/>
        <v>700.61347361999992</v>
      </c>
      <c r="AF31" s="145">
        <f t="shared" si="34"/>
        <v>22</v>
      </c>
      <c r="AG31" s="154">
        <f t="shared" si="71"/>
        <v>4.1961557599999999</v>
      </c>
      <c r="AH31" s="153">
        <f t="shared" si="72"/>
        <v>7.6957800399999998</v>
      </c>
      <c r="AI31" s="210">
        <v>1.0865E-2</v>
      </c>
      <c r="AJ31" s="143">
        <f t="shared" si="73"/>
        <v>11.891935799999999</v>
      </c>
      <c r="AK31" s="141">
        <f t="shared" si="37"/>
        <v>20</v>
      </c>
      <c r="AL31" s="150" t="s">
        <v>94</v>
      </c>
      <c r="AM31" s="147">
        <f t="shared" si="74"/>
        <v>44641</v>
      </c>
      <c r="AO31" s="147">
        <f t="shared" si="21"/>
        <v>44641</v>
      </c>
      <c r="AP31" s="203">
        <f>VLOOKUP($AO31,[1]Plan1!$CI$223:$CM$344,2)</f>
        <v>1120.999</v>
      </c>
      <c r="AQ31" s="189">
        <f t="shared" si="22"/>
        <v>44582</v>
      </c>
      <c r="AR31" s="190">
        <f>VLOOKUP($AO31,[1]Plan1!$CI$223:$CM$344,4)</f>
        <v>1141.546</v>
      </c>
      <c r="AS31" s="189">
        <f t="shared" si="23"/>
        <v>44613</v>
      </c>
      <c r="AT31" s="191">
        <f t="shared" si="24"/>
        <v>1.8329186734332481E-2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3">
        <f t="shared" si="9"/>
        <v>44026</v>
      </c>
      <c r="B32" s="114">
        <f t="shared" si="0"/>
        <v>1002.86226613</v>
      </c>
      <c r="C32" s="114">
        <f t="shared" si="25"/>
        <v>1000</v>
      </c>
      <c r="D32" s="115">
        <f t="shared" si="10"/>
        <v>778.101</v>
      </c>
      <c r="E32" s="116">
        <f t="shared" si="26"/>
        <v>780.28</v>
      </c>
      <c r="F32" s="117">
        <f t="shared" si="11"/>
        <v>43973</v>
      </c>
      <c r="G32" s="118">
        <f t="shared" si="1"/>
        <v>2.8004076591598981E-3</v>
      </c>
      <c r="H32" s="119">
        <f t="shared" si="27"/>
        <v>44032</v>
      </c>
      <c r="I32" s="119">
        <f t="shared" si="12"/>
        <v>44032</v>
      </c>
      <c r="J32" s="120">
        <f t="shared" si="13"/>
        <v>20</v>
      </c>
      <c r="K32" s="103">
        <f t="shared" si="2"/>
        <v>7</v>
      </c>
      <c r="L32" s="8">
        <f t="shared" si="14"/>
        <v>1.0009792500000001</v>
      </c>
      <c r="M32" s="121">
        <f t="shared" si="15"/>
        <v>1</v>
      </c>
      <c r="N32" s="121">
        <f t="shared" si="75"/>
        <v>1</v>
      </c>
      <c r="O32" s="114">
        <f t="shared" si="3"/>
        <v>1.0009792500000001</v>
      </c>
      <c r="P32" s="114">
        <f t="shared" si="4"/>
        <v>1000.97925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7.0000000000000007E-2</v>
      </c>
      <c r="U32" s="122">
        <f t="shared" si="18"/>
        <v>7</v>
      </c>
      <c r="V32" s="122">
        <v>252</v>
      </c>
      <c r="W32" s="121">
        <f t="shared" si="6"/>
        <v>1.001881174</v>
      </c>
      <c r="X32" s="114">
        <f t="shared" si="7"/>
        <v>1.8830161299999999</v>
      </c>
      <c r="Y32" s="114">
        <f t="shared" si="8"/>
        <v>0</v>
      </c>
      <c r="Z32" s="127" t="str">
        <f t="shared" si="29"/>
        <v>A+J=</v>
      </c>
      <c r="AA32" s="119">
        <f t="shared" si="30"/>
        <v>44032</v>
      </c>
      <c r="AB32" s="4"/>
      <c r="AC32" s="141">
        <f t="shared" si="31"/>
        <v>21</v>
      </c>
      <c r="AD32" s="147">
        <f t="shared" si="32"/>
        <v>44641</v>
      </c>
      <c r="AE32" s="143">
        <f t="shared" si="70"/>
        <v>692.46954260999996</v>
      </c>
      <c r="AF32" s="145">
        <f t="shared" si="34"/>
        <v>18</v>
      </c>
      <c r="AG32" s="154">
        <f t="shared" si="71"/>
        <v>3.3940918400000002</v>
      </c>
      <c r="AH32" s="153">
        <f t="shared" si="72"/>
        <v>8.1439310099999993</v>
      </c>
      <c r="AI32" s="210">
        <v>1.1623999999999999E-2</v>
      </c>
      <c r="AJ32" s="143">
        <f t="shared" si="73"/>
        <v>11.538022849999999</v>
      </c>
      <c r="AK32" s="141">
        <f t="shared" si="37"/>
        <v>21</v>
      </c>
      <c r="AL32" s="150" t="s">
        <v>94</v>
      </c>
      <c r="AM32" s="147">
        <f t="shared" si="74"/>
        <v>44671</v>
      </c>
      <c r="AO32" s="147">
        <f t="shared" si="21"/>
        <v>44671</v>
      </c>
      <c r="AP32" s="203">
        <f>VLOOKUP($AO32,[1]Plan1!$CI$223:$CM$344,2)</f>
        <v>1141.546</v>
      </c>
      <c r="AQ32" s="189">
        <f t="shared" si="22"/>
        <v>44612</v>
      </c>
      <c r="AR32" s="190">
        <f>VLOOKUP($AO32,[1]Plan1!$CI$223:$CM$344,4)</f>
        <v>1161.4179999999999</v>
      </c>
      <c r="AS32" s="189">
        <f t="shared" si="23"/>
        <v>44640</v>
      </c>
      <c r="AT32" s="191">
        <f t="shared" si="24"/>
        <v>1.7407971295068103E-2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9"/>
        <v>44027</v>
      </c>
      <c r="B33" s="114">
        <f t="shared" si="0"/>
        <v>1003.27182854</v>
      </c>
      <c r="C33" s="114">
        <f t="shared" si="25"/>
        <v>1000</v>
      </c>
      <c r="D33" s="115">
        <f t="shared" si="10"/>
        <v>778.101</v>
      </c>
      <c r="E33" s="116">
        <f t="shared" si="26"/>
        <v>780.28</v>
      </c>
      <c r="F33" s="117">
        <f t="shared" si="11"/>
        <v>43973</v>
      </c>
      <c r="G33" s="118">
        <f t="shared" si="1"/>
        <v>2.8004076591598981E-3</v>
      </c>
      <c r="H33" s="119">
        <f t="shared" si="27"/>
        <v>44032</v>
      </c>
      <c r="I33" s="119">
        <f t="shared" si="12"/>
        <v>44032</v>
      </c>
      <c r="J33" s="120">
        <f t="shared" si="13"/>
        <v>20</v>
      </c>
      <c r="K33" s="103">
        <f t="shared" si="2"/>
        <v>8</v>
      </c>
      <c r="L33" s="8">
        <f t="shared" si="14"/>
        <v>1.0011192200000001</v>
      </c>
      <c r="M33" s="121">
        <f t="shared" si="15"/>
        <v>1</v>
      </c>
      <c r="N33" s="121">
        <f t="shared" si="75"/>
        <v>1</v>
      </c>
      <c r="O33" s="114">
        <f t="shared" si="3"/>
        <v>1.0011192200000001</v>
      </c>
      <c r="P33" s="114">
        <f t="shared" si="4"/>
        <v>1001.11922</v>
      </c>
      <c r="Q33" s="11">
        <f t="shared" si="28"/>
        <v>0</v>
      </c>
      <c r="R33" s="30">
        <f t="shared" si="16"/>
        <v>0</v>
      </c>
      <c r="S33" s="114">
        <f t="shared" si="5"/>
        <v>0</v>
      </c>
      <c r="T33" s="124">
        <f t="shared" si="17"/>
        <v>7.0000000000000007E-2</v>
      </c>
      <c r="U33" s="122">
        <f t="shared" si="18"/>
        <v>8</v>
      </c>
      <c r="V33" s="122">
        <v>252</v>
      </c>
      <c r="W33" s="121">
        <f t="shared" si="6"/>
        <v>1.0021502019999999</v>
      </c>
      <c r="X33" s="114">
        <f t="shared" si="7"/>
        <v>2.1526085400000001</v>
      </c>
      <c r="Y33" s="114">
        <f t="shared" si="8"/>
        <v>0</v>
      </c>
      <c r="Z33" s="127" t="str">
        <f t="shared" si="29"/>
        <v>A+J=</v>
      </c>
      <c r="AA33" s="119">
        <f t="shared" si="30"/>
        <v>44032</v>
      </c>
      <c r="AB33" s="4"/>
      <c r="AC33" s="141">
        <f t="shared" si="31"/>
        <v>22</v>
      </c>
      <c r="AD33" s="147">
        <f t="shared" si="32"/>
        <v>44671</v>
      </c>
      <c r="AE33" s="143">
        <f t="shared" si="70"/>
        <v>684.27624299000001</v>
      </c>
      <c r="AF33" s="145">
        <f t="shared" si="34"/>
        <v>21</v>
      </c>
      <c r="AG33" s="154">
        <f t="shared" si="71"/>
        <v>3.9153232</v>
      </c>
      <c r="AH33" s="153">
        <f t="shared" si="72"/>
        <v>8.1932996199999995</v>
      </c>
      <c r="AI33" s="210">
        <v>1.1831999999999999E-2</v>
      </c>
      <c r="AJ33" s="143">
        <f t="shared" si="73"/>
        <v>12.108622819999999</v>
      </c>
      <c r="AK33" s="141">
        <f t="shared" si="37"/>
        <v>22</v>
      </c>
      <c r="AL33" s="150" t="s">
        <v>94</v>
      </c>
      <c r="AM33" s="147">
        <f t="shared" si="74"/>
        <v>44701</v>
      </c>
      <c r="AO33" s="147">
        <f t="shared" si="21"/>
        <v>44701</v>
      </c>
      <c r="AP33" s="203">
        <f>VLOOKUP($AO33,[1]Plan1!$CI$223:$CM$344,2)</f>
        <v>1161.4179999999999</v>
      </c>
      <c r="AQ33" s="189">
        <f t="shared" si="22"/>
        <v>44640</v>
      </c>
      <c r="AR33" s="190">
        <f>VLOOKUP($AO33,[1]Plan1!$CI$223:$CM$344,4)</f>
        <v>1177.809</v>
      </c>
      <c r="AS33" s="189">
        <f t="shared" si="23"/>
        <v>44671</v>
      </c>
      <c r="AT33" s="191">
        <f t="shared" si="24"/>
        <v>1.4112920585009014E-2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3">
        <f t="shared" si="9"/>
        <v>44028</v>
      </c>
      <c r="B34" s="114">
        <f t="shared" si="0"/>
        <v>1003.6815584000001</v>
      </c>
      <c r="C34" s="114">
        <f t="shared" si="25"/>
        <v>1000</v>
      </c>
      <c r="D34" s="115">
        <f t="shared" si="10"/>
        <v>778.101</v>
      </c>
      <c r="E34" s="116">
        <f t="shared" si="26"/>
        <v>780.28</v>
      </c>
      <c r="F34" s="117">
        <f t="shared" si="11"/>
        <v>43973</v>
      </c>
      <c r="G34" s="118">
        <f t="shared" si="1"/>
        <v>2.8004076591598981E-3</v>
      </c>
      <c r="H34" s="119">
        <f t="shared" si="27"/>
        <v>44032</v>
      </c>
      <c r="I34" s="119">
        <f t="shared" si="12"/>
        <v>44032</v>
      </c>
      <c r="J34" s="120">
        <f t="shared" si="13"/>
        <v>20</v>
      </c>
      <c r="K34" s="103">
        <f t="shared" si="2"/>
        <v>9</v>
      </c>
      <c r="L34" s="8">
        <f t="shared" si="14"/>
        <v>1.00125921</v>
      </c>
      <c r="M34" s="121">
        <f t="shared" si="15"/>
        <v>1</v>
      </c>
      <c r="N34" s="121">
        <f t="shared" si="75"/>
        <v>1</v>
      </c>
      <c r="O34" s="114">
        <f t="shared" si="3"/>
        <v>1.00125921</v>
      </c>
      <c r="P34" s="114">
        <f t="shared" si="4"/>
        <v>1001.2592100000001</v>
      </c>
      <c r="Q34" s="11">
        <f t="shared" si="28"/>
        <v>0</v>
      </c>
      <c r="R34" s="30">
        <f t="shared" si="16"/>
        <v>0</v>
      </c>
      <c r="S34" s="114">
        <f t="shared" si="5"/>
        <v>0</v>
      </c>
      <c r="T34" s="124">
        <f t="shared" si="17"/>
        <v>7.0000000000000007E-2</v>
      </c>
      <c r="U34" s="122">
        <f t="shared" si="18"/>
        <v>9</v>
      </c>
      <c r="V34" s="122">
        <v>252</v>
      </c>
      <c r="W34" s="121">
        <f t="shared" si="6"/>
        <v>1.0024193020000001</v>
      </c>
      <c r="X34" s="114">
        <f t="shared" si="7"/>
        <v>2.4223484000000002</v>
      </c>
      <c r="Y34" s="114">
        <f t="shared" si="8"/>
        <v>0</v>
      </c>
      <c r="Z34" s="127" t="str">
        <f t="shared" si="29"/>
        <v>A+J=</v>
      </c>
      <c r="AA34" s="119">
        <f t="shared" si="30"/>
        <v>44032</v>
      </c>
      <c r="AB34" s="4"/>
      <c r="AC34" s="141">
        <f t="shared" si="31"/>
        <v>23</v>
      </c>
      <c r="AD34" s="147">
        <f t="shared" si="32"/>
        <v>44701</v>
      </c>
      <c r="AE34" s="143">
        <f t="shared" si="70"/>
        <v>676.71841188999997</v>
      </c>
      <c r="AF34" s="145">
        <f t="shared" si="34"/>
        <v>21</v>
      </c>
      <c r="AG34" s="154">
        <f t="shared" si="71"/>
        <v>3.8689970900000001</v>
      </c>
      <c r="AH34" s="153">
        <f t="shared" si="72"/>
        <v>7.5578310999999996</v>
      </c>
      <c r="AI34" s="210">
        <v>1.1044999999999999E-2</v>
      </c>
      <c r="AJ34" s="143">
        <f t="shared" si="73"/>
        <v>11.42682819</v>
      </c>
      <c r="AK34" s="141">
        <f t="shared" si="37"/>
        <v>23</v>
      </c>
      <c r="AL34" s="150" t="s">
        <v>94</v>
      </c>
      <c r="AM34" s="147">
        <f t="shared" si="74"/>
        <v>44732</v>
      </c>
      <c r="AO34" s="147">
        <f t="shared" si="21"/>
        <v>44732</v>
      </c>
      <c r="AP34" s="203">
        <f>VLOOKUP($AO34,[1]Plan1!$CI$223:$CM$344,2)</f>
        <v>1177.809</v>
      </c>
      <c r="AQ34" s="189">
        <f t="shared" si="22"/>
        <v>44671</v>
      </c>
      <c r="AR34" s="190">
        <f>VLOOKUP($AO34,[1]Plan1!$CI$223:$CM$344,4)</f>
        <v>1183.953</v>
      </c>
      <c r="AS34" s="189">
        <f t="shared" si="23"/>
        <v>44701</v>
      </c>
      <c r="AT34" s="191">
        <f t="shared" si="24"/>
        <v>5.2164654880375583E-3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3">
        <f t="shared" si="9"/>
        <v>44029</v>
      </c>
      <c r="B35" s="114">
        <f t="shared" si="0"/>
        <v>1004.09145576</v>
      </c>
      <c r="C35" s="114">
        <f t="shared" si="25"/>
        <v>1000</v>
      </c>
      <c r="D35" s="115">
        <f t="shared" si="10"/>
        <v>778.101</v>
      </c>
      <c r="E35" s="116">
        <f t="shared" si="26"/>
        <v>780.28</v>
      </c>
      <c r="F35" s="117">
        <f t="shared" si="11"/>
        <v>43973</v>
      </c>
      <c r="G35" s="118">
        <f t="shared" si="1"/>
        <v>2.8004076591598981E-3</v>
      </c>
      <c r="H35" s="119">
        <f t="shared" si="27"/>
        <v>44032</v>
      </c>
      <c r="I35" s="119">
        <f t="shared" si="12"/>
        <v>44032</v>
      </c>
      <c r="J35" s="120">
        <f t="shared" si="13"/>
        <v>20</v>
      </c>
      <c r="K35" s="103">
        <f t="shared" si="2"/>
        <v>10</v>
      </c>
      <c r="L35" s="8">
        <f t="shared" si="14"/>
        <v>1.0013992199999999</v>
      </c>
      <c r="M35" s="121">
        <f t="shared" si="15"/>
        <v>1</v>
      </c>
      <c r="N35" s="121">
        <f t="shared" si="75"/>
        <v>1</v>
      </c>
      <c r="O35" s="114">
        <f t="shared" si="3"/>
        <v>1.0013992199999999</v>
      </c>
      <c r="P35" s="114">
        <f t="shared" si="4"/>
        <v>1001.39922</v>
      </c>
      <c r="Q35" s="11">
        <f t="shared" si="28"/>
        <v>0</v>
      </c>
      <c r="R35" s="30">
        <f t="shared" si="16"/>
        <v>0</v>
      </c>
      <c r="S35" s="114">
        <f t="shared" si="5"/>
        <v>0</v>
      </c>
      <c r="T35" s="124">
        <f t="shared" si="17"/>
        <v>7.0000000000000007E-2</v>
      </c>
      <c r="U35" s="122">
        <f t="shared" si="18"/>
        <v>10</v>
      </c>
      <c r="V35" s="122">
        <v>252</v>
      </c>
      <c r="W35" s="121">
        <f t="shared" si="6"/>
        <v>1.0026884739999999</v>
      </c>
      <c r="X35" s="114">
        <f t="shared" si="7"/>
        <v>2.69223576</v>
      </c>
      <c r="Y35" s="114">
        <f t="shared" si="8"/>
        <v>0</v>
      </c>
      <c r="Z35" s="127" t="str">
        <f t="shared" si="29"/>
        <v>A+J=</v>
      </c>
      <c r="AA35" s="119">
        <f t="shared" si="30"/>
        <v>44032</v>
      </c>
      <c r="AB35" s="4"/>
      <c r="AC35" s="141">
        <f t="shared" si="31"/>
        <v>24</v>
      </c>
      <c r="AD35" s="147">
        <f t="shared" si="32"/>
        <v>44732</v>
      </c>
      <c r="AE35" s="143">
        <f t="shared" si="70"/>
        <v>669.14593287000002</v>
      </c>
      <c r="AF35" s="145">
        <f t="shared" si="34"/>
        <v>20</v>
      </c>
      <c r="AG35" s="154">
        <f t="shared" si="71"/>
        <v>3.6435716999999999</v>
      </c>
      <c r="AH35" s="153">
        <f t="shared" si="72"/>
        <v>7.5724790200000003</v>
      </c>
      <c r="AI35" s="210">
        <v>1.119E-2</v>
      </c>
      <c r="AJ35" s="143">
        <f t="shared" si="73"/>
        <v>11.21605072</v>
      </c>
      <c r="AK35" s="141">
        <f t="shared" si="37"/>
        <v>24</v>
      </c>
      <c r="AL35" s="150" t="s">
        <v>94</v>
      </c>
      <c r="AM35" s="147">
        <f t="shared" si="74"/>
        <v>44762</v>
      </c>
      <c r="AO35" s="147">
        <f t="shared" si="21"/>
        <v>44762</v>
      </c>
      <c r="AP35" s="203">
        <f>VLOOKUP($AO35,[1]Plan1!$CI$223:$CM$344,2)</f>
        <v>1183.953</v>
      </c>
      <c r="AQ35" s="189">
        <f t="shared" si="22"/>
        <v>44701</v>
      </c>
      <c r="AR35" s="190">
        <f>VLOOKUP($AO35,[1]Plan1!$CI$223:$CM$344,4)</f>
        <v>1190.8820000000001</v>
      </c>
      <c r="AS35" s="189">
        <f t="shared" si="23"/>
        <v>44732</v>
      </c>
      <c r="AT35" s="191">
        <f t="shared" si="24"/>
        <v>5.8524282636220892E-3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3">
        <f t="shared" si="9"/>
        <v>44030</v>
      </c>
      <c r="B36" s="114">
        <f t="shared" si="0"/>
        <v>1004.5015216600001</v>
      </c>
      <c r="C36" s="114">
        <f t="shared" si="25"/>
        <v>1000</v>
      </c>
      <c r="D36" s="115">
        <f t="shared" si="10"/>
        <v>778.101</v>
      </c>
      <c r="E36" s="116">
        <f t="shared" si="26"/>
        <v>780.28</v>
      </c>
      <c r="F36" s="117">
        <f t="shared" si="11"/>
        <v>43973</v>
      </c>
      <c r="G36" s="118">
        <f t="shared" si="1"/>
        <v>2.8004076591598981E-3</v>
      </c>
      <c r="H36" s="119">
        <f t="shared" si="27"/>
        <v>44032</v>
      </c>
      <c r="I36" s="119">
        <f t="shared" si="12"/>
        <v>44032</v>
      </c>
      <c r="J36" s="120">
        <f t="shared" si="13"/>
        <v>20</v>
      </c>
      <c r="K36" s="103">
        <f t="shared" si="2"/>
        <v>11</v>
      </c>
      <c r="L36" s="8">
        <f t="shared" si="14"/>
        <v>1.00153925</v>
      </c>
      <c r="M36" s="121">
        <f t="shared" si="15"/>
        <v>1</v>
      </c>
      <c r="N36" s="121">
        <f t="shared" si="75"/>
        <v>1</v>
      </c>
      <c r="O36" s="114">
        <f t="shared" si="3"/>
        <v>1.00153925</v>
      </c>
      <c r="P36" s="114">
        <f t="shared" si="4"/>
        <v>1001.53925</v>
      </c>
      <c r="Q36" s="11">
        <f t="shared" si="28"/>
        <v>0</v>
      </c>
      <c r="R36" s="30">
        <f t="shared" si="16"/>
        <v>0</v>
      </c>
      <c r="S36" s="114">
        <f t="shared" si="5"/>
        <v>0</v>
      </c>
      <c r="T36" s="124">
        <f t="shared" si="17"/>
        <v>7.0000000000000007E-2</v>
      </c>
      <c r="U36" s="122">
        <f t="shared" si="18"/>
        <v>11</v>
      </c>
      <c r="V36" s="122">
        <v>252</v>
      </c>
      <c r="W36" s="121">
        <f t="shared" si="6"/>
        <v>1.0029577190000001</v>
      </c>
      <c r="X36" s="114">
        <f t="shared" si="7"/>
        <v>2.9622716599999999</v>
      </c>
      <c r="Y36" s="114">
        <f t="shared" si="8"/>
        <v>0</v>
      </c>
      <c r="Z36" s="127" t="str">
        <f t="shared" si="29"/>
        <v>A+J=</v>
      </c>
      <c r="AA36" s="119">
        <f t="shared" si="30"/>
        <v>44032</v>
      </c>
      <c r="AB36" s="4"/>
      <c r="AC36" s="141">
        <f t="shared" si="31"/>
        <v>25</v>
      </c>
      <c r="AD36" s="147">
        <f t="shared" si="32"/>
        <v>44762</v>
      </c>
      <c r="AE36" s="143">
        <f t="shared" si="70"/>
        <v>661.67424939</v>
      </c>
      <c r="AF36" s="145">
        <f t="shared" si="34"/>
        <v>22</v>
      </c>
      <c r="AG36" s="154">
        <f t="shared" si="71"/>
        <v>3.9641449600000001</v>
      </c>
      <c r="AH36" s="153">
        <f t="shared" si="72"/>
        <v>7.4716834800000003</v>
      </c>
      <c r="AI36" s="210">
        <v>1.1165999999999999E-2</v>
      </c>
      <c r="AJ36" s="143">
        <f t="shared" si="73"/>
        <v>11.43582844</v>
      </c>
      <c r="AK36" s="141">
        <f t="shared" si="37"/>
        <v>25</v>
      </c>
      <c r="AL36" s="150" t="s">
        <v>94</v>
      </c>
      <c r="AM36" s="147">
        <f t="shared" si="74"/>
        <v>44795</v>
      </c>
      <c r="AO36" s="147">
        <f t="shared" si="21"/>
        <v>44795</v>
      </c>
      <c r="AP36" s="203">
        <f>VLOOKUP($AO36,[1]Plan1!$CI$223:$CM$344,2)</f>
        <v>1190.8820000000001</v>
      </c>
      <c r="AQ36" s="189">
        <f t="shared" si="22"/>
        <v>44734</v>
      </c>
      <c r="AR36" s="190">
        <f>VLOOKUP($AO36,[1]Plan1!$CI$223:$CM$344,4)</f>
        <v>1193.337</v>
      </c>
      <c r="AS36" s="189">
        <f t="shared" si="23"/>
        <v>44764</v>
      </c>
      <c r="AT36" s="191">
        <f t="shared" si="24"/>
        <v>2.0614972768082662E-3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3">
        <f t="shared" si="9"/>
        <v>44031</v>
      </c>
      <c r="B37" s="114">
        <f t="shared" si="0"/>
        <v>1004.5015216600001</v>
      </c>
      <c r="C37" s="114">
        <f t="shared" si="25"/>
        <v>1000</v>
      </c>
      <c r="D37" s="115">
        <f t="shared" si="10"/>
        <v>778.101</v>
      </c>
      <c r="E37" s="116">
        <f t="shared" si="26"/>
        <v>780.28</v>
      </c>
      <c r="F37" s="117">
        <f t="shared" si="11"/>
        <v>43973</v>
      </c>
      <c r="G37" s="118">
        <f t="shared" si="1"/>
        <v>2.8004076591598981E-3</v>
      </c>
      <c r="H37" s="119">
        <f t="shared" si="27"/>
        <v>44032</v>
      </c>
      <c r="I37" s="119">
        <f t="shared" si="12"/>
        <v>44032</v>
      </c>
      <c r="J37" s="120">
        <f t="shared" si="13"/>
        <v>20</v>
      </c>
      <c r="K37" s="103">
        <f t="shared" si="2"/>
        <v>11</v>
      </c>
      <c r="L37" s="8">
        <f t="shared" si="14"/>
        <v>1.00153925</v>
      </c>
      <c r="M37" s="121">
        <f t="shared" si="15"/>
        <v>1</v>
      </c>
      <c r="N37" s="121">
        <f t="shared" si="75"/>
        <v>1</v>
      </c>
      <c r="O37" s="114">
        <f t="shared" si="3"/>
        <v>1.00153925</v>
      </c>
      <c r="P37" s="114">
        <f t="shared" si="4"/>
        <v>1001.53925</v>
      </c>
      <c r="Q37" s="11">
        <f t="shared" si="28"/>
        <v>0</v>
      </c>
      <c r="R37" s="30">
        <f t="shared" si="16"/>
        <v>0</v>
      </c>
      <c r="S37" s="114">
        <f t="shared" si="5"/>
        <v>0</v>
      </c>
      <c r="T37" s="124">
        <f t="shared" si="17"/>
        <v>7.0000000000000007E-2</v>
      </c>
      <c r="U37" s="122">
        <f t="shared" ref="U37:U100" si="76">IF(Q36&gt;0,1,IF(K37=K36,U36,U36+1))</f>
        <v>11</v>
      </c>
      <c r="V37" s="122">
        <v>252</v>
      </c>
      <c r="W37" s="121">
        <f t="shared" si="6"/>
        <v>1.0029577190000001</v>
      </c>
      <c r="X37" s="114">
        <f t="shared" si="7"/>
        <v>2.9622716599999999</v>
      </c>
      <c r="Y37" s="114">
        <f t="shared" si="8"/>
        <v>0</v>
      </c>
      <c r="Z37" s="127" t="str">
        <f t="shared" si="29"/>
        <v>A+J=</v>
      </c>
      <c r="AA37" s="119">
        <f t="shared" si="30"/>
        <v>44032</v>
      </c>
      <c r="AB37" s="4"/>
      <c r="AC37" s="141">
        <f t="shared" si="31"/>
        <v>26</v>
      </c>
      <c r="AD37" s="147">
        <f t="shared" si="32"/>
        <v>44795</v>
      </c>
      <c r="AE37" s="143">
        <f t="shared" si="70"/>
        <v>654.59102656000005</v>
      </c>
      <c r="AF37" s="145">
        <f t="shared" si="34"/>
        <v>23</v>
      </c>
      <c r="AG37" s="154">
        <f t="shared" si="71"/>
        <v>4.0986088000000001</v>
      </c>
      <c r="AH37" s="153">
        <f t="shared" si="72"/>
        <v>7.0832228300000004</v>
      </c>
      <c r="AI37" s="210">
        <v>1.0704999999999999E-2</v>
      </c>
      <c r="AJ37" s="143">
        <f t="shared" si="73"/>
        <v>11.181831630000001</v>
      </c>
      <c r="AK37" s="141">
        <f t="shared" si="37"/>
        <v>26</v>
      </c>
      <c r="AL37" s="150" t="s">
        <v>94</v>
      </c>
      <c r="AM37" s="147">
        <f t="shared" si="74"/>
        <v>44824</v>
      </c>
      <c r="AO37" s="147">
        <f t="shared" si="21"/>
        <v>44824</v>
      </c>
      <c r="AP37" s="203">
        <f>VLOOKUP($AO37,[1]Plan1!$CI$223:$CM$344,2)</f>
        <v>1193.337</v>
      </c>
      <c r="AQ37" s="189">
        <f t="shared" si="22"/>
        <v>44762</v>
      </c>
      <c r="AR37" s="190">
        <f>VLOOKUP($AO37,[1]Plan1!$CI$223:$CM$344,4)</f>
        <v>1193.337</v>
      </c>
      <c r="AS37" s="189">
        <f t="shared" si="23"/>
        <v>44793</v>
      </c>
      <c r="AT37" s="191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.75" x14ac:dyDescent="0.25">
      <c r="A38" s="192">
        <f t="shared" si="9"/>
        <v>44032</v>
      </c>
      <c r="B38" s="193">
        <f t="shared" si="0"/>
        <v>1004.5015216600001</v>
      </c>
      <c r="C38" s="193">
        <f t="shared" si="25"/>
        <v>1000</v>
      </c>
      <c r="D38" s="194">
        <f t="shared" si="10"/>
        <v>778.101</v>
      </c>
      <c r="E38" s="195">
        <f t="shared" si="26"/>
        <v>780.28</v>
      </c>
      <c r="F38" s="196">
        <f t="shared" si="11"/>
        <v>43973</v>
      </c>
      <c r="G38" s="197">
        <f t="shared" si="1"/>
        <v>2.8004076591598981E-3</v>
      </c>
      <c r="H38" s="192">
        <f t="shared" si="27"/>
        <v>44063</v>
      </c>
      <c r="I38" s="192">
        <f t="shared" si="12"/>
        <v>44032</v>
      </c>
      <c r="J38" s="198">
        <f t="shared" si="13"/>
        <v>20</v>
      </c>
      <c r="K38" s="198">
        <f t="shared" si="2"/>
        <v>11</v>
      </c>
      <c r="L38" s="193">
        <f t="shared" si="14"/>
        <v>1.00153925</v>
      </c>
      <c r="M38" s="199">
        <f t="shared" si="15"/>
        <v>1</v>
      </c>
      <c r="N38" s="199">
        <f t="shared" si="75"/>
        <v>1</v>
      </c>
      <c r="O38" s="193">
        <f t="shared" si="3"/>
        <v>1.00153925</v>
      </c>
      <c r="P38" s="193">
        <f t="shared" si="4"/>
        <v>1001.53925</v>
      </c>
      <c r="Q38" s="200">
        <f t="shared" si="28"/>
        <v>1</v>
      </c>
      <c r="R38" s="180">
        <f>S38/P38</f>
        <v>5.9017957409058103E-3</v>
      </c>
      <c r="S38" s="172">
        <v>5.9108800800000001</v>
      </c>
      <c r="T38" s="201">
        <f t="shared" si="17"/>
        <v>7.0000000000000007E-2</v>
      </c>
      <c r="U38" s="200">
        <f t="shared" si="76"/>
        <v>11</v>
      </c>
      <c r="V38" s="200">
        <v>252</v>
      </c>
      <c r="W38" s="199">
        <f t="shared" si="6"/>
        <v>1.0029577190000001</v>
      </c>
      <c r="X38" s="193">
        <f t="shared" si="7"/>
        <v>2.9622716599999999</v>
      </c>
      <c r="Y38" s="193">
        <f t="shared" si="8"/>
        <v>8.8731517400000008</v>
      </c>
      <c r="Z38" s="202" t="str">
        <f t="shared" si="29"/>
        <v>A+J=</v>
      </c>
      <c r="AA38" s="192">
        <f t="shared" si="30"/>
        <v>44032</v>
      </c>
      <c r="AB38" s="4"/>
      <c r="AC38" s="141">
        <f t="shared" si="31"/>
        <v>27</v>
      </c>
      <c r="AD38" s="147">
        <f t="shared" si="32"/>
        <v>44824</v>
      </c>
      <c r="AE38" s="143">
        <f t="shared" si="70"/>
        <v>646.94278501000008</v>
      </c>
      <c r="AF38" s="145">
        <f t="shared" si="34"/>
        <v>20</v>
      </c>
      <c r="AG38" s="154">
        <f t="shared" si="71"/>
        <v>3.5244339400000002</v>
      </c>
      <c r="AH38" s="153">
        <f t="shared" si="72"/>
        <v>7.6482415499999998</v>
      </c>
      <c r="AI38" s="210">
        <v>1.1684E-2</v>
      </c>
      <c r="AJ38" s="143">
        <f t="shared" si="73"/>
        <v>11.17267549</v>
      </c>
      <c r="AK38" s="141">
        <f t="shared" si="37"/>
        <v>27</v>
      </c>
      <c r="AL38" s="150" t="s">
        <v>94</v>
      </c>
      <c r="AM38" s="147">
        <f t="shared" si="74"/>
        <v>44854</v>
      </c>
      <c r="AO38" s="147">
        <f t="shared" si="21"/>
        <v>44854</v>
      </c>
      <c r="AP38" s="203">
        <f>VLOOKUP($AO38,[1]Plan1!$CI$223:$CM$344,2)</f>
        <v>1193.337</v>
      </c>
      <c r="AQ38" s="189">
        <f t="shared" si="22"/>
        <v>44793</v>
      </c>
      <c r="AR38" s="190">
        <f>VLOOKUP($AO38,[1]Plan1!$CI$223:$CM$344,4)</f>
        <v>1193.337</v>
      </c>
      <c r="AS38" s="189">
        <f t="shared" si="23"/>
        <v>44824</v>
      </c>
      <c r="AT38" s="191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3">
        <f t="shared" si="9"/>
        <v>44033</v>
      </c>
      <c r="B39" s="114">
        <f t="shared" si="0"/>
        <v>996.56491683000002</v>
      </c>
      <c r="C39" s="114">
        <f t="shared" ref="C39:C40" si="77">TRUNC(IF(Q38&gt;0,VLOOKUP(A38,$AD$12:$AE$140,2),C38),8)</f>
        <v>994.09820425999999</v>
      </c>
      <c r="D39" s="115">
        <f t="shared" si="10"/>
        <v>780.28</v>
      </c>
      <c r="E39" s="116">
        <f t="shared" ref="E39:E43" si="78">IF($K39=1,VLOOKUP($A38,$AO$10:$AS$131,4),E38)</f>
        <v>792.42899999999997</v>
      </c>
      <c r="F39" s="117">
        <f t="shared" ref="F39:F40" si="79">IF($K39=1,VLOOKUP($A38,$AO$10:$AS$131,5),F38)</f>
        <v>44002</v>
      </c>
      <c r="G39" s="118">
        <f t="shared" si="1"/>
        <v>1.5570051776285343E-2</v>
      </c>
      <c r="H39" s="119">
        <f t="shared" si="27"/>
        <v>44063</v>
      </c>
      <c r="I39" s="119">
        <f t="shared" si="12"/>
        <v>44063</v>
      </c>
      <c r="J39" s="120">
        <f t="shared" si="13"/>
        <v>23</v>
      </c>
      <c r="K39" s="120">
        <f t="shared" ref="K39:K42" si="80">(J39-(NETWORKDAYS(A39,I39,AD$148:AD$502)-1))</f>
        <v>1</v>
      </c>
      <c r="L39" s="8">
        <f t="shared" si="14"/>
        <v>1.00067196</v>
      </c>
      <c r="M39" s="121">
        <f t="shared" si="15"/>
        <v>1.00153925</v>
      </c>
      <c r="N39" s="121">
        <f t="shared" si="75"/>
        <v>1.00153925</v>
      </c>
      <c r="O39" s="114">
        <f t="shared" si="3"/>
        <v>1.00221224</v>
      </c>
      <c r="P39" s="114">
        <f t="shared" si="4"/>
        <v>996.29738807000001</v>
      </c>
      <c r="Q39" s="11">
        <f t="shared" si="28"/>
        <v>0</v>
      </c>
      <c r="R39" s="30">
        <f t="shared" si="16"/>
        <v>0</v>
      </c>
      <c r="S39" s="114">
        <f t="shared" si="5"/>
        <v>0</v>
      </c>
      <c r="T39" s="124">
        <f t="shared" si="17"/>
        <v>7.0000000000000007E-2</v>
      </c>
      <c r="U39" s="122">
        <f t="shared" si="76"/>
        <v>1</v>
      </c>
      <c r="V39" s="122">
        <v>252</v>
      </c>
      <c r="W39" s="121">
        <f t="shared" si="6"/>
        <v>1.0002685229999999</v>
      </c>
      <c r="X39" s="114">
        <f t="shared" si="7"/>
        <v>0.26752875999999998</v>
      </c>
      <c r="Y39" s="114">
        <f t="shared" si="8"/>
        <v>0</v>
      </c>
      <c r="Z39" s="127" t="str">
        <f t="shared" si="29"/>
        <v>A+J=</v>
      </c>
      <c r="AA39" s="119">
        <f t="shared" si="30"/>
        <v>44063</v>
      </c>
      <c r="AB39" s="4"/>
      <c r="AC39" s="141">
        <f t="shared" si="31"/>
        <v>28</v>
      </c>
      <c r="AD39" s="147">
        <f t="shared" si="32"/>
        <v>44854</v>
      </c>
      <c r="AE39" s="143">
        <f t="shared" si="70"/>
        <v>639.65238677000013</v>
      </c>
      <c r="AF39" s="145">
        <f t="shared" si="34"/>
        <v>21</v>
      </c>
      <c r="AG39" s="154">
        <f t="shared" si="71"/>
        <v>3.6579083099999998</v>
      </c>
      <c r="AH39" s="153">
        <f t="shared" si="72"/>
        <v>7.29039824</v>
      </c>
      <c r="AI39" s="210">
        <v>1.1269E-2</v>
      </c>
      <c r="AJ39" s="143">
        <f t="shared" si="73"/>
        <v>10.94830655</v>
      </c>
      <c r="AK39" s="141">
        <f t="shared" si="37"/>
        <v>28</v>
      </c>
      <c r="AL39" s="150" t="s">
        <v>94</v>
      </c>
      <c r="AM39" s="147">
        <f t="shared" si="74"/>
        <v>44886</v>
      </c>
      <c r="AO39" s="147">
        <f t="shared" si="21"/>
        <v>44886</v>
      </c>
      <c r="AP39" s="203">
        <f>VLOOKUP($AO39,[1]Plan1!$CI$223:$CM$344,2)</f>
        <v>1193.337</v>
      </c>
      <c r="AQ39" s="189">
        <f t="shared" si="22"/>
        <v>44825</v>
      </c>
      <c r="AR39" s="190">
        <f>VLOOKUP($AO39,[1]Plan1!$CI$223:$CM$344,4)</f>
        <v>1193.337</v>
      </c>
      <c r="AS39" s="189">
        <f t="shared" si="23"/>
        <v>44855</v>
      </c>
      <c r="AT39" s="191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3">
        <f t="shared" si="9"/>
        <v>44034</v>
      </c>
      <c r="B40" s="114">
        <f t="shared" ref="B40" si="81">(P40+X40)</f>
        <v>997.50235234000002</v>
      </c>
      <c r="C40" s="114">
        <f t="shared" si="77"/>
        <v>994.09820425999999</v>
      </c>
      <c r="D40" s="115">
        <f t="shared" ref="D40" si="82">IF(E40=E39,D39,E39)</f>
        <v>780.28</v>
      </c>
      <c r="E40" s="116">
        <f t="shared" si="78"/>
        <v>792.42899999999997</v>
      </c>
      <c r="F40" s="117">
        <f t="shared" si="79"/>
        <v>44002</v>
      </c>
      <c r="G40" s="118">
        <f t="shared" ref="G40" si="83">(E40/D40)-1</f>
        <v>1.5570051776285343E-2</v>
      </c>
      <c r="H40" s="119">
        <f t="shared" ref="H40" si="84">IF(DAY(A40)=H$9,VLOOKUP(A40,AH$118:AN$450,4),H39)</f>
        <v>44063</v>
      </c>
      <c r="I40" s="119">
        <f t="shared" ref="I40" si="85">IF(A40&gt;I39,H40,I39)</f>
        <v>44063</v>
      </c>
      <c r="J40" s="120">
        <f t="shared" ref="J40" si="86">IF(I40=I39,J39,NETWORKDAYS(I39,I40,$AD$148:$AD$502)-1)</f>
        <v>23</v>
      </c>
      <c r="K40" s="120">
        <f t="shared" si="80"/>
        <v>2</v>
      </c>
      <c r="L40" s="8">
        <f t="shared" ref="L40" si="87">TRUNC((E40/D40)^TRUNC((K40/J40),9),8)</f>
        <v>1.0013443799999999</v>
      </c>
      <c r="M40" s="121">
        <f t="shared" ref="M40" si="88">IF(I40&gt;I39,L39,M39)</f>
        <v>1.00153925</v>
      </c>
      <c r="N40" s="121">
        <f t="shared" ref="N40" si="89">IF(I40&gt;I39,N39*M40,N39)</f>
        <v>1.00153925</v>
      </c>
      <c r="O40" s="114">
        <f t="shared" ref="O40" si="90">TRUNC(TRUNC((L40*N40),15),8)</f>
        <v>1.0028856900000001</v>
      </c>
      <c r="P40" s="114">
        <f t="shared" ref="P40" si="91">TRUNC(C40*O40,8)</f>
        <v>996.96686350000004</v>
      </c>
      <c r="Q40" s="11">
        <f t="shared" ref="Q40" si="92">IF(VLOOKUP(A40,AD$10:AK$140,8)=VLOOKUP(A39,AD$10:AK$140,8),0,VLOOKUP(A40,AD$10:AK$140,8))</f>
        <v>0</v>
      </c>
      <c r="R40" s="30">
        <f t="shared" ref="R40" si="93">IF(Q40&gt;0,VLOOKUP($A40,$AD$10:$AI$140,6),0)</f>
        <v>0</v>
      </c>
      <c r="S40" s="114">
        <f t="shared" ref="S40" si="94">IF(R40&gt;0,TRUNC(R40*P40,8),0)</f>
        <v>0</v>
      </c>
      <c r="T40" s="124">
        <f t="shared" si="17"/>
        <v>7.0000000000000007E-2</v>
      </c>
      <c r="U40" s="122">
        <f t="shared" ref="U40" si="95">IF(Q39&gt;0,1,IF(K40=K39,U39,U39+1))</f>
        <v>2</v>
      </c>
      <c r="V40" s="122">
        <v>252</v>
      </c>
      <c r="W40" s="121">
        <f t="shared" ref="W40" si="96">ROUND((1+T40)^TRUNC((U40/V40),9),9)</f>
        <v>1.000537118</v>
      </c>
      <c r="X40" s="114">
        <f t="shared" ref="X40" si="97">TRUNC((P40*(W40-1)),8)</f>
        <v>0.53548883999999997</v>
      </c>
      <c r="Y40" s="114">
        <f t="shared" ref="Y40" si="98">IF(Q40&gt;0,S40+X40,0)</f>
        <v>0</v>
      </c>
      <c r="Z40" s="127" t="str">
        <f t="shared" si="29"/>
        <v>A+J=</v>
      </c>
      <c r="AA40" s="119">
        <f t="shared" si="30"/>
        <v>44063</v>
      </c>
      <c r="AB40" s="4"/>
      <c r="AC40" s="141">
        <f t="shared" si="31"/>
        <v>29</v>
      </c>
      <c r="AD40" s="147">
        <f t="shared" si="32"/>
        <v>44886</v>
      </c>
      <c r="AE40" s="143">
        <f t="shared" si="70"/>
        <v>631.76611250000019</v>
      </c>
      <c r="AF40" s="145">
        <f t="shared" si="34"/>
        <v>20</v>
      </c>
      <c r="AG40" s="154">
        <f t="shared" si="71"/>
        <v>3.4440016600000001</v>
      </c>
      <c r="AH40" s="153">
        <f t="shared" si="72"/>
        <v>7.8862742700000004</v>
      </c>
      <c r="AI40" s="210">
        <v>1.2329E-2</v>
      </c>
      <c r="AJ40" s="143">
        <f t="shared" si="73"/>
        <v>11.330275930000001</v>
      </c>
      <c r="AK40" s="141">
        <f t="shared" si="37"/>
        <v>29</v>
      </c>
      <c r="AL40" s="150" t="s">
        <v>94</v>
      </c>
      <c r="AM40" s="147">
        <f t="shared" si="74"/>
        <v>44915</v>
      </c>
      <c r="AO40" s="147">
        <f t="shared" si="21"/>
        <v>44915</v>
      </c>
      <c r="AP40" s="203">
        <f>VLOOKUP($AO40,[1]Plan1!$CI$223:$CM$344,2)</f>
        <v>1193.337</v>
      </c>
      <c r="AQ40" s="189">
        <f t="shared" si="22"/>
        <v>44854</v>
      </c>
      <c r="AR40" s="190">
        <f>VLOOKUP($AO40,[1]Plan1!$CI$223:$CM$344,4)</f>
        <v>1193.337</v>
      </c>
      <c r="AS40" s="189">
        <f t="shared" si="23"/>
        <v>44885</v>
      </c>
      <c r="AT40" s="191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3">
        <f t="shared" si="9"/>
        <v>44035</v>
      </c>
      <c r="B41" s="114">
        <f>(P41+X41)</f>
        <v>998.44068692999997</v>
      </c>
      <c r="C41" s="114">
        <f t="shared" si="25"/>
        <v>994.09820425999999</v>
      </c>
      <c r="D41" s="115">
        <f t="shared" si="10"/>
        <v>780.28</v>
      </c>
      <c r="E41" s="116">
        <f t="shared" si="78"/>
        <v>792.42899999999997</v>
      </c>
      <c r="F41" s="117">
        <f>IF($K41=1,VLOOKUP($A40,$AO$10:$AS$131,5),F40)</f>
        <v>44002</v>
      </c>
      <c r="G41" s="118">
        <f t="shared" si="1"/>
        <v>1.5570051776285343E-2</v>
      </c>
      <c r="H41" s="119">
        <f t="shared" si="27"/>
        <v>44063</v>
      </c>
      <c r="I41" s="119">
        <f t="shared" si="12"/>
        <v>44063</v>
      </c>
      <c r="J41" s="120">
        <f t="shared" si="13"/>
        <v>23</v>
      </c>
      <c r="K41" s="120">
        <f t="shared" si="80"/>
        <v>3</v>
      </c>
      <c r="L41" s="8">
        <f t="shared" si="14"/>
        <v>1.0020172599999999</v>
      </c>
      <c r="M41" s="121">
        <f t="shared" si="15"/>
        <v>1.00153925</v>
      </c>
      <c r="N41" s="121">
        <f t="shared" si="75"/>
        <v>1.00153925</v>
      </c>
      <c r="O41" s="114">
        <f>TRUNC(TRUNC((L41*N41),15),8)</f>
        <v>1.0035596099999999</v>
      </c>
      <c r="P41" s="114">
        <f>TRUNC(C41*O41,8)</f>
        <v>997.63680615999999</v>
      </c>
      <c r="Q41" s="168">
        <f t="shared" si="28"/>
        <v>0</v>
      </c>
      <c r="R41" s="169">
        <f t="shared" si="16"/>
        <v>0</v>
      </c>
      <c r="S41" s="114">
        <f t="shared" si="5"/>
        <v>0</v>
      </c>
      <c r="T41" s="124">
        <f t="shared" si="17"/>
        <v>7.0000000000000007E-2</v>
      </c>
      <c r="U41" s="122">
        <f t="shared" si="76"/>
        <v>3</v>
      </c>
      <c r="V41" s="122">
        <v>252</v>
      </c>
      <c r="W41" s="121">
        <f t="shared" si="6"/>
        <v>1.0008057850000001</v>
      </c>
      <c r="X41" s="114">
        <f t="shared" si="7"/>
        <v>0.80388077000000002</v>
      </c>
      <c r="Y41" s="114">
        <f t="shared" si="8"/>
        <v>0</v>
      </c>
      <c r="Z41" s="127" t="str">
        <f t="shared" si="29"/>
        <v>A+J=</v>
      </c>
      <c r="AA41" s="119">
        <f t="shared" si="30"/>
        <v>44063</v>
      </c>
      <c r="AB41" s="4"/>
      <c r="AC41" s="141">
        <f t="shared" si="31"/>
        <v>30</v>
      </c>
      <c r="AD41" s="147">
        <f t="shared" si="32"/>
        <v>44915</v>
      </c>
      <c r="AE41" s="143">
        <f t="shared" si="70"/>
        <v>624.1381684600002</v>
      </c>
      <c r="AF41" s="145">
        <f t="shared" si="34"/>
        <v>21</v>
      </c>
      <c r="AG41" s="154">
        <f t="shared" si="71"/>
        <v>3.5720972</v>
      </c>
      <c r="AH41" s="153">
        <f t="shared" si="72"/>
        <v>7.62794404</v>
      </c>
      <c r="AI41" s="210">
        <v>1.2074E-2</v>
      </c>
      <c r="AJ41" s="143">
        <f t="shared" si="73"/>
        <v>11.200041240000001</v>
      </c>
      <c r="AK41" s="141">
        <f t="shared" si="37"/>
        <v>30</v>
      </c>
      <c r="AL41" s="150" t="s">
        <v>94</v>
      </c>
      <c r="AM41" s="147">
        <f t="shared" si="74"/>
        <v>44946</v>
      </c>
      <c r="AO41" s="147">
        <f t="shared" si="21"/>
        <v>44946</v>
      </c>
      <c r="AP41" s="203">
        <f>VLOOKUP($AO41,[1]Plan1!$CI$223:$CM$344,2)</f>
        <v>1193.337</v>
      </c>
      <c r="AQ41" s="189">
        <f t="shared" si="22"/>
        <v>44885</v>
      </c>
      <c r="AR41" s="190">
        <f>VLOOKUP($AO41,[1]Plan1!$CI$223:$CM$344,4)</f>
        <v>1193.337</v>
      </c>
      <c r="AS41" s="189">
        <f t="shared" si="23"/>
        <v>44915</v>
      </c>
      <c r="AT41" s="191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3">
        <f t="shared" si="9"/>
        <v>44036</v>
      </c>
      <c r="B42" s="114">
        <f t="shared" si="0"/>
        <v>999.37989125999991</v>
      </c>
      <c r="C42" s="114">
        <f t="shared" si="25"/>
        <v>994.09820425999999</v>
      </c>
      <c r="D42" s="115">
        <f>IF(E42=E41,D41,E41)</f>
        <v>780.28</v>
      </c>
      <c r="E42" s="116">
        <f t="shared" si="78"/>
        <v>792.42899999999997</v>
      </c>
      <c r="F42" s="117">
        <f t="shared" ref="F42:F105" si="99">IF($K42=1,VLOOKUP($A41,$AO$10:$AS$131,5),F41)</f>
        <v>44002</v>
      </c>
      <c r="G42" s="118">
        <f t="shared" si="1"/>
        <v>1.5570051776285343E-2</v>
      </c>
      <c r="H42" s="119">
        <f t="shared" si="27"/>
        <v>44063</v>
      </c>
      <c r="I42" s="119">
        <f t="shared" si="12"/>
        <v>44063</v>
      </c>
      <c r="J42" s="120">
        <f t="shared" si="13"/>
        <v>23</v>
      </c>
      <c r="K42" s="120">
        <f t="shared" si="80"/>
        <v>4</v>
      </c>
      <c r="L42" s="8">
        <f t="shared" si="14"/>
        <v>1.0026905800000001</v>
      </c>
      <c r="M42" s="121">
        <f t="shared" si="15"/>
        <v>1.00153925</v>
      </c>
      <c r="N42" s="121">
        <f t="shared" si="75"/>
        <v>1.00153925</v>
      </c>
      <c r="O42" s="114">
        <f t="shared" ref="O42:O104" si="100">TRUNC(TRUNC((L42*N42),15),8)</f>
        <v>1.00423397</v>
      </c>
      <c r="P42" s="114">
        <f t="shared" si="4"/>
        <v>998.30718622999996</v>
      </c>
      <c r="Q42" s="168">
        <f t="shared" si="28"/>
        <v>0</v>
      </c>
      <c r="R42" s="169">
        <f t="shared" si="16"/>
        <v>0</v>
      </c>
      <c r="S42" s="114">
        <f t="shared" si="5"/>
        <v>0</v>
      </c>
      <c r="T42" s="124">
        <f t="shared" si="17"/>
        <v>7.0000000000000007E-2</v>
      </c>
      <c r="U42" s="122">
        <f t="shared" si="76"/>
        <v>4</v>
      </c>
      <c r="V42" s="122">
        <v>252</v>
      </c>
      <c r="W42" s="121">
        <f t="shared" si="6"/>
        <v>1.0010745240000001</v>
      </c>
      <c r="X42" s="114">
        <f t="shared" si="7"/>
        <v>1.0727050300000001</v>
      </c>
      <c r="Y42" s="114">
        <f t="shared" si="8"/>
        <v>0</v>
      </c>
      <c r="Z42" s="127" t="str">
        <f t="shared" si="29"/>
        <v>A+J=</v>
      </c>
      <c r="AA42" s="119">
        <f t="shared" si="30"/>
        <v>44063</v>
      </c>
      <c r="AB42" s="4"/>
      <c r="AC42" s="141">
        <f t="shared" si="31"/>
        <v>31</v>
      </c>
      <c r="AD42" s="147">
        <f t="shared" si="32"/>
        <v>44946</v>
      </c>
      <c r="AE42" s="143">
        <f t="shared" si="70"/>
        <v>615.68421697000019</v>
      </c>
      <c r="AF42" s="145">
        <f t="shared" si="34"/>
        <v>23</v>
      </c>
      <c r="AG42" s="154">
        <f t="shared" si="71"/>
        <v>3.8660990499999999</v>
      </c>
      <c r="AH42" s="153">
        <f t="shared" si="72"/>
        <v>8.4539514899999997</v>
      </c>
      <c r="AI42" s="210">
        <v>1.3545E-2</v>
      </c>
      <c r="AJ42" s="143">
        <f t="shared" si="73"/>
        <v>12.32005054</v>
      </c>
      <c r="AK42" s="141">
        <f t="shared" si="37"/>
        <v>31</v>
      </c>
      <c r="AL42" s="150" t="s">
        <v>94</v>
      </c>
      <c r="AM42" s="147">
        <f t="shared" si="74"/>
        <v>44979</v>
      </c>
      <c r="AN42" s="3"/>
      <c r="AO42" s="147">
        <f t="shared" si="21"/>
        <v>44979</v>
      </c>
      <c r="AP42" s="203">
        <f>VLOOKUP($AO42,[1]Plan1!$CI$223:$CM$344,2)</f>
        <v>1193.337</v>
      </c>
      <c r="AQ42" s="189">
        <f t="shared" si="22"/>
        <v>44917</v>
      </c>
      <c r="AR42" s="190">
        <f>VLOOKUP($AO42,[1]Plan1!$CI$223:$CM$344,4)</f>
        <v>1193.337</v>
      </c>
      <c r="AS42" s="189">
        <f t="shared" si="23"/>
        <v>44948</v>
      </c>
      <c r="AT42" s="191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3">
        <f t="shared" si="9"/>
        <v>44037</v>
      </c>
      <c r="B43" s="114">
        <f t="shared" ref="B43" si="101">(P43+X43)</f>
        <v>1000.3199757599999</v>
      </c>
      <c r="C43" s="114">
        <f t="shared" ref="C43" si="102">TRUNC(IF(Q42&gt;0,VLOOKUP(A42,$AD$12:$AE$140,2),C42),8)</f>
        <v>994.09820425999999</v>
      </c>
      <c r="D43" s="115">
        <f t="shared" ref="D43" si="103">IF(E43=E42,D42,E42)</f>
        <v>780.28</v>
      </c>
      <c r="E43" s="116">
        <f t="shared" si="78"/>
        <v>792.42899999999997</v>
      </c>
      <c r="F43" s="117">
        <f t="shared" si="99"/>
        <v>44002</v>
      </c>
      <c r="G43" s="118">
        <f t="shared" ref="G43" si="104">(E43/D43)-1</f>
        <v>1.5570051776285343E-2</v>
      </c>
      <c r="H43" s="119">
        <f t="shared" ref="H43" si="105">IF(DAY(A43)=H$9,VLOOKUP(A43,AH$118:AN$450,4),H42)</f>
        <v>44063</v>
      </c>
      <c r="I43" s="119">
        <f t="shared" ref="I43" si="106">IF(A43&gt;I42,H43,I42)</f>
        <v>44063</v>
      </c>
      <c r="J43" s="120">
        <f t="shared" ref="J43" si="107">IF(I43=I42,J42,NETWORKDAYS(I42,I43,$AD$148:$AD$502)-1)</f>
        <v>23</v>
      </c>
      <c r="K43" s="120">
        <f t="shared" ref="K43" si="108">(J43-(NETWORKDAYS(A43,I43,AD$148:AD$502)-1))</f>
        <v>5</v>
      </c>
      <c r="L43" s="8">
        <f t="shared" ref="L43" si="109">TRUNC((E43/D43)^TRUNC((K43/J43),9),8)</f>
        <v>1.00336436</v>
      </c>
      <c r="M43" s="121">
        <f t="shared" ref="M43" si="110">IF(I43&gt;I42,L42,M42)</f>
        <v>1.00153925</v>
      </c>
      <c r="N43" s="121">
        <f t="shared" ref="N43" si="111">IF(I43&gt;I42,N42*M43,N42)</f>
        <v>1.00153925</v>
      </c>
      <c r="O43" s="114">
        <f t="shared" ref="O43" si="112">TRUNC(TRUNC((L43*N43),15),8)</f>
        <v>1.0049087800000001</v>
      </c>
      <c r="P43" s="114">
        <f t="shared" ref="P43" si="113">TRUNC(C43*O43,8)</f>
        <v>998.97801363999997</v>
      </c>
      <c r="Q43" s="168">
        <f t="shared" ref="Q43" si="114">IF(VLOOKUP(A43,AD$10:AK$140,8)=VLOOKUP(A42,AD$10:AK$140,8),0,VLOOKUP(A43,AD$10:AK$140,8))</f>
        <v>0</v>
      </c>
      <c r="R43" s="169">
        <f t="shared" ref="R43" si="115">IF(Q43&gt;0,VLOOKUP($A43,$AD$10:$AI$140,6),0)</f>
        <v>0</v>
      </c>
      <c r="S43" s="114">
        <f t="shared" ref="S43" si="116">IF(R43&gt;0,TRUNC(R43*P43,8),0)</f>
        <v>0</v>
      </c>
      <c r="T43" s="124">
        <f t="shared" si="17"/>
        <v>7.0000000000000007E-2</v>
      </c>
      <c r="U43" s="122">
        <f t="shared" ref="U43" si="117">IF(Q42&gt;0,1,IF(K43=K42,U42,U42+1))</f>
        <v>5</v>
      </c>
      <c r="V43" s="122">
        <v>252</v>
      </c>
      <c r="W43" s="121">
        <f t="shared" ref="W43" si="118">ROUND((1+T43)^TRUNC((U43/V43),9),9)</f>
        <v>1.0013433350000001</v>
      </c>
      <c r="X43" s="114">
        <f t="shared" ref="X43" si="119">TRUNC((P43*(W43-1)),8)</f>
        <v>1.34196212</v>
      </c>
      <c r="Y43" s="114">
        <f t="shared" ref="Y43" si="120">IF(Q43&gt;0,S43+X43,0)</f>
        <v>0</v>
      </c>
      <c r="Z43" s="127" t="str">
        <f t="shared" si="29"/>
        <v>A+J=</v>
      </c>
      <c r="AA43" s="119">
        <f t="shared" si="30"/>
        <v>44063</v>
      </c>
      <c r="AB43" s="4"/>
      <c r="AC43" s="141">
        <f t="shared" si="31"/>
        <v>32</v>
      </c>
      <c r="AD43" s="147">
        <f t="shared" si="32"/>
        <v>44979</v>
      </c>
      <c r="AE43" s="143">
        <f t="shared" si="70"/>
        <v>608.18148911000014</v>
      </c>
      <c r="AF43" s="145">
        <f t="shared" si="34"/>
        <v>21</v>
      </c>
      <c r="AG43" s="154">
        <f t="shared" si="71"/>
        <v>3.48116783</v>
      </c>
      <c r="AH43" s="153">
        <f t="shared" si="72"/>
        <v>7.5027278600000002</v>
      </c>
      <c r="AI43" s="210">
        <v>1.2185999999999999E-2</v>
      </c>
      <c r="AJ43" s="143">
        <f t="shared" si="73"/>
        <v>10.983895690000001</v>
      </c>
      <c r="AK43" s="141">
        <f t="shared" si="37"/>
        <v>32</v>
      </c>
      <c r="AL43" s="150" t="s">
        <v>94</v>
      </c>
      <c r="AM43" s="147">
        <f t="shared" si="74"/>
        <v>45005</v>
      </c>
      <c r="AO43" s="147">
        <f t="shared" si="21"/>
        <v>45005</v>
      </c>
      <c r="AP43" s="203">
        <f>VLOOKUP($AO43,[1]Plan1!$CI$223:$CM$344,2)</f>
        <v>1193.337</v>
      </c>
      <c r="AQ43" s="189">
        <f t="shared" si="22"/>
        <v>44946</v>
      </c>
      <c r="AR43" s="190">
        <f>VLOOKUP($AO43,[1]Plan1!$CI$223:$CM$344,4)</f>
        <v>1193.337</v>
      </c>
      <c r="AS43" s="189">
        <f t="shared" si="23"/>
        <v>44977</v>
      </c>
      <c r="AT43" s="191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3">
        <f t="shared" si="9"/>
        <v>44038</v>
      </c>
      <c r="B44" s="114">
        <f t="shared" si="0"/>
        <v>1000.3199757599999</v>
      </c>
      <c r="C44" s="114">
        <f t="shared" si="25"/>
        <v>994.09820425999999</v>
      </c>
      <c r="D44" s="115">
        <f t="shared" si="10"/>
        <v>780.28</v>
      </c>
      <c r="E44" s="116">
        <f t="shared" ref="E44:E105" si="121">IF($K44=1,VLOOKUP($A43,$AO$10:$AS$131,4),E43)</f>
        <v>792.42899999999997</v>
      </c>
      <c r="F44" s="117">
        <f t="shared" si="99"/>
        <v>44002</v>
      </c>
      <c r="G44" s="118">
        <f t="shared" si="1"/>
        <v>1.5570051776285343E-2</v>
      </c>
      <c r="H44" s="119">
        <f t="shared" si="27"/>
        <v>44063</v>
      </c>
      <c r="I44" s="119">
        <f t="shared" si="12"/>
        <v>44063</v>
      </c>
      <c r="J44" s="120">
        <f t="shared" si="13"/>
        <v>23</v>
      </c>
      <c r="K44" s="120">
        <f t="shared" ref="K44:K45" si="122">(J44-(NETWORKDAYS(A44,I44,AD$148:AD$502)-1))</f>
        <v>5</v>
      </c>
      <c r="L44" s="8">
        <f t="shared" si="14"/>
        <v>1.00336436</v>
      </c>
      <c r="M44" s="121">
        <f t="shared" si="15"/>
        <v>1.00153925</v>
      </c>
      <c r="N44" s="121">
        <f t="shared" si="75"/>
        <v>1.00153925</v>
      </c>
      <c r="O44" s="114">
        <f t="shared" si="100"/>
        <v>1.0049087800000001</v>
      </c>
      <c r="P44" s="114">
        <f t="shared" si="4"/>
        <v>998.97801363999997</v>
      </c>
      <c r="Q44" s="168">
        <f t="shared" si="28"/>
        <v>0</v>
      </c>
      <c r="R44" s="169">
        <f t="shared" si="16"/>
        <v>0</v>
      </c>
      <c r="S44" s="114">
        <f t="shared" si="5"/>
        <v>0</v>
      </c>
      <c r="T44" s="124">
        <f t="shared" si="17"/>
        <v>7.0000000000000007E-2</v>
      </c>
      <c r="U44" s="122">
        <f t="shared" si="76"/>
        <v>5</v>
      </c>
      <c r="V44" s="122">
        <v>252</v>
      </c>
      <c r="W44" s="121">
        <f t="shared" si="6"/>
        <v>1.0013433350000001</v>
      </c>
      <c r="X44" s="114">
        <f t="shared" si="7"/>
        <v>1.34196212</v>
      </c>
      <c r="Y44" s="114">
        <f t="shared" si="8"/>
        <v>0</v>
      </c>
      <c r="Z44" s="127" t="str">
        <f t="shared" si="29"/>
        <v>A+J=</v>
      </c>
      <c r="AA44" s="119">
        <f t="shared" si="30"/>
        <v>44063</v>
      </c>
      <c r="AB44" s="4"/>
      <c r="AC44" s="141">
        <f t="shared" si="31"/>
        <v>33</v>
      </c>
      <c r="AD44" s="147">
        <f t="shared" ref="AD44:AD75" si="123">VLOOKUP(AC44,$AG$148:$AK$330,4,FALSE)</f>
        <v>45005</v>
      </c>
      <c r="AE44" s="143">
        <f t="shared" si="70"/>
        <v>600.46792329000016</v>
      </c>
      <c r="AF44" s="145">
        <f t="shared" ref="AF44:AF75" si="124">NETWORKDAYS(AD43,AD44,AD$148:AD$502)-1</f>
        <v>18</v>
      </c>
      <c r="AG44" s="154">
        <f t="shared" si="71"/>
        <v>2.9463090699999999</v>
      </c>
      <c r="AH44" s="153">
        <f t="shared" si="72"/>
        <v>7.7135658200000004</v>
      </c>
      <c r="AI44" s="210">
        <v>1.2683E-2</v>
      </c>
      <c r="AJ44" s="143">
        <f t="shared" si="73"/>
        <v>10.659874890000001</v>
      </c>
      <c r="AK44" s="141">
        <f t="shared" si="37"/>
        <v>33</v>
      </c>
      <c r="AL44" s="150" t="s">
        <v>94</v>
      </c>
      <c r="AM44" s="147">
        <f t="shared" si="74"/>
        <v>45036</v>
      </c>
      <c r="AO44" s="147">
        <f t="shared" si="21"/>
        <v>45036</v>
      </c>
      <c r="AP44" s="203">
        <f>VLOOKUP($AO44,[1]Plan1!$CI$223:$CM$344,2)</f>
        <v>1193.337</v>
      </c>
      <c r="AQ44" s="189">
        <f t="shared" si="22"/>
        <v>44977</v>
      </c>
      <c r="AR44" s="190">
        <f>VLOOKUP($AO44,[1]Plan1!$CI$223:$CM$344,4)</f>
        <v>1193.337</v>
      </c>
      <c r="AS44" s="189">
        <f t="shared" si="23"/>
        <v>45005</v>
      </c>
      <c r="AT44" s="191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3">
        <f t="shared" si="9"/>
        <v>44039</v>
      </c>
      <c r="B45" s="114">
        <f t="shared" si="0"/>
        <v>1000.3199757599999</v>
      </c>
      <c r="C45" s="114">
        <f t="shared" si="25"/>
        <v>994.09820425999999</v>
      </c>
      <c r="D45" s="115">
        <f t="shared" si="10"/>
        <v>780.28</v>
      </c>
      <c r="E45" s="116">
        <f t="shared" si="121"/>
        <v>792.42899999999997</v>
      </c>
      <c r="F45" s="117">
        <f t="shared" si="99"/>
        <v>44002</v>
      </c>
      <c r="G45" s="118">
        <f t="shared" si="1"/>
        <v>1.5570051776285343E-2</v>
      </c>
      <c r="H45" s="119">
        <f t="shared" si="27"/>
        <v>44063</v>
      </c>
      <c r="I45" s="119">
        <f t="shared" si="12"/>
        <v>44063</v>
      </c>
      <c r="J45" s="120">
        <f t="shared" si="13"/>
        <v>23</v>
      </c>
      <c r="K45" s="120">
        <f t="shared" si="122"/>
        <v>5</v>
      </c>
      <c r="L45" s="8">
        <f t="shared" si="14"/>
        <v>1.00336436</v>
      </c>
      <c r="M45" s="121">
        <f t="shared" ref="M45:M105" si="125">IF(I45&gt;I44,L44,M44)</f>
        <v>1.00153925</v>
      </c>
      <c r="N45" s="121">
        <f t="shared" si="75"/>
        <v>1.00153925</v>
      </c>
      <c r="O45" s="114">
        <f t="shared" si="100"/>
        <v>1.0049087800000001</v>
      </c>
      <c r="P45" s="114">
        <f t="shared" si="4"/>
        <v>998.97801363999997</v>
      </c>
      <c r="Q45" s="168">
        <f t="shared" si="28"/>
        <v>0</v>
      </c>
      <c r="R45" s="169">
        <f t="shared" si="16"/>
        <v>0</v>
      </c>
      <c r="S45" s="114">
        <f t="shared" si="5"/>
        <v>0</v>
      </c>
      <c r="T45" s="124">
        <f t="shared" si="17"/>
        <v>7.0000000000000007E-2</v>
      </c>
      <c r="U45" s="122">
        <f t="shared" si="76"/>
        <v>5</v>
      </c>
      <c r="V45" s="122">
        <v>252</v>
      </c>
      <c r="W45" s="121">
        <f t="shared" si="6"/>
        <v>1.0013433350000001</v>
      </c>
      <c r="X45" s="114">
        <f t="shared" si="7"/>
        <v>1.34196212</v>
      </c>
      <c r="Y45" s="114">
        <f t="shared" si="8"/>
        <v>0</v>
      </c>
      <c r="Z45" s="127" t="str">
        <f t="shared" si="29"/>
        <v>A+J=</v>
      </c>
      <c r="AA45" s="119">
        <f t="shared" si="30"/>
        <v>44063</v>
      </c>
      <c r="AB45" s="4"/>
      <c r="AC45" s="141">
        <f t="shared" si="31"/>
        <v>34</v>
      </c>
      <c r="AD45" s="147">
        <f t="shared" si="123"/>
        <v>45036</v>
      </c>
      <c r="AE45" s="143">
        <f t="shared" si="70"/>
        <v>592.72188708000022</v>
      </c>
      <c r="AF45" s="145">
        <f t="shared" si="124"/>
        <v>22</v>
      </c>
      <c r="AG45" s="154">
        <f t="shared" si="71"/>
        <v>3.55728366</v>
      </c>
      <c r="AH45" s="153">
        <f t="shared" si="72"/>
        <v>7.7460362099999998</v>
      </c>
      <c r="AI45" s="210">
        <v>1.29E-2</v>
      </c>
      <c r="AJ45" s="143">
        <f t="shared" si="73"/>
        <v>11.303319869999999</v>
      </c>
      <c r="AK45" s="141">
        <f t="shared" si="37"/>
        <v>34</v>
      </c>
      <c r="AL45" s="150" t="s">
        <v>94</v>
      </c>
      <c r="AM45" s="147">
        <f t="shared" si="74"/>
        <v>45068</v>
      </c>
      <c r="AO45" s="147">
        <f t="shared" si="21"/>
        <v>45068</v>
      </c>
      <c r="AP45" s="203">
        <f>VLOOKUP($AO45,[1]Plan1!$CI$223:$CM$344,2)</f>
        <v>1193.337</v>
      </c>
      <c r="AQ45" s="189">
        <f t="shared" si="22"/>
        <v>45007</v>
      </c>
      <c r="AR45" s="190">
        <f>VLOOKUP($AO45,[1]Plan1!$CI$223:$CM$344,4)</f>
        <v>1193.337</v>
      </c>
      <c r="AS45" s="189">
        <f t="shared" si="23"/>
        <v>45038</v>
      </c>
      <c r="AT45" s="191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3">
        <f t="shared" si="9"/>
        <v>44040</v>
      </c>
      <c r="B46" s="114">
        <f t="shared" si="0"/>
        <v>1001.2609409600001</v>
      </c>
      <c r="C46" s="114">
        <f t="shared" si="25"/>
        <v>994.09820425999999</v>
      </c>
      <c r="D46" s="115">
        <f t="shared" si="10"/>
        <v>780.28</v>
      </c>
      <c r="E46" s="116">
        <f t="shared" si="121"/>
        <v>792.42899999999997</v>
      </c>
      <c r="F46" s="117">
        <f t="shared" si="99"/>
        <v>44002</v>
      </c>
      <c r="G46" s="118">
        <f t="shared" si="1"/>
        <v>1.5570051776285343E-2</v>
      </c>
      <c r="H46" s="119">
        <f t="shared" si="27"/>
        <v>44063</v>
      </c>
      <c r="I46" s="119">
        <f t="shared" si="12"/>
        <v>44063</v>
      </c>
      <c r="J46" s="120">
        <f t="shared" si="13"/>
        <v>23</v>
      </c>
      <c r="K46" s="120">
        <f t="shared" ref="K46:K109" si="126">(J46-(NETWORKDAYS(A46,I46,AD$148:AD$502)-1))</f>
        <v>6</v>
      </c>
      <c r="L46" s="8">
        <f t="shared" si="14"/>
        <v>1.00403858</v>
      </c>
      <c r="M46" s="121">
        <f t="shared" si="125"/>
        <v>1.00153925</v>
      </c>
      <c r="N46" s="121">
        <f t="shared" si="75"/>
        <v>1.00153925</v>
      </c>
      <c r="O46" s="114">
        <f t="shared" si="100"/>
        <v>1.00558404</v>
      </c>
      <c r="P46" s="114">
        <f t="shared" si="4"/>
        <v>999.64928839000004</v>
      </c>
      <c r="Q46" s="168">
        <f t="shared" si="28"/>
        <v>0</v>
      </c>
      <c r="R46" s="169">
        <f t="shared" si="16"/>
        <v>0</v>
      </c>
      <c r="S46" s="114">
        <f t="shared" si="5"/>
        <v>0</v>
      </c>
      <c r="T46" s="124">
        <f t="shared" si="17"/>
        <v>7.0000000000000007E-2</v>
      </c>
      <c r="U46" s="122">
        <f t="shared" si="76"/>
        <v>6</v>
      </c>
      <c r="V46" s="122">
        <v>252</v>
      </c>
      <c r="W46" s="121">
        <f t="shared" si="6"/>
        <v>1.001612218</v>
      </c>
      <c r="X46" s="114">
        <f t="shared" si="7"/>
        <v>1.61165257</v>
      </c>
      <c r="Y46" s="114">
        <f t="shared" si="8"/>
        <v>0</v>
      </c>
      <c r="Z46" s="127" t="str">
        <f t="shared" si="29"/>
        <v>A+J=</v>
      </c>
      <c r="AA46" s="119">
        <f t="shared" si="30"/>
        <v>44063</v>
      </c>
      <c r="AB46" s="4"/>
      <c r="AC46" s="141">
        <f t="shared" si="31"/>
        <v>35</v>
      </c>
      <c r="AD46" s="147">
        <f t="shared" si="123"/>
        <v>45068</v>
      </c>
      <c r="AE46" s="143">
        <f t="shared" si="70"/>
        <v>585.33301604000019</v>
      </c>
      <c r="AF46" s="145">
        <f t="shared" si="124"/>
        <v>20</v>
      </c>
      <c r="AG46" s="154">
        <f t="shared" si="71"/>
        <v>3.1913195499999998</v>
      </c>
      <c r="AH46" s="153">
        <f t="shared" si="72"/>
        <v>7.3888710399999997</v>
      </c>
      <c r="AI46" s="210">
        <v>1.2466E-2</v>
      </c>
      <c r="AJ46" s="143">
        <f t="shared" si="73"/>
        <v>10.580190589999999</v>
      </c>
      <c r="AK46" s="141">
        <f t="shared" si="37"/>
        <v>35</v>
      </c>
      <c r="AL46" s="150" t="s">
        <v>94</v>
      </c>
      <c r="AM46" s="147">
        <f t="shared" si="74"/>
        <v>45097</v>
      </c>
      <c r="AO46" s="147">
        <f t="shared" si="21"/>
        <v>45097</v>
      </c>
      <c r="AP46" s="203">
        <f>VLOOKUP($AO46,[1]Plan1!$CI$223:$CM$344,2)</f>
        <v>1193.337</v>
      </c>
      <c r="AQ46" s="189">
        <f t="shared" si="22"/>
        <v>45036</v>
      </c>
      <c r="AR46" s="190">
        <f>VLOOKUP($AO46,[1]Plan1!$CI$223:$CM$344,4)</f>
        <v>1193.337</v>
      </c>
      <c r="AS46" s="189">
        <f t="shared" si="23"/>
        <v>45066</v>
      </c>
      <c r="AT46" s="191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3">
        <f t="shared" si="9"/>
        <v>44041</v>
      </c>
      <c r="B47" s="114">
        <f t="shared" si="0"/>
        <v>1002.20280828</v>
      </c>
      <c r="C47" s="114">
        <f t="shared" si="25"/>
        <v>994.09820425999999</v>
      </c>
      <c r="D47" s="115">
        <f t="shared" si="10"/>
        <v>780.28</v>
      </c>
      <c r="E47" s="116">
        <f t="shared" si="121"/>
        <v>792.42899999999997</v>
      </c>
      <c r="F47" s="117">
        <f t="shared" si="99"/>
        <v>44002</v>
      </c>
      <c r="G47" s="118">
        <f t="shared" si="1"/>
        <v>1.5570051776285343E-2</v>
      </c>
      <c r="H47" s="119">
        <f t="shared" si="27"/>
        <v>44063</v>
      </c>
      <c r="I47" s="119">
        <f t="shared" si="12"/>
        <v>44063</v>
      </c>
      <c r="J47" s="120">
        <f t="shared" si="13"/>
        <v>23</v>
      </c>
      <c r="K47" s="120">
        <f t="shared" si="126"/>
        <v>7</v>
      </c>
      <c r="L47" s="8">
        <f t="shared" si="14"/>
        <v>1.0047132700000001</v>
      </c>
      <c r="M47" s="121">
        <f t="shared" si="125"/>
        <v>1.00153925</v>
      </c>
      <c r="N47" s="121">
        <f t="shared" si="75"/>
        <v>1.00153925</v>
      </c>
      <c r="O47" s="114">
        <f t="shared" si="100"/>
        <v>1.00625977</v>
      </c>
      <c r="P47" s="114">
        <f t="shared" si="4"/>
        <v>1000.32103037</v>
      </c>
      <c r="Q47" s="168">
        <f t="shared" si="28"/>
        <v>0</v>
      </c>
      <c r="R47" s="169">
        <f t="shared" si="16"/>
        <v>0</v>
      </c>
      <c r="S47" s="114">
        <f t="shared" si="5"/>
        <v>0</v>
      </c>
      <c r="T47" s="124">
        <f t="shared" si="17"/>
        <v>7.0000000000000007E-2</v>
      </c>
      <c r="U47" s="122">
        <f t="shared" si="76"/>
        <v>7</v>
      </c>
      <c r="V47" s="122">
        <v>252</v>
      </c>
      <c r="W47" s="121">
        <f t="shared" si="6"/>
        <v>1.001881174</v>
      </c>
      <c r="X47" s="114">
        <f t="shared" si="7"/>
        <v>1.8817779100000001</v>
      </c>
      <c r="Y47" s="114">
        <f t="shared" si="8"/>
        <v>0</v>
      </c>
      <c r="Z47" s="127" t="str">
        <f t="shared" si="29"/>
        <v>A+J=</v>
      </c>
      <c r="AA47" s="119">
        <f t="shared" si="30"/>
        <v>44063</v>
      </c>
      <c r="AB47" s="4"/>
      <c r="AC47" s="141">
        <f t="shared" si="31"/>
        <v>36</v>
      </c>
      <c r="AD47" s="147">
        <f t="shared" si="123"/>
        <v>45097</v>
      </c>
      <c r="AE47" s="143">
        <f t="shared" si="70"/>
        <v>578.22999990000017</v>
      </c>
      <c r="AF47" s="145">
        <f t="shared" si="124"/>
        <v>20</v>
      </c>
      <c r="AG47" s="154">
        <f t="shared" si="71"/>
        <v>3.1515365599999998</v>
      </c>
      <c r="AH47" s="153">
        <f t="shared" si="72"/>
        <v>7.1030161400000003</v>
      </c>
      <c r="AI47" s="210">
        <v>1.2135E-2</v>
      </c>
      <c r="AJ47" s="143">
        <f t="shared" si="73"/>
        <v>10.2545527</v>
      </c>
      <c r="AK47" s="141">
        <f t="shared" si="37"/>
        <v>36</v>
      </c>
      <c r="AL47" s="150" t="s">
        <v>94</v>
      </c>
      <c r="AM47" s="147">
        <f t="shared" si="74"/>
        <v>45127</v>
      </c>
      <c r="AO47" s="147">
        <f t="shared" si="21"/>
        <v>45127</v>
      </c>
      <c r="AP47" s="203">
        <f>VLOOKUP($AO47,[1]Plan1!$CI$223:$CM$344,2)</f>
        <v>1193.337</v>
      </c>
      <c r="AQ47" s="189">
        <f t="shared" si="22"/>
        <v>45066</v>
      </c>
      <c r="AR47" s="190">
        <f>VLOOKUP($AO47,[1]Plan1!$CI$223:$CM$344,4)</f>
        <v>1193.337</v>
      </c>
      <c r="AS47" s="189">
        <f t="shared" si="23"/>
        <v>45097</v>
      </c>
      <c r="AT47" s="191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3">
        <f t="shared" si="9"/>
        <v>44042</v>
      </c>
      <c r="B48" s="114">
        <f t="shared" si="0"/>
        <v>1003.14554735</v>
      </c>
      <c r="C48" s="114">
        <f t="shared" si="25"/>
        <v>994.09820425999999</v>
      </c>
      <c r="D48" s="115">
        <f t="shared" si="10"/>
        <v>780.28</v>
      </c>
      <c r="E48" s="116">
        <f t="shared" si="121"/>
        <v>792.42899999999997</v>
      </c>
      <c r="F48" s="117">
        <f t="shared" si="99"/>
        <v>44002</v>
      </c>
      <c r="G48" s="118">
        <f t="shared" si="1"/>
        <v>1.5570051776285343E-2</v>
      </c>
      <c r="H48" s="119">
        <f t="shared" si="27"/>
        <v>44063</v>
      </c>
      <c r="I48" s="119">
        <f t="shared" si="12"/>
        <v>44063</v>
      </c>
      <c r="J48" s="120">
        <f t="shared" si="13"/>
        <v>23</v>
      </c>
      <c r="K48" s="120">
        <f t="shared" si="126"/>
        <v>8</v>
      </c>
      <c r="L48" s="8">
        <f t="shared" si="14"/>
        <v>1.0053884</v>
      </c>
      <c r="M48" s="121">
        <f t="shared" si="125"/>
        <v>1.00153925</v>
      </c>
      <c r="N48" s="121">
        <f t="shared" si="75"/>
        <v>1.00153925</v>
      </c>
      <c r="O48" s="114">
        <f t="shared" si="100"/>
        <v>1.00693594</v>
      </c>
      <c r="P48" s="114">
        <f t="shared" si="4"/>
        <v>1000.99320975</v>
      </c>
      <c r="Q48" s="168">
        <f t="shared" si="28"/>
        <v>0</v>
      </c>
      <c r="R48" s="169">
        <f t="shared" si="16"/>
        <v>0</v>
      </c>
      <c r="S48" s="114">
        <f t="shared" si="5"/>
        <v>0</v>
      </c>
      <c r="T48" s="124">
        <f t="shared" si="17"/>
        <v>7.0000000000000007E-2</v>
      </c>
      <c r="U48" s="122">
        <f t="shared" si="76"/>
        <v>8</v>
      </c>
      <c r="V48" s="122">
        <v>252</v>
      </c>
      <c r="W48" s="121">
        <f t="shared" si="6"/>
        <v>1.0021502019999999</v>
      </c>
      <c r="X48" s="114">
        <f t="shared" si="7"/>
        <v>2.1523376000000001</v>
      </c>
      <c r="Y48" s="114">
        <f t="shared" si="8"/>
        <v>0</v>
      </c>
      <c r="Z48" s="127" t="str">
        <f t="shared" si="29"/>
        <v>A+J=</v>
      </c>
      <c r="AA48" s="119">
        <f t="shared" si="30"/>
        <v>44063</v>
      </c>
      <c r="AB48" s="4"/>
      <c r="AC48" s="141">
        <f t="shared" si="31"/>
        <v>37</v>
      </c>
      <c r="AD48" s="147">
        <f t="shared" si="123"/>
        <v>45127</v>
      </c>
      <c r="AE48" s="143">
        <f t="shared" si="70"/>
        <v>571.16229462000013</v>
      </c>
      <c r="AF48" s="145">
        <f t="shared" si="124"/>
        <v>22</v>
      </c>
      <c r="AG48" s="154">
        <f t="shared" si="71"/>
        <v>3.4255420700000001</v>
      </c>
      <c r="AH48" s="153">
        <f t="shared" si="72"/>
        <v>7.0677052800000002</v>
      </c>
      <c r="AI48" s="210">
        <v>1.2222999999999999E-2</v>
      </c>
      <c r="AJ48" s="143">
        <f t="shared" si="73"/>
        <v>10.493247350000001</v>
      </c>
      <c r="AK48" s="141">
        <f t="shared" si="37"/>
        <v>37</v>
      </c>
      <c r="AL48" s="150" t="s">
        <v>94</v>
      </c>
      <c r="AM48" s="147">
        <f t="shared" si="74"/>
        <v>45159</v>
      </c>
      <c r="AO48" s="147">
        <f t="shared" si="21"/>
        <v>45159</v>
      </c>
      <c r="AP48" s="203">
        <f>VLOOKUP($AO48,[1]Plan1!$CI$223:$CM$344,2)</f>
        <v>1193.337</v>
      </c>
      <c r="AQ48" s="189">
        <f t="shared" si="22"/>
        <v>45098</v>
      </c>
      <c r="AR48" s="190">
        <f>VLOOKUP($AO48,[1]Plan1!$CI$223:$CM$344,4)</f>
        <v>1193.337</v>
      </c>
      <c r="AS48" s="189">
        <f t="shared" si="23"/>
        <v>45128</v>
      </c>
      <c r="AT48" s="191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3">
        <f t="shared" si="9"/>
        <v>44043</v>
      </c>
      <c r="B49" s="114">
        <f t="shared" si="0"/>
        <v>1004.0891786</v>
      </c>
      <c r="C49" s="114">
        <f t="shared" si="25"/>
        <v>994.09820425999999</v>
      </c>
      <c r="D49" s="115">
        <f t="shared" si="10"/>
        <v>780.28</v>
      </c>
      <c r="E49" s="116">
        <f t="shared" si="121"/>
        <v>792.42899999999997</v>
      </c>
      <c r="F49" s="117">
        <f t="shared" si="99"/>
        <v>44002</v>
      </c>
      <c r="G49" s="118">
        <f t="shared" si="1"/>
        <v>1.5570051776285343E-2</v>
      </c>
      <c r="H49" s="119">
        <f t="shared" si="27"/>
        <v>44063</v>
      </c>
      <c r="I49" s="119">
        <f t="shared" si="12"/>
        <v>44063</v>
      </c>
      <c r="J49" s="120">
        <f t="shared" si="13"/>
        <v>23</v>
      </c>
      <c r="K49" s="120">
        <f t="shared" si="126"/>
        <v>9</v>
      </c>
      <c r="L49" s="8">
        <f t="shared" si="14"/>
        <v>1.0060639899999999</v>
      </c>
      <c r="M49" s="121">
        <f t="shared" si="125"/>
        <v>1.00153925</v>
      </c>
      <c r="N49" s="121">
        <f t="shared" si="75"/>
        <v>1.00153925</v>
      </c>
      <c r="O49" s="114">
        <f t="shared" si="100"/>
        <v>1.00761257</v>
      </c>
      <c r="P49" s="114">
        <f t="shared" si="4"/>
        <v>1001.66584642</v>
      </c>
      <c r="Q49" s="168">
        <f t="shared" si="28"/>
        <v>0</v>
      </c>
      <c r="R49" s="169">
        <f t="shared" si="16"/>
        <v>0</v>
      </c>
      <c r="S49" s="114">
        <f t="shared" si="5"/>
        <v>0</v>
      </c>
      <c r="T49" s="124">
        <f t="shared" si="17"/>
        <v>7.0000000000000007E-2</v>
      </c>
      <c r="U49" s="122">
        <f t="shared" si="76"/>
        <v>9</v>
      </c>
      <c r="V49" s="122">
        <v>252</v>
      </c>
      <c r="W49" s="121">
        <f t="shared" si="6"/>
        <v>1.0024193020000001</v>
      </c>
      <c r="X49" s="114">
        <f t="shared" si="7"/>
        <v>2.4233321800000001</v>
      </c>
      <c r="Y49" s="114">
        <f t="shared" si="8"/>
        <v>0</v>
      </c>
      <c r="Z49" s="127" t="str">
        <f t="shared" si="29"/>
        <v>A+J=</v>
      </c>
      <c r="AA49" s="119">
        <f t="shared" si="30"/>
        <v>44063</v>
      </c>
      <c r="AB49" s="4"/>
      <c r="AC49" s="141">
        <f t="shared" si="31"/>
        <v>38</v>
      </c>
      <c r="AD49" s="147">
        <f t="shared" si="123"/>
        <v>45159</v>
      </c>
      <c r="AE49" s="143">
        <f t="shared" si="70"/>
        <v>564.41286979000017</v>
      </c>
      <c r="AF49" s="145">
        <f t="shared" si="124"/>
        <v>22</v>
      </c>
      <c r="AG49" s="154">
        <f t="shared" si="71"/>
        <v>3.3836716600000001</v>
      </c>
      <c r="AH49" s="153">
        <f t="shared" si="72"/>
        <v>6.7494248299999997</v>
      </c>
      <c r="AI49" s="210">
        <v>1.1816999999999999E-2</v>
      </c>
      <c r="AJ49" s="143">
        <f t="shared" si="73"/>
        <v>10.13309649</v>
      </c>
      <c r="AK49" s="141">
        <f t="shared" si="37"/>
        <v>38</v>
      </c>
      <c r="AL49" s="150" t="s">
        <v>94</v>
      </c>
      <c r="AM49" s="147">
        <f t="shared" si="74"/>
        <v>45189</v>
      </c>
      <c r="AO49" s="147">
        <f t="shared" si="21"/>
        <v>45189</v>
      </c>
      <c r="AP49" s="203">
        <f>VLOOKUP($AO49,[1]Plan1!$CI$223:$CM$344,2)</f>
        <v>1193.337</v>
      </c>
      <c r="AQ49" s="189">
        <f t="shared" si="22"/>
        <v>45127</v>
      </c>
      <c r="AR49" s="190">
        <f>VLOOKUP($AO49,[1]Plan1!$CI$223:$CM$344,4)</f>
        <v>1193.337</v>
      </c>
      <c r="AS49" s="189">
        <f t="shared" si="23"/>
        <v>45158</v>
      </c>
      <c r="AT49" s="191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3">
        <f t="shared" si="9"/>
        <v>44044</v>
      </c>
      <c r="B50" s="114">
        <f t="shared" si="0"/>
        <v>1005.03369258</v>
      </c>
      <c r="C50" s="114">
        <f t="shared" si="25"/>
        <v>994.09820425999999</v>
      </c>
      <c r="D50" s="115">
        <f t="shared" si="10"/>
        <v>780.28</v>
      </c>
      <c r="E50" s="116">
        <f t="shared" si="121"/>
        <v>792.42899999999997</v>
      </c>
      <c r="F50" s="117">
        <f t="shared" si="99"/>
        <v>44002</v>
      </c>
      <c r="G50" s="118">
        <f t="shared" si="1"/>
        <v>1.5570051776285343E-2</v>
      </c>
      <c r="H50" s="119">
        <f t="shared" si="27"/>
        <v>44063</v>
      </c>
      <c r="I50" s="119">
        <f t="shared" si="12"/>
        <v>44063</v>
      </c>
      <c r="J50" s="120">
        <f t="shared" si="13"/>
        <v>23</v>
      </c>
      <c r="K50" s="120">
        <f t="shared" si="126"/>
        <v>10</v>
      </c>
      <c r="L50" s="8">
        <f t="shared" si="14"/>
        <v>1.00674003</v>
      </c>
      <c r="M50" s="121">
        <f t="shared" si="125"/>
        <v>1.00153925</v>
      </c>
      <c r="N50" s="121">
        <f t="shared" si="75"/>
        <v>1.00153925</v>
      </c>
      <c r="O50" s="114">
        <f t="shared" si="100"/>
        <v>1.00828965</v>
      </c>
      <c r="P50" s="114">
        <f t="shared" si="4"/>
        <v>1002.33893043</v>
      </c>
      <c r="Q50" s="168">
        <f t="shared" si="28"/>
        <v>0</v>
      </c>
      <c r="R50" s="169">
        <f t="shared" si="16"/>
        <v>0</v>
      </c>
      <c r="S50" s="114">
        <f t="shared" si="5"/>
        <v>0</v>
      </c>
      <c r="T50" s="124">
        <f t="shared" si="17"/>
        <v>7.0000000000000007E-2</v>
      </c>
      <c r="U50" s="122">
        <f t="shared" si="76"/>
        <v>10</v>
      </c>
      <c r="V50" s="122">
        <v>252</v>
      </c>
      <c r="W50" s="121">
        <f t="shared" si="6"/>
        <v>1.0026884739999999</v>
      </c>
      <c r="X50" s="114">
        <f t="shared" si="7"/>
        <v>2.6947621499999999</v>
      </c>
      <c r="Y50" s="114">
        <f t="shared" si="8"/>
        <v>0</v>
      </c>
      <c r="Z50" s="127" t="str">
        <f t="shared" si="29"/>
        <v>A+J=</v>
      </c>
      <c r="AA50" s="119">
        <f t="shared" si="30"/>
        <v>44063</v>
      </c>
      <c r="AB50" s="4"/>
      <c r="AC50" s="141">
        <f t="shared" si="31"/>
        <v>39</v>
      </c>
      <c r="AD50" s="147">
        <f t="shared" si="123"/>
        <v>45189</v>
      </c>
      <c r="AE50" s="143">
        <f t="shared" si="70"/>
        <v>557.47623563000013</v>
      </c>
      <c r="AF50" s="145">
        <f t="shared" si="124"/>
        <v>21</v>
      </c>
      <c r="AG50" s="154">
        <f t="shared" si="71"/>
        <v>3.1912721999999998</v>
      </c>
      <c r="AH50" s="153">
        <f t="shared" si="72"/>
        <v>6.9366341599999997</v>
      </c>
      <c r="AI50" s="210">
        <v>1.2289999999999999E-2</v>
      </c>
      <c r="AJ50" s="143">
        <f t="shared" si="73"/>
        <v>10.127906359999999</v>
      </c>
      <c r="AK50" s="141">
        <f t="shared" si="37"/>
        <v>39</v>
      </c>
      <c r="AL50" s="150" t="s">
        <v>94</v>
      </c>
      <c r="AM50" s="147">
        <f t="shared" si="74"/>
        <v>45219</v>
      </c>
      <c r="AO50" s="147">
        <f t="shared" si="21"/>
        <v>45219</v>
      </c>
      <c r="AP50" s="203">
        <f>VLOOKUP($AO50,[1]Plan1!$CI$223:$CM$344,2)</f>
        <v>1193.337</v>
      </c>
      <c r="AQ50" s="189">
        <f t="shared" si="22"/>
        <v>45158</v>
      </c>
      <c r="AR50" s="190">
        <f>VLOOKUP($AO50,[1]Plan1!$CI$223:$CM$344,4)</f>
        <v>1193.337</v>
      </c>
      <c r="AS50" s="189">
        <f t="shared" si="23"/>
        <v>45189</v>
      </c>
      <c r="AT50" s="191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3">
        <f t="shared" si="9"/>
        <v>44045</v>
      </c>
      <c r="B51" s="114">
        <f t="shared" si="0"/>
        <v>1005.03369258</v>
      </c>
      <c r="C51" s="114">
        <f t="shared" si="25"/>
        <v>994.09820425999999</v>
      </c>
      <c r="D51" s="115">
        <f t="shared" si="10"/>
        <v>780.28</v>
      </c>
      <c r="E51" s="116">
        <f t="shared" si="121"/>
        <v>792.42899999999997</v>
      </c>
      <c r="F51" s="117">
        <f t="shared" si="99"/>
        <v>44002</v>
      </c>
      <c r="G51" s="118">
        <f t="shared" si="1"/>
        <v>1.5570051776285343E-2</v>
      </c>
      <c r="H51" s="119">
        <f t="shared" si="27"/>
        <v>44063</v>
      </c>
      <c r="I51" s="119">
        <f t="shared" si="12"/>
        <v>44063</v>
      </c>
      <c r="J51" s="120">
        <f t="shared" si="13"/>
        <v>23</v>
      </c>
      <c r="K51" s="120">
        <f t="shared" si="126"/>
        <v>10</v>
      </c>
      <c r="L51" s="8">
        <f t="shared" si="14"/>
        <v>1.00674003</v>
      </c>
      <c r="M51" s="121">
        <f t="shared" si="125"/>
        <v>1.00153925</v>
      </c>
      <c r="N51" s="121">
        <f t="shared" si="75"/>
        <v>1.00153925</v>
      </c>
      <c r="O51" s="114">
        <f t="shared" si="100"/>
        <v>1.00828965</v>
      </c>
      <c r="P51" s="114">
        <f t="shared" si="4"/>
        <v>1002.33893043</v>
      </c>
      <c r="Q51" s="168">
        <f t="shared" si="28"/>
        <v>0</v>
      </c>
      <c r="R51" s="169">
        <f t="shared" si="16"/>
        <v>0</v>
      </c>
      <c r="S51" s="114">
        <f t="shared" si="5"/>
        <v>0</v>
      </c>
      <c r="T51" s="124">
        <f t="shared" si="17"/>
        <v>7.0000000000000007E-2</v>
      </c>
      <c r="U51" s="122">
        <f t="shared" si="76"/>
        <v>10</v>
      </c>
      <c r="V51" s="122">
        <v>252</v>
      </c>
      <c r="W51" s="121">
        <f t="shared" si="6"/>
        <v>1.0026884739999999</v>
      </c>
      <c r="X51" s="114">
        <f t="shared" si="7"/>
        <v>2.6947621499999999</v>
      </c>
      <c r="Y51" s="114">
        <f t="shared" si="8"/>
        <v>0</v>
      </c>
      <c r="Z51" s="127" t="str">
        <f t="shared" si="29"/>
        <v>A+J=</v>
      </c>
      <c r="AA51" s="119">
        <f t="shared" si="30"/>
        <v>44063</v>
      </c>
      <c r="AB51" s="4"/>
      <c r="AC51" s="141">
        <f t="shared" si="31"/>
        <v>40</v>
      </c>
      <c r="AD51" s="147">
        <f t="shared" si="123"/>
        <v>45219</v>
      </c>
      <c r="AE51" s="143">
        <f t="shared" si="70"/>
        <v>550.69174985000018</v>
      </c>
      <c r="AF51" s="145">
        <f t="shared" si="124"/>
        <v>21</v>
      </c>
      <c r="AG51" s="154">
        <f t="shared" si="71"/>
        <v>3.15205147</v>
      </c>
      <c r="AH51" s="153">
        <f t="shared" si="72"/>
        <v>6.7844857799999998</v>
      </c>
      <c r="AI51" s="210">
        <v>1.217E-2</v>
      </c>
      <c r="AJ51" s="143">
        <f t="shared" si="73"/>
        <v>9.9365372500000007</v>
      </c>
      <c r="AK51" s="141">
        <f t="shared" si="37"/>
        <v>40</v>
      </c>
      <c r="AL51" s="150" t="s">
        <v>94</v>
      </c>
      <c r="AM51" s="147">
        <f t="shared" si="74"/>
        <v>45250</v>
      </c>
      <c r="AN51" s="41">
        <v>5</v>
      </c>
      <c r="AO51" s="147">
        <f t="shared" si="21"/>
        <v>45250</v>
      </c>
      <c r="AP51" s="203">
        <f>VLOOKUP($AO51,[1]Plan1!$CI$223:$CM$344,2)</f>
        <v>1193.337</v>
      </c>
      <c r="AQ51" s="189">
        <f t="shared" si="22"/>
        <v>45189</v>
      </c>
      <c r="AR51" s="190">
        <f>VLOOKUP($AO51,[1]Plan1!$CI$223:$CM$344,4)</f>
        <v>1193.337</v>
      </c>
      <c r="AS51" s="189">
        <f t="shared" si="23"/>
        <v>45219</v>
      </c>
      <c r="AT51" s="191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3">
        <f t="shared" si="9"/>
        <v>44046</v>
      </c>
      <c r="B52" s="114">
        <f t="shared" si="0"/>
        <v>1005.03369258</v>
      </c>
      <c r="C52" s="114">
        <f t="shared" si="25"/>
        <v>994.09820425999999</v>
      </c>
      <c r="D52" s="115">
        <f t="shared" si="10"/>
        <v>780.28</v>
      </c>
      <c r="E52" s="116">
        <f t="shared" si="121"/>
        <v>792.42899999999997</v>
      </c>
      <c r="F52" s="117">
        <f t="shared" si="99"/>
        <v>44002</v>
      </c>
      <c r="G52" s="118">
        <f t="shared" si="1"/>
        <v>1.5570051776285343E-2</v>
      </c>
      <c r="H52" s="119">
        <f t="shared" si="27"/>
        <v>44063</v>
      </c>
      <c r="I52" s="119">
        <f t="shared" si="12"/>
        <v>44063</v>
      </c>
      <c r="J52" s="120">
        <f t="shared" si="13"/>
        <v>23</v>
      </c>
      <c r="K52" s="120">
        <f t="shared" si="126"/>
        <v>10</v>
      </c>
      <c r="L52" s="8">
        <f t="shared" si="14"/>
        <v>1.00674003</v>
      </c>
      <c r="M52" s="121">
        <f t="shared" si="125"/>
        <v>1.00153925</v>
      </c>
      <c r="N52" s="121">
        <f t="shared" si="75"/>
        <v>1.00153925</v>
      </c>
      <c r="O52" s="114">
        <f t="shared" si="100"/>
        <v>1.00828965</v>
      </c>
      <c r="P52" s="114">
        <f t="shared" si="4"/>
        <v>1002.33893043</v>
      </c>
      <c r="Q52" s="168">
        <f t="shared" si="28"/>
        <v>0</v>
      </c>
      <c r="R52" s="169">
        <f t="shared" si="16"/>
        <v>0</v>
      </c>
      <c r="S52" s="114">
        <f t="shared" si="5"/>
        <v>0</v>
      </c>
      <c r="T52" s="124">
        <f t="shared" si="17"/>
        <v>7.0000000000000007E-2</v>
      </c>
      <c r="U52" s="122">
        <f t="shared" si="76"/>
        <v>10</v>
      </c>
      <c r="V52" s="122">
        <v>252</v>
      </c>
      <c r="W52" s="121">
        <f t="shared" si="6"/>
        <v>1.0026884739999999</v>
      </c>
      <c r="X52" s="114">
        <f t="shared" si="7"/>
        <v>2.6947621499999999</v>
      </c>
      <c r="Y52" s="114">
        <f t="shared" si="8"/>
        <v>0</v>
      </c>
      <c r="Z52" s="127" t="str">
        <f t="shared" si="29"/>
        <v>A+J=</v>
      </c>
      <c r="AA52" s="119">
        <f t="shared" si="30"/>
        <v>44063</v>
      </c>
      <c r="AB52" s="4"/>
      <c r="AC52" s="141">
        <f t="shared" si="31"/>
        <v>41</v>
      </c>
      <c r="AD52" s="147">
        <f t="shared" si="123"/>
        <v>45250</v>
      </c>
      <c r="AE52" s="143">
        <f t="shared" si="70"/>
        <v>543.5035704400002</v>
      </c>
      <c r="AF52" s="145">
        <f t="shared" si="124"/>
        <v>19</v>
      </c>
      <c r="AG52" s="154">
        <f t="shared" si="71"/>
        <v>2.8163923500000001</v>
      </c>
      <c r="AH52" s="153">
        <f t="shared" si="72"/>
        <v>7.18817941</v>
      </c>
      <c r="AI52" s="210">
        <v>1.3052999999999999E-2</v>
      </c>
      <c r="AJ52" s="143">
        <f t="shared" si="73"/>
        <v>10.004571760000001</v>
      </c>
      <c r="AK52" s="141">
        <f t="shared" si="37"/>
        <v>41</v>
      </c>
      <c r="AL52" s="150" t="s">
        <v>94</v>
      </c>
      <c r="AM52" s="147">
        <f t="shared" si="74"/>
        <v>45280</v>
      </c>
      <c r="AO52" s="147">
        <f t="shared" si="21"/>
        <v>45280</v>
      </c>
      <c r="AP52" s="203">
        <f>VLOOKUP($AO52,[1]Plan1!$CI$223:$CM$344,2)</f>
        <v>1193.337</v>
      </c>
      <c r="AQ52" s="189">
        <f t="shared" si="22"/>
        <v>45219</v>
      </c>
      <c r="AR52" s="190">
        <f>VLOOKUP($AO52,[1]Plan1!$CI$223:$CM$344,4)</f>
        <v>1193.337</v>
      </c>
      <c r="AS52" s="189">
        <f t="shared" si="23"/>
        <v>45250</v>
      </c>
      <c r="AT52" s="191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3">
        <f t="shared" si="9"/>
        <v>44047</v>
      </c>
      <c r="B53" s="114">
        <f t="shared" si="0"/>
        <v>1005.9791007700001</v>
      </c>
      <c r="C53" s="114">
        <f t="shared" si="25"/>
        <v>994.09820425999999</v>
      </c>
      <c r="D53" s="115">
        <f t="shared" si="10"/>
        <v>780.28</v>
      </c>
      <c r="E53" s="116">
        <f t="shared" si="121"/>
        <v>792.42899999999997</v>
      </c>
      <c r="F53" s="117">
        <f t="shared" si="99"/>
        <v>44002</v>
      </c>
      <c r="G53" s="118">
        <f t="shared" si="1"/>
        <v>1.5570051776285343E-2</v>
      </c>
      <c r="H53" s="119">
        <f t="shared" si="27"/>
        <v>44063</v>
      </c>
      <c r="I53" s="119">
        <f t="shared" si="12"/>
        <v>44063</v>
      </c>
      <c r="J53" s="120">
        <f t="shared" si="13"/>
        <v>23</v>
      </c>
      <c r="K53" s="120">
        <f t="shared" si="126"/>
        <v>11</v>
      </c>
      <c r="L53" s="8">
        <f t="shared" si="14"/>
        <v>1.00741653</v>
      </c>
      <c r="M53" s="121">
        <f t="shared" si="125"/>
        <v>1.00153925</v>
      </c>
      <c r="N53" s="121">
        <f t="shared" si="75"/>
        <v>1.00153925</v>
      </c>
      <c r="O53" s="114">
        <f t="shared" si="100"/>
        <v>1.0089671899999999</v>
      </c>
      <c r="P53" s="114">
        <f t="shared" si="4"/>
        <v>1003.01247173</v>
      </c>
      <c r="Q53" s="168">
        <f t="shared" si="28"/>
        <v>0</v>
      </c>
      <c r="R53" s="169">
        <f t="shared" si="16"/>
        <v>0</v>
      </c>
      <c r="S53" s="114">
        <f t="shared" si="5"/>
        <v>0</v>
      </c>
      <c r="T53" s="124">
        <f t="shared" si="17"/>
        <v>7.0000000000000007E-2</v>
      </c>
      <c r="U53" s="122">
        <f t="shared" si="76"/>
        <v>11</v>
      </c>
      <c r="V53" s="122">
        <v>252</v>
      </c>
      <c r="W53" s="121">
        <f t="shared" si="6"/>
        <v>1.0029577190000001</v>
      </c>
      <c r="X53" s="114">
        <f t="shared" si="7"/>
        <v>2.9666290399999999</v>
      </c>
      <c r="Y53" s="114">
        <f t="shared" si="8"/>
        <v>0</v>
      </c>
      <c r="Z53" s="127" t="str">
        <f t="shared" si="29"/>
        <v>A+J=</v>
      </c>
      <c r="AA53" s="119">
        <f t="shared" si="30"/>
        <v>44063</v>
      </c>
      <c r="AB53" s="4"/>
      <c r="AC53" s="141">
        <f t="shared" si="31"/>
        <v>42</v>
      </c>
      <c r="AD53" s="147">
        <f t="shared" si="123"/>
        <v>45280</v>
      </c>
      <c r="AE53" s="143">
        <f t="shared" si="70"/>
        <v>536.68694866000021</v>
      </c>
      <c r="AF53" s="145">
        <f t="shared" si="124"/>
        <v>22</v>
      </c>
      <c r="AG53" s="154">
        <f t="shared" si="71"/>
        <v>3.2198162400000001</v>
      </c>
      <c r="AH53" s="153">
        <f t="shared" si="72"/>
        <v>6.8166217800000002</v>
      </c>
      <c r="AI53" s="210">
        <v>1.2541999999999999E-2</v>
      </c>
      <c r="AJ53" s="143">
        <f t="shared" si="73"/>
        <v>10.03643802</v>
      </c>
      <c r="AK53" s="141">
        <f t="shared" si="37"/>
        <v>42</v>
      </c>
      <c r="AL53" s="150" t="s">
        <v>94</v>
      </c>
      <c r="AM53" s="147">
        <f t="shared" si="74"/>
        <v>45313</v>
      </c>
      <c r="AO53" s="147">
        <f t="shared" si="21"/>
        <v>45313</v>
      </c>
      <c r="AP53" s="203">
        <f>VLOOKUP($AO53,[1]Plan1!$CI$223:$CM$344,2)</f>
        <v>1193.337</v>
      </c>
      <c r="AQ53" s="189">
        <f t="shared" si="22"/>
        <v>45252</v>
      </c>
      <c r="AR53" s="190">
        <f>VLOOKUP($AO53,[1]Plan1!$CI$223:$CM$344,4)</f>
        <v>1193.337</v>
      </c>
      <c r="AS53" s="189">
        <f t="shared" si="23"/>
        <v>45282</v>
      </c>
      <c r="AT53" s="191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3">
        <f t="shared" si="9"/>
        <v>44048</v>
      </c>
      <c r="B54" s="114">
        <f t="shared" si="0"/>
        <v>1006.92539271</v>
      </c>
      <c r="C54" s="114">
        <f t="shared" si="25"/>
        <v>994.09820425999999</v>
      </c>
      <c r="D54" s="115">
        <f t="shared" si="10"/>
        <v>780.28</v>
      </c>
      <c r="E54" s="116">
        <f t="shared" si="121"/>
        <v>792.42899999999997</v>
      </c>
      <c r="F54" s="117">
        <f t="shared" si="99"/>
        <v>44002</v>
      </c>
      <c r="G54" s="118">
        <f t="shared" si="1"/>
        <v>1.5570051776285343E-2</v>
      </c>
      <c r="H54" s="119">
        <f t="shared" si="27"/>
        <v>44063</v>
      </c>
      <c r="I54" s="119">
        <f t="shared" si="12"/>
        <v>44063</v>
      </c>
      <c r="J54" s="120">
        <f t="shared" si="13"/>
        <v>23</v>
      </c>
      <c r="K54" s="120">
        <f t="shared" si="126"/>
        <v>12</v>
      </c>
      <c r="L54" s="8">
        <f t="shared" si="14"/>
        <v>1.0080934800000001</v>
      </c>
      <c r="M54" s="121">
        <f t="shared" si="125"/>
        <v>1.00153925</v>
      </c>
      <c r="N54" s="121">
        <f t="shared" si="75"/>
        <v>1.00153925</v>
      </c>
      <c r="O54" s="114">
        <f t="shared" si="100"/>
        <v>1.0096451799999999</v>
      </c>
      <c r="P54" s="114">
        <f t="shared" si="4"/>
        <v>1003.68646037</v>
      </c>
      <c r="Q54" s="168">
        <f t="shared" si="28"/>
        <v>0</v>
      </c>
      <c r="R54" s="169">
        <f t="shared" si="16"/>
        <v>0</v>
      </c>
      <c r="S54" s="114">
        <f t="shared" si="5"/>
        <v>0</v>
      </c>
      <c r="T54" s="124">
        <f t="shared" si="17"/>
        <v>7.0000000000000007E-2</v>
      </c>
      <c r="U54" s="122">
        <f t="shared" si="76"/>
        <v>12</v>
      </c>
      <c r="V54" s="122">
        <v>252</v>
      </c>
      <c r="W54" s="121">
        <f t="shared" si="6"/>
        <v>1.003227036</v>
      </c>
      <c r="X54" s="114">
        <f t="shared" si="7"/>
        <v>3.2389323399999999</v>
      </c>
      <c r="Y54" s="114">
        <f t="shared" si="8"/>
        <v>0</v>
      </c>
      <c r="Z54" s="127" t="str">
        <f t="shared" si="29"/>
        <v>A+J=</v>
      </c>
      <c r="AA54" s="119">
        <f t="shared" si="30"/>
        <v>44063</v>
      </c>
      <c r="AB54" s="4"/>
      <c r="AC54" s="141">
        <f t="shared" si="31"/>
        <v>43</v>
      </c>
      <c r="AD54" s="147">
        <f t="shared" si="123"/>
        <v>45313</v>
      </c>
      <c r="AE54" s="143">
        <f t="shared" si="70"/>
        <v>528.68118945000026</v>
      </c>
      <c r="AF54" s="145">
        <f t="shared" si="124"/>
        <v>21</v>
      </c>
      <c r="AG54" s="154">
        <f t="shared" si="71"/>
        <v>3.0345058200000001</v>
      </c>
      <c r="AH54" s="153">
        <f t="shared" si="72"/>
        <v>8.0057592100000008</v>
      </c>
      <c r="AI54" s="210">
        <v>1.4917E-2</v>
      </c>
      <c r="AJ54" s="143">
        <f t="shared" si="73"/>
        <v>11.04026503</v>
      </c>
      <c r="AK54" s="141">
        <f t="shared" si="37"/>
        <v>43</v>
      </c>
      <c r="AL54" s="150" t="s">
        <v>94</v>
      </c>
      <c r="AM54" s="147">
        <f t="shared" si="74"/>
        <v>45342</v>
      </c>
      <c r="AO54" s="147">
        <f t="shared" si="21"/>
        <v>45342</v>
      </c>
      <c r="AP54" s="203">
        <f>VLOOKUP($AO54,[1]Plan1!$CI$223:$CM$344,2)</f>
        <v>1193.337</v>
      </c>
      <c r="AQ54" s="189">
        <f t="shared" si="22"/>
        <v>45280</v>
      </c>
      <c r="AR54" s="190">
        <f>VLOOKUP($AO54,[1]Plan1!$CI$223:$CM$344,4)</f>
        <v>1193.337</v>
      </c>
      <c r="AS54" s="189">
        <f t="shared" si="23"/>
        <v>45311</v>
      </c>
      <c r="AT54" s="191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3">
        <f t="shared" si="9"/>
        <v>44049</v>
      </c>
      <c r="B55" s="114">
        <f t="shared" si="0"/>
        <v>1007.8725888500001</v>
      </c>
      <c r="C55" s="114">
        <f t="shared" si="25"/>
        <v>994.09820425999999</v>
      </c>
      <c r="D55" s="115">
        <f t="shared" si="10"/>
        <v>780.28</v>
      </c>
      <c r="E55" s="116">
        <f t="shared" si="121"/>
        <v>792.42899999999997</v>
      </c>
      <c r="F55" s="117">
        <f t="shared" si="99"/>
        <v>44002</v>
      </c>
      <c r="G55" s="118">
        <f t="shared" si="1"/>
        <v>1.5570051776285343E-2</v>
      </c>
      <c r="H55" s="119">
        <f t="shared" si="27"/>
        <v>44063</v>
      </c>
      <c r="I55" s="119">
        <f t="shared" si="12"/>
        <v>44063</v>
      </c>
      <c r="J55" s="120">
        <f t="shared" si="13"/>
        <v>23</v>
      </c>
      <c r="K55" s="120">
        <f t="shared" si="126"/>
        <v>13</v>
      </c>
      <c r="L55" s="8">
        <f t="shared" si="14"/>
        <v>1.0087708900000001</v>
      </c>
      <c r="M55" s="121">
        <f t="shared" si="125"/>
        <v>1.00153925</v>
      </c>
      <c r="N55" s="121">
        <f t="shared" si="75"/>
        <v>1.00153925</v>
      </c>
      <c r="O55" s="114">
        <f t="shared" si="100"/>
        <v>1.01032364</v>
      </c>
      <c r="P55" s="114">
        <f t="shared" si="4"/>
        <v>1004.3609162400001</v>
      </c>
      <c r="Q55" s="168">
        <f t="shared" si="28"/>
        <v>0</v>
      </c>
      <c r="R55" s="169">
        <f t="shared" si="16"/>
        <v>0</v>
      </c>
      <c r="S55" s="114">
        <f t="shared" si="5"/>
        <v>0</v>
      </c>
      <c r="T55" s="124">
        <f t="shared" si="17"/>
        <v>7.0000000000000007E-2</v>
      </c>
      <c r="U55" s="122">
        <f t="shared" si="76"/>
        <v>13</v>
      </c>
      <c r="V55" s="122">
        <v>252</v>
      </c>
      <c r="W55" s="121">
        <f t="shared" si="6"/>
        <v>1.003496425</v>
      </c>
      <c r="X55" s="114">
        <f t="shared" si="7"/>
        <v>3.5116726100000002</v>
      </c>
      <c r="Y55" s="114">
        <f t="shared" si="8"/>
        <v>0</v>
      </c>
      <c r="Z55" s="127" t="str">
        <f t="shared" si="29"/>
        <v>A+J=</v>
      </c>
      <c r="AA55" s="119">
        <f t="shared" si="30"/>
        <v>44063</v>
      </c>
      <c r="AB55" s="4"/>
      <c r="AC55" s="141">
        <f t="shared" si="31"/>
        <v>44</v>
      </c>
      <c r="AD55" s="147">
        <f t="shared" si="123"/>
        <v>45342</v>
      </c>
      <c r="AE55" s="143">
        <f t="shared" si="70"/>
        <v>521.20986689000028</v>
      </c>
      <c r="AF55" s="145">
        <f t="shared" si="124"/>
        <v>19</v>
      </c>
      <c r="AG55" s="154">
        <f t="shared" si="71"/>
        <v>2.7038241599999999</v>
      </c>
      <c r="AH55" s="153">
        <f t="shared" si="72"/>
        <v>7.4713225599999999</v>
      </c>
      <c r="AI55" s="210">
        <v>1.4131999999999999E-2</v>
      </c>
      <c r="AJ55" s="143">
        <f t="shared" si="73"/>
        <v>10.175146720000001</v>
      </c>
      <c r="AK55" s="141">
        <f t="shared" si="37"/>
        <v>44</v>
      </c>
      <c r="AL55" s="150" t="s">
        <v>94</v>
      </c>
      <c r="AM55" s="147">
        <f t="shared" si="74"/>
        <v>45371</v>
      </c>
      <c r="AO55" s="147">
        <f t="shared" si="21"/>
        <v>45371</v>
      </c>
      <c r="AP55" s="203">
        <f>VLOOKUP($AO55,[1]Plan1!$CI$223:$CM$344,2)</f>
        <v>1193.337</v>
      </c>
      <c r="AQ55" s="189">
        <f t="shared" si="22"/>
        <v>45311</v>
      </c>
      <c r="AR55" s="190">
        <f>VLOOKUP($AO55,[1]Plan1!$CI$223:$CM$344,4)</f>
        <v>1193.337</v>
      </c>
      <c r="AS55" s="189">
        <f t="shared" si="23"/>
        <v>45342</v>
      </c>
      <c r="AT55" s="191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3">
        <f t="shared" si="9"/>
        <v>44050</v>
      </c>
      <c r="B56" s="114">
        <f t="shared" si="0"/>
        <v>1008.82066079</v>
      </c>
      <c r="C56" s="114">
        <f t="shared" si="25"/>
        <v>994.09820425999999</v>
      </c>
      <c r="D56" s="115">
        <f t="shared" si="10"/>
        <v>780.28</v>
      </c>
      <c r="E56" s="116">
        <f t="shared" si="121"/>
        <v>792.42899999999997</v>
      </c>
      <c r="F56" s="117">
        <f t="shared" si="99"/>
        <v>44002</v>
      </c>
      <c r="G56" s="118">
        <f t="shared" si="1"/>
        <v>1.5570051776285343E-2</v>
      </c>
      <c r="H56" s="119">
        <f t="shared" si="27"/>
        <v>44063</v>
      </c>
      <c r="I56" s="119">
        <f t="shared" si="12"/>
        <v>44063</v>
      </c>
      <c r="J56" s="120">
        <f t="shared" si="13"/>
        <v>23</v>
      </c>
      <c r="K56" s="120">
        <f t="shared" si="126"/>
        <v>14</v>
      </c>
      <c r="L56" s="8">
        <f t="shared" si="14"/>
        <v>1.00944875</v>
      </c>
      <c r="M56" s="121">
        <f t="shared" si="125"/>
        <v>1.00153925</v>
      </c>
      <c r="N56" s="121">
        <f t="shared" si="75"/>
        <v>1.00153925</v>
      </c>
      <c r="O56" s="114">
        <f t="shared" si="100"/>
        <v>1.01100254</v>
      </c>
      <c r="P56" s="114">
        <f t="shared" si="4"/>
        <v>1005.03580951</v>
      </c>
      <c r="Q56" s="168">
        <f t="shared" si="28"/>
        <v>0</v>
      </c>
      <c r="R56" s="169">
        <f t="shared" si="16"/>
        <v>0</v>
      </c>
      <c r="S56" s="114">
        <f t="shared" si="5"/>
        <v>0</v>
      </c>
      <c r="T56" s="124">
        <f t="shared" si="17"/>
        <v>7.0000000000000007E-2</v>
      </c>
      <c r="U56" s="122">
        <f t="shared" si="76"/>
        <v>14</v>
      </c>
      <c r="V56" s="122">
        <v>252</v>
      </c>
      <c r="W56" s="121">
        <f t="shared" si="6"/>
        <v>1.0037658869999999</v>
      </c>
      <c r="X56" s="114">
        <f t="shared" si="7"/>
        <v>3.7848512799999998</v>
      </c>
      <c r="Y56" s="114">
        <f t="shared" si="8"/>
        <v>0</v>
      </c>
      <c r="Z56" s="127" t="str">
        <f t="shared" si="29"/>
        <v>A+J=</v>
      </c>
      <c r="AA56" s="119">
        <f t="shared" si="30"/>
        <v>44063</v>
      </c>
      <c r="AB56" s="4"/>
      <c r="AC56" s="141">
        <f t="shared" si="31"/>
        <v>45</v>
      </c>
      <c r="AD56" s="147">
        <f t="shared" si="123"/>
        <v>45371</v>
      </c>
      <c r="AE56" s="143">
        <f t="shared" si="70"/>
        <v>514.24181218000024</v>
      </c>
      <c r="AF56" s="145">
        <f t="shared" si="124"/>
        <v>21</v>
      </c>
      <c r="AG56" s="154">
        <f t="shared" si="71"/>
        <v>2.9469961599999999</v>
      </c>
      <c r="AH56" s="153">
        <f t="shared" si="72"/>
        <v>6.9680547099999997</v>
      </c>
      <c r="AI56" s="210">
        <v>1.3368999999999999E-2</v>
      </c>
      <c r="AJ56" s="143">
        <f t="shared" si="73"/>
        <v>9.91505087</v>
      </c>
      <c r="AK56" s="141">
        <f t="shared" si="37"/>
        <v>45</v>
      </c>
      <c r="AL56" s="150" t="s">
        <v>94</v>
      </c>
      <c r="AM56" s="147">
        <f t="shared" si="74"/>
        <v>45404</v>
      </c>
      <c r="AO56" s="147">
        <f t="shared" si="21"/>
        <v>45404</v>
      </c>
      <c r="AP56" s="203">
        <f>VLOOKUP($AO56,[1]Plan1!$CI$223:$CM$344,2)</f>
        <v>1193.337</v>
      </c>
      <c r="AQ56" s="189">
        <f t="shared" si="22"/>
        <v>45344</v>
      </c>
      <c r="AR56" s="190">
        <f>VLOOKUP($AO56,[1]Plan1!$CI$223:$CM$344,4)</f>
        <v>1193.337</v>
      </c>
      <c r="AS56" s="189">
        <f t="shared" si="23"/>
        <v>45373</v>
      </c>
      <c r="AT56" s="191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3">
        <f t="shared" si="9"/>
        <v>44051</v>
      </c>
      <c r="B57" s="114">
        <f t="shared" si="0"/>
        <v>1009.769628</v>
      </c>
      <c r="C57" s="114">
        <f t="shared" si="25"/>
        <v>994.09820425999999</v>
      </c>
      <c r="D57" s="115">
        <f t="shared" si="10"/>
        <v>780.28</v>
      </c>
      <c r="E57" s="116">
        <f t="shared" si="121"/>
        <v>792.42899999999997</v>
      </c>
      <c r="F57" s="117">
        <f t="shared" si="99"/>
        <v>44002</v>
      </c>
      <c r="G57" s="118">
        <f t="shared" si="1"/>
        <v>1.5570051776285343E-2</v>
      </c>
      <c r="H57" s="119">
        <f t="shared" si="27"/>
        <v>44063</v>
      </c>
      <c r="I57" s="119">
        <f t="shared" si="12"/>
        <v>44063</v>
      </c>
      <c r="J57" s="120">
        <f t="shared" si="13"/>
        <v>23</v>
      </c>
      <c r="K57" s="120">
        <f t="shared" si="126"/>
        <v>15</v>
      </c>
      <c r="L57" s="8">
        <f t="shared" si="14"/>
        <v>1.01012707</v>
      </c>
      <c r="M57" s="121">
        <f t="shared" si="125"/>
        <v>1.00153925</v>
      </c>
      <c r="N57" s="121">
        <f t="shared" si="75"/>
        <v>1.00153925</v>
      </c>
      <c r="O57" s="114">
        <f t="shared" si="100"/>
        <v>1.0116818999999999</v>
      </c>
      <c r="P57" s="114">
        <f t="shared" si="4"/>
        <v>1005.71116007</v>
      </c>
      <c r="Q57" s="168">
        <f t="shared" si="28"/>
        <v>0</v>
      </c>
      <c r="R57" s="169">
        <f t="shared" si="16"/>
        <v>0</v>
      </c>
      <c r="S57" s="114">
        <f t="shared" si="5"/>
        <v>0</v>
      </c>
      <c r="T57" s="124">
        <f t="shared" si="17"/>
        <v>7.0000000000000007E-2</v>
      </c>
      <c r="U57" s="122">
        <f t="shared" si="76"/>
        <v>15</v>
      </c>
      <c r="V57" s="122">
        <v>252</v>
      </c>
      <c r="W57" s="121">
        <f t="shared" si="6"/>
        <v>1.004035421</v>
      </c>
      <c r="X57" s="114">
        <f t="shared" si="7"/>
        <v>4.0584679299999999</v>
      </c>
      <c r="Y57" s="114">
        <f t="shared" si="8"/>
        <v>0</v>
      </c>
      <c r="Z57" s="127" t="str">
        <f t="shared" si="29"/>
        <v>A+J=</v>
      </c>
      <c r="AA57" s="119">
        <f t="shared" si="30"/>
        <v>44063</v>
      </c>
      <c r="AB57" s="4"/>
      <c r="AC57" s="141">
        <f t="shared" si="31"/>
        <v>46</v>
      </c>
      <c r="AD57" s="147">
        <f t="shared" si="123"/>
        <v>45404</v>
      </c>
      <c r="AE57" s="143">
        <f t="shared" si="70"/>
        <v>506.98431749000025</v>
      </c>
      <c r="AF57" s="145">
        <f t="shared" si="124"/>
        <v>22</v>
      </c>
      <c r="AG57" s="154">
        <f t="shared" si="71"/>
        <v>3.0464641399999999</v>
      </c>
      <c r="AH57" s="153">
        <f t="shared" si="72"/>
        <v>7.2574946899999997</v>
      </c>
      <c r="AI57" s="210">
        <v>1.4112999999999999E-2</v>
      </c>
      <c r="AJ57" s="143">
        <f t="shared" si="73"/>
        <v>10.303958829999999</v>
      </c>
      <c r="AK57" s="141">
        <f t="shared" si="37"/>
        <v>46</v>
      </c>
      <c r="AL57" s="150" t="s">
        <v>94</v>
      </c>
      <c r="AM57" s="147">
        <f t="shared" si="74"/>
        <v>45432</v>
      </c>
      <c r="AO57" s="147">
        <f t="shared" si="21"/>
        <v>45432</v>
      </c>
      <c r="AP57" s="203">
        <f>VLOOKUP($AO57,[1]Plan1!$CI$223:$CM$344,2)</f>
        <v>1193.337</v>
      </c>
      <c r="AQ57" s="189">
        <f t="shared" si="22"/>
        <v>45371</v>
      </c>
      <c r="AR57" s="190">
        <f>VLOOKUP($AO57,[1]Plan1!$CI$223:$CM$344,4)</f>
        <v>1193.337</v>
      </c>
      <c r="AS57" s="189">
        <f t="shared" si="23"/>
        <v>45402</v>
      </c>
      <c r="AT57" s="191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3">
        <f t="shared" si="9"/>
        <v>44052</v>
      </c>
      <c r="B58" s="114">
        <f t="shared" si="0"/>
        <v>1009.769628</v>
      </c>
      <c r="C58" s="114">
        <f t="shared" si="25"/>
        <v>994.09820425999999</v>
      </c>
      <c r="D58" s="115">
        <f t="shared" si="10"/>
        <v>780.28</v>
      </c>
      <c r="E58" s="116">
        <f t="shared" si="121"/>
        <v>792.42899999999997</v>
      </c>
      <c r="F58" s="117">
        <f t="shared" si="99"/>
        <v>44002</v>
      </c>
      <c r="G58" s="118">
        <f t="shared" si="1"/>
        <v>1.5570051776285343E-2</v>
      </c>
      <c r="H58" s="119">
        <f t="shared" si="27"/>
        <v>44063</v>
      </c>
      <c r="I58" s="119">
        <f t="shared" si="12"/>
        <v>44063</v>
      </c>
      <c r="J58" s="120">
        <f t="shared" si="13"/>
        <v>23</v>
      </c>
      <c r="K58" s="120">
        <f t="shared" si="126"/>
        <v>15</v>
      </c>
      <c r="L58" s="8">
        <f t="shared" si="14"/>
        <v>1.01012707</v>
      </c>
      <c r="M58" s="121">
        <f t="shared" si="125"/>
        <v>1.00153925</v>
      </c>
      <c r="N58" s="121">
        <f t="shared" si="75"/>
        <v>1.00153925</v>
      </c>
      <c r="O58" s="114">
        <f t="shared" si="100"/>
        <v>1.0116818999999999</v>
      </c>
      <c r="P58" s="114">
        <f t="shared" si="4"/>
        <v>1005.71116007</v>
      </c>
      <c r="Q58" s="168">
        <f t="shared" si="28"/>
        <v>0</v>
      </c>
      <c r="R58" s="169">
        <f t="shared" si="16"/>
        <v>0</v>
      </c>
      <c r="S58" s="114">
        <f t="shared" si="5"/>
        <v>0</v>
      </c>
      <c r="T58" s="124">
        <f t="shared" si="17"/>
        <v>7.0000000000000007E-2</v>
      </c>
      <c r="U58" s="122">
        <f t="shared" si="76"/>
        <v>15</v>
      </c>
      <c r="V58" s="122">
        <v>252</v>
      </c>
      <c r="W58" s="121">
        <f t="shared" si="6"/>
        <v>1.004035421</v>
      </c>
      <c r="X58" s="114">
        <f t="shared" si="7"/>
        <v>4.0584679299999999</v>
      </c>
      <c r="Y58" s="114">
        <f t="shared" si="8"/>
        <v>0</v>
      </c>
      <c r="Z58" s="127" t="str">
        <f t="shared" si="29"/>
        <v>A+J=</v>
      </c>
      <c r="AA58" s="119">
        <f t="shared" si="30"/>
        <v>44063</v>
      </c>
      <c r="AB58" s="4"/>
      <c r="AC58" s="141">
        <f t="shared" si="31"/>
        <v>47</v>
      </c>
      <c r="AD58" s="147">
        <f t="shared" si="123"/>
        <v>45432</v>
      </c>
      <c r="AE58" s="143">
        <f t="shared" si="70"/>
        <v>499.87538340000026</v>
      </c>
      <c r="AF58" s="145">
        <f t="shared" si="124"/>
        <v>19</v>
      </c>
      <c r="AG58" s="154">
        <f t="shared" si="71"/>
        <v>2.5928602600000001</v>
      </c>
      <c r="AH58" s="153">
        <f t="shared" si="72"/>
        <v>7.10893409</v>
      </c>
      <c r="AI58" s="210">
        <v>1.4022E-2</v>
      </c>
      <c r="AJ58" s="143">
        <f t="shared" si="73"/>
        <v>9.7017943500000001</v>
      </c>
      <c r="AK58" s="141">
        <f t="shared" si="37"/>
        <v>47</v>
      </c>
      <c r="AL58" s="150" t="s">
        <v>94</v>
      </c>
      <c r="AM58" s="147">
        <f t="shared" si="74"/>
        <v>45463</v>
      </c>
      <c r="AO58" s="147">
        <f t="shared" si="21"/>
        <v>45463</v>
      </c>
      <c r="AP58" s="203">
        <f>VLOOKUP($AO58,[1]Plan1!$CI$223:$CM$344,2)</f>
        <v>1193.337</v>
      </c>
      <c r="AQ58" s="189">
        <f t="shared" si="22"/>
        <v>45402</v>
      </c>
      <c r="AR58" s="190">
        <f>VLOOKUP($AO58,[1]Plan1!$CI$223:$CM$344,4)</f>
        <v>1193.337</v>
      </c>
      <c r="AS58" s="189">
        <f t="shared" si="23"/>
        <v>45432</v>
      </c>
      <c r="AT58" s="191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3">
        <f t="shared" si="9"/>
        <v>44053</v>
      </c>
      <c r="B59" s="114">
        <f t="shared" si="0"/>
        <v>1009.769628</v>
      </c>
      <c r="C59" s="114">
        <f t="shared" si="25"/>
        <v>994.09820425999999</v>
      </c>
      <c r="D59" s="115">
        <f t="shared" si="10"/>
        <v>780.28</v>
      </c>
      <c r="E59" s="116">
        <f t="shared" si="121"/>
        <v>792.42899999999997</v>
      </c>
      <c r="F59" s="117">
        <f t="shared" si="99"/>
        <v>44002</v>
      </c>
      <c r="G59" s="118">
        <f t="shared" si="1"/>
        <v>1.5570051776285343E-2</v>
      </c>
      <c r="H59" s="119">
        <f t="shared" si="27"/>
        <v>44063</v>
      </c>
      <c r="I59" s="119">
        <f t="shared" si="12"/>
        <v>44063</v>
      </c>
      <c r="J59" s="120">
        <f t="shared" si="13"/>
        <v>23</v>
      </c>
      <c r="K59" s="120">
        <f t="shared" si="126"/>
        <v>15</v>
      </c>
      <c r="L59" s="8">
        <f t="shared" si="14"/>
        <v>1.01012707</v>
      </c>
      <c r="M59" s="121">
        <f t="shared" si="125"/>
        <v>1.00153925</v>
      </c>
      <c r="N59" s="121">
        <f t="shared" si="75"/>
        <v>1.00153925</v>
      </c>
      <c r="O59" s="114">
        <f t="shared" si="100"/>
        <v>1.0116818999999999</v>
      </c>
      <c r="P59" s="114">
        <f t="shared" si="4"/>
        <v>1005.71116007</v>
      </c>
      <c r="Q59" s="168">
        <f t="shared" si="28"/>
        <v>0</v>
      </c>
      <c r="R59" s="169">
        <f t="shared" si="16"/>
        <v>0</v>
      </c>
      <c r="S59" s="114">
        <f t="shared" si="5"/>
        <v>0</v>
      </c>
      <c r="T59" s="124">
        <f t="shared" si="17"/>
        <v>7.0000000000000007E-2</v>
      </c>
      <c r="U59" s="122">
        <f t="shared" si="76"/>
        <v>15</v>
      </c>
      <c r="V59" s="122">
        <v>252</v>
      </c>
      <c r="W59" s="121">
        <f t="shared" si="6"/>
        <v>1.004035421</v>
      </c>
      <c r="X59" s="114">
        <f t="shared" si="7"/>
        <v>4.0584679299999999</v>
      </c>
      <c r="Y59" s="114">
        <f t="shared" si="8"/>
        <v>0</v>
      </c>
      <c r="Z59" s="127" t="str">
        <f t="shared" si="29"/>
        <v>A+J=</v>
      </c>
      <c r="AA59" s="119">
        <f t="shared" si="30"/>
        <v>44063</v>
      </c>
      <c r="AB59" s="4"/>
      <c r="AC59" s="141">
        <f t="shared" si="31"/>
        <v>48</v>
      </c>
      <c r="AD59" s="147">
        <f t="shared" si="123"/>
        <v>45463</v>
      </c>
      <c r="AE59" s="143">
        <f t="shared" si="70"/>
        <v>493.37600367000027</v>
      </c>
      <c r="AF59" s="145">
        <f t="shared" si="124"/>
        <v>22</v>
      </c>
      <c r="AG59" s="154">
        <f t="shared" si="71"/>
        <v>2.96135474</v>
      </c>
      <c r="AH59" s="153">
        <f t="shared" si="72"/>
        <v>6.4993797300000002</v>
      </c>
      <c r="AI59" s="210">
        <v>1.3002E-2</v>
      </c>
      <c r="AJ59" s="143">
        <f t="shared" si="73"/>
        <v>9.4607344700000002</v>
      </c>
      <c r="AK59" s="141">
        <f t="shared" si="37"/>
        <v>48</v>
      </c>
      <c r="AL59" s="150" t="s">
        <v>94</v>
      </c>
      <c r="AM59" s="147">
        <f t="shared" si="74"/>
        <v>45495</v>
      </c>
      <c r="AO59" s="147">
        <f t="shared" si="21"/>
        <v>45495</v>
      </c>
      <c r="AP59" s="203">
        <f>VLOOKUP($AO59,[1]Plan1!$CI$223:$CM$344,2)</f>
        <v>1193.337</v>
      </c>
      <c r="AQ59" s="189">
        <f t="shared" si="22"/>
        <v>45434</v>
      </c>
      <c r="AR59" s="190">
        <f>VLOOKUP($AO59,[1]Plan1!$CI$223:$CM$344,4)</f>
        <v>1193.337</v>
      </c>
      <c r="AS59" s="189">
        <f t="shared" si="23"/>
        <v>45465</v>
      </c>
      <c r="AT59" s="191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3">
        <f t="shared" si="9"/>
        <v>44054</v>
      </c>
      <c r="B60" s="114">
        <f t="shared" si="0"/>
        <v>1010.7194909699999</v>
      </c>
      <c r="C60" s="114">
        <f t="shared" si="25"/>
        <v>994.09820425999999</v>
      </c>
      <c r="D60" s="115">
        <f t="shared" si="10"/>
        <v>780.28</v>
      </c>
      <c r="E60" s="116">
        <f t="shared" si="121"/>
        <v>792.42899999999997</v>
      </c>
      <c r="F60" s="117">
        <f t="shared" si="99"/>
        <v>44002</v>
      </c>
      <c r="G60" s="118">
        <f t="shared" si="1"/>
        <v>1.5570051776285343E-2</v>
      </c>
      <c r="H60" s="119">
        <f t="shared" si="27"/>
        <v>44063</v>
      </c>
      <c r="I60" s="119">
        <f t="shared" si="12"/>
        <v>44063</v>
      </c>
      <c r="J60" s="120">
        <f t="shared" si="13"/>
        <v>23</v>
      </c>
      <c r="K60" s="120">
        <f t="shared" si="126"/>
        <v>16</v>
      </c>
      <c r="L60" s="8">
        <f t="shared" si="14"/>
        <v>1.01080584</v>
      </c>
      <c r="M60" s="121">
        <f t="shared" si="125"/>
        <v>1.00153925</v>
      </c>
      <c r="N60" s="121">
        <f t="shared" si="75"/>
        <v>1.00153925</v>
      </c>
      <c r="O60" s="114">
        <f t="shared" si="100"/>
        <v>1.0123617199999999</v>
      </c>
      <c r="P60" s="114">
        <f t="shared" si="4"/>
        <v>1006.38696791</v>
      </c>
      <c r="Q60" s="168">
        <f t="shared" si="28"/>
        <v>0</v>
      </c>
      <c r="R60" s="169">
        <f t="shared" si="16"/>
        <v>0</v>
      </c>
      <c r="S60" s="114">
        <f t="shared" si="5"/>
        <v>0</v>
      </c>
      <c r="T60" s="124">
        <f t="shared" si="17"/>
        <v>7.0000000000000007E-2</v>
      </c>
      <c r="U60" s="122">
        <f t="shared" si="76"/>
        <v>16</v>
      </c>
      <c r="V60" s="122">
        <v>252</v>
      </c>
      <c r="W60" s="121">
        <f t="shared" si="6"/>
        <v>1.004305027</v>
      </c>
      <c r="X60" s="114">
        <f t="shared" si="7"/>
        <v>4.3325230599999998</v>
      </c>
      <c r="Y60" s="114">
        <f t="shared" si="8"/>
        <v>0</v>
      </c>
      <c r="Z60" s="127" t="str">
        <f t="shared" si="29"/>
        <v>A+J=</v>
      </c>
      <c r="AA60" s="119">
        <f t="shared" si="30"/>
        <v>44063</v>
      </c>
      <c r="AB60" s="4"/>
      <c r="AC60" s="141">
        <f t="shared" si="31"/>
        <v>49</v>
      </c>
      <c r="AD60" s="147">
        <f t="shared" si="123"/>
        <v>45495</v>
      </c>
      <c r="AE60" s="143">
        <f t="shared" si="70"/>
        <v>486.6843449400003</v>
      </c>
      <c r="AF60" s="145">
        <f t="shared" si="124"/>
        <v>22</v>
      </c>
      <c r="AG60" s="154">
        <f t="shared" si="71"/>
        <v>2.9228512100000001</v>
      </c>
      <c r="AH60" s="153">
        <f t="shared" si="72"/>
        <v>6.6916587300000003</v>
      </c>
      <c r="AI60" s="210">
        <v>1.3562999999999999E-2</v>
      </c>
      <c r="AJ60" s="143">
        <f t="shared" si="73"/>
        <v>9.6145099400000014</v>
      </c>
      <c r="AK60" s="141">
        <f t="shared" si="37"/>
        <v>49</v>
      </c>
      <c r="AL60" s="150" t="s">
        <v>94</v>
      </c>
      <c r="AM60" s="147">
        <f t="shared" si="74"/>
        <v>45524</v>
      </c>
      <c r="AO60" s="147">
        <f t="shared" si="21"/>
        <v>45524</v>
      </c>
      <c r="AP60" s="203">
        <f>VLOOKUP($AO60,[1]Plan1!$CI$223:$CM$344,2)</f>
        <v>1193.337</v>
      </c>
      <c r="AQ60" s="189">
        <f t="shared" si="22"/>
        <v>45463</v>
      </c>
      <c r="AR60" s="190">
        <f>VLOOKUP($AO60,[1]Plan1!$CI$223:$CM$344,4)</f>
        <v>1193.337</v>
      </c>
      <c r="AS60" s="189">
        <f t="shared" si="23"/>
        <v>45493</v>
      </c>
      <c r="AT60" s="191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3">
        <f t="shared" si="9"/>
        <v>44055</v>
      </c>
      <c r="B61" s="114">
        <f t="shared" si="0"/>
        <v>1011.67024125</v>
      </c>
      <c r="C61" s="114">
        <f t="shared" si="25"/>
        <v>994.09820425999999</v>
      </c>
      <c r="D61" s="115">
        <f t="shared" si="10"/>
        <v>780.28</v>
      </c>
      <c r="E61" s="116">
        <f t="shared" si="121"/>
        <v>792.42899999999997</v>
      </c>
      <c r="F61" s="117">
        <f t="shared" si="99"/>
        <v>44002</v>
      </c>
      <c r="G61" s="118">
        <f t="shared" si="1"/>
        <v>1.5570051776285343E-2</v>
      </c>
      <c r="H61" s="119">
        <f t="shared" si="27"/>
        <v>44063</v>
      </c>
      <c r="I61" s="119">
        <f t="shared" si="12"/>
        <v>44063</v>
      </c>
      <c r="J61" s="120">
        <f t="shared" si="13"/>
        <v>23</v>
      </c>
      <c r="K61" s="120">
        <f t="shared" si="126"/>
        <v>17</v>
      </c>
      <c r="L61" s="8">
        <f t="shared" si="14"/>
        <v>1.01148507</v>
      </c>
      <c r="M61" s="121">
        <f t="shared" si="125"/>
        <v>1.00153925</v>
      </c>
      <c r="N61" s="121">
        <f t="shared" si="75"/>
        <v>1.00153925</v>
      </c>
      <c r="O61" s="114">
        <f t="shared" si="100"/>
        <v>1.0130419900000001</v>
      </c>
      <c r="P61" s="114">
        <f t="shared" si="4"/>
        <v>1007.06322309</v>
      </c>
      <c r="Q61" s="168">
        <f t="shared" si="28"/>
        <v>0</v>
      </c>
      <c r="R61" s="169">
        <f t="shared" si="16"/>
        <v>0</v>
      </c>
      <c r="S61" s="114">
        <f t="shared" si="5"/>
        <v>0</v>
      </c>
      <c r="T61" s="124">
        <f t="shared" si="17"/>
        <v>7.0000000000000007E-2</v>
      </c>
      <c r="U61" s="122">
        <f t="shared" si="76"/>
        <v>17</v>
      </c>
      <c r="V61" s="122">
        <v>252</v>
      </c>
      <c r="W61" s="121">
        <f t="shared" si="6"/>
        <v>1.0045747060000001</v>
      </c>
      <c r="X61" s="114">
        <f t="shared" si="7"/>
        <v>4.60701816</v>
      </c>
      <c r="Y61" s="114">
        <f t="shared" si="8"/>
        <v>0</v>
      </c>
      <c r="Z61" s="127" t="str">
        <f t="shared" si="29"/>
        <v>A+J=</v>
      </c>
      <c r="AA61" s="119">
        <f t="shared" si="30"/>
        <v>44063</v>
      </c>
      <c r="AB61" s="4"/>
      <c r="AC61" s="141">
        <f t="shared" si="31"/>
        <v>50</v>
      </c>
      <c r="AD61" s="147">
        <f t="shared" si="123"/>
        <v>45524</v>
      </c>
      <c r="AE61" s="143">
        <f t="shared" si="70"/>
        <v>480.07565823000033</v>
      </c>
      <c r="AF61" s="145">
        <f t="shared" si="124"/>
        <v>21</v>
      </c>
      <c r="AG61" s="154">
        <f t="shared" si="71"/>
        <v>2.7517838499999998</v>
      </c>
      <c r="AH61" s="153">
        <f t="shared" si="72"/>
        <v>6.6086867099999997</v>
      </c>
      <c r="AI61" s="210">
        <v>1.3578999999999999E-2</v>
      </c>
      <c r="AJ61" s="143">
        <f t="shared" si="73"/>
        <v>9.3604705599999996</v>
      </c>
      <c r="AK61" s="141">
        <f t="shared" si="37"/>
        <v>50</v>
      </c>
      <c r="AL61" s="150" t="s">
        <v>94</v>
      </c>
      <c r="AM61" s="147">
        <f t="shared" si="74"/>
        <v>45555</v>
      </c>
      <c r="AO61" s="147">
        <f t="shared" si="21"/>
        <v>45555</v>
      </c>
      <c r="AP61" s="203">
        <f>VLOOKUP($AO61,[1]Plan1!$CI$223:$CM$344,2)</f>
        <v>1193.337</v>
      </c>
      <c r="AQ61" s="189">
        <f t="shared" si="22"/>
        <v>45493</v>
      </c>
      <c r="AR61" s="190">
        <f>VLOOKUP($AO61,[1]Plan1!$CI$223:$CM$344,4)</f>
        <v>1193.337</v>
      </c>
      <c r="AS61" s="189">
        <f t="shared" si="23"/>
        <v>45524</v>
      </c>
      <c r="AT61" s="191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3">
        <f t="shared" si="9"/>
        <v>44056</v>
      </c>
      <c r="B62" s="114">
        <f t="shared" si="0"/>
        <v>1012.62189834</v>
      </c>
      <c r="C62" s="114">
        <f t="shared" si="25"/>
        <v>994.09820425999999</v>
      </c>
      <c r="D62" s="115">
        <f t="shared" si="10"/>
        <v>780.28</v>
      </c>
      <c r="E62" s="116">
        <f t="shared" si="121"/>
        <v>792.42899999999997</v>
      </c>
      <c r="F62" s="117">
        <f t="shared" si="99"/>
        <v>44002</v>
      </c>
      <c r="G62" s="118">
        <f t="shared" si="1"/>
        <v>1.5570051776285343E-2</v>
      </c>
      <c r="H62" s="119">
        <f t="shared" si="27"/>
        <v>44063</v>
      </c>
      <c r="I62" s="119">
        <f t="shared" si="12"/>
        <v>44063</v>
      </c>
      <c r="J62" s="120">
        <f t="shared" si="13"/>
        <v>23</v>
      </c>
      <c r="K62" s="120">
        <f t="shared" si="126"/>
        <v>18</v>
      </c>
      <c r="L62" s="8">
        <f t="shared" si="14"/>
        <v>1.0121647600000001</v>
      </c>
      <c r="M62" s="121">
        <f t="shared" si="125"/>
        <v>1.00153925</v>
      </c>
      <c r="N62" s="121">
        <f t="shared" si="75"/>
        <v>1.00153925</v>
      </c>
      <c r="O62" s="114">
        <f t="shared" si="100"/>
        <v>1.01372273</v>
      </c>
      <c r="P62" s="114">
        <f t="shared" si="4"/>
        <v>1007.73994551</v>
      </c>
      <c r="Q62" s="168">
        <f t="shared" si="28"/>
        <v>0</v>
      </c>
      <c r="R62" s="169">
        <f t="shared" si="16"/>
        <v>0</v>
      </c>
      <c r="S62" s="114">
        <f t="shared" si="5"/>
        <v>0</v>
      </c>
      <c r="T62" s="124">
        <f t="shared" si="17"/>
        <v>7.0000000000000007E-2</v>
      </c>
      <c r="U62" s="122">
        <f t="shared" si="76"/>
        <v>18</v>
      </c>
      <c r="V62" s="122">
        <v>252</v>
      </c>
      <c r="W62" s="121">
        <f t="shared" si="6"/>
        <v>1.0048444569999999</v>
      </c>
      <c r="X62" s="114">
        <f t="shared" si="7"/>
        <v>4.8819528300000004</v>
      </c>
      <c r="Y62" s="114">
        <f t="shared" si="8"/>
        <v>0</v>
      </c>
      <c r="Z62" s="127" t="str">
        <f t="shared" si="29"/>
        <v>A+J=</v>
      </c>
      <c r="AA62" s="119">
        <f t="shared" si="30"/>
        <v>44063</v>
      </c>
      <c r="AB62" s="4"/>
      <c r="AC62" s="141">
        <f t="shared" si="31"/>
        <v>51</v>
      </c>
      <c r="AD62" s="147">
        <f t="shared" si="123"/>
        <v>45555</v>
      </c>
      <c r="AE62" s="143">
        <f t="shared" si="70"/>
        <v>473.74202008000032</v>
      </c>
      <c r="AF62" s="145">
        <f t="shared" si="124"/>
        <v>23</v>
      </c>
      <c r="AG62" s="154">
        <f t="shared" si="71"/>
        <v>2.9737326400000001</v>
      </c>
      <c r="AH62" s="153">
        <f t="shared" si="72"/>
        <v>6.3336381499999996</v>
      </c>
      <c r="AI62" s="210">
        <v>1.3193E-2</v>
      </c>
      <c r="AJ62" s="143">
        <f t="shared" si="73"/>
        <v>9.3073707900000002</v>
      </c>
      <c r="AK62" s="141">
        <f t="shared" si="37"/>
        <v>51</v>
      </c>
      <c r="AL62" s="150" t="s">
        <v>94</v>
      </c>
      <c r="AM62" s="147">
        <f t="shared" si="74"/>
        <v>45586</v>
      </c>
      <c r="AO62" s="147">
        <f t="shared" si="21"/>
        <v>45586</v>
      </c>
      <c r="AP62" s="203">
        <f>VLOOKUP($AO62,[1]Plan1!$CI$223:$CM$344,2)</f>
        <v>1193.337</v>
      </c>
      <c r="AQ62" s="189">
        <f t="shared" si="22"/>
        <v>45525</v>
      </c>
      <c r="AR62" s="190">
        <f>VLOOKUP($AO62,[1]Plan1!$CI$223:$CM$344,4)</f>
        <v>1193.337</v>
      </c>
      <c r="AS62" s="189">
        <f t="shared" si="23"/>
        <v>45556</v>
      </c>
      <c r="AT62" s="191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3">
        <f t="shared" si="9"/>
        <v>44057</v>
      </c>
      <c r="B63" s="114">
        <f t="shared" si="0"/>
        <v>1013.57444375</v>
      </c>
      <c r="C63" s="114">
        <f t="shared" si="25"/>
        <v>994.09820425999999</v>
      </c>
      <c r="D63" s="115">
        <f t="shared" si="10"/>
        <v>780.28</v>
      </c>
      <c r="E63" s="116">
        <f t="shared" si="121"/>
        <v>792.42899999999997</v>
      </c>
      <c r="F63" s="117">
        <f t="shared" si="99"/>
        <v>44002</v>
      </c>
      <c r="G63" s="118">
        <f t="shared" si="1"/>
        <v>1.5570051776285343E-2</v>
      </c>
      <c r="H63" s="119">
        <f t="shared" si="27"/>
        <v>44063</v>
      </c>
      <c r="I63" s="119">
        <f t="shared" si="12"/>
        <v>44063</v>
      </c>
      <c r="J63" s="120">
        <f t="shared" si="13"/>
        <v>23</v>
      </c>
      <c r="K63" s="120">
        <f t="shared" si="126"/>
        <v>19</v>
      </c>
      <c r="L63" s="8">
        <f t="shared" si="14"/>
        <v>1.0128448999999999</v>
      </c>
      <c r="M63" s="121">
        <f t="shared" si="125"/>
        <v>1.00153925</v>
      </c>
      <c r="N63" s="121">
        <f t="shared" si="75"/>
        <v>1.00153925</v>
      </c>
      <c r="O63" s="114">
        <f t="shared" si="100"/>
        <v>1.0144039199999999</v>
      </c>
      <c r="P63" s="114">
        <f t="shared" si="4"/>
        <v>1008.4171152599999</v>
      </c>
      <c r="Q63" s="168">
        <f t="shared" si="28"/>
        <v>0</v>
      </c>
      <c r="R63" s="169">
        <f t="shared" si="16"/>
        <v>0</v>
      </c>
      <c r="S63" s="114">
        <f t="shared" si="5"/>
        <v>0</v>
      </c>
      <c r="T63" s="124">
        <f t="shared" si="17"/>
        <v>7.0000000000000007E-2</v>
      </c>
      <c r="U63" s="122">
        <f t="shared" si="76"/>
        <v>19</v>
      </c>
      <c r="V63" s="122">
        <v>252</v>
      </c>
      <c r="W63" s="121">
        <f t="shared" si="6"/>
        <v>1.005114281</v>
      </c>
      <c r="X63" s="114">
        <f t="shared" si="7"/>
        <v>5.1573284900000003</v>
      </c>
      <c r="Y63" s="114">
        <f t="shared" si="8"/>
        <v>0</v>
      </c>
      <c r="Z63" s="127" t="str">
        <f t="shared" si="29"/>
        <v>A+J=</v>
      </c>
      <c r="AA63" s="119">
        <f t="shared" si="30"/>
        <v>44063</v>
      </c>
      <c r="AB63" s="4"/>
      <c r="AC63" s="141">
        <f t="shared" si="31"/>
        <v>52</v>
      </c>
      <c r="AD63" s="147">
        <f t="shared" si="123"/>
        <v>45586</v>
      </c>
      <c r="AE63" s="143">
        <f t="shared" si="70"/>
        <v>467.29154874000034</v>
      </c>
      <c r="AF63" s="145">
        <f t="shared" si="124"/>
        <v>21</v>
      </c>
      <c r="AG63" s="154">
        <f t="shared" si="71"/>
        <v>2.6786060699999998</v>
      </c>
      <c r="AH63" s="153">
        <f t="shared" si="72"/>
        <v>6.45047134</v>
      </c>
      <c r="AI63" s="210">
        <v>1.3616E-2</v>
      </c>
      <c r="AJ63" s="143">
        <f t="shared" si="73"/>
        <v>9.1290774100000007</v>
      </c>
      <c r="AK63" s="141">
        <f t="shared" si="37"/>
        <v>52</v>
      </c>
      <c r="AL63" s="150" t="s">
        <v>94</v>
      </c>
      <c r="AM63" s="147">
        <f t="shared" si="74"/>
        <v>45616</v>
      </c>
      <c r="AO63" s="147">
        <f t="shared" si="21"/>
        <v>45616</v>
      </c>
      <c r="AP63" s="203">
        <f>VLOOKUP($AO63,[1]Plan1!$CI$223:$CM$344,2)</f>
        <v>1193.337</v>
      </c>
      <c r="AQ63" s="189">
        <f t="shared" si="22"/>
        <v>45555</v>
      </c>
      <c r="AR63" s="190">
        <f>VLOOKUP($AO63,[1]Plan1!$CI$223:$CM$344,4)</f>
        <v>1193.337</v>
      </c>
      <c r="AS63" s="189">
        <f t="shared" si="23"/>
        <v>45585</v>
      </c>
      <c r="AT63" s="191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3">
        <f t="shared" si="9"/>
        <v>44058</v>
      </c>
      <c r="B64" s="114">
        <f t="shared" si="0"/>
        <v>1014.527877</v>
      </c>
      <c r="C64" s="114">
        <f t="shared" si="25"/>
        <v>994.09820425999999</v>
      </c>
      <c r="D64" s="115">
        <f t="shared" si="10"/>
        <v>780.28</v>
      </c>
      <c r="E64" s="116">
        <f t="shared" si="121"/>
        <v>792.42899999999997</v>
      </c>
      <c r="F64" s="117">
        <f t="shared" si="99"/>
        <v>44002</v>
      </c>
      <c r="G64" s="118">
        <f t="shared" si="1"/>
        <v>1.5570051776285343E-2</v>
      </c>
      <c r="H64" s="119">
        <f t="shared" si="27"/>
        <v>44063</v>
      </c>
      <c r="I64" s="119">
        <f t="shared" si="12"/>
        <v>44063</v>
      </c>
      <c r="J64" s="120">
        <f t="shared" si="13"/>
        <v>23</v>
      </c>
      <c r="K64" s="120">
        <f t="shared" si="126"/>
        <v>20</v>
      </c>
      <c r="L64" s="8">
        <f t="shared" si="14"/>
        <v>1.0135255000000001</v>
      </c>
      <c r="M64" s="121">
        <f t="shared" si="125"/>
        <v>1.00153925</v>
      </c>
      <c r="N64" s="121">
        <f t="shared" si="75"/>
        <v>1.00153925</v>
      </c>
      <c r="O64" s="114">
        <f t="shared" si="100"/>
        <v>1.0150855599999999</v>
      </c>
      <c r="P64" s="114">
        <f t="shared" si="4"/>
        <v>1009.09473236</v>
      </c>
      <c r="Q64" s="168">
        <f t="shared" si="28"/>
        <v>0</v>
      </c>
      <c r="R64" s="169">
        <f t="shared" si="16"/>
        <v>0</v>
      </c>
      <c r="S64" s="114">
        <f t="shared" si="5"/>
        <v>0</v>
      </c>
      <c r="T64" s="124">
        <f t="shared" si="17"/>
        <v>7.0000000000000007E-2</v>
      </c>
      <c r="U64" s="122">
        <f t="shared" si="76"/>
        <v>20</v>
      </c>
      <c r="V64" s="122">
        <v>252</v>
      </c>
      <c r="W64" s="121">
        <f t="shared" si="6"/>
        <v>1.005384177</v>
      </c>
      <c r="X64" s="114">
        <f t="shared" si="7"/>
        <v>5.4331446400000001</v>
      </c>
      <c r="Y64" s="114">
        <f t="shared" si="8"/>
        <v>0</v>
      </c>
      <c r="Z64" s="127" t="str">
        <f t="shared" si="29"/>
        <v>A+J=</v>
      </c>
      <c r="AA64" s="119">
        <f t="shared" si="30"/>
        <v>44063</v>
      </c>
      <c r="AB64" s="4"/>
      <c r="AC64" s="141">
        <f t="shared" si="31"/>
        <v>53</v>
      </c>
      <c r="AD64" s="147">
        <f t="shared" si="123"/>
        <v>45616</v>
      </c>
      <c r="AE64" s="143">
        <f t="shared" si="70"/>
        <v>460.75133623000033</v>
      </c>
      <c r="AF64" s="145">
        <f t="shared" si="124"/>
        <v>21</v>
      </c>
      <c r="AG64" s="154">
        <f t="shared" si="71"/>
        <v>2.6421341699999998</v>
      </c>
      <c r="AH64" s="153">
        <f t="shared" si="72"/>
        <v>6.5402125099999999</v>
      </c>
      <c r="AI64" s="210">
        <v>1.3996E-2</v>
      </c>
      <c r="AJ64" s="143">
        <f t="shared" si="73"/>
        <v>9.1823466800000002</v>
      </c>
      <c r="AK64" s="141">
        <f t="shared" si="37"/>
        <v>53</v>
      </c>
      <c r="AL64" s="150" t="s">
        <v>94</v>
      </c>
      <c r="AM64" s="147">
        <f t="shared" si="74"/>
        <v>45646</v>
      </c>
      <c r="AO64" s="147">
        <f t="shared" si="21"/>
        <v>45646</v>
      </c>
      <c r="AP64" s="203">
        <f>VLOOKUP($AO64,[1]Plan1!$CI$223:$CM$344,2)</f>
        <v>1193.337</v>
      </c>
      <c r="AQ64" s="189">
        <f t="shared" si="22"/>
        <v>45585</v>
      </c>
      <c r="AR64" s="190">
        <f>VLOOKUP($AO64,[1]Plan1!$CI$223:$CM$344,4)</f>
        <v>1193.337</v>
      </c>
      <c r="AS64" s="189">
        <f t="shared" si="23"/>
        <v>45616</v>
      </c>
      <c r="AT64" s="191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3">
        <f t="shared" si="9"/>
        <v>44059</v>
      </c>
      <c r="B65" s="114">
        <f t="shared" si="0"/>
        <v>1014.527877</v>
      </c>
      <c r="C65" s="114">
        <f t="shared" si="25"/>
        <v>994.09820425999999</v>
      </c>
      <c r="D65" s="115">
        <f t="shared" si="10"/>
        <v>780.28</v>
      </c>
      <c r="E65" s="116">
        <f t="shared" si="121"/>
        <v>792.42899999999997</v>
      </c>
      <c r="F65" s="117">
        <f t="shared" si="99"/>
        <v>44002</v>
      </c>
      <c r="G65" s="118">
        <f t="shared" si="1"/>
        <v>1.5570051776285343E-2</v>
      </c>
      <c r="H65" s="119">
        <f t="shared" si="27"/>
        <v>44063</v>
      </c>
      <c r="I65" s="119">
        <f t="shared" si="12"/>
        <v>44063</v>
      </c>
      <c r="J65" s="120">
        <f t="shared" si="13"/>
        <v>23</v>
      </c>
      <c r="K65" s="120">
        <f t="shared" si="126"/>
        <v>20</v>
      </c>
      <c r="L65" s="8">
        <f t="shared" si="14"/>
        <v>1.0135255000000001</v>
      </c>
      <c r="M65" s="121">
        <f t="shared" si="125"/>
        <v>1.00153925</v>
      </c>
      <c r="N65" s="121">
        <f t="shared" si="75"/>
        <v>1.00153925</v>
      </c>
      <c r="O65" s="114">
        <f t="shared" si="100"/>
        <v>1.0150855599999999</v>
      </c>
      <c r="P65" s="114">
        <f t="shared" si="4"/>
        <v>1009.09473236</v>
      </c>
      <c r="Q65" s="168">
        <f t="shared" si="28"/>
        <v>0</v>
      </c>
      <c r="R65" s="169">
        <f t="shared" si="16"/>
        <v>0</v>
      </c>
      <c r="S65" s="114">
        <f t="shared" si="5"/>
        <v>0</v>
      </c>
      <c r="T65" s="124">
        <f t="shared" si="17"/>
        <v>7.0000000000000007E-2</v>
      </c>
      <c r="U65" s="122">
        <f t="shared" si="76"/>
        <v>20</v>
      </c>
      <c r="V65" s="122">
        <v>252</v>
      </c>
      <c r="W65" s="121">
        <f t="shared" si="6"/>
        <v>1.005384177</v>
      </c>
      <c r="X65" s="114">
        <f t="shared" si="7"/>
        <v>5.4331446400000001</v>
      </c>
      <c r="Y65" s="114">
        <f t="shared" si="8"/>
        <v>0</v>
      </c>
      <c r="Z65" s="127" t="str">
        <f t="shared" si="29"/>
        <v>A+J=</v>
      </c>
      <c r="AA65" s="119">
        <f t="shared" si="30"/>
        <v>44063</v>
      </c>
      <c r="AB65" s="4"/>
      <c r="AC65" s="141">
        <f t="shared" si="31"/>
        <v>54</v>
      </c>
      <c r="AD65" s="147">
        <f t="shared" si="123"/>
        <v>45646</v>
      </c>
      <c r="AE65" s="143">
        <f t="shared" si="70"/>
        <v>454.50677338000031</v>
      </c>
      <c r="AF65" s="145">
        <f t="shared" si="124"/>
        <v>22</v>
      </c>
      <c r="AG65" s="154">
        <f t="shared" si="71"/>
        <v>2.7295766100000001</v>
      </c>
      <c r="AH65" s="153">
        <f t="shared" si="72"/>
        <v>6.2445628500000003</v>
      </c>
      <c r="AI65" s="210">
        <v>1.3552999999999999E-2</v>
      </c>
      <c r="AJ65" s="143">
        <f t="shared" si="73"/>
        <v>8.97413946</v>
      </c>
      <c r="AK65" s="141">
        <f t="shared" si="37"/>
        <v>54</v>
      </c>
      <c r="AL65" s="150" t="s">
        <v>94</v>
      </c>
      <c r="AM65" s="147">
        <f t="shared" si="74"/>
        <v>45677</v>
      </c>
      <c r="AO65" s="147">
        <f t="shared" si="21"/>
        <v>45677</v>
      </c>
      <c r="AP65" s="203">
        <f>VLOOKUP($AO65,[1]Plan1!$CI$223:$CM$344,2)</f>
        <v>1193.337</v>
      </c>
      <c r="AQ65" s="189">
        <f t="shared" si="22"/>
        <v>45616</v>
      </c>
      <c r="AR65" s="190">
        <f>VLOOKUP($AO65,[1]Plan1!$CI$223:$CM$344,4)</f>
        <v>1193.337</v>
      </c>
      <c r="AS65" s="189">
        <f t="shared" si="23"/>
        <v>45646</v>
      </c>
      <c r="AT65" s="191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3">
        <f t="shared" si="9"/>
        <v>44060</v>
      </c>
      <c r="B66" s="114">
        <f t="shared" si="0"/>
        <v>1014.527877</v>
      </c>
      <c r="C66" s="114">
        <f t="shared" si="25"/>
        <v>994.09820425999999</v>
      </c>
      <c r="D66" s="115">
        <f t="shared" si="10"/>
        <v>780.28</v>
      </c>
      <c r="E66" s="116">
        <f t="shared" si="121"/>
        <v>792.42899999999997</v>
      </c>
      <c r="F66" s="117">
        <f t="shared" si="99"/>
        <v>44002</v>
      </c>
      <c r="G66" s="118">
        <f t="shared" si="1"/>
        <v>1.5570051776285343E-2</v>
      </c>
      <c r="H66" s="119">
        <f t="shared" si="27"/>
        <v>44063</v>
      </c>
      <c r="I66" s="119">
        <f t="shared" si="12"/>
        <v>44063</v>
      </c>
      <c r="J66" s="120">
        <f t="shared" si="13"/>
        <v>23</v>
      </c>
      <c r="K66" s="120">
        <f t="shared" si="126"/>
        <v>20</v>
      </c>
      <c r="L66" s="8">
        <f t="shared" si="14"/>
        <v>1.0135255000000001</v>
      </c>
      <c r="M66" s="121">
        <f t="shared" si="125"/>
        <v>1.00153925</v>
      </c>
      <c r="N66" s="121">
        <f t="shared" si="75"/>
        <v>1.00153925</v>
      </c>
      <c r="O66" s="114">
        <f t="shared" si="100"/>
        <v>1.0150855599999999</v>
      </c>
      <c r="P66" s="114">
        <f t="shared" si="4"/>
        <v>1009.09473236</v>
      </c>
      <c r="Q66" s="168">
        <f t="shared" si="28"/>
        <v>0</v>
      </c>
      <c r="R66" s="169">
        <f t="shared" si="16"/>
        <v>0</v>
      </c>
      <c r="S66" s="114">
        <f t="shared" si="5"/>
        <v>0</v>
      </c>
      <c r="T66" s="124">
        <f t="shared" si="17"/>
        <v>7.0000000000000007E-2</v>
      </c>
      <c r="U66" s="122">
        <f t="shared" si="76"/>
        <v>20</v>
      </c>
      <c r="V66" s="122">
        <v>252</v>
      </c>
      <c r="W66" s="121">
        <f t="shared" si="6"/>
        <v>1.005384177</v>
      </c>
      <c r="X66" s="114">
        <f t="shared" si="7"/>
        <v>5.4331446400000001</v>
      </c>
      <c r="Y66" s="114">
        <f t="shared" si="8"/>
        <v>0</v>
      </c>
      <c r="Z66" s="127" t="str">
        <f t="shared" si="29"/>
        <v>A+J=</v>
      </c>
      <c r="AA66" s="119">
        <f t="shared" si="30"/>
        <v>44063</v>
      </c>
      <c r="AB66" s="4"/>
      <c r="AC66" s="141">
        <f t="shared" si="31"/>
        <v>55</v>
      </c>
      <c r="AD66" s="147">
        <f t="shared" si="123"/>
        <v>45677</v>
      </c>
      <c r="AE66" s="143">
        <f t="shared" si="70"/>
        <v>446.9596884100003</v>
      </c>
      <c r="AF66" s="145">
        <f t="shared" si="124"/>
        <v>19</v>
      </c>
      <c r="AG66" s="154">
        <f t="shared" si="71"/>
        <v>2.3244753500000002</v>
      </c>
      <c r="AH66" s="153">
        <f t="shared" si="72"/>
        <v>7.5470849700000002</v>
      </c>
      <c r="AI66" s="210">
        <v>1.6604999999999998E-2</v>
      </c>
      <c r="AJ66" s="143">
        <f t="shared" si="73"/>
        <v>9.8715603200000004</v>
      </c>
      <c r="AK66" s="141">
        <f t="shared" si="37"/>
        <v>55</v>
      </c>
      <c r="AL66" s="150" t="s">
        <v>94</v>
      </c>
      <c r="AM66" s="147">
        <f t="shared" si="74"/>
        <v>45708</v>
      </c>
      <c r="AO66" s="147">
        <f t="shared" si="21"/>
        <v>45708</v>
      </c>
      <c r="AP66" s="203">
        <f>VLOOKUP($AO66,[1]Plan1!$CI$223:$CM$344,2)</f>
        <v>1193.337</v>
      </c>
      <c r="AQ66" s="189">
        <f t="shared" si="22"/>
        <v>45646</v>
      </c>
      <c r="AR66" s="190">
        <f>VLOOKUP($AO66,[1]Plan1!$CI$223:$CM$344,4)</f>
        <v>1193.337</v>
      </c>
      <c r="AS66" s="189">
        <f t="shared" si="23"/>
        <v>45677</v>
      </c>
      <c r="AT66" s="191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3">
        <f t="shared" si="9"/>
        <v>44061</v>
      </c>
      <c r="B67" s="114">
        <f t="shared" si="0"/>
        <v>1015.48221861</v>
      </c>
      <c r="C67" s="114">
        <f t="shared" si="25"/>
        <v>994.09820425999999</v>
      </c>
      <c r="D67" s="115">
        <f t="shared" si="10"/>
        <v>780.28</v>
      </c>
      <c r="E67" s="116">
        <f t="shared" si="121"/>
        <v>792.42899999999997</v>
      </c>
      <c r="F67" s="117">
        <f t="shared" si="99"/>
        <v>44002</v>
      </c>
      <c r="G67" s="118">
        <f t="shared" si="1"/>
        <v>1.5570051776285343E-2</v>
      </c>
      <c r="H67" s="119">
        <f t="shared" si="27"/>
        <v>44063</v>
      </c>
      <c r="I67" s="119">
        <f t="shared" si="12"/>
        <v>44063</v>
      </c>
      <c r="J67" s="120">
        <f t="shared" si="13"/>
        <v>23</v>
      </c>
      <c r="K67" s="120">
        <f t="shared" si="126"/>
        <v>21</v>
      </c>
      <c r="L67" s="8">
        <f t="shared" si="14"/>
        <v>1.0142065600000001</v>
      </c>
      <c r="M67" s="121">
        <f t="shared" si="125"/>
        <v>1.00153925</v>
      </c>
      <c r="N67" s="121">
        <f t="shared" si="75"/>
        <v>1.00153925</v>
      </c>
      <c r="O67" s="114">
        <f t="shared" si="100"/>
        <v>1.01576767</v>
      </c>
      <c r="P67" s="114">
        <f t="shared" si="4"/>
        <v>1009.77281669</v>
      </c>
      <c r="Q67" s="168">
        <f t="shared" si="28"/>
        <v>0</v>
      </c>
      <c r="R67" s="169">
        <f t="shared" si="16"/>
        <v>0</v>
      </c>
      <c r="S67" s="114">
        <f t="shared" si="5"/>
        <v>0</v>
      </c>
      <c r="T67" s="124">
        <f t="shared" si="17"/>
        <v>7.0000000000000007E-2</v>
      </c>
      <c r="U67" s="122">
        <f t="shared" si="76"/>
        <v>21</v>
      </c>
      <c r="V67" s="122">
        <v>252</v>
      </c>
      <c r="W67" s="121">
        <f t="shared" si="6"/>
        <v>1.0056541450000001</v>
      </c>
      <c r="X67" s="114">
        <f t="shared" si="7"/>
        <v>5.7094019200000004</v>
      </c>
      <c r="Y67" s="114">
        <f t="shared" si="8"/>
        <v>0</v>
      </c>
      <c r="Z67" s="127" t="str">
        <f t="shared" si="29"/>
        <v>A+J=</v>
      </c>
      <c r="AA67" s="119">
        <f t="shared" si="30"/>
        <v>44063</v>
      </c>
      <c r="AB67" s="4"/>
      <c r="AC67" s="141">
        <f t="shared" si="31"/>
        <v>56</v>
      </c>
      <c r="AD67" s="147">
        <f t="shared" si="123"/>
        <v>45708</v>
      </c>
      <c r="AE67" s="143">
        <f t="shared" si="70"/>
        <v>440.74828963000027</v>
      </c>
      <c r="AF67" s="145">
        <f t="shared" si="124"/>
        <v>23</v>
      </c>
      <c r="AG67" s="154">
        <f t="shared" si="71"/>
        <v>2.7686023899999999</v>
      </c>
      <c r="AH67" s="153">
        <f t="shared" si="72"/>
        <v>6.2113987799999997</v>
      </c>
      <c r="AI67" s="210">
        <v>1.3897E-2</v>
      </c>
      <c r="AJ67" s="143">
        <f t="shared" si="73"/>
        <v>8.9800011699999995</v>
      </c>
      <c r="AK67" s="141">
        <f t="shared" si="37"/>
        <v>56</v>
      </c>
      <c r="AL67" s="150" t="s">
        <v>94</v>
      </c>
      <c r="AM67" s="147">
        <f t="shared" si="74"/>
        <v>45736</v>
      </c>
      <c r="AO67" s="147">
        <f t="shared" si="21"/>
        <v>45736</v>
      </c>
      <c r="AP67" s="203">
        <f>VLOOKUP($AO67,[1]Plan1!$CI$223:$CM$344,2)</f>
        <v>1193.337</v>
      </c>
      <c r="AQ67" s="189">
        <f t="shared" si="22"/>
        <v>45677</v>
      </c>
      <c r="AR67" s="190">
        <f>VLOOKUP($AO67,[1]Plan1!$CI$223:$CM$344,4)</f>
        <v>1193.337</v>
      </c>
      <c r="AS67" s="189">
        <f t="shared" si="23"/>
        <v>45708</v>
      </c>
      <c r="AT67" s="191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3">
        <f t="shared" si="9"/>
        <v>44062</v>
      </c>
      <c r="B68" s="114">
        <f t="shared" si="0"/>
        <v>1016.43745009</v>
      </c>
      <c r="C68" s="114">
        <f t="shared" si="25"/>
        <v>994.09820425999999</v>
      </c>
      <c r="D68" s="115">
        <f t="shared" si="10"/>
        <v>780.28</v>
      </c>
      <c r="E68" s="116">
        <f t="shared" si="121"/>
        <v>792.42899999999997</v>
      </c>
      <c r="F68" s="117">
        <f t="shared" si="99"/>
        <v>44002</v>
      </c>
      <c r="G68" s="118">
        <f t="shared" si="1"/>
        <v>1.5570051776285343E-2</v>
      </c>
      <c r="H68" s="119">
        <f t="shared" si="27"/>
        <v>44063</v>
      </c>
      <c r="I68" s="119">
        <f t="shared" si="12"/>
        <v>44063</v>
      </c>
      <c r="J68" s="120">
        <f t="shared" si="13"/>
        <v>23</v>
      </c>
      <c r="K68" s="120">
        <f t="shared" si="126"/>
        <v>22</v>
      </c>
      <c r="L68" s="8">
        <f t="shared" si="14"/>
        <v>1.01488807</v>
      </c>
      <c r="M68" s="121">
        <f t="shared" si="125"/>
        <v>1.00153925</v>
      </c>
      <c r="N68" s="121">
        <f t="shared" si="75"/>
        <v>1.00153925</v>
      </c>
      <c r="O68" s="114">
        <f t="shared" si="100"/>
        <v>1.01645023</v>
      </c>
      <c r="P68" s="114">
        <f t="shared" si="4"/>
        <v>1010.45134836</v>
      </c>
      <c r="Q68" s="168">
        <f t="shared" si="28"/>
        <v>0</v>
      </c>
      <c r="R68" s="169">
        <f t="shared" si="16"/>
        <v>0</v>
      </c>
      <c r="S68" s="114">
        <f t="shared" si="5"/>
        <v>0</v>
      </c>
      <c r="T68" s="124">
        <f t="shared" si="17"/>
        <v>7.0000000000000007E-2</v>
      </c>
      <c r="U68" s="122">
        <f t="shared" si="76"/>
        <v>22</v>
      </c>
      <c r="V68" s="122">
        <v>252</v>
      </c>
      <c r="W68" s="121">
        <f t="shared" si="6"/>
        <v>1.0059241860000001</v>
      </c>
      <c r="X68" s="114">
        <f t="shared" si="7"/>
        <v>5.9861017299999997</v>
      </c>
      <c r="Y68" s="114">
        <f t="shared" si="8"/>
        <v>0</v>
      </c>
      <c r="Z68" s="127" t="str">
        <f t="shared" si="29"/>
        <v>A+J=</v>
      </c>
      <c r="AA68" s="119">
        <f t="shared" si="30"/>
        <v>44063</v>
      </c>
      <c r="AB68" s="4"/>
      <c r="AC68" s="141">
        <f t="shared" si="31"/>
        <v>57</v>
      </c>
      <c r="AD68" s="147">
        <f t="shared" si="123"/>
        <v>45736</v>
      </c>
      <c r="AE68" s="143">
        <f t="shared" si="70"/>
        <v>433.96032523000025</v>
      </c>
      <c r="AF68" s="145">
        <f t="shared" si="124"/>
        <v>18</v>
      </c>
      <c r="AG68" s="154">
        <f t="shared" si="71"/>
        <v>2.1351861300000001</v>
      </c>
      <c r="AH68" s="153">
        <f t="shared" si="72"/>
        <v>6.7879643999999999</v>
      </c>
      <c r="AI68" s="210">
        <v>1.5401E-2</v>
      </c>
      <c r="AJ68" s="143">
        <f t="shared" si="73"/>
        <v>8.9231505300000009</v>
      </c>
      <c r="AK68" s="141">
        <f t="shared" si="37"/>
        <v>57</v>
      </c>
      <c r="AL68" s="150" t="s">
        <v>94</v>
      </c>
      <c r="AM68" s="147">
        <f t="shared" si="74"/>
        <v>45769</v>
      </c>
      <c r="AO68" s="147">
        <f t="shared" si="21"/>
        <v>45769</v>
      </c>
      <c r="AP68" s="203">
        <f>VLOOKUP($AO68,[1]Plan1!$CI$223:$CM$344,2)</f>
        <v>1193.337</v>
      </c>
      <c r="AQ68" s="189">
        <f t="shared" si="22"/>
        <v>45710</v>
      </c>
      <c r="AR68" s="190">
        <f>VLOOKUP($AO68,[1]Plan1!$CI$223:$CM$344,4)</f>
        <v>1193.337</v>
      </c>
      <c r="AS68" s="189">
        <f t="shared" si="23"/>
        <v>45738</v>
      </c>
      <c r="AT68" s="191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.75" x14ac:dyDescent="0.25">
      <c r="A69" s="113">
        <f t="shared" si="9"/>
        <v>44063</v>
      </c>
      <c r="B69" s="114">
        <f t="shared" si="0"/>
        <v>1017.39359195</v>
      </c>
      <c r="C69" s="114">
        <f t="shared" si="25"/>
        <v>994.09820425999999</v>
      </c>
      <c r="D69" s="115">
        <f t="shared" si="10"/>
        <v>780.28</v>
      </c>
      <c r="E69" s="116">
        <f t="shared" si="121"/>
        <v>792.42899999999997</v>
      </c>
      <c r="F69" s="117">
        <f t="shared" si="99"/>
        <v>44002</v>
      </c>
      <c r="G69" s="118">
        <f t="shared" si="1"/>
        <v>1.5570051776285343E-2</v>
      </c>
      <c r="H69" s="119">
        <f t="shared" si="27"/>
        <v>44095</v>
      </c>
      <c r="I69" s="119">
        <f t="shared" si="12"/>
        <v>44063</v>
      </c>
      <c r="J69" s="120">
        <f t="shared" si="13"/>
        <v>23</v>
      </c>
      <c r="K69" s="120">
        <f t="shared" si="126"/>
        <v>23</v>
      </c>
      <c r="L69" s="8">
        <f t="shared" si="14"/>
        <v>1.01557005</v>
      </c>
      <c r="M69" s="121">
        <f t="shared" si="125"/>
        <v>1.00153925</v>
      </c>
      <c r="N69" s="121">
        <f t="shared" si="75"/>
        <v>1.00153925</v>
      </c>
      <c r="O69" s="114">
        <f t="shared" si="100"/>
        <v>1.01713326</v>
      </c>
      <c r="P69" s="114">
        <f t="shared" si="4"/>
        <v>1011.13034725</v>
      </c>
      <c r="Q69" s="168">
        <f t="shared" si="28"/>
        <v>2</v>
      </c>
      <c r="R69" s="180">
        <f>S69/P69</f>
        <v>7.9747833421582627E-3</v>
      </c>
      <c r="S69" s="172">
        <v>8.0635454499999994</v>
      </c>
      <c r="T69" s="124">
        <f t="shared" si="17"/>
        <v>7.0000000000000007E-2</v>
      </c>
      <c r="U69" s="122">
        <f t="shared" si="76"/>
        <v>23</v>
      </c>
      <c r="V69" s="122">
        <v>252</v>
      </c>
      <c r="W69" s="121">
        <f t="shared" si="6"/>
        <v>1.0061943</v>
      </c>
      <c r="X69" s="114">
        <f t="shared" si="7"/>
        <v>6.2632447000000004</v>
      </c>
      <c r="Y69" s="114">
        <f t="shared" si="8"/>
        <v>14.326790150000001</v>
      </c>
      <c r="Z69" s="127" t="str">
        <f t="shared" si="29"/>
        <v>A+J=</v>
      </c>
      <c r="AA69" s="119">
        <f t="shared" si="30"/>
        <v>44063</v>
      </c>
      <c r="AB69" s="4"/>
      <c r="AC69" s="141">
        <f t="shared" si="31"/>
        <v>58</v>
      </c>
      <c r="AD69" s="147">
        <f t="shared" si="123"/>
        <v>45769</v>
      </c>
      <c r="AE69" s="143">
        <f t="shared" si="70"/>
        <v>426.99786578000027</v>
      </c>
      <c r="AF69" s="145">
        <f t="shared" si="124"/>
        <v>21</v>
      </c>
      <c r="AG69" s="154">
        <f t="shared" si="71"/>
        <v>2.4536745999999998</v>
      </c>
      <c r="AH69" s="153">
        <f t="shared" si="72"/>
        <v>6.9624594499999999</v>
      </c>
      <c r="AI69" s="210">
        <v>1.6043999999999999E-2</v>
      </c>
      <c r="AJ69" s="143">
        <f t="shared" si="73"/>
        <v>9.4161340500000001</v>
      </c>
      <c r="AK69" s="141">
        <f t="shared" si="37"/>
        <v>58</v>
      </c>
      <c r="AL69" s="150" t="s">
        <v>94</v>
      </c>
      <c r="AM69" s="147">
        <f t="shared" si="74"/>
        <v>45797</v>
      </c>
      <c r="AO69" s="147">
        <f t="shared" si="21"/>
        <v>45797</v>
      </c>
      <c r="AP69" s="203">
        <f>VLOOKUP($AO69,[1]Plan1!$CI$223:$CM$344,2)</f>
        <v>1193.337</v>
      </c>
      <c r="AQ69" s="189">
        <f t="shared" si="22"/>
        <v>45736</v>
      </c>
      <c r="AR69" s="190">
        <f>VLOOKUP($AO69,[1]Plan1!$CI$223:$CM$344,4)</f>
        <v>1193.337</v>
      </c>
      <c r="AS69" s="189">
        <f t="shared" si="23"/>
        <v>45767</v>
      </c>
      <c r="AT69" s="191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3">
        <f t="shared" si="9"/>
        <v>44064</v>
      </c>
      <c r="B70" s="114">
        <f t="shared" si="0"/>
        <v>1004.38942446</v>
      </c>
      <c r="C70" s="114">
        <f t="shared" si="25"/>
        <v>986.17048647000001</v>
      </c>
      <c r="D70" s="115">
        <f t="shared" si="10"/>
        <v>792.42899999999997</v>
      </c>
      <c r="E70" s="116">
        <f t="shared" si="121"/>
        <v>810.08299999999997</v>
      </c>
      <c r="F70" s="117">
        <f t="shared" si="99"/>
        <v>44032</v>
      </c>
      <c r="G70" s="118">
        <f t="shared" si="1"/>
        <v>2.2278336608074767E-2</v>
      </c>
      <c r="H70" s="119">
        <f t="shared" si="27"/>
        <v>44095</v>
      </c>
      <c r="I70" s="119">
        <f t="shared" si="12"/>
        <v>44095</v>
      </c>
      <c r="J70" s="120">
        <f t="shared" si="13"/>
        <v>21</v>
      </c>
      <c r="K70" s="120">
        <f t="shared" si="126"/>
        <v>1</v>
      </c>
      <c r="L70" s="8">
        <f t="shared" si="14"/>
        <v>1.0010497700000001</v>
      </c>
      <c r="M70" s="121">
        <f t="shared" si="125"/>
        <v>1.01557005</v>
      </c>
      <c r="N70" s="121">
        <f t="shared" si="75"/>
        <v>1.0171332661994625</v>
      </c>
      <c r="O70" s="114">
        <f t="shared" si="100"/>
        <v>1.01820102</v>
      </c>
      <c r="P70" s="114">
        <f t="shared" si="4"/>
        <v>1004.11979521</v>
      </c>
      <c r="Q70" s="168">
        <f t="shared" si="28"/>
        <v>0</v>
      </c>
      <c r="R70" s="169">
        <f t="shared" si="16"/>
        <v>0</v>
      </c>
      <c r="S70" s="114">
        <f t="shared" si="5"/>
        <v>0</v>
      </c>
      <c r="T70" s="124">
        <f t="shared" si="17"/>
        <v>7.0000000000000007E-2</v>
      </c>
      <c r="U70" s="122">
        <f t="shared" si="76"/>
        <v>1</v>
      </c>
      <c r="V70" s="122">
        <v>252</v>
      </c>
      <c r="W70" s="121">
        <f t="shared" si="6"/>
        <v>1.0002685229999999</v>
      </c>
      <c r="X70" s="114">
        <f t="shared" si="7"/>
        <v>0.26962924999999999</v>
      </c>
      <c r="Y70" s="114">
        <f t="shared" si="8"/>
        <v>0</v>
      </c>
      <c r="Z70" s="127" t="str">
        <f t="shared" si="29"/>
        <v>A+J=</v>
      </c>
      <c r="AA70" s="119">
        <f t="shared" si="30"/>
        <v>44095</v>
      </c>
      <c r="AB70" s="4"/>
      <c r="AC70" s="141">
        <f t="shared" si="31"/>
        <v>59</v>
      </c>
      <c r="AD70" s="147">
        <f t="shared" si="123"/>
        <v>45797</v>
      </c>
      <c r="AE70" s="143">
        <f t="shared" si="70"/>
        <v>420.35249800000025</v>
      </c>
      <c r="AF70" s="145">
        <f t="shared" si="124"/>
        <v>19</v>
      </c>
      <c r="AG70" s="154">
        <f t="shared" si="71"/>
        <v>2.1837870700000002</v>
      </c>
      <c r="AH70" s="153">
        <f t="shared" si="72"/>
        <v>6.6453677799999999</v>
      </c>
      <c r="AI70" s="210">
        <v>1.5562999999999999E-2</v>
      </c>
      <c r="AJ70" s="143">
        <f t="shared" si="73"/>
        <v>8.8291548500000001</v>
      </c>
      <c r="AK70" s="141">
        <f t="shared" si="37"/>
        <v>59</v>
      </c>
      <c r="AL70" s="150" t="s">
        <v>94</v>
      </c>
      <c r="AM70" s="147">
        <f t="shared" si="74"/>
        <v>45828</v>
      </c>
      <c r="AO70" s="147">
        <f t="shared" si="21"/>
        <v>45828</v>
      </c>
      <c r="AP70" s="203">
        <f>VLOOKUP($AO70,[1]Plan1!$CI$223:$CM$344,2)</f>
        <v>1193.337</v>
      </c>
      <c r="AQ70" s="189">
        <f t="shared" si="22"/>
        <v>45767</v>
      </c>
      <c r="AR70" s="190">
        <f>VLOOKUP($AO70,[1]Plan1!$CI$223:$CM$344,4)</f>
        <v>1193.337</v>
      </c>
      <c r="AS70" s="189">
        <f t="shared" si="23"/>
        <v>45797</v>
      </c>
      <c r="AT70" s="191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3">
        <f t="shared" si="9"/>
        <v>44065</v>
      </c>
      <c r="B71" s="114">
        <f t="shared" si="0"/>
        <v>1005.71379997</v>
      </c>
      <c r="C71" s="114">
        <f t="shared" si="25"/>
        <v>986.17048647000001</v>
      </c>
      <c r="D71" s="115">
        <f t="shared" si="10"/>
        <v>792.42899999999997</v>
      </c>
      <c r="E71" s="116">
        <f t="shared" si="121"/>
        <v>810.08299999999997</v>
      </c>
      <c r="F71" s="117">
        <f t="shared" si="99"/>
        <v>44032</v>
      </c>
      <c r="G71" s="118">
        <f t="shared" si="1"/>
        <v>2.2278336608074767E-2</v>
      </c>
      <c r="H71" s="119">
        <f t="shared" si="27"/>
        <v>44095</v>
      </c>
      <c r="I71" s="119">
        <f t="shared" si="12"/>
        <v>44095</v>
      </c>
      <c r="J71" s="120">
        <f t="shared" si="13"/>
        <v>21</v>
      </c>
      <c r="K71" s="120">
        <f t="shared" si="126"/>
        <v>2</v>
      </c>
      <c r="L71" s="8">
        <f t="shared" si="14"/>
        <v>1.00210066</v>
      </c>
      <c r="M71" s="121">
        <f t="shared" si="125"/>
        <v>1.01557005</v>
      </c>
      <c r="N71" s="121">
        <f t="shared" si="75"/>
        <v>1.0171332661994625</v>
      </c>
      <c r="O71" s="114">
        <f t="shared" si="100"/>
        <v>1.01926991</v>
      </c>
      <c r="P71" s="114">
        <f t="shared" si="4"/>
        <v>1005.17390298</v>
      </c>
      <c r="Q71" s="168">
        <f t="shared" si="28"/>
        <v>0</v>
      </c>
      <c r="R71" s="169">
        <f t="shared" si="16"/>
        <v>0</v>
      </c>
      <c r="S71" s="114">
        <f t="shared" si="5"/>
        <v>0</v>
      </c>
      <c r="T71" s="124">
        <f t="shared" si="17"/>
        <v>7.0000000000000007E-2</v>
      </c>
      <c r="U71" s="122">
        <f t="shared" si="76"/>
        <v>2</v>
      </c>
      <c r="V71" s="122">
        <v>252</v>
      </c>
      <c r="W71" s="121">
        <f t="shared" si="6"/>
        <v>1.000537118</v>
      </c>
      <c r="X71" s="114">
        <f t="shared" si="7"/>
        <v>0.53989699000000002</v>
      </c>
      <c r="Y71" s="114">
        <f t="shared" si="8"/>
        <v>0</v>
      </c>
      <c r="Z71" s="127" t="str">
        <f t="shared" si="29"/>
        <v>A+J=</v>
      </c>
      <c r="AA71" s="119">
        <f t="shared" si="30"/>
        <v>44095</v>
      </c>
      <c r="AB71" s="4"/>
      <c r="AC71" s="141">
        <f t="shared" si="31"/>
        <v>60</v>
      </c>
      <c r="AD71" s="147">
        <f t="shared" si="123"/>
        <v>45828</v>
      </c>
      <c r="AE71" s="143">
        <f t="shared" si="70"/>
        <v>414.07579450000026</v>
      </c>
      <c r="AF71" s="145">
        <f t="shared" si="124"/>
        <v>22</v>
      </c>
      <c r="AG71" s="154">
        <f t="shared" si="71"/>
        <v>2.4902463799999999</v>
      </c>
      <c r="AH71" s="153">
        <f t="shared" si="72"/>
        <v>6.2767035</v>
      </c>
      <c r="AI71" s="210">
        <v>1.4931999999999999E-2</v>
      </c>
      <c r="AJ71" s="143">
        <f t="shared" si="73"/>
        <v>8.7669498800000003</v>
      </c>
      <c r="AK71" s="141">
        <f t="shared" si="37"/>
        <v>60</v>
      </c>
      <c r="AL71" s="150" t="s">
        <v>94</v>
      </c>
      <c r="AM71" s="147">
        <f t="shared" si="74"/>
        <v>45859</v>
      </c>
      <c r="AO71" s="147">
        <f t="shared" si="21"/>
        <v>45859</v>
      </c>
      <c r="AP71" s="203">
        <f>VLOOKUP($AO71,[1]Plan1!$CI$223:$CM$344,2)</f>
        <v>1193.337</v>
      </c>
      <c r="AQ71" s="189">
        <f t="shared" si="22"/>
        <v>45798</v>
      </c>
      <c r="AR71" s="190">
        <f>VLOOKUP($AO71,[1]Plan1!$CI$223:$CM$344,4)</f>
        <v>1193.337</v>
      </c>
      <c r="AS71" s="189">
        <f t="shared" si="23"/>
        <v>45829</v>
      </c>
      <c r="AT71" s="191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3">
        <f t="shared" si="9"/>
        <v>44066</v>
      </c>
      <c r="B72" s="114">
        <f t="shared" si="0"/>
        <v>1005.71379997</v>
      </c>
      <c r="C72" s="114">
        <f t="shared" si="25"/>
        <v>986.17048647000001</v>
      </c>
      <c r="D72" s="115">
        <f t="shared" si="10"/>
        <v>792.42899999999997</v>
      </c>
      <c r="E72" s="116">
        <f t="shared" si="121"/>
        <v>810.08299999999997</v>
      </c>
      <c r="F72" s="117">
        <f t="shared" si="99"/>
        <v>44032</v>
      </c>
      <c r="G72" s="118">
        <f t="shared" si="1"/>
        <v>2.2278336608074767E-2</v>
      </c>
      <c r="H72" s="119">
        <f t="shared" si="27"/>
        <v>44095</v>
      </c>
      <c r="I72" s="119">
        <f t="shared" si="12"/>
        <v>44095</v>
      </c>
      <c r="J72" s="120">
        <f t="shared" si="13"/>
        <v>21</v>
      </c>
      <c r="K72" s="120">
        <f t="shared" si="126"/>
        <v>2</v>
      </c>
      <c r="L72" s="8">
        <f t="shared" si="14"/>
        <v>1.00210066</v>
      </c>
      <c r="M72" s="121">
        <f t="shared" si="125"/>
        <v>1.01557005</v>
      </c>
      <c r="N72" s="121">
        <f t="shared" si="75"/>
        <v>1.0171332661994625</v>
      </c>
      <c r="O72" s="114">
        <f t="shared" si="100"/>
        <v>1.01926991</v>
      </c>
      <c r="P72" s="114">
        <f t="shared" si="4"/>
        <v>1005.17390298</v>
      </c>
      <c r="Q72" s="168">
        <f t="shared" si="28"/>
        <v>0</v>
      </c>
      <c r="R72" s="169">
        <f t="shared" si="16"/>
        <v>0</v>
      </c>
      <c r="S72" s="114">
        <f t="shared" si="5"/>
        <v>0</v>
      </c>
      <c r="T72" s="124">
        <f t="shared" si="17"/>
        <v>7.0000000000000007E-2</v>
      </c>
      <c r="U72" s="122">
        <f t="shared" si="76"/>
        <v>2</v>
      </c>
      <c r="V72" s="122">
        <v>252</v>
      </c>
      <c r="W72" s="121">
        <f t="shared" si="6"/>
        <v>1.000537118</v>
      </c>
      <c r="X72" s="114">
        <f t="shared" si="7"/>
        <v>0.53989699000000002</v>
      </c>
      <c r="Y72" s="114">
        <f t="shared" si="8"/>
        <v>0</v>
      </c>
      <c r="Z72" s="127" t="str">
        <f t="shared" si="29"/>
        <v>A+J=</v>
      </c>
      <c r="AA72" s="119">
        <f t="shared" si="30"/>
        <v>44095</v>
      </c>
      <c r="AB72" s="4"/>
      <c r="AC72" s="141">
        <f t="shared" si="31"/>
        <v>61</v>
      </c>
      <c r="AD72" s="147">
        <f t="shared" si="123"/>
        <v>45859</v>
      </c>
      <c r="AE72" s="143">
        <f t="shared" si="70"/>
        <v>407.36114142000025</v>
      </c>
      <c r="AF72" s="145">
        <f t="shared" si="124"/>
        <v>21</v>
      </c>
      <c r="AG72" s="154">
        <f t="shared" si="71"/>
        <v>2.3412445800000001</v>
      </c>
      <c r="AH72" s="153">
        <f t="shared" si="72"/>
        <v>6.7146530799999997</v>
      </c>
      <c r="AI72" s="210">
        <v>1.6215999999999998E-2</v>
      </c>
      <c r="AJ72" s="143">
        <f t="shared" si="73"/>
        <v>9.0558976599999994</v>
      </c>
      <c r="AK72" s="141">
        <f t="shared" si="37"/>
        <v>61</v>
      </c>
      <c r="AL72" s="150" t="s">
        <v>94</v>
      </c>
      <c r="AM72" s="147">
        <f t="shared" si="74"/>
        <v>45889</v>
      </c>
      <c r="AO72" s="147">
        <f t="shared" si="21"/>
        <v>45889</v>
      </c>
      <c r="AP72" s="203">
        <f>VLOOKUP($AO72,[1]Plan1!$CI$223:$CM$344,2)</f>
        <v>1193.337</v>
      </c>
      <c r="AQ72" s="189">
        <f t="shared" si="22"/>
        <v>45828</v>
      </c>
      <c r="AR72" s="190">
        <f>VLOOKUP($AO72,[1]Plan1!$CI$223:$CM$344,4)</f>
        <v>1193.337</v>
      </c>
      <c r="AS72" s="189">
        <f t="shared" si="23"/>
        <v>45858</v>
      </c>
      <c r="AT72" s="191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3">
        <f t="shared" si="9"/>
        <v>44067</v>
      </c>
      <c r="B73" s="114">
        <f t="shared" si="0"/>
        <v>1005.71379997</v>
      </c>
      <c r="C73" s="114">
        <f t="shared" si="25"/>
        <v>986.17048647000001</v>
      </c>
      <c r="D73" s="115">
        <f t="shared" si="10"/>
        <v>792.42899999999997</v>
      </c>
      <c r="E73" s="116">
        <f t="shared" si="121"/>
        <v>810.08299999999997</v>
      </c>
      <c r="F73" s="117">
        <f t="shared" si="99"/>
        <v>44032</v>
      </c>
      <c r="G73" s="118">
        <f t="shared" si="1"/>
        <v>2.2278336608074767E-2</v>
      </c>
      <c r="H73" s="119">
        <f t="shared" si="27"/>
        <v>44095</v>
      </c>
      <c r="I73" s="119">
        <f t="shared" si="12"/>
        <v>44095</v>
      </c>
      <c r="J73" s="120">
        <f t="shared" si="13"/>
        <v>21</v>
      </c>
      <c r="K73" s="120">
        <f t="shared" si="126"/>
        <v>2</v>
      </c>
      <c r="L73" s="8">
        <f t="shared" si="14"/>
        <v>1.00210066</v>
      </c>
      <c r="M73" s="121">
        <f t="shared" si="125"/>
        <v>1.01557005</v>
      </c>
      <c r="N73" s="121">
        <f t="shared" si="75"/>
        <v>1.0171332661994625</v>
      </c>
      <c r="O73" s="114">
        <f t="shared" si="100"/>
        <v>1.01926991</v>
      </c>
      <c r="P73" s="114">
        <f t="shared" si="4"/>
        <v>1005.17390298</v>
      </c>
      <c r="Q73" s="168">
        <f t="shared" si="28"/>
        <v>0</v>
      </c>
      <c r="R73" s="169">
        <f t="shared" si="16"/>
        <v>0</v>
      </c>
      <c r="S73" s="114">
        <f t="shared" si="5"/>
        <v>0</v>
      </c>
      <c r="T73" s="124">
        <f t="shared" si="17"/>
        <v>7.0000000000000007E-2</v>
      </c>
      <c r="U73" s="122">
        <f t="shared" si="76"/>
        <v>2</v>
      </c>
      <c r="V73" s="122">
        <v>252</v>
      </c>
      <c r="W73" s="121">
        <f t="shared" si="6"/>
        <v>1.000537118</v>
      </c>
      <c r="X73" s="114">
        <f t="shared" si="7"/>
        <v>0.53989699000000002</v>
      </c>
      <c r="Y73" s="114">
        <f t="shared" si="8"/>
        <v>0</v>
      </c>
      <c r="Z73" s="127" t="str">
        <f t="shared" si="29"/>
        <v>A+J=</v>
      </c>
      <c r="AA73" s="119">
        <f t="shared" si="30"/>
        <v>44095</v>
      </c>
      <c r="AB73" s="4"/>
      <c r="AC73" s="141">
        <f t="shared" si="31"/>
        <v>62</v>
      </c>
      <c r="AD73" s="147">
        <f t="shared" si="123"/>
        <v>45889</v>
      </c>
      <c r="AE73" s="143">
        <f t="shared" si="70"/>
        <v>400.97290401000026</v>
      </c>
      <c r="AF73" s="145">
        <f t="shared" si="124"/>
        <v>22</v>
      </c>
      <c r="AG73" s="154">
        <f t="shared" si="71"/>
        <v>2.4132831700000001</v>
      </c>
      <c r="AH73" s="153">
        <f t="shared" si="72"/>
        <v>6.3882374100000003</v>
      </c>
      <c r="AI73" s="210">
        <v>1.5681999999999998E-2</v>
      </c>
      <c r="AJ73" s="143">
        <f t="shared" si="73"/>
        <v>8.80152058</v>
      </c>
      <c r="AK73" s="141">
        <f t="shared" si="37"/>
        <v>62</v>
      </c>
      <c r="AL73" s="150" t="s">
        <v>94</v>
      </c>
      <c r="AM73" s="147">
        <f t="shared" si="74"/>
        <v>45922</v>
      </c>
      <c r="AO73" s="147">
        <f t="shared" si="21"/>
        <v>45922</v>
      </c>
      <c r="AP73" s="203">
        <f>VLOOKUP($AO73,[1]Plan1!$CI$223:$CM$344,2)</f>
        <v>1193.337</v>
      </c>
      <c r="AQ73" s="189">
        <f t="shared" si="22"/>
        <v>45860</v>
      </c>
      <c r="AR73" s="190">
        <f>VLOOKUP($AO73,[1]Plan1!$CI$223:$CM$344,4)</f>
        <v>1193.337</v>
      </c>
      <c r="AS73" s="189">
        <f t="shared" si="23"/>
        <v>45891</v>
      </c>
      <c r="AT73" s="191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3">
        <f t="shared" si="9"/>
        <v>44068</v>
      </c>
      <c r="B74" s="114">
        <f t="shared" ref="B74:B137" si="127">(P74+X74)</f>
        <v>1007.03991959</v>
      </c>
      <c r="C74" s="114">
        <f t="shared" si="25"/>
        <v>986.17048647000001</v>
      </c>
      <c r="D74" s="115">
        <f t="shared" si="10"/>
        <v>792.42899999999997</v>
      </c>
      <c r="E74" s="116">
        <f t="shared" si="121"/>
        <v>810.08299999999997</v>
      </c>
      <c r="F74" s="117">
        <f t="shared" si="99"/>
        <v>44032</v>
      </c>
      <c r="G74" s="118">
        <f t="shared" ref="G74:G137" si="128">(E74/D74)-1</f>
        <v>2.2278336608074767E-2</v>
      </c>
      <c r="H74" s="119">
        <f t="shared" si="27"/>
        <v>44095</v>
      </c>
      <c r="I74" s="119">
        <f t="shared" ref="I74:I137" si="129">IF(A74&gt;I73,H74,I73)</f>
        <v>44095</v>
      </c>
      <c r="J74" s="120">
        <f t="shared" si="13"/>
        <v>21</v>
      </c>
      <c r="K74" s="120">
        <f t="shared" si="126"/>
        <v>3</v>
      </c>
      <c r="L74" s="8">
        <f t="shared" si="14"/>
        <v>1.0031526399999999</v>
      </c>
      <c r="M74" s="121">
        <f t="shared" si="125"/>
        <v>1.01557005</v>
      </c>
      <c r="N74" s="121">
        <f t="shared" si="75"/>
        <v>1.0171332661994625</v>
      </c>
      <c r="O74" s="114">
        <f t="shared" si="100"/>
        <v>1.0203399200000001</v>
      </c>
      <c r="P74" s="114">
        <f t="shared" ref="P74:P137" si="130">TRUNC(C74*O74,8)</f>
        <v>1006.22911527</v>
      </c>
      <c r="Q74" s="168">
        <f t="shared" si="28"/>
        <v>0</v>
      </c>
      <c r="R74" s="169">
        <f t="shared" si="16"/>
        <v>0</v>
      </c>
      <c r="S74" s="114">
        <f t="shared" ref="S74:S137" si="131">IF(R74&gt;0,TRUNC(R74*P74,8),0)</f>
        <v>0</v>
      </c>
      <c r="T74" s="124">
        <f t="shared" si="17"/>
        <v>7.0000000000000007E-2</v>
      </c>
      <c r="U74" s="122">
        <f t="shared" si="76"/>
        <v>3</v>
      </c>
      <c r="V74" s="122">
        <v>252</v>
      </c>
      <c r="W74" s="121">
        <f t="shared" ref="W74:W137" si="132">ROUND((1+T74)^TRUNC((U74/V74),9),9)</f>
        <v>1.0008057850000001</v>
      </c>
      <c r="X74" s="114">
        <f t="shared" ref="X74:X137" si="133">TRUNC((P74*(W74-1)),8)</f>
        <v>0.81080432000000002</v>
      </c>
      <c r="Y74" s="114">
        <f t="shared" ref="Y74:Y137" si="134">IF(Q74&gt;0,S74+X74,0)</f>
        <v>0</v>
      </c>
      <c r="Z74" s="127" t="str">
        <f t="shared" si="29"/>
        <v>A+J=</v>
      </c>
      <c r="AA74" s="119">
        <f t="shared" si="30"/>
        <v>44095</v>
      </c>
      <c r="AB74" s="4"/>
      <c r="AC74" s="141">
        <f t="shared" si="31"/>
        <v>63</v>
      </c>
      <c r="AD74" s="147">
        <f t="shared" si="123"/>
        <v>45922</v>
      </c>
      <c r="AE74" s="143">
        <f t="shared" si="70"/>
        <v>394.78669405000028</v>
      </c>
      <c r="AF74" s="145">
        <f t="shared" si="124"/>
        <v>23</v>
      </c>
      <c r="AG74" s="154">
        <f t="shared" si="71"/>
        <v>2.4837464499999999</v>
      </c>
      <c r="AH74" s="153">
        <f t="shared" si="72"/>
        <v>6.1862099600000002</v>
      </c>
      <c r="AI74" s="210">
        <v>1.5427999999999999E-2</v>
      </c>
      <c r="AJ74" s="143">
        <f t="shared" si="73"/>
        <v>8.6699564100000011</v>
      </c>
      <c r="AK74" s="141">
        <f t="shared" si="37"/>
        <v>63</v>
      </c>
      <c r="AL74" s="150" t="s">
        <v>94</v>
      </c>
      <c r="AM74" s="147">
        <f t="shared" si="74"/>
        <v>45950</v>
      </c>
      <c r="AO74" s="147">
        <f t="shared" si="21"/>
        <v>45950</v>
      </c>
      <c r="AP74" s="203">
        <f>VLOOKUP($AO74,[1]Plan1!$CI$223:$CM$344,2)</f>
        <v>1193.337</v>
      </c>
      <c r="AQ74" s="189">
        <f t="shared" si="22"/>
        <v>45889</v>
      </c>
      <c r="AR74" s="190">
        <f>VLOOKUP($AO74,[1]Plan1!$CI$223:$CM$344,4)</f>
        <v>1193.337</v>
      </c>
      <c r="AS74" s="189">
        <f t="shared" si="23"/>
        <v>45920</v>
      </c>
      <c r="AT74" s="191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3">
        <f t="shared" ref="A75:A138" si="135">(A74+1)</f>
        <v>44069</v>
      </c>
      <c r="B75" s="114">
        <f t="shared" si="127"/>
        <v>1008.3677844299999</v>
      </c>
      <c r="C75" s="114">
        <f t="shared" si="25"/>
        <v>986.17048647000001</v>
      </c>
      <c r="D75" s="115">
        <f t="shared" ref="D75:D138" si="136">IF(E75=E74,D74,E74)</f>
        <v>792.42899999999997</v>
      </c>
      <c r="E75" s="116">
        <f t="shared" si="121"/>
        <v>810.08299999999997</v>
      </c>
      <c r="F75" s="117">
        <f t="shared" si="99"/>
        <v>44032</v>
      </c>
      <c r="G75" s="118">
        <f t="shared" si="128"/>
        <v>2.2278336608074767E-2</v>
      </c>
      <c r="H75" s="119">
        <f t="shared" si="27"/>
        <v>44095</v>
      </c>
      <c r="I75" s="119">
        <f t="shared" si="129"/>
        <v>44095</v>
      </c>
      <c r="J75" s="120">
        <f t="shared" ref="J75:J138" si="137">IF(I75=I74,J74,NETWORKDAYS(I74,I75,$AD$148:$AD$502)-1)</f>
        <v>21</v>
      </c>
      <c r="K75" s="120">
        <f t="shared" si="126"/>
        <v>4</v>
      </c>
      <c r="L75" s="8">
        <f t="shared" ref="L75:L138" si="138">TRUNC((E75/D75)^TRUNC((K75/J75),9),8)</f>
        <v>1.00420573</v>
      </c>
      <c r="M75" s="121">
        <f t="shared" si="125"/>
        <v>1.01557005</v>
      </c>
      <c r="N75" s="121">
        <f t="shared" si="75"/>
        <v>1.0171332661994625</v>
      </c>
      <c r="O75" s="114">
        <f t="shared" si="100"/>
        <v>1.02141105</v>
      </c>
      <c r="P75" s="114">
        <f t="shared" si="130"/>
        <v>1007.2854320599999</v>
      </c>
      <c r="Q75" s="168">
        <f t="shared" si="28"/>
        <v>0</v>
      </c>
      <c r="R75" s="169">
        <f t="shared" ref="R75:R138" si="139">IF(Q75&gt;0,VLOOKUP($A75,$AD$10:$AI$140,6),0)</f>
        <v>0</v>
      </c>
      <c r="S75" s="114">
        <f t="shared" si="131"/>
        <v>0</v>
      </c>
      <c r="T75" s="124">
        <f t="shared" ref="T75:T138" si="140">(T74)</f>
        <v>7.0000000000000007E-2</v>
      </c>
      <c r="U75" s="122">
        <f t="shared" si="76"/>
        <v>4</v>
      </c>
      <c r="V75" s="122">
        <v>252</v>
      </c>
      <c r="W75" s="121">
        <f t="shared" si="132"/>
        <v>1.0010745240000001</v>
      </c>
      <c r="X75" s="114">
        <f t="shared" si="133"/>
        <v>1.08235237</v>
      </c>
      <c r="Y75" s="114">
        <f t="shared" si="134"/>
        <v>0</v>
      </c>
      <c r="Z75" s="127" t="str">
        <f t="shared" si="29"/>
        <v>A+J=</v>
      </c>
      <c r="AA75" s="119">
        <f t="shared" si="30"/>
        <v>44095</v>
      </c>
      <c r="AB75" s="4"/>
      <c r="AC75" s="141">
        <f t="shared" si="31"/>
        <v>64</v>
      </c>
      <c r="AD75" s="147">
        <f t="shared" si="123"/>
        <v>45950</v>
      </c>
      <c r="AE75" s="143">
        <f t="shared" si="70"/>
        <v>388.23560365000026</v>
      </c>
      <c r="AF75" s="145">
        <f t="shared" si="124"/>
        <v>20</v>
      </c>
      <c r="AG75" s="154">
        <f t="shared" si="71"/>
        <v>2.1256014300000001</v>
      </c>
      <c r="AH75" s="153">
        <f t="shared" si="72"/>
        <v>6.5510903999999996</v>
      </c>
      <c r="AI75" s="210">
        <v>1.6593999999999998E-2</v>
      </c>
      <c r="AJ75" s="143">
        <f t="shared" si="73"/>
        <v>8.6766918299999993</v>
      </c>
      <c r="AK75" s="141">
        <f t="shared" si="37"/>
        <v>64</v>
      </c>
      <c r="AL75" s="150" t="s">
        <v>94</v>
      </c>
      <c r="AM75" s="147">
        <f t="shared" si="74"/>
        <v>45981</v>
      </c>
      <c r="AO75" s="147">
        <f t="shared" ref="AO75:AO130" si="141">AJ213</f>
        <v>45981</v>
      </c>
      <c r="AP75" s="203">
        <f>VLOOKUP($AO75,[1]Plan1!$CI$223:$CM$344,2)</f>
        <v>1193.337</v>
      </c>
      <c r="AQ75" s="189">
        <f t="shared" ref="AQ75:AQ130" si="142">EDATE($AO75,-2)</f>
        <v>45920</v>
      </c>
      <c r="AR75" s="190">
        <f>VLOOKUP($AO75,[1]Plan1!$CI$223:$CM$344,4)</f>
        <v>1193.337</v>
      </c>
      <c r="AS75" s="189">
        <f t="shared" ref="AS75:AS130" si="143">EDATE($AO75,-1)</f>
        <v>45950</v>
      </c>
      <c r="AT75" s="191">
        <f t="shared" ref="AT75:AT130" si="14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3">
        <f t="shared" si="135"/>
        <v>44070</v>
      </c>
      <c r="B76" s="114">
        <f t="shared" si="127"/>
        <v>1009.6973956</v>
      </c>
      <c r="C76" s="114">
        <f t="shared" ref="C76:C139" si="145">TRUNC(IF(Q75&gt;0,VLOOKUP(A75,$AD$12:$AE$140,2),C75),8)</f>
        <v>986.17048647000001</v>
      </c>
      <c r="D76" s="115">
        <f t="shared" si="136"/>
        <v>792.42899999999997</v>
      </c>
      <c r="E76" s="116">
        <f t="shared" si="121"/>
        <v>810.08299999999997</v>
      </c>
      <c r="F76" s="117">
        <f t="shared" si="99"/>
        <v>44032</v>
      </c>
      <c r="G76" s="118">
        <f t="shared" si="128"/>
        <v>2.2278336608074767E-2</v>
      </c>
      <c r="H76" s="119">
        <f t="shared" ref="H76:H139" si="146">IF(DAY(A76)=H$9,VLOOKUP(A76,AH$118:AN$450,4),H75)</f>
        <v>44095</v>
      </c>
      <c r="I76" s="119">
        <f t="shared" si="129"/>
        <v>44095</v>
      </c>
      <c r="J76" s="120">
        <f t="shared" si="137"/>
        <v>21</v>
      </c>
      <c r="K76" s="120">
        <f t="shared" si="126"/>
        <v>5</v>
      </c>
      <c r="L76" s="8">
        <f t="shared" si="138"/>
        <v>1.0052599200000001</v>
      </c>
      <c r="M76" s="121">
        <f t="shared" si="125"/>
        <v>1.01557005</v>
      </c>
      <c r="N76" s="121">
        <f t="shared" si="75"/>
        <v>1.0171332661994625</v>
      </c>
      <c r="O76" s="114">
        <f t="shared" si="100"/>
        <v>1.0224833</v>
      </c>
      <c r="P76" s="114">
        <f t="shared" si="130"/>
        <v>1008.34285336</v>
      </c>
      <c r="Q76" s="168">
        <f t="shared" ref="Q76:Q139" si="147">IF(VLOOKUP(A76,AD$10:AK$140,8)=VLOOKUP(A75,AD$10:AK$140,8),0,VLOOKUP(A76,AD$10:AK$140,8))</f>
        <v>0</v>
      </c>
      <c r="R76" s="169">
        <f t="shared" si="139"/>
        <v>0</v>
      </c>
      <c r="S76" s="114">
        <f t="shared" si="131"/>
        <v>0</v>
      </c>
      <c r="T76" s="124">
        <f t="shared" si="140"/>
        <v>7.0000000000000007E-2</v>
      </c>
      <c r="U76" s="122">
        <f t="shared" si="76"/>
        <v>5</v>
      </c>
      <c r="V76" s="122">
        <v>252</v>
      </c>
      <c r="W76" s="121">
        <f t="shared" si="132"/>
        <v>1.0013433350000001</v>
      </c>
      <c r="X76" s="114">
        <f t="shared" si="133"/>
        <v>1.35454224</v>
      </c>
      <c r="Y76" s="114">
        <f t="shared" si="134"/>
        <v>0</v>
      </c>
      <c r="Z76" s="127" t="str">
        <f t="shared" ref="Z76:Z139" si="148">IF($Q75&gt;0,VLOOKUP($A75,$AD$10:$AM$140,9),Z75)</f>
        <v>A+J=</v>
      </c>
      <c r="AA76" s="119">
        <f t="shared" ref="AA76:AA139" si="149">IF($Q75&gt;0,VLOOKUP($A75,$AD$10:$AM$140,10),AA75)</f>
        <v>44095</v>
      </c>
      <c r="AB76" s="4"/>
      <c r="AC76" s="141">
        <f t="shared" ref="AC76:AC130" si="150">AC75+1</f>
        <v>65</v>
      </c>
      <c r="AD76" s="147">
        <f t="shared" ref="AD76:AD107" si="151">VLOOKUP(AC76,$AG$148:$AK$330,4,FALSE)</f>
        <v>45981</v>
      </c>
      <c r="AE76" s="143">
        <f t="shared" si="70"/>
        <v>381.84058679000026</v>
      </c>
      <c r="AF76" s="145">
        <f t="shared" ref="AF76:AF107" si="152">NETWORKDAYS(AD75,AD76,AD$148:AD$502)-1</f>
        <v>23</v>
      </c>
      <c r="AG76" s="154">
        <f t="shared" si="71"/>
        <v>2.4048477899999998</v>
      </c>
      <c r="AH76" s="153">
        <f t="shared" si="72"/>
        <v>6.3950168600000001</v>
      </c>
      <c r="AI76" s="210">
        <v>1.6472000000000001E-2</v>
      </c>
      <c r="AJ76" s="143">
        <f t="shared" si="73"/>
        <v>8.79986465</v>
      </c>
      <c r="AK76" s="141">
        <f t="shared" ref="AK76:AK130" si="153">AK75+1</f>
        <v>65</v>
      </c>
      <c r="AL76" s="150" t="s">
        <v>94</v>
      </c>
      <c r="AM76" s="147">
        <f t="shared" si="74"/>
        <v>46013</v>
      </c>
      <c r="AO76" s="147">
        <f t="shared" si="141"/>
        <v>46013</v>
      </c>
      <c r="AP76" s="203">
        <f>VLOOKUP($AO76,[1]Plan1!$CI$223:$CM$344,2)</f>
        <v>1193.337</v>
      </c>
      <c r="AQ76" s="189">
        <f t="shared" si="142"/>
        <v>45952</v>
      </c>
      <c r="AR76" s="190">
        <f>VLOOKUP($AO76,[1]Plan1!$CI$223:$CM$344,4)</f>
        <v>1193.337</v>
      </c>
      <c r="AS76" s="189">
        <f t="shared" si="143"/>
        <v>45983</v>
      </c>
      <c r="AT76" s="191">
        <f t="shared" si="14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3">
        <f t="shared" si="135"/>
        <v>44071</v>
      </c>
      <c r="B77" s="114">
        <f t="shared" si="127"/>
        <v>1011.02876412</v>
      </c>
      <c r="C77" s="114">
        <f t="shared" si="145"/>
        <v>986.17048647000001</v>
      </c>
      <c r="D77" s="115">
        <f t="shared" si="136"/>
        <v>792.42899999999997</v>
      </c>
      <c r="E77" s="116">
        <f t="shared" si="121"/>
        <v>810.08299999999997</v>
      </c>
      <c r="F77" s="117">
        <f t="shared" si="99"/>
        <v>44032</v>
      </c>
      <c r="G77" s="118">
        <f t="shared" si="128"/>
        <v>2.2278336608074767E-2</v>
      </c>
      <c r="H77" s="119">
        <f t="shared" si="146"/>
        <v>44095</v>
      </c>
      <c r="I77" s="119">
        <f t="shared" si="129"/>
        <v>44095</v>
      </c>
      <c r="J77" s="120">
        <f t="shared" si="137"/>
        <v>21</v>
      </c>
      <c r="K77" s="120">
        <f t="shared" si="126"/>
        <v>6</v>
      </c>
      <c r="L77" s="8">
        <f t="shared" si="138"/>
        <v>1.0063152200000001</v>
      </c>
      <c r="M77" s="121">
        <f t="shared" si="125"/>
        <v>1.01557005</v>
      </c>
      <c r="N77" s="121">
        <f t="shared" si="75"/>
        <v>1.0171332661994625</v>
      </c>
      <c r="O77" s="114">
        <f t="shared" si="100"/>
        <v>1.02355668</v>
      </c>
      <c r="P77" s="114">
        <f t="shared" si="130"/>
        <v>1009.40138904</v>
      </c>
      <c r="Q77" s="168">
        <f t="shared" si="147"/>
        <v>0</v>
      </c>
      <c r="R77" s="169">
        <f t="shared" si="139"/>
        <v>0</v>
      </c>
      <c r="S77" s="114">
        <f t="shared" si="131"/>
        <v>0</v>
      </c>
      <c r="T77" s="124">
        <f t="shared" si="140"/>
        <v>7.0000000000000007E-2</v>
      </c>
      <c r="U77" s="122">
        <f t="shared" si="76"/>
        <v>6</v>
      </c>
      <c r="V77" s="122">
        <v>252</v>
      </c>
      <c r="W77" s="121">
        <f t="shared" si="132"/>
        <v>1.001612218</v>
      </c>
      <c r="X77" s="114">
        <f t="shared" si="133"/>
        <v>1.62737508</v>
      </c>
      <c r="Y77" s="114">
        <f t="shared" si="134"/>
        <v>0</v>
      </c>
      <c r="Z77" s="127" t="str">
        <f t="shared" si="148"/>
        <v>A+J=</v>
      </c>
      <c r="AA77" s="119">
        <f t="shared" si="149"/>
        <v>44095</v>
      </c>
      <c r="AB77" s="4"/>
      <c r="AC77" s="141">
        <f t="shared" si="150"/>
        <v>66</v>
      </c>
      <c r="AD77" s="147">
        <f t="shared" si="151"/>
        <v>46013</v>
      </c>
      <c r="AE77" s="143">
        <f t="shared" si="70"/>
        <v>375.39779057000027</v>
      </c>
      <c r="AF77" s="145">
        <f t="shared" si="152"/>
        <v>22</v>
      </c>
      <c r="AG77" s="154">
        <f t="shared" si="71"/>
        <v>2.2620946499999999</v>
      </c>
      <c r="AH77" s="153">
        <f t="shared" si="72"/>
        <v>6.44279622</v>
      </c>
      <c r="AI77" s="210">
        <v>1.6872999999999999E-2</v>
      </c>
      <c r="AJ77" s="143">
        <f t="shared" si="73"/>
        <v>8.7048908699999998</v>
      </c>
      <c r="AK77" s="141">
        <f t="shared" si="153"/>
        <v>66</v>
      </c>
      <c r="AL77" s="150" t="s">
        <v>94</v>
      </c>
      <c r="AM77" s="147">
        <f t="shared" si="74"/>
        <v>46042</v>
      </c>
      <c r="AO77" s="147">
        <f t="shared" si="141"/>
        <v>46042</v>
      </c>
      <c r="AP77" s="203">
        <f>VLOOKUP($AO77,[1]Plan1!$CI$223:$CM$344,2)</f>
        <v>1193.337</v>
      </c>
      <c r="AQ77" s="189">
        <f t="shared" si="142"/>
        <v>45981</v>
      </c>
      <c r="AR77" s="190">
        <f>VLOOKUP($AO77,[1]Plan1!$CI$223:$CM$344,4)</f>
        <v>1193.337</v>
      </c>
      <c r="AS77" s="189">
        <f t="shared" si="143"/>
        <v>46011</v>
      </c>
      <c r="AT77" s="191">
        <f t="shared" si="14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3">
        <f t="shared" si="135"/>
        <v>44072</v>
      </c>
      <c r="B78" s="114">
        <f t="shared" si="127"/>
        <v>1012.36189212</v>
      </c>
      <c r="C78" s="114">
        <f t="shared" si="145"/>
        <v>986.17048647000001</v>
      </c>
      <c r="D78" s="115">
        <f t="shared" si="136"/>
        <v>792.42899999999997</v>
      </c>
      <c r="E78" s="116">
        <f t="shared" si="121"/>
        <v>810.08299999999997</v>
      </c>
      <c r="F78" s="117">
        <f t="shared" si="99"/>
        <v>44032</v>
      </c>
      <c r="G78" s="118">
        <f t="shared" si="128"/>
        <v>2.2278336608074767E-2</v>
      </c>
      <c r="H78" s="119">
        <f t="shared" si="146"/>
        <v>44095</v>
      </c>
      <c r="I78" s="119">
        <f t="shared" si="129"/>
        <v>44095</v>
      </c>
      <c r="J78" s="120">
        <f t="shared" si="137"/>
        <v>21</v>
      </c>
      <c r="K78" s="120">
        <f t="shared" si="126"/>
        <v>7</v>
      </c>
      <c r="L78" s="8">
        <f t="shared" si="138"/>
        <v>1.00737163</v>
      </c>
      <c r="M78" s="121">
        <f t="shared" si="125"/>
        <v>1.01557005</v>
      </c>
      <c r="N78" s="121">
        <f t="shared" si="75"/>
        <v>1.0171332661994625</v>
      </c>
      <c r="O78" s="114">
        <f t="shared" si="100"/>
        <v>1.02463119</v>
      </c>
      <c r="P78" s="114">
        <f t="shared" si="130"/>
        <v>1010.46103909</v>
      </c>
      <c r="Q78" s="168">
        <f t="shared" si="147"/>
        <v>0</v>
      </c>
      <c r="R78" s="169">
        <f t="shared" si="139"/>
        <v>0</v>
      </c>
      <c r="S78" s="114">
        <f t="shared" si="131"/>
        <v>0</v>
      </c>
      <c r="T78" s="124">
        <f t="shared" si="140"/>
        <v>7.0000000000000007E-2</v>
      </c>
      <c r="U78" s="122">
        <f t="shared" si="76"/>
        <v>7</v>
      </c>
      <c r="V78" s="122">
        <v>252</v>
      </c>
      <c r="W78" s="121">
        <f t="shared" si="132"/>
        <v>1.001881174</v>
      </c>
      <c r="X78" s="114">
        <f t="shared" si="133"/>
        <v>1.9008530299999999</v>
      </c>
      <c r="Y78" s="114">
        <f t="shared" si="134"/>
        <v>0</v>
      </c>
      <c r="Z78" s="127" t="str">
        <f t="shared" si="148"/>
        <v>A+J=</v>
      </c>
      <c r="AA78" s="119">
        <f t="shared" si="149"/>
        <v>44095</v>
      </c>
      <c r="AB78" s="4"/>
      <c r="AC78" s="141">
        <f t="shared" si="150"/>
        <v>67</v>
      </c>
      <c r="AD78" s="147">
        <f t="shared" si="151"/>
        <v>46042</v>
      </c>
      <c r="AE78" s="143">
        <f t="shared" si="70"/>
        <v>367.74230343000028</v>
      </c>
      <c r="AF78" s="145">
        <f t="shared" si="152"/>
        <v>19</v>
      </c>
      <c r="AG78" s="154">
        <f t="shared" si="71"/>
        <v>1.9198897800000001</v>
      </c>
      <c r="AH78" s="153">
        <f t="shared" si="72"/>
        <v>7.65548714</v>
      </c>
      <c r="AI78" s="210">
        <v>2.0392999999999998E-2</v>
      </c>
      <c r="AJ78" s="143">
        <f t="shared" si="73"/>
        <v>9.5753769200000001</v>
      </c>
      <c r="AK78" s="141">
        <f t="shared" si="153"/>
        <v>67</v>
      </c>
      <c r="AL78" s="150" t="s">
        <v>94</v>
      </c>
      <c r="AM78" s="147">
        <f t="shared" si="74"/>
        <v>46073</v>
      </c>
      <c r="AO78" s="147">
        <f t="shared" si="141"/>
        <v>46073</v>
      </c>
      <c r="AP78" s="203">
        <f>VLOOKUP($AO78,[1]Plan1!$CI$223:$CM$344,2)</f>
        <v>1193.337</v>
      </c>
      <c r="AQ78" s="189">
        <f t="shared" si="142"/>
        <v>46011</v>
      </c>
      <c r="AR78" s="190">
        <f>VLOOKUP($AO78,[1]Plan1!$CI$223:$CM$344,4)</f>
        <v>1193.337</v>
      </c>
      <c r="AS78" s="189">
        <f t="shared" si="143"/>
        <v>46042</v>
      </c>
      <c r="AT78" s="191">
        <f t="shared" si="14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3">
        <f t="shared" si="135"/>
        <v>44073</v>
      </c>
      <c r="B79" s="114">
        <f t="shared" si="127"/>
        <v>1012.36189212</v>
      </c>
      <c r="C79" s="114">
        <f t="shared" si="145"/>
        <v>986.17048647000001</v>
      </c>
      <c r="D79" s="115">
        <f t="shared" si="136"/>
        <v>792.42899999999997</v>
      </c>
      <c r="E79" s="116">
        <f t="shared" si="121"/>
        <v>810.08299999999997</v>
      </c>
      <c r="F79" s="117">
        <f t="shared" si="99"/>
        <v>44032</v>
      </c>
      <c r="G79" s="118">
        <f t="shared" si="128"/>
        <v>2.2278336608074767E-2</v>
      </c>
      <c r="H79" s="119">
        <f t="shared" si="146"/>
        <v>44095</v>
      </c>
      <c r="I79" s="119">
        <f t="shared" si="129"/>
        <v>44095</v>
      </c>
      <c r="J79" s="120">
        <f t="shared" si="137"/>
        <v>21</v>
      </c>
      <c r="K79" s="120">
        <f t="shared" si="126"/>
        <v>7</v>
      </c>
      <c r="L79" s="8">
        <f t="shared" si="138"/>
        <v>1.00737163</v>
      </c>
      <c r="M79" s="121">
        <f t="shared" si="125"/>
        <v>1.01557005</v>
      </c>
      <c r="N79" s="121">
        <f t="shared" si="75"/>
        <v>1.0171332661994625</v>
      </c>
      <c r="O79" s="114">
        <f t="shared" si="100"/>
        <v>1.02463119</v>
      </c>
      <c r="P79" s="114">
        <f t="shared" si="130"/>
        <v>1010.46103909</v>
      </c>
      <c r="Q79" s="168">
        <f t="shared" si="147"/>
        <v>0</v>
      </c>
      <c r="R79" s="169">
        <f t="shared" si="139"/>
        <v>0</v>
      </c>
      <c r="S79" s="114">
        <f t="shared" si="131"/>
        <v>0</v>
      </c>
      <c r="T79" s="124">
        <f t="shared" si="140"/>
        <v>7.0000000000000007E-2</v>
      </c>
      <c r="U79" s="122">
        <f t="shared" si="76"/>
        <v>7</v>
      </c>
      <c r="V79" s="122">
        <v>252</v>
      </c>
      <c r="W79" s="121">
        <f t="shared" si="132"/>
        <v>1.001881174</v>
      </c>
      <c r="X79" s="114">
        <f t="shared" si="133"/>
        <v>1.9008530299999999</v>
      </c>
      <c r="Y79" s="114">
        <f t="shared" si="134"/>
        <v>0</v>
      </c>
      <c r="Z79" s="127" t="str">
        <f t="shared" si="148"/>
        <v>A+J=</v>
      </c>
      <c r="AA79" s="119">
        <f t="shared" si="149"/>
        <v>44095</v>
      </c>
      <c r="AB79" s="4"/>
      <c r="AC79" s="141">
        <f t="shared" si="150"/>
        <v>68</v>
      </c>
      <c r="AD79" s="147">
        <f t="shared" si="151"/>
        <v>46073</v>
      </c>
      <c r="AE79" s="143">
        <f t="shared" si="70"/>
        <v>360.96849021000025</v>
      </c>
      <c r="AF79" s="145">
        <f t="shared" si="152"/>
        <v>21</v>
      </c>
      <c r="AG79" s="154">
        <f t="shared" si="71"/>
        <v>2.0792682999999998</v>
      </c>
      <c r="AH79" s="153">
        <f t="shared" si="72"/>
        <v>6.7738132200000001</v>
      </c>
      <c r="AI79" s="210">
        <v>1.8419999999999999E-2</v>
      </c>
      <c r="AJ79" s="143">
        <f t="shared" si="73"/>
        <v>8.8530815199999999</v>
      </c>
      <c r="AK79" s="141">
        <f t="shared" si="153"/>
        <v>68</v>
      </c>
      <c r="AL79" s="150" t="s">
        <v>94</v>
      </c>
      <c r="AM79" s="147">
        <f t="shared" si="74"/>
        <v>46101</v>
      </c>
      <c r="AO79" s="147">
        <f t="shared" si="141"/>
        <v>46101</v>
      </c>
      <c r="AP79" s="203">
        <f>VLOOKUP($AO79,[1]Plan1!$CI$223:$CM$344,2)</f>
        <v>1193.337</v>
      </c>
      <c r="AQ79" s="189">
        <f t="shared" si="142"/>
        <v>46042</v>
      </c>
      <c r="AR79" s="190">
        <f>VLOOKUP($AO79,[1]Plan1!$CI$223:$CM$344,4)</f>
        <v>1193.337</v>
      </c>
      <c r="AS79" s="189">
        <f t="shared" si="143"/>
        <v>46073</v>
      </c>
      <c r="AT79" s="191">
        <f t="shared" si="14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3">
        <f t="shared" si="135"/>
        <v>44074</v>
      </c>
      <c r="B80" s="114">
        <f t="shared" si="127"/>
        <v>1012.36189212</v>
      </c>
      <c r="C80" s="114">
        <f t="shared" si="145"/>
        <v>986.17048647000001</v>
      </c>
      <c r="D80" s="115">
        <f t="shared" si="136"/>
        <v>792.42899999999997</v>
      </c>
      <c r="E80" s="116">
        <f t="shared" si="121"/>
        <v>810.08299999999997</v>
      </c>
      <c r="F80" s="117">
        <f t="shared" si="99"/>
        <v>44032</v>
      </c>
      <c r="G80" s="118">
        <f t="shared" si="128"/>
        <v>2.2278336608074767E-2</v>
      </c>
      <c r="H80" s="119">
        <f t="shared" si="146"/>
        <v>44095</v>
      </c>
      <c r="I80" s="119">
        <f t="shared" si="129"/>
        <v>44095</v>
      </c>
      <c r="J80" s="120">
        <f t="shared" si="137"/>
        <v>21</v>
      </c>
      <c r="K80" s="120">
        <f t="shared" si="126"/>
        <v>7</v>
      </c>
      <c r="L80" s="8">
        <f t="shared" si="138"/>
        <v>1.00737163</v>
      </c>
      <c r="M80" s="121">
        <f t="shared" si="125"/>
        <v>1.01557005</v>
      </c>
      <c r="N80" s="121">
        <f t="shared" si="75"/>
        <v>1.0171332661994625</v>
      </c>
      <c r="O80" s="114">
        <f t="shared" si="100"/>
        <v>1.02463119</v>
      </c>
      <c r="P80" s="114">
        <f t="shared" si="130"/>
        <v>1010.46103909</v>
      </c>
      <c r="Q80" s="168">
        <f t="shared" si="147"/>
        <v>0</v>
      </c>
      <c r="R80" s="169">
        <f t="shared" si="139"/>
        <v>0</v>
      </c>
      <c r="S80" s="114">
        <f t="shared" si="131"/>
        <v>0</v>
      </c>
      <c r="T80" s="124">
        <f t="shared" si="140"/>
        <v>7.0000000000000007E-2</v>
      </c>
      <c r="U80" s="122">
        <f t="shared" si="76"/>
        <v>7</v>
      </c>
      <c r="V80" s="122">
        <v>252</v>
      </c>
      <c r="W80" s="121">
        <f t="shared" si="132"/>
        <v>1.001881174</v>
      </c>
      <c r="X80" s="114">
        <f t="shared" si="133"/>
        <v>1.9008530299999999</v>
      </c>
      <c r="Y80" s="114">
        <f t="shared" si="134"/>
        <v>0</v>
      </c>
      <c r="Z80" s="127" t="str">
        <f t="shared" si="148"/>
        <v>A+J=</v>
      </c>
      <c r="AA80" s="119">
        <f t="shared" si="149"/>
        <v>44095</v>
      </c>
      <c r="AB80" s="4"/>
      <c r="AC80" s="141">
        <f t="shared" si="150"/>
        <v>69</v>
      </c>
      <c r="AD80" s="147">
        <f t="shared" si="151"/>
        <v>46101</v>
      </c>
      <c r="AE80" s="143">
        <f t="shared" si="70"/>
        <v>354.11550343000027</v>
      </c>
      <c r="AF80" s="145">
        <f t="shared" si="152"/>
        <v>20</v>
      </c>
      <c r="AG80" s="154">
        <f t="shared" si="71"/>
        <v>1.94351824</v>
      </c>
      <c r="AH80" s="153">
        <f t="shared" si="72"/>
        <v>6.8529867800000002</v>
      </c>
      <c r="AI80" s="210">
        <v>1.8984999999999998E-2</v>
      </c>
      <c r="AJ80" s="143">
        <f t="shared" si="73"/>
        <v>8.7965050199999997</v>
      </c>
      <c r="AK80" s="141">
        <f t="shared" si="153"/>
        <v>69</v>
      </c>
      <c r="AL80" s="150" t="s">
        <v>94</v>
      </c>
      <c r="AM80" s="147">
        <f t="shared" si="74"/>
        <v>46132</v>
      </c>
      <c r="AO80" s="147">
        <f t="shared" si="141"/>
        <v>46132</v>
      </c>
      <c r="AP80" s="203">
        <f>VLOOKUP($AO80,[1]Plan1!$CI$223:$CM$344,2)</f>
        <v>1193.337</v>
      </c>
      <c r="AQ80" s="189">
        <f t="shared" si="142"/>
        <v>46073</v>
      </c>
      <c r="AR80" s="190">
        <f>VLOOKUP($AO80,[1]Plan1!$CI$223:$CM$344,4)</f>
        <v>1193.337</v>
      </c>
      <c r="AS80" s="189">
        <f t="shared" si="143"/>
        <v>46101</v>
      </c>
      <c r="AT80" s="191">
        <f t="shared" si="14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3">
        <f t="shared" si="135"/>
        <v>44075</v>
      </c>
      <c r="B81" s="114">
        <f t="shared" si="127"/>
        <v>1013.69677971</v>
      </c>
      <c r="C81" s="114">
        <f t="shared" si="145"/>
        <v>986.17048647000001</v>
      </c>
      <c r="D81" s="115">
        <f t="shared" si="136"/>
        <v>792.42899999999997</v>
      </c>
      <c r="E81" s="116">
        <f t="shared" si="121"/>
        <v>810.08299999999997</v>
      </c>
      <c r="F81" s="117">
        <f t="shared" si="99"/>
        <v>44032</v>
      </c>
      <c r="G81" s="118">
        <f t="shared" si="128"/>
        <v>2.2278336608074767E-2</v>
      </c>
      <c r="H81" s="119">
        <f t="shared" si="146"/>
        <v>44095</v>
      </c>
      <c r="I81" s="119">
        <f t="shared" si="129"/>
        <v>44095</v>
      </c>
      <c r="J81" s="120">
        <f t="shared" si="137"/>
        <v>21</v>
      </c>
      <c r="K81" s="120">
        <f t="shared" si="126"/>
        <v>8</v>
      </c>
      <c r="L81" s="8">
        <f t="shared" si="138"/>
        <v>1.00842915</v>
      </c>
      <c r="M81" s="121">
        <f t="shared" si="125"/>
        <v>1.01557005</v>
      </c>
      <c r="N81" s="121">
        <f t="shared" si="75"/>
        <v>1.0171332661994625</v>
      </c>
      <c r="O81" s="114">
        <f t="shared" si="100"/>
        <v>1.0257068300000001</v>
      </c>
      <c r="P81" s="114">
        <f t="shared" si="130"/>
        <v>1011.52180351</v>
      </c>
      <c r="Q81" s="168">
        <f t="shared" si="147"/>
        <v>0</v>
      </c>
      <c r="R81" s="169">
        <f t="shared" si="139"/>
        <v>0</v>
      </c>
      <c r="S81" s="114">
        <f t="shared" si="131"/>
        <v>0</v>
      </c>
      <c r="T81" s="124">
        <f t="shared" si="140"/>
        <v>7.0000000000000007E-2</v>
      </c>
      <c r="U81" s="122">
        <f t="shared" si="76"/>
        <v>8</v>
      </c>
      <c r="V81" s="122">
        <v>252</v>
      </c>
      <c r="W81" s="121">
        <f t="shared" si="132"/>
        <v>1.0021502019999999</v>
      </c>
      <c r="X81" s="114">
        <f t="shared" si="133"/>
        <v>2.1749762000000001</v>
      </c>
      <c r="Y81" s="114">
        <f t="shared" si="134"/>
        <v>0</v>
      </c>
      <c r="Z81" s="127" t="str">
        <f t="shared" si="148"/>
        <v>A+J=</v>
      </c>
      <c r="AA81" s="119">
        <f t="shared" si="149"/>
        <v>44095</v>
      </c>
      <c r="AB81" s="4"/>
      <c r="AC81" s="141">
        <f t="shared" si="150"/>
        <v>70</v>
      </c>
      <c r="AD81" s="147">
        <f t="shared" si="151"/>
        <v>46132</v>
      </c>
      <c r="AE81" s="143">
        <f t="shared" si="70"/>
        <v>346.7325493000003</v>
      </c>
      <c r="AF81" s="145">
        <f t="shared" si="152"/>
        <v>20</v>
      </c>
      <c r="AG81" s="154">
        <f t="shared" si="71"/>
        <v>1.90662054</v>
      </c>
      <c r="AH81" s="153">
        <f t="shared" si="72"/>
        <v>7.3829541299999999</v>
      </c>
      <c r="AI81" s="210">
        <v>2.0848999999999999E-2</v>
      </c>
      <c r="AJ81" s="143">
        <f t="shared" si="73"/>
        <v>9.2895746700000004</v>
      </c>
      <c r="AK81" s="141">
        <f t="shared" si="153"/>
        <v>70</v>
      </c>
      <c r="AL81" s="150" t="s">
        <v>94</v>
      </c>
      <c r="AM81" s="147">
        <f t="shared" si="74"/>
        <v>46162</v>
      </c>
      <c r="AO81" s="147">
        <f t="shared" si="141"/>
        <v>46162</v>
      </c>
      <c r="AP81" s="203">
        <f>VLOOKUP($AO81,[1]Plan1!$CI$223:$CM$344,2)</f>
        <v>1193.337</v>
      </c>
      <c r="AQ81" s="189">
        <f t="shared" si="142"/>
        <v>46101</v>
      </c>
      <c r="AR81" s="190">
        <f>VLOOKUP($AO81,[1]Plan1!$CI$223:$CM$344,4)</f>
        <v>1193.337</v>
      </c>
      <c r="AS81" s="189">
        <f t="shared" si="143"/>
        <v>46132</v>
      </c>
      <c r="AT81" s="191">
        <f t="shared" si="14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3">
        <f t="shared" si="135"/>
        <v>44076</v>
      </c>
      <c r="B82" s="114">
        <f t="shared" si="127"/>
        <v>1015.03342803</v>
      </c>
      <c r="C82" s="114">
        <f t="shared" si="145"/>
        <v>986.17048647000001</v>
      </c>
      <c r="D82" s="115">
        <f t="shared" si="136"/>
        <v>792.42899999999997</v>
      </c>
      <c r="E82" s="116">
        <f t="shared" si="121"/>
        <v>810.08299999999997</v>
      </c>
      <c r="F82" s="117">
        <f t="shared" si="99"/>
        <v>44032</v>
      </c>
      <c r="G82" s="118">
        <f t="shared" si="128"/>
        <v>2.2278336608074767E-2</v>
      </c>
      <c r="H82" s="119">
        <f t="shared" si="146"/>
        <v>44095</v>
      </c>
      <c r="I82" s="119">
        <f t="shared" si="129"/>
        <v>44095</v>
      </c>
      <c r="J82" s="120">
        <f t="shared" si="137"/>
        <v>21</v>
      </c>
      <c r="K82" s="120">
        <f t="shared" si="126"/>
        <v>9</v>
      </c>
      <c r="L82" s="8">
        <f t="shared" si="138"/>
        <v>1.0094877799999999</v>
      </c>
      <c r="M82" s="121">
        <f t="shared" si="125"/>
        <v>1.01557005</v>
      </c>
      <c r="N82" s="121">
        <f t="shared" si="75"/>
        <v>1.0171332661994625</v>
      </c>
      <c r="O82" s="114">
        <f t="shared" si="100"/>
        <v>1.0267835999999999</v>
      </c>
      <c r="P82" s="114">
        <f t="shared" si="130"/>
        <v>1012.58368231</v>
      </c>
      <c r="Q82" s="168">
        <f t="shared" si="147"/>
        <v>0</v>
      </c>
      <c r="R82" s="169">
        <f t="shared" si="139"/>
        <v>0</v>
      </c>
      <c r="S82" s="114">
        <f t="shared" si="131"/>
        <v>0</v>
      </c>
      <c r="T82" s="124">
        <f t="shared" si="140"/>
        <v>7.0000000000000007E-2</v>
      </c>
      <c r="U82" s="122">
        <f t="shared" si="76"/>
        <v>9</v>
      </c>
      <c r="V82" s="122">
        <v>252</v>
      </c>
      <c r="W82" s="121">
        <f t="shared" si="132"/>
        <v>1.0024193020000001</v>
      </c>
      <c r="X82" s="114">
        <f t="shared" si="133"/>
        <v>2.4497457200000001</v>
      </c>
      <c r="Y82" s="114">
        <f t="shared" si="134"/>
        <v>0</v>
      </c>
      <c r="Z82" s="127" t="str">
        <f t="shared" si="148"/>
        <v>A+J=</v>
      </c>
      <c r="AA82" s="119">
        <f t="shared" si="149"/>
        <v>44095</v>
      </c>
      <c r="AB82" s="4"/>
      <c r="AC82" s="141">
        <f t="shared" si="150"/>
        <v>71</v>
      </c>
      <c r="AD82" s="147">
        <f t="shared" si="151"/>
        <v>46162</v>
      </c>
      <c r="AE82" s="143">
        <f t="shared" si="70"/>
        <v>339.84054642000029</v>
      </c>
      <c r="AF82" s="145">
        <f t="shared" si="152"/>
        <v>20</v>
      </c>
      <c r="AG82" s="154">
        <f t="shared" si="71"/>
        <v>1.8668694100000001</v>
      </c>
      <c r="AH82" s="153">
        <f t="shared" si="72"/>
        <v>6.8920028799999997</v>
      </c>
      <c r="AI82" s="210">
        <v>1.9876999999999999E-2</v>
      </c>
      <c r="AJ82" s="143">
        <f t="shared" si="73"/>
        <v>8.7588722899999993</v>
      </c>
      <c r="AK82" s="141">
        <f t="shared" si="153"/>
        <v>71</v>
      </c>
      <c r="AL82" s="150" t="s">
        <v>94</v>
      </c>
      <c r="AM82" s="147">
        <f t="shared" si="74"/>
        <v>46195</v>
      </c>
      <c r="AO82" s="147">
        <f t="shared" si="141"/>
        <v>46195</v>
      </c>
      <c r="AP82" s="203">
        <f>VLOOKUP($AO82,[1]Plan1!$CI$223:$CM$344,2)</f>
        <v>1193.337</v>
      </c>
      <c r="AQ82" s="189">
        <f t="shared" si="142"/>
        <v>46134</v>
      </c>
      <c r="AR82" s="190">
        <f>VLOOKUP($AO82,[1]Plan1!$CI$223:$CM$344,4)</f>
        <v>1193.337</v>
      </c>
      <c r="AS82" s="189">
        <f t="shared" si="143"/>
        <v>46164</v>
      </c>
      <c r="AT82" s="191">
        <f t="shared" si="14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3">
        <f t="shared" si="135"/>
        <v>44077</v>
      </c>
      <c r="B83" s="114">
        <f t="shared" si="127"/>
        <v>1016.3718283100001</v>
      </c>
      <c r="C83" s="114">
        <f t="shared" si="145"/>
        <v>986.17048647000001</v>
      </c>
      <c r="D83" s="115">
        <f t="shared" si="136"/>
        <v>792.42899999999997</v>
      </c>
      <c r="E83" s="116">
        <f t="shared" si="121"/>
        <v>810.08299999999997</v>
      </c>
      <c r="F83" s="117">
        <f t="shared" si="99"/>
        <v>44032</v>
      </c>
      <c r="G83" s="118">
        <f t="shared" si="128"/>
        <v>2.2278336608074767E-2</v>
      </c>
      <c r="H83" s="119">
        <f t="shared" si="146"/>
        <v>44095</v>
      </c>
      <c r="I83" s="119">
        <f t="shared" si="129"/>
        <v>44095</v>
      </c>
      <c r="J83" s="120">
        <f t="shared" si="137"/>
        <v>21</v>
      </c>
      <c r="K83" s="120">
        <f t="shared" si="126"/>
        <v>10</v>
      </c>
      <c r="L83" s="8">
        <f t="shared" si="138"/>
        <v>1.01054752</v>
      </c>
      <c r="M83" s="121">
        <f t="shared" si="125"/>
        <v>1.01557005</v>
      </c>
      <c r="N83" s="121">
        <f t="shared" si="75"/>
        <v>1.0171332661994625</v>
      </c>
      <c r="O83" s="114">
        <f t="shared" si="100"/>
        <v>1.02786149</v>
      </c>
      <c r="P83" s="114">
        <f t="shared" si="130"/>
        <v>1013.64666561</v>
      </c>
      <c r="Q83" s="168">
        <f t="shared" si="147"/>
        <v>0</v>
      </c>
      <c r="R83" s="169">
        <f t="shared" si="139"/>
        <v>0</v>
      </c>
      <c r="S83" s="114">
        <f t="shared" si="131"/>
        <v>0</v>
      </c>
      <c r="T83" s="124">
        <f t="shared" si="140"/>
        <v>7.0000000000000007E-2</v>
      </c>
      <c r="U83" s="122">
        <f t="shared" si="76"/>
        <v>10</v>
      </c>
      <c r="V83" s="122">
        <v>252</v>
      </c>
      <c r="W83" s="121">
        <f t="shared" si="132"/>
        <v>1.0026884739999999</v>
      </c>
      <c r="X83" s="114">
        <f t="shared" si="133"/>
        <v>2.7251626999999998</v>
      </c>
      <c r="Y83" s="114">
        <f t="shared" si="134"/>
        <v>0</v>
      </c>
      <c r="Z83" s="127" t="str">
        <f t="shared" si="148"/>
        <v>A+J=</v>
      </c>
      <c r="AA83" s="119">
        <f t="shared" si="149"/>
        <v>44095</v>
      </c>
      <c r="AB83" s="4"/>
      <c r="AC83" s="141">
        <f t="shared" si="150"/>
        <v>72</v>
      </c>
      <c r="AD83" s="147">
        <f t="shared" si="151"/>
        <v>46195</v>
      </c>
      <c r="AE83" s="143">
        <f t="shared" si="70"/>
        <v>333.1572422400003</v>
      </c>
      <c r="AF83" s="145">
        <f t="shared" si="152"/>
        <v>22</v>
      </c>
      <c r="AG83" s="154">
        <f t="shared" si="71"/>
        <v>2.0132786</v>
      </c>
      <c r="AH83" s="153">
        <f t="shared" si="72"/>
        <v>6.6833041800000004</v>
      </c>
      <c r="AI83" s="210">
        <v>1.9665999999999999E-2</v>
      </c>
      <c r="AJ83" s="143">
        <f t="shared" si="73"/>
        <v>8.69658278</v>
      </c>
      <c r="AK83" s="141">
        <f t="shared" si="153"/>
        <v>72</v>
      </c>
      <c r="AL83" s="150" t="s">
        <v>94</v>
      </c>
      <c r="AM83" s="147">
        <f t="shared" si="74"/>
        <v>46223</v>
      </c>
      <c r="AO83" s="147">
        <f t="shared" si="141"/>
        <v>46223</v>
      </c>
      <c r="AP83" s="203">
        <f>VLOOKUP($AO83,[1]Plan1!$CI$223:$CM$344,2)</f>
        <v>1193.337</v>
      </c>
      <c r="AQ83" s="189">
        <f t="shared" si="142"/>
        <v>46162</v>
      </c>
      <c r="AR83" s="190">
        <f>VLOOKUP($AO83,[1]Plan1!$CI$223:$CM$344,4)</f>
        <v>1193.337</v>
      </c>
      <c r="AS83" s="189">
        <f t="shared" si="143"/>
        <v>46193</v>
      </c>
      <c r="AT83" s="191">
        <f t="shared" si="14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3">
        <f t="shared" si="135"/>
        <v>44078</v>
      </c>
      <c r="B84" s="114">
        <f t="shared" si="127"/>
        <v>1017.71200248</v>
      </c>
      <c r="C84" s="114">
        <f t="shared" si="145"/>
        <v>986.17048647000001</v>
      </c>
      <c r="D84" s="115">
        <f t="shared" si="136"/>
        <v>792.42899999999997</v>
      </c>
      <c r="E84" s="116">
        <f t="shared" si="121"/>
        <v>810.08299999999997</v>
      </c>
      <c r="F84" s="117">
        <f t="shared" si="99"/>
        <v>44032</v>
      </c>
      <c r="G84" s="118">
        <f t="shared" si="128"/>
        <v>2.2278336608074767E-2</v>
      </c>
      <c r="H84" s="119">
        <f t="shared" si="146"/>
        <v>44095</v>
      </c>
      <c r="I84" s="119">
        <f t="shared" si="129"/>
        <v>44095</v>
      </c>
      <c r="J84" s="120">
        <f t="shared" si="137"/>
        <v>21</v>
      </c>
      <c r="K84" s="120">
        <f t="shared" si="126"/>
        <v>11</v>
      </c>
      <c r="L84" s="8">
        <f t="shared" si="138"/>
        <v>1.01160837</v>
      </c>
      <c r="M84" s="121">
        <f t="shared" si="125"/>
        <v>1.01557005</v>
      </c>
      <c r="N84" s="121">
        <f t="shared" si="75"/>
        <v>1.0171332661994625</v>
      </c>
      <c r="O84" s="114">
        <f t="shared" si="100"/>
        <v>1.0289405199999999</v>
      </c>
      <c r="P84" s="114">
        <f t="shared" si="130"/>
        <v>1014.71077315</v>
      </c>
      <c r="Q84" s="168">
        <f t="shared" si="147"/>
        <v>0</v>
      </c>
      <c r="R84" s="169">
        <f t="shared" si="139"/>
        <v>0</v>
      </c>
      <c r="S84" s="114">
        <f t="shared" si="131"/>
        <v>0</v>
      </c>
      <c r="T84" s="124">
        <f t="shared" si="140"/>
        <v>7.0000000000000007E-2</v>
      </c>
      <c r="U84" s="122">
        <f t="shared" si="76"/>
        <v>11</v>
      </c>
      <c r="V84" s="122">
        <v>252</v>
      </c>
      <c r="W84" s="121">
        <f t="shared" si="132"/>
        <v>1.0029577190000001</v>
      </c>
      <c r="X84" s="114">
        <f t="shared" si="133"/>
        <v>3.0012293300000001</v>
      </c>
      <c r="Y84" s="114">
        <f t="shared" si="134"/>
        <v>0</v>
      </c>
      <c r="Z84" s="127" t="str">
        <f t="shared" si="148"/>
        <v>A+J=</v>
      </c>
      <c r="AA84" s="119">
        <f t="shared" si="149"/>
        <v>44095</v>
      </c>
      <c r="AB84" s="4"/>
      <c r="AC84" s="141">
        <f t="shared" si="150"/>
        <v>73</v>
      </c>
      <c r="AD84" s="147">
        <f t="shared" si="151"/>
        <v>46223</v>
      </c>
      <c r="AE84" s="143">
        <f t="shared" si="70"/>
        <v>325.96571001000029</v>
      </c>
      <c r="AF84" s="145">
        <f t="shared" si="152"/>
        <v>20</v>
      </c>
      <c r="AG84" s="154">
        <f t="shared" si="71"/>
        <v>1.7937775600000001</v>
      </c>
      <c r="AH84" s="153">
        <f t="shared" si="72"/>
        <v>7.19153223</v>
      </c>
      <c r="AI84" s="210">
        <v>2.1585999999999998E-2</v>
      </c>
      <c r="AJ84" s="143">
        <f t="shared" si="73"/>
        <v>8.9853097900000005</v>
      </c>
      <c r="AK84" s="141">
        <f t="shared" si="153"/>
        <v>73</v>
      </c>
      <c r="AL84" s="150" t="s">
        <v>94</v>
      </c>
      <c r="AM84" s="147">
        <f t="shared" si="74"/>
        <v>46254</v>
      </c>
      <c r="AO84" s="147">
        <f t="shared" si="141"/>
        <v>46254</v>
      </c>
      <c r="AP84" s="203">
        <f>VLOOKUP($AO84,[1]Plan1!$CI$223:$CM$344,2)</f>
        <v>1193.337</v>
      </c>
      <c r="AQ84" s="189">
        <f t="shared" si="142"/>
        <v>46193</v>
      </c>
      <c r="AR84" s="190">
        <f>VLOOKUP($AO84,[1]Plan1!$CI$223:$CM$344,4)</f>
        <v>1193.337</v>
      </c>
      <c r="AS84" s="189">
        <f t="shared" si="143"/>
        <v>46223</v>
      </c>
      <c r="AT84" s="191">
        <f t="shared" si="14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3">
        <f t="shared" si="135"/>
        <v>44079</v>
      </c>
      <c r="B85" s="114">
        <f t="shared" si="127"/>
        <v>1019.05394076</v>
      </c>
      <c r="C85" s="114">
        <f t="shared" si="145"/>
        <v>986.17048647000001</v>
      </c>
      <c r="D85" s="115">
        <f t="shared" si="136"/>
        <v>792.42899999999997</v>
      </c>
      <c r="E85" s="116">
        <f t="shared" si="121"/>
        <v>810.08299999999997</v>
      </c>
      <c r="F85" s="117">
        <f t="shared" si="99"/>
        <v>44032</v>
      </c>
      <c r="G85" s="118">
        <f t="shared" si="128"/>
        <v>2.2278336608074767E-2</v>
      </c>
      <c r="H85" s="119">
        <f t="shared" si="146"/>
        <v>44095</v>
      </c>
      <c r="I85" s="119">
        <f t="shared" si="129"/>
        <v>44095</v>
      </c>
      <c r="J85" s="120">
        <f t="shared" si="137"/>
        <v>21</v>
      </c>
      <c r="K85" s="120">
        <f t="shared" si="126"/>
        <v>12</v>
      </c>
      <c r="L85" s="8">
        <f t="shared" si="138"/>
        <v>1.01267033</v>
      </c>
      <c r="M85" s="121">
        <f t="shared" si="125"/>
        <v>1.01557005</v>
      </c>
      <c r="N85" s="121">
        <f t="shared" si="75"/>
        <v>1.0171332661994625</v>
      </c>
      <c r="O85" s="114">
        <f t="shared" si="100"/>
        <v>1.03002068</v>
      </c>
      <c r="P85" s="114">
        <f t="shared" si="130"/>
        <v>1015.77599506</v>
      </c>
      <c r="Q85" s="168">
        <f t="shared" si="147"/>
        <v>0</v>
      </c>
      <c r="R85" s="169">
        <f t="shared" si="139"/>
        <v>0</v>
      </c>
      <c r="S85" s="114">
        <f t="shared" si="131"/>
        <v>0</v>
      </c>
      <c r="T85" s="124">
        <f t="shared" si="140"/>
        <v>7.0000000000000007E-2</v>
      </c>
      <c r="U85" s="122">
        <f t="shared" si="76"/>
        <v>12</v>
      </c>
      <c r="V85" s="122">
        <v>252</v>
      </c>
      <c r="W85" s="121">
        <f t="shared" si="132"/>
        <v>1.003227036</v>
      </c>
      <c r="X85" s="114">
        <f t="shared" si="133"/>
        <v>3.2779457000000001</v>
      </c>
      <c r="Y85" s="114">
        <f t="shared" si="134"/>
        <v>0</v>
      </c>
      <c r="Z85" s="127" t="str">
        <f t="shared" si="148"/>
        <v>A+J=</v>
      </c>
      <c r="AA85" s="119">
        <f t="shared" si="149"/>
        <v>44095</v>
      </c>
      <c r="AB85" s="4"/>
      <c r="AC85" s="141">
        <f t="shared" si="150"/>
        <v>74</v>
      </c>
      <c r="AD85" s="147">
        <f t="shared" si="151"/>
        <v>46254</v>
      </c>
      <c r="AE85" s="143">
        <f t="shared" si="70"/>
        <v>319.25375008000032</v>
      </c>
      <c r="AF85" s="145">
        <f t="shared" si="152"/>
        <v>23</v>
      </c>
      <c r="AG85" s="154">
        <f t="shared" si="71"/>
        <v>2.0191293899999998</v>
      </c>
      <c r="AH85" s="153">
        <f t="shared" si="72"/>
        <v>6.7119599299999999</v>
      </c>
      <c r="AI85" s="210">
        <v>2.0590999999999998E-2</v>
      </c>
      <c r="AJ85" s="143">
        <f t="shared" si="73"/>
        <v>8.7310893199999988</v>
      </c>
      <c r="AK85" s="141">
        <f t="shared" si="153"/>
        <v>74</v>
      </c>
      <c r="AL85" s="150" t="s">
        <v>94</v>
      </c>
      <c r="AM85" s="147">
        <f t="shared" si="74"/>
        <v>46286</v>
      </c>
      <c r="AO85" s="147">
        <f t="shared" si="141"/>
        <v>46286</v>
      </c>
      <c r="AP85" s="203">
        <f>VLOOKUP($AO85,[1]Plan1!$CI$223:$CM$344,2)</f>
        <v>1193.337</v>
      </c>
      <c r="AQ85" s="189">
        <f t="shared" si="142"/>
        <v>46224</v>
      </c>
      <c r="AR85" s="190">
        <f>VLOOKUP($AO85,[1]Plan1!$CI$223:$CM$344,4)</f>
        <v>1193.337</v>
      </c>
      <c r="AS85" s="189">
        <f t="shared" si="143"/>
        <v>46255</v>
      </c>
      <c r="AT85" s="191">
        <f t="shared" si="14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3">
        <f t="shared" si="135"/>
        <v>44080</v>
      </c>
      <c r="B86" s="114">
        <f t="shared" si="127"/>
        <v>1019.05394076</v>
      </c>
      <c r="C86" s="114">
        <f t="shared" si="145"/>
        <v>986.17048647000001</v>
      </c>
      <c r="D86" s="115">
        <f t="shared" si="136"/>
        <v>792.42899999999997</v>
      </c>
      <c r="E86" s="116">
        <f t="shared" si="121"/>
        <v>810.08299999999997</v>
      </c>
      <c r="F86" s="117">
        <f t="shared" si="99"/>
        <v>44032</v>
      </c>
      <c r="G86" s="118">
        <f t="shared" si="128"/>
        <v>2.2278336608074767E-2</v>
      </c>
      <c r="H86" s="119">
        <f t="shared" si="146"/>
        <v>44095</v>
      </c>
      <c r="I86" s="119">
        <f t="shared" si="129"/>
        <v>44095</v>
      </c>
      <c r="J86" s="120">
        <f t="shared" si="137"/>
        <v>21</v>
      </c>
      <c r="K86" s="120">
        <f t="shared" si="126"/>
        <v>12</v>
      </c>
      <c r="L86" s="8">
        <f t="shared" si="138"/>
        <v>1.01267033</v>
      </c>
      <c r="M86" s="121">
        <f t="shared" si="125"/>
        <v>1.01557005</v>
      </c>
      <c r="N86" s="121">
        <f t="shared" si="75"/>
        <v>1.0171332661994625</v>
      </c>
      <c r="O86" s="114">
        <f t="shared" si="100"/>
        <v>1.03002068</v>
      </c>
      <c r="P86" s="114">
        <f t="shared" si="130"/>
        <v>1015.77599506</v>
      </c>
      <c r="Q86" s="168">
        <f t="shared" si="147"/>
        <v>0</v>
      </c>
      <c r="R86" s="169">
        <f t="shared" si="139"/>
        <v>0</v>
      </c>
      <c r="S86" s="114">
        <f t="shared" si="131"/>
        <v>0</v>
      </c>
      <c r="T86" s="124">
        <f t="shared" si="140"/>
        <v>7.0000000000000007E-2</v>
      </c>
      <c r="U86" s="122">
        <f t="shared" si="76"/>
        <v>12</v>
      </c>
      <c r="V86" s="122">
        <v>252</v>
      </c>
      <c r="W86" s="121">
        <f t="shared" si="132"/>
        <v>1.003227036</v>
      </c>
      <c r="X86" s="114">
        <f t="shared" si="133"/>
        <v>3.2779457000000001</v>
      </c>
      <c r="Y86" s="114">
        <f t="shared" si="134"/>
        <v>0</v>
      </c>
      <c r="Z86" s="127" t="str">
        <f t="shared" si="148"/>
        <v>A+J=</v>
      </c>
      <c r="AA86" s="119">
        <f t="shared" si="149"/>
        <v>44095</v>
      </c>
      <c r="AB86" s="4"/>
      <c r="AC86" s="141">
        <f t="shared" si="150"/>
        <v>75</v>
      </c>
      <c r="AD86" s="147">
        <f t="shared" si="151"/>
        <v>46286</v>
      </c>
      <c r="AE86" s="143">
        <f t="shared" si="70"/>
        <v>312.49802148000032</v>
      </c>
      <c r="AF86" s="145">
        <f t="shared" si="152"/>
        <v>21</v>
      </c>
      <c r="AG86" s="154">
        <f t="shared" si="71"/>
        <v>1.8051069900000001</v>
      </c>
      <c r="AH86" s="153">
        <f t="shared" si="72"/>
        <v>6.7557286000000003</v>
      </c>
      <c r="AI86" s="210">
        <v>2.1160999999999999E-2</v>
      </c>
      <c r="AJ86" s="143">
        <f t="shared" si="73"/>
        <v>8.5608355899999999</v>
      </c>
      <c r="AK86" s="141">
        <f t="shared" si="153"/>
        <v>75</v>
      </c>
      <c r="AL86" s="150" t="s">
        <v>94</v>
      </c>
      <c r="AM86" s="147">
        <f t="shared" si="74"/>
        <v>46315</v>
      </c>
      <c r="AO86" s="147">
        <f t="shared" si="141"/>
        <v>46315</v>
      </c>
      <c r="AP86" s="203">
        <f>VLOOKUP($AO86,[1]Plan1!$CI$223:$CM$344,2)</f>
        <v>1193.337</v>
      </c>
      <c r="AQ86" s="189">
        <f t="shared" si="142"/>
        <v>46254</v>
      </c>
      <c r="AR86" s="190">
        <f>VLOOKUP($AO86,[1]Plan1!$CI$223:$CM$344,4)</f>
        <v>1193.337</v>
      </c>
      <c r="AS86" s="189">
        <f t="shared" si="143"/>
        <v>46285</v>
      </c>
      <c r="AT86" s="191">
        <f t="shared" si="14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3">
        <f t="shared" si="135"/>
        <v>44081</v>
      </c>
      <c r="B87" s="114">
        <f t="shared" si="127"/>
        <v>1019.05394076</v>
      </c>
      <c r="C87" s="114">
        <f t="shared" si="145"/>
        <v>986.17048647000001</v>
      </c>
      <c r="D87" s="115">
        <f t="shared" si="136"/>
        <v>792.42899999999997</v>
      </c>
      <c r="E87" s="116">
        <f t="shared" si="121"/>
        <v>810.08299999999997</v>
      </c>
      <c r="F87" s="117">
        <f t="shared" si="99"/>
        <v>44032</v>
      </c>
      <c r="G87" s="118">
        <f t="shared" si="128"/>
        <v>2.2278336608074767E-2</v>
      </c>
      <c r="H87" s="119">
        <f t="shared" si="146"/>
        <v>44095</v>
      </c>
      <c r="I87" s="119">
        <f t="shared" si="129"/>
        <v>44095</v>
      </c>
      <c r="J87" s="120">
        <f t="shared" si="137"/>
        <v>21</v>
      </c>
      <c r="K87" s="120">
        <f t="shared" si="126"/>
        <v>12</v>
      </c>
      <c r="L87" s="8">
        <f t="shared" si="138"/>
        <v>1.01267033</v>
      </c>
      <c r="M87" s="121">
        <f t="shared" si="125"/>
        <v>1.01557005</v>
      </c>
      <c r="N87" s="121">
        <f t="shared" si="75"/>
        <v>1.0171332661994625</v>
      </c>
      <c r="O87" s="114">
        <f t="shared" si="100"/>
        <v>1.03002068</v>
      </c>
      <c r="P87" s="114">
        <f t="shared" si="130"/>
        <v>1015.77599506</v>
      </c>
      <c r="Q87" s="168">
        <f t="shared" si="147"/>
        <v>0</v>
      </c>
      <c r="R87" s="169">
        <f t="shared" si="139"/>
        <v>0</v>
      </c>
      <c r="S87" s="114">
        <f t="shared" si="131"/>
        <v>0</v>
      </c>
      <c r="T87" s="124">
        <f t="shared" si="140"/>
        <v>7.0000000000000007E-2</v>
      </c>
      <c r="U87" s="122">
        <f t="shared" si="76"/>
        <v>12</v>
      </c>
      <c r="V87" s="122">
        <v>252</v>
      </c>
      <c r="W87" s="121">
        <f t="shared" si="132"/>
        <v>1.003227036</v>
      </c>
      <c r="X87" s="114">
        <f t="shared" si="133"/>
        <v>3.2779457000000001</v>
      </c>
      <c r="Y87" s="114">
        <f t="shared" si="134"/>
        <v>0</v>
      </c>
      <c r="Z87" s="127" t="str">
        <f t="shared" si="148"/>
        <v>A+J=</v>
      </c>
      <c r="AA87" s="119">
        <f t="shared" si="149"/>
        <v>44095</v>
      </c>
      <c r="AB87" s="4"/>
      <c r="AC87" s="141">
        <f t="shared" si="150"/>
        <v>76</v>
      </c>
      <c r="AD87" s="147">
        <f t="shared" si="151"/>
        <v>46315</v>
      </c>
      <c r="AE87" s="143">
        <f t="shared" si="70"/>
        <v>305.6133775700003</v>
      </c>
      <c r="AF87" s="145">
        <f t="shared" si="152"/>
        <v>20</v>
      </c>
      <c r="AG87" s="154">
        <f t="shared" si="71"/>
        <v>1.6825446500000001</v>
      </c>
      <c r="AH87" s="153">
        <f t="shared" si="72"/>
        <v>6.8846439100000003</v>
      </c>
      <c r="AI87" s="210">
        <v>2.2030999999999999E-2</v>
      </c>
      <c r="AJ87" s="143">
        <f t="shared" si="73"/>
        <v>8.56718856</v>
      </c>
      <c r="AK87" s="141">
        <f t="shared" si="153"/>
        <v>76</v>
      </c>
      <c r="AL87" s="150" t="s">
        <v>94</v>
      </c>
      <c r="AM87" s="147">
        <f t="shared" si="74"/>
        <v>46346</v>
      </c>
      <c r="AO87" s="147">
        <f t="shared" si="141"/>
        <v>46346</v>
      </c>
      <c r="AP87" s="203">
        <f>VLOOKUP($AO87,[1]Plan1!$CI$223:$CM$344,2)</f>
        <v>1193.337</v>
      </c>
      <c r="AQ87" s="189">
        <f t="shared" si="142"/>
        <v>46285</v>
      </c>
      <c r="AR87" s="190">
        <f>VLOOKUP($AO87,[1]Plan1!$CI$223:$CM$344,4)</f>
        <v>1193.337</v>
      </c>
      <c r="AS87" s="189">
        <f t="shared" si="143"/>
        <v>46315</v>
      </c>
      <c r="AT87" s="191">
        <f t="shared" si="14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3">
        <f t="shared" si="135"/>
        <v>44082</v>
      </c>
      <c r="B88" s="114">
        <f t="shared" si="127"/>
        <v>1019.05394076</v>
      </c>
      <c r="C88" s="114">
        <f t="shared" si="145"/>
        <v>986.17048647000001</v>
      </c>
      <c r="D88" s="115">
        <f t="shared" si="136"/>
        <v>792.42899999999997</v>
      </c>
      <c r="E88" s="116">
        <f t="shared" si="121"/>
        <v>810.08299999999997</v>
      </c>
      <c r="F88" s="117">
        <f t="shared" si="99"/>
        <v>44032</v>
      </c>
      <c r="G88" s="118">
        <f t="shared" si="128"/>
        <v>2.2278336608074767E-2</v>
      </c>
      <c r="H88" s="119">
        <f t="shared" si="146"/>
        <v>44095</v>
      </c>
      <c r="I88" s="119">
        <f t="shared" si="129"/>
        <v>44095</v>
      </c>
      <c r="J88" s="120">
        <f t="shared" si="137"/>
        <v>21</v>
      </c>
      <c r="K88" s="120">
        <f t="shared" si="126"/>
        <v>12</v>
      </c>
      <c r="L88" s="8">
        <f t="shared" si="138"/>
        <v>1.01267033</v>
      </c>
      <c r="M88" s="121">
        <f t="shared" si="125"/>
        <v>1.01557005</v>
      </c>
      <c r="N88" s="121">
        <f t="shared" si="75"/>
        <v>1.0171332661994625</v>
      </c>
      <c r="O88" s="114">
        <f t="shared" si="100"/>
        <v>1.03002068</v>
      </c>
      <c r="P88" s="114">
        <f t="shared" si="130"/>
        <v>1015.77599506</v>
      </c>
      <c r="Q88" s="168">
        <f t="shared" si="147"/>
        <v>0</v>
      </c>
      <c r="R88" s="169">
        <f t="shared" si="139"/>
        <v>0</v>
      </c>
      <c r="S88" s="114">
        <f t="shared" si="131"/>
        <v>0</v>
      </c>
      <c r="T88" s="124">
        <f t="shared" si="140"/>
        <v>7.0000000000000007E-2</v>
      </c>
      <c r="U88" s="122">
        <f t="shared" si="76"/>
        <v>12</v>
      </c>
      <c r="V88" s="122">
        <v>252</v>
      </c>
      <c r="W88" s="121">
        <f t="shared" si="132"/>
        <v>1.003227036</v>
      </c>
      <c r="X88" s="114">
        <f t="shared" si="133"/>
        <v>3.2779457000000001</v>
      </c>
      <c r="Y88" s="114">
        <f t="shared" si="134"/>
        <v>0</v>
      </c>
      <c r="Z88" s="127" t="str">
        <f t="shared" si="148"/>
        <v>A+J=</v>
      </c>
      <c r="AA88" s="119">
        <f t="shared" si="149"/>
        <v>44095</v>
      </c>
      <c r="AB88" s="4"/>
      <c r="AC88" s="141">
        <f t="shared" si="150"/>
        <v>77</v>
      </c>
      <c r="AD88" s="147">
        <f t="shared" si="151"/>
        <v>46346</v>
      </c>
      <c r="AE88" s="143">
        <f t="shared" si="70"/>
        <v>298.6936794800003</v>
      </c>
      <c r="AF88" s="145">
        <f t="shared" si="152"/>
        <v>22</v>
      </c>
      <c r="AG88" s="154">
        <f t="shared" si="71"/>
        <v>1.81051049</v>
      </c>
      <c r="AH88" s="153">
        <f t="shared" si="72"/>
        <v>6.9196980899999998</v>
      </c>
      <c r="AI88" s="210">
        <v>2.2641999999999999E-2</v>
      </c>
      <c r="AJ88" s="143">
        <f t="shared" si="73"/>
        <v>8.7302085799999993</v>
      </c>
      <c r="AK88" s="141">
        <f t="shared" si="153"/>
        <v>77</v>
      </c>
      <c r="AL88" s="150" t="s">
        <v>94</v>
      </c>
      <c r="AM88" s="147">
        <f t="shared" si="74"/>
        <v>46377</v>
      </c>
      <c r="AO88" s="147">
        <f t="shared" si="141"/>
        <v>46377</v>
      </c>
      <c r="AP88" s="203">
        <f>VLOOKUP($AO88,[1]Plan1!$CI$223:$CM$344,2)</f>
        <v>1193.337</v>
      </c>
      <c r="AQ88" s="189">
        <f t="shared" si="142"/>
        <v>46316</v>
      </c>
      <c r="AR88" s="190">
        <f>VLOOKUP($AO88,[1]Plan1!$CI$223:$CM$344,4)</f>
        <v>1193.337</v>
      </c>
      <c r="AS88" s="189">
        <f t="shared" si="143"/>
        <v>46347</v>
      </c>
      <c r="AT88" s="191">
        <f t="shared" si="14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3">
        <f t="shared" si="135"/>
        <v>44083</v>
      </c>
      <c r="B89" s="114">
        <f t="shared" si="127"/>
        <v>1020.39765419</v>
      </c>
      <c r="C89" s="114">
        <f t="shared" si="145"/>
        <v>986.17048647000001</v>
      </c>
      <c r="D89" s="115">
        <f t="shared" si="136"/>
        <v>792.42899999999997</v>
      </c>
      <c r="E89" s="116">
        <f t="shared" si="121"/>
        <v>810.08299999999997</v>
      </c>
      <c r="F89" s="117">
        <f t="shared" si="99"/>
        <v>44032</v>
      </c>
      <c r="G89" s="118">
        <f t="shared" si="128"/>
        <v>2.2278336608074767E-2</v>
      </c>
      <c r="H89" s="119">
        <f t="shared" si="146"/>
        <v>44095</v>
      </c>
      <c r="I89" s="119">
        <f t="shared" si="129"/>
        <v>44095</v>
      </c>
      <c r="J89" s="120">
        <f t="shared" si="137"/>
        <v>21</v>
      </c>
      <c r="K89" s="120">
        <f t="shared" si="126"/>
        <v>13</v>
      </c>
      <c r="L89" s="8">
        <f t="shared" si="138"/>
        <v>1.0137334200000001</v>
      </c>
      <c r="M89" s="121">
        <f t="shared" si="125"/>
        <v>1.01557005</v>
      </c>
      <c r="N89" s="121">
        <f t="shared" si="75"/>
        <v>1.0171332661994625</v>
      </c>
      <c r="O89" s="114">
        <f t="shared" si="100"/>
        <v>1.0311019800000001</v>
      </c>
      <c r="P89" s="114">
        <f t="shared" si="130"/>
        <v>1016.84234121</v>
      </c>
      <c r="Q89" s="168">
        <f t="shared" si="147"/>
        <v>0</v>
      </c>
      <c r="R89" s="169">
        <f t="shared" si="139"/>
        <v>0</v>
      </c>
      <c r="S89" s="114">
        <f t="shared" si="131"/>
        <v>0</v>
      </c>
      <c r="T89" s="124">
        <f t="shared" si="140"/>
        <v>7.0000000000000007E-2</v>
      </c>
      <c r="U89" s="122">
        <f t="shared" si="76"/>
        <v>13</v>
      </c>
      <c r="V89" s="122">
        <v>252</v>
      </c>
      <c r="W89" s="121">
        <f t="shared" si="132"/>
        <v>1.003496425</v>
      </c>
      <c r="X89" s="114">
        <f t="shared" si="133"/>
        <v>3.5553129800000001</v>
      </c>
      <c r="Y89" s="114">
        <f t="shared" si="134"/>
        <v>0</v>
      </c>
      <c r="Z89" s="127" t="str">
        <f t="shared" si="148"/>
        <v>A+J=</v>
      </c>
      <c r="AA89" s="119">
        <f t="shared" si="149"/>
        <v>44095</v>
      </c>
      <c r="AB89" s="4"/>
      <c r="AC89" s="141">
        <f t="shared" si="150"/>
        <v>78</v>
      </c>
      <c r="AD89" s="147">
        <f t="shared" si="151"/>
        <v>46377</v>
      </c>
      <c r="AE89" s="143">
        <f t="shared" si="70"/>
        <v>291.69379311000029</v>
      </c>
      <c r="AF89" s="145">
        <f t="shared" si="152"/>
        <v>21</v>
      </c>
      <c r="AG89" s="154">
        <f t="shared" si="71"/>
        <v>1.68885737</v>
      </c>
      <c r="AH89" s="153">
        <f t="shared" si="72"/>
        <v>6.9998863699999996</v>
      </c>
      <c r="AI89" s="210">
        <v>2.3434999999999997E-2</v>
      </c>
      <c r="AJ89" s="143">
        <f t="shared" si="73"/>
        <v>8.6887437399999996</v>
      </c>
      <c r="AK89" s="141">
        <f t="shared" si="153"/>
        <v>78</v>
      </c>
      <c r="AL89" s="150" t="s">
        <v>94</v>
      </c>
      <c r="AM89" s="147">
        <f t="shared" si="74"/>
        <v>46407</v>
      </c>
      <c r="AO89" s="147">
        <f t="shared" si="141"/>
        <v>46407</v>
      </c>
      <c r="AP89" s="203">
        <f>VLOOKUP($AO89,[1]Plan1!$CI$223:$CM$344,2)</f>
        <v>1193.337</v>
      </c>
      <c r="AQ89" s="189">
        <f t="shared" si="142"/>
        <v>46346</v>
      </c>
      <c r="AR89" s="190">
        <f>VLOOKUP($AO89,[1]Plan1!$CI$223:$CM$344,4)</f>
        <v>1193.337</v>
      </c>
      <c r="AS89" s="189">
        <f t="shared" si="143"/>
        <v>46376</v>
      </c>
      <c r="AT89" s="191">
        <f t="shared" si="14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3">
        <f t="shared" si="135"/>
        <v>44084</v>
      </c>
      <c r="B90" s="114">
        <f t="shared" si="127"/>
        <v>1021.7431251200001</v>
      </c>
      <c r="C90" s="114">
        <f t="shared" si="145"/>
        <v>986.17048647000001</v>
      </c>
      <c r="D90" s="115">
        <f t="shared" si="136"/>
        <v>792.42899999999997</v>
      </c>
      <c r="E90" s="116">
        <f t="shared" si="121"/>
        <v>810.08299999999997</v>
      </c>
      <c r="F90" s="117">
        <f t="shared" si="99"/>
        <v>44032</v>
      </c>
      <c r="G90" s="118">
        <f t="shared" si="128"/>
        <v>2.2278336608074767E-2</v>
      </c>
      <c r="H90" s="119">
        <f t="shared" si="146"/>
        <v>44095</v>
      </c>
      <c r="I90" s="119">
        <f t="shared" si="129"/>
        <v>44095</v>
      </c>
      <c r="J90" s="120">
        <f t="shared" si="137"/>
        <v>21</v>
      </c>
      <c r="K90" s="120">
        <f t="shared" si="126"/>
        <v>14</v>
      </c>
      <c r="L90" s="8">
        <f t="shared" si="138"/>
        <v>1.01479761</v>
      </c>
      <c r="M90" s="121">
        <f t="shared" si="125"/>
        <v>1.01557005</v>
      </c>
      <c r="N90" s="121">
        <f t="shared" si="75"/>
        <v>1.0171332661994625</v>
      </c>
      <c r="O90" s="114">
        <f t="shared" si="100"/>
        <v>1.0321844</v>
      </c>
      <c r="P90" s="114">
        <f t="shared" si="130"/>
        <v>1017.90979187</v>
      </c>
      <c r="Q90" s="168">
        <f t="shared" si="147"/>
        <v>0</v>
      </c>
      <c r="R90" s="169">
        <f t="shared" si="139"/>
        <v>0</v>
      </c>
      <c r="S90" s="114">
        <f t="shared" si="131"/>
        <v>0</v>
      </c>
      <c r="T90" s="124">
        <f t="shared" si="140"/>
        <v>7.0000000000000007E-2</v>
      </c>
      <c r="U90" s="122">
        <f t="shared" si="76"/>
        <v>14</v>
      </c>
      <c r="V90" s="122">
        <v>252</v>
      </c>
      <c r="W90" s="121">
        <f t="shared" si="132"/>
        <v>1.0037658869999999</v>
      </c>
      <c r="X90" s="114">
        <f t="shared" si="133"/>
        <v>3.8333332499999999</v>
      </c>
      <c r="Y90" s="114">
        <f t="shared" si="134"/>
        <v>0</v>
      </c>
      <c r="Z90" s="127" t="str">
        <f t="shared" si="148"/>
        <v>A+J=</v>
      </c>
      <c r="AA90" s="119">
        <f t="shared" si="149"/>
        <v>44095</v>
      </c>
      <c r="AB90" s="4"/>
      <c r="AC90" s="141">
        <f t="shared" si="150"/>
        <v>79</v>
      </c>
      <c r="AD90" s="147">
        <f t="shared" si="151"/>
        <v>46407</v>
      </c>
      <c r="AE90" s="143">
        <f t="shared" ref="AE90:AE113" si="154">(AE89-AH90)</f>
        <v>283.70692537000031</v>
      </c>
      <c r="AF90" s="145">
        <f t="shared" si="152"/>
        <v>20</v>
      </c>
      <c r="AG90" s="154">
        <f t="shared" ref="AG90:AG113" si="155">TRUNC(AE89*(ROUND((1+T$10)^(AF90/252),9)-1),8)</f>
        <v>1.5705310100000001</v>
      </c>
      <c r="AH90" s="153">
        <f t="shared" ref="AH90:AH113" si="156">TRUNC((AE89*AI90),8)</f>
        <v>7.9868677400000001</v>
      </c>
      <c r="AI90" s="210">
        <v>2.7380999999999999E-2</v>
      </c>
      <c r="AJ90" s="143">
        <f t="shared" ref="AJ90:AJ113" si="157">(AG90+AH90)</f>
        <v>9.5573987500000008</v>
      </c>
      <c r="AK90" s="141">
        <f t="shared" si="153"/>
        <v>79</v>
      </c>
      <c r="AL90" s="150" t="s">
        <v>94</v>
      </c>
      <c r="AM90" s="147">
        <f t="shared" ref="AM90:AM113" si="158">AD91</f>
        <v>46440</v>
      </c>
      <c r="AO90" s="147">
        <f t="shared" si="141"/>
        <v>46440</v>
      </c>
      <c r="AP90" s="203">
        <f>VLOOKUP($AO90,[1]Plan1!$CI$223:$CM$344,2)</f>
        <v>1193.337</v>
      </c>
      <c r="AQ90" s="189">
        <f t="shared" si="142"/>
        <v>46378</v>
      </c>
      <c r="AR90" s="190">
        <f>VLOOKUP($AO90,[1]Plan1!$CI$223:$CM$344,4)</f>
        <v>1193.337</v>
      </c>
      <c r="AS90" s="189">
        <f t="shared" si="143"/>
        <v>46409</v>
      </c>
      <c r="AT90" s="191">
        <f t="shared" si="14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3">
        <f t="shared" si="135"/>
        <v>44085</v>
      </c>
      <c r="B91" s="114">
        <f t="shared" si="127"/>
        <v>1023.09037345</v>
      </c>
      <c r="C91" s="114">
        <f t="shared" si="145"/>
        <v>986.17048647000001</v>
      </c>
      <c r="D91" s="115">
        <f t="shared" si="136"/>
        <v>792.42899999999997</v>
      </c>
      <c r="E91" s="116">
        <f t="shared" si="121"/>
        <v>810.08299999999997</v>
      </c>
      <c r="F91" s="117">
        <f t="shared" si="99"/>
        <v>44032</v>
      </c>
      <c r="G91" s="118">
        <f t="shared" si="128"/>
        <v>2.2278336608074767E-2</v>
      </c>
      <c r="H91" s="119">
        <f t="shared" si="146"/>
        <v>44095</v>
      </c>
      <c r="I91" s="119">
        <f t="shared" si="129"/>
        <v>44095</v>
      </c>
      <c r="J91" s="120">
        <f t="shared" si="137"/>
        <v>21</v>
      </c>
      <c r="K91" s="120">
        <f t="shared" si="126"/>
        <v>15</v>
      </c>
      <c r="L91" s="8">
        <f t="shared" si="138"/>
        <v>1.01586292</v>
      </c>
      <c r="M91" s="121">
        <f t="shared" si="125"/>
        <v>1.01557005</v>
      </c>
      <c r="N91" s="121">
        <f t="shared" si="75"/>
        <v>1.0171332661994625</v>
      </c>
      <c r="O91" s="114">
        <f t="shared" si="100"/>
        <v>1.0332679600000001</v>
      </c>
      <c r="P91" s="114">
        <f t="shared" si="130"/>
        <v>1018.97836676</v>
      </c>
      <c r="Q91" s="168">
        <f t="shared" si="147"/>
        <v>0</v>
      </c>
      <c r="R91" s="169">
        <f t="shared" si="139"/>
        <v>0</v>
      </c>
      <c r="S91" s="114">
        <f t="shared" si="131"/>
        <v>0</v>
      </c>
      <c r="T91" s="124">
        <f t="shared" si="140"/>
        <v>7.0000000000000007E-2</v>
      </c>
      <c r="U91" s="122">
        <f t="shared" si="76"/>
        <v>15</v>
      </c>
      <c r="V91" s="122">
        <v>252</v>
      </c>
      <c r="W91" s="121">
        <f t="shared" si="132"/>
        <v>1.004035421</v>
      </c>
      <c r="X91" s="114">
        <f t="shared" si="133"/>
        <v>4.1120066900000003</v>
      </c>
      <c r="Y91" s="114">
        <f t="shared" si="134"/>
        <v>0</v>
      </c>
      <c r="Z91" s="127" t="str">
        <f t="shared" si="148"/>
        <v>A+J=</v>
      </c>
      <c r="AA91" s="119">
        <f t="shared" si="149"/>
        <v>44095</v>
      </c>
      <c r="AB91" s="4"/>
      <c r="AC91" s="141">
        <f t="shared" si="150"/>
        <v>80</v>
      </c>
      <c r="AD91" s="147">
        <f t="shared" si="151"/>
        <v>46440</v>
      </c>
      <c r="AE91" s="143">
        <f t="shared" si="154"/>
        <v>276.7546871700003</v>
      </c>
      <c r="AF91" s="145">
        <f t="shared" si="152"/>
        <v>21</v>
      </c>
      <c r="AG91" s="154">
        <f t="shared" si="155"/>
        <v>1.6041200900000001</v>
      </c>
      <c r="AH91" s="153">
        <f t="shared" si="156"/>
        <v>6.9522382</v>
      </c>
      <c r="AI91" s="210">
        <v>2.4504999999999999E-2</v>
      </c>
      <c r="AJ91" s="143">
        <f t="shared" si="157"/>
        <v>8.5563582900000004</v>
      </c>
      <c r="AK91" s="141">
        <f t="shared" si="153"/>
        <v>80</v>
      </c>
      <c r="AL91" s="150" t="s">
        <v>94</v>
      </c>
      <c r="AM91" s="147">
        <f t="shared" si="158"/>
        <v>46468</v>
      </c>
      <c r="AO91" s="147">
        <f t="shared" si="141"/>
        <v>46468</v>
      </c>
      <c r="AP91" s="203">
        <f>VLOOKUP($AO91,[1]Plan1!$CI$223:$CM$344,2)</f>
        <v>1193.337</v>
      </c>
      <c r="AQ91" s="189">
        <f t="shared" si="142"/>
        <v>46409</v>
      </c>
      <c r="AR91" s="190">
        <f>VLOOKUP($AO91,[1]Plan1!$CI$223:$CM$344,4)</f>
        <v>1193.337</v>
      </c>
      <c r="AS91" s="189">
        <f t="shared" si="143"/>
        <v>46440</v>
      </c>
      <c r="AT91" s="191">
        <f t="shared" si="14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3">
        <f t="shared" si="135"/>
        <v>44086</v>
      </c>
      <c r="B92" s="114">
        <f t="shared" si="127"/>
        <v>1024.4394201499999</v>
      </c>
      <c r="C92" s="114">
        <f t="shared" si="145"/>
        <v>986.17048647000001</v>
      </c>
      <c r="D92" s="115">
        <f t="shared" si="136"/>
        <v>792.42899999999997</v>
      </c>
      <c r="E92" s="116">
        <f t="shared" si="121"/>
        <v>810.08299999999997</v>
      </c>
      <c r="F92" s="117">
        <f t="shared" si="99"/>
        <v>44032</v>
      </c>
      <c r="G92" s="118">
        <f t="shared" si="128"/>
        <v>2.2278336608074767E-2</v>
      </c>
      <c r="H92" s="119">
        <f t="shared" si="146"/>
        <v>44095</v>
      </c>
      <c r="I92" s="119">
        <f t="shared" si="129"/>
        <v>44095</v>
      </c>
      <c r="J92" s="120">
        <f t="shared" si="137"/>
        <v>21</v>
      </c>
      <c r="K92" s="120">
        <f t="shared" si="126"/>
        <v>16</v>
      </c>
      <c r="L92" s="8">
        <f t="shared" si="138"/>
        <v>1.01692936</v>
      </c>
      <c r="M92" s="121">
        <f t="shared" si="125"/>
        <v>1.01557005</v>
      </c>
      <c r="N92" s="121">
        <f t="shared" si="75"/>
        <v>1.0171332661994625</v>
      </c>
      <c r="O92" s="114">
        <f t="shared" si="100"/>
        <v>1.03435268</v>
      </c>
      <c r="P92" s="114">
        <f t="shared" si="130"/>
        <v>1020.04808561</v>
      </c>
      <c r="Q92" s="168">
        <f t="shared" si="147"/>
        <v>0</v>
      </c>
      <c r="R92" s="169">
        <f t="shared" si="139"/>
        <v>0</v>
      </c>
      <c r="S92" s="114">
        <f t="shared" si="131"/>
        <v>0</v>
      </c>
      <c r="T92" s="124">
        <f t="shared" si="140"/>
        <v>7.0000000000000007E-2</v>
      </c>
      <c r="U92" s="122">
        <f t="shared" si="76"/>
        <v>16</v>
      </c>
      <c r="V92" s="122">
        <v>252</v>
      </c>
      <c r="W92" s="121">
        <f t="shared" si="132"/>
        <v>1.004305027</v>
      </c>
      <c r="X92" s="114">
        <f t="shared" si="133"/>
        <v>4.3913345399999999</v>
      </c>
      <c r="Y92" s="114">
        <f t="shared" si="134"/>
        <v>0</v>
      </c>
      <c r="Z92" s="127" t="str">
        <f t="shared" si="148"/>
        <v>A+J=</v>
      </c>
      <c r="AA92" s="119">
        <f t="shared" si="149"/>
        <v>44095</v>
      </c>
      <c r="AB92" s="4"/>
      <c r="AC92" s="141">
        <f t="shared" si="150"/>
        <v>81</v>
      </c>
      <c r="AD92" s="147">
        <f t="shared" si="151"/>
        <v>46468</v>
      </c>
      <c r="AE92" s="143">
        <f t="shared" si="154"/>
        <v>269.74504446000032</v>
      </c>
      <c r="AF92" s="145">
        <f t="shared" si="152"/>
        <v>20</v>
      </c>
      <c r="AG92" s="154">
        <f t="shared" si="155"/>
        <v>1.4900962200000001</v>
      </c>
      <c r="AH92" s="153">
        <f t="shared" si="156"/>
        <v>7.0096427099999996</v>
      </c>
      <c r="AI92" s="210">
        <v>2.5328E-2</v>
      </c>
      <c r="AJ92" s="143">
        <f t="shared" si="157"/>
        <v>8.4997389299999995</v>
      </c>
      <c r="AK92" s="141">
        <f t="shared" si="153"/>
        <v>81</v>
      </c>
      <c r="AL92" s="150" t="s">
        <v>94</v>
      </c>
      <c r="AM92" s="147">
        <f t="shared" si="158"/>
        <v>46497</v>
      </c>
      <c r="AO92" s="147">
        <f t="shared" si="141"/>
        <v>46497</v>
      </c>
      <c r="AP92" s="203">
        <f>VLOOKUP($AO92,[1]Plan1!$CI$223:$CM$344,2)</f>
        <v>1193.337</v>
      </c>
      <c r="AQ92" s="189">
        <f t="shared" si="142"/>
        <v>46438</v>
      </c>
      <c r="AR92" s="190">
        <f>VLOOKUP($AO92,[1]Plan1!$CI$223:$CM$344,4)</f>
        <v>1193.337</v>
      </c>
      <c r="AS92" s="189">
        <f t="shared" si="143"/>
        <v>46466</v>
      </c>
      <c r="AT92" s="191">
        <f t="shared" si="14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3">
        <f t="shared" si="135"/>
        <v>44087</v>
      </c>
      <c r="B93" s="114">
        <f t="shared" si="127"/>
        <v>1024.4394201499999</v>
      </c>
      <c r="C93" s="114">
        <f t="shared" si="145"/>
        <v>986.17048647000001</v>
      </c>
      <c r="D93" s="115">
        <f t="shared" si="136"/>
        <v>792.42899999999997</v>
      </c>
      <c r="E93" s="116">
        <f t="shared" si="121"/>
        <v>810.08299999999997</v>
      </c>
      <c r="F93" s="117">
        <f t="shared" si="99"/>
        <v>44032</v>
      </c>
      <c r="G93" s="118">
        <f t="shared" si="128"/>
        <v>2.2278336608074767E-2</v>
      </c>
      <c r="H93" s="119">
        <f t="shared" si="146"/>
        <v>44095</v>
      </c>
      <c r="I93" s="119">
        <f t="shared" si="129"/>
        <v>44095</v>
      </c>
      <c r="J93" s="120">
        <f t="shared" si="137"/>
        <v>21</v>
      </c>
      <c r="K93" s="120">
        <f t="shared" si="126"/>
        <v>16</v>
      </c>
      <c r="L93" s="8">
        <f t="shared" si="138"/>
        <v>1.01692936</v>
      </c>
      <c r="M93" s="121">
        <f t="shared" si="125"/>
        <v>1.01557005</v>
      </c>
      <c r="N93" s="121">
        <f t="shared" si="75"/>
        <v>1.0171332661994625</v>
      </c>
      <c r="O93" s="114">
        <f t="shared" si="100"/>
        <v>1.03435268</v>
      </c>
      <c r="P93" s="114">
        <f t="shared" si="130"/>
        <v>1020.04808561</v>
      </c>
      <c r="Q93" s="168">
        <f t="shared" si="147"/>
        <v>0</v>
      </c>
      <c r="R93" s="169">
        <f t="shared" si="139"/>
        <v>0</v>
      </c>
      <c r="S93" s="114">
        <f t="shared" si="131"/>
        <v>0</v>
      </c>
      <c r="T93" s="124">
        <f t="shared" si="140"/>
        <v>7.0000000000000007E-2</v>
      </c>
      <c r="U93" s="122">
        <f t="shared" si="76"/>
        <v>16</v>
      </c>
      <c r="V93" s="122">
        <v>252</v>
      </c>
      <c r="W93" s="121">
        <f t="shared" si="132"/>
        <v>1.004305027</v>
      </c>
      <c r="X93" s="114">
        <f t="shared" si="133"/>
        <v>4.3913345399999999</v>
      </c>
      <c r="Y93" s="114">
        <f t="shared" si="134"/>
        <v>0</v>
      </c>
      <c r="Z93" s="127" t="str">
        <f t="shared" si="148"/>
        <v>A+J=</v>
      </c>
      <c r="AA93" s="119">
        <f t="shared" si="149"/>
        <v>44095</v>
      </c>
      <c r="AB93" s="4"/>
      <c r="AC93" s="141">
        <f t="shared" si="150"/>
        <v>82</v>
      </c>
      <c r="AD93" s="147">
        <f t="shared" si="151"/>
        <v>46497</v>
      </c>
      <c r="AE93" s="143">
        <f t="shared" si="154"/>
        <v>262.20459149000033</v>
      </c>
      <c r="AF93" s="145">
        <f t="shared" si="152"/>
        <v>20</v>
      </c>
      <c r="AG93" s="154">
        <f t="shared" si="155"/>
        <v>1.4523550599999999</v>
      </c>
      <c r="AH93" s="153">
        <f t="shared" si="156"/>
        <v>7.5404529699999996</v>
      </c>
      <c r="AI93" s="210">
        <v>2.7954E-2</v>
      </c>
      <c r="AJ93" s="143">
        <f t="shared" si="157"/>
        <v>8.9928080299999991</v>
      </c>
      <c r="AK93" s="141">
        <f t="shared" si="153"/>
        <v>82</v>
      </c>
      <c r="AL93" s="150" t="s">
        <v>94</v>
      </c>
      <c r="AM93" s="147">
        <f t="shared" si="158"/>
        <v>46527</v>
      </c>
      <c r="AO93" s="147">
        <f t="shared" si="141"/>
        <v>46527</v>
      </c>
      <c r="AP93" s="203">
        <f>VLOOKUP($AO93,[1]Plan1!$CI$223:$CM$344,2)</f>
        <v>1193.337</v>
      </c>
      <c r="AQ93" s="189">
        <f t="shared" si="142"/>
        <v>46466</v>
      </c>
      <c r="AR93" s="190">
        <f>VLOOKUP($AO93,[1]Plan1!$CI$223:$CM$344,4)</f>
        <v>1193.337</v>
      </c>
      <c r="AS93" s="189">
        <f t="shared" si="143"/>
        <v>46497</v>
      </c>
      <c r="AT93" s="191">
        <f t="shared" si="14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3">
        <f t="shared" si="135"/>
        <v>44088</v>
      </c>
      <c r="B94" s="114">
        <f t="shared" si="127"/>
        <v>1024.4394201499999</v>
      </c>
      <c r="C94" s="114">
        <f t="shared" si="145"/>
        <v>986.17048647000001</v>
      </c>
      <c r="D94" s="115">
        <f t="shared" si="136"/>
        <v>792.42899999999997</v>
      </c>
      <c r="E94" s="116">
        <f t="shared" si="121"/>
        <v>810.08299999999997</v>
      </c>
      <c r="F94" s="117">
        <f t="shared" si="99"/>
        <v>44032</v>
      </c>
      <c r="G94" s="118">
        <f t="shared" si="128"/>
        <v>2.2278336608074767E-2</v>
      </c>
      <c r="H94" s="119">
        <f t="shared" si="146"/>
        <v>44095</v>
      </c>
      <c r="I94" s="119">
        <f t="shared" si="129"/>
        <v>44095</v>
      </c>
      <c r="J94" s="120">
        <f t="shared" si="137"/>
        <v>21</v>
      </c>
      <c r="K94" s="120">
        <f t="shared" si="126"/>
        <v>16</v>
      </c>
      <c r="L94" s="8">
        <f t="shared" si="138"/>
        <v>1.01692936</v>
      </c>
      <c r="M94" s="121">
        <f t="shared" si="125"/>
        <v>1.01557005</v>
      </c>
      <c r="N94" s="121">
        <f t="shared" si="75"/>
        <v>1.0171332661994625</v>
      </c>
      <c r="O94" s="114">
        <f t="shared" si="100"/>
        <v>1.03435268</v>
      </c>
      <c r="P94" s="114">
        <f t="shared" si="130"/>
        <v>1020.04808561</v>
      </c>
      <c r="Q94" s="168">
        <f t="shared" si="147"/>
        <v>0</v>
      </c>
      <c r="R94" s="169">
        <f t="shared" si="139"/>
        <v>0</v>
      </c>
      <c r="S94" s="114">
        <f t="shared" si="131"/>
        <v>0</v>
      </c>
      <c r="T94" s="124">
        <f t="shared" si="140"/>
        <v>7.0000000000000007E-2</v>
      </c>
      <c r="U94" s="122">
        <f t="shared" si="76"/>
        <v>16</v>
      </c>
      <c r="V94" s="122">
        <v>252</v>
      </c>
      <c r="W94" s="121">
        <f t="shared" si="132"/>
        <v>1.004305027</v>
      </c>
      <c r="X94" s="114">
        <f t="shared" si="133"/>
        <v>4.3913345399999999</v>
      </c>
      <c r="Y94" s="114">
        <f t="shared" si="134"/>
        <v>0</v>
      </c>
      <c r="Z94" s="127" t="str">
        <f t="shared" si="148"/>
        <v>A+J=</v>
      </c>
      <c r="AA94" s="119">
        <f t="shared" si="149"/>
        <v>44095</v>
      </c>
      <c r="AB94" s="4"/>
      <c r="AC94" s="141">
        <f t="shared" si="150"/>
        <v>83</v>
      </c>
      <c r="AD94" s="147">
        <f t="shared" si="151"/>
        <v>46527</v>
      </c>
      <c r="AE94" s="143">
        <f t="shared" si="154"/>
        <v>255.18799663000033</v>
      </c>
      <c r="AF94" s="145">
        <f t="shared" si="152"/>
        <v>21</v>
      </c>
      <c r="AG94" s="154">
        <f t="shared" si="155"/>
        <v>1.48254277</v>
      </c>
      <c r="AH94" s="153">
        <f t="shared" si="156"/>
        <v>7.0165948599999997</v>
      </c>
      <c r="AI94" s="210">
        <v>2.6759999999999999E-2</v>
      </c>
      <c r="AJ94" s="143">
        <f t="shared" si="157"/>
        <v>8.4991376299999999</v>
      </c>
      <c r="AK94" s="141">
        <f t="shared" si="153"/>
        <v>83</v>
      </c>
      <c r="AL94" s="150" t="s">
        <v>94</v>
      </c>
      <c r="AM94" s="147">
        <f t="shared" si="158"/>
        <v>46559</v>
      </c>
      <c r="AO94" s="147">
        <f t="shared" si="141"/>
        <v>46559</v>
      </c>
      <c r="AP94" s="203">
        <f>VLOOKUP($AO94,[1]Plan1!$CI$223:$CM$344,2)</f>
        <v>1193.337</v>
      </c>
      <c r="AQ94" s="189">
        <f t="shared" si="142"/>
        <v>46498</v>
      </c>
      <c r="AR94" s="190">
        <f>VLOOKUP($AO94,[1]Plan1!$CI$223:$CM$344,4)</f>
        <v>1193.337</v>
      </c>
      <c r="AS94" s="189">
        <f t="shared" si="143"/>
        <v>46528</v>
      </c>
      <c r="AT94" s="191">
        <f t="shared" si="14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3">
        <f t="shared" si="135"/>
        <v>44089</v>
      </c>
      <c r="B95" s="114">
        <f t="shared" si="127"/>
        <v>1025.7902277600001</v>
      </c>
      <c r="C95" s="114">
        <f t="shared" si="145"/>
        <v>986.17048647000001</v>
      </c>
      <c r="D95" s="115">
        <f t="shared" si="136"/>
        <v>792.42899999999997</v>
      </c>
      <c r="E95" s="116">
        <f t="shared" si="121"/>
        <v>810.08299999999997</v>
      </c>
      <c r="F95" s="117">
        <f t="shared" si="99"/>
        <v>44032</v>
      </c>
      <c r="G95" s="118">
        <f t="shared" si="128"/>
        <v>2.2278336608074767E-2</v>
      </c>
      <c r="H95" s="119">
        <f t="shared" si="146"/>
        <v>44095</v>
      </c>
      <c r="I95" s="119">
        <f t="shared" si="129"/>
        <v>44095</v>
      </c>
      <c r="J95" s="120">
        <f t="shared" si="137"/>
        <v>21</v>
      </c>
      <c r="K95" s="120">
        <f t="shared" si="126"/>
        <v>17</v>
      </c>
      <c r="L95" s="8">
        <f t="shared" si="138"/>
        <v>1.0179969099999999</v>
      </c>
      <c r="M95" s="121">
        <f t="shared" si="125"/>
        <v>1.01557005</v>
      </c>
      <c r="N95" s="121">
        <f t="shared" ref="N95:N158" si="159">IF(I95&gt;I94,N94*M95,N94)</f>
        <v>1.0171332661994625</v>
      </c>
      <c r="O95" s="114">
        <f t="shared" si="100"/>
        <v>1.03543852</v>
      </c>
      <c r="P95" s="114">
        <f t="shared" si="130"/>
        <v>1021.11890897</v>
      </c>
      <c r="Q95" s="168">
        <f t="shared" si="147"/>
        <v>0</v>
      </c>
      <c r="R95" s="169">
        <f t="shared" si="139"/>
        <v>0</v>
      </c>
      <c r="S95" s="114">
        <f t="shared" si="131"/>
        <v>0</v>
      </c>
      <c r="T95" s="124">
        <f t="shared" si="140"/>
        <v>7.0000000000000007E-2</v>
      </c>
      <c r="U95" s="122">
        <f t="shared" si="76"/>
        <v>17</v>
      </c>
      <c r="V95" s="122">
        <v>252</v>
      </c>
      <c r="W95" s="121">
        <f t="shared" si="132"/>
        <v>1.0045747060000001</v>
      </c>
      <c r="X95" s="114">
        <f t="shared" si="133"/>
        <v>4.6713187899999999</v>
      </c>
      <c r="Y95" s="114">
        <f t="shared" si="134"/>
        <v>0</v>
      </c>
      <c r="Z95" s="127" t="str">
        <f t="shared" si="148"/>
        <v>A+J=</v>
      </c>
      <c r="AA95" s="119">
        <f t="shared" si="149"/>
        <v>44095</v>
      </c>
      <c r="AB95" s="4"/>
      <c r="AC95" s="141">
        <f t="shared" si="150"/>
        <v>84</v>
      </c>
      <c r="AD95" s="147">
        <f t="shared" si="151"/>
        <v>46559</v>
      </c>
      <c r="AE95" s="143">
        <f t="shared" si="154"/>
        <v>248.22953034000034</v>
      </c>
      <c r="AF95" s="145">
        <f t="shared" si="152"/>
        <v>21</v>
      </c>
      <c r="AG95" s="154">
        <f t="shared" si="155"/>
        <v>1.4428699300000001</v>
      </c>
      <c r="AH95" s="153">
        <f t="shared" si="156"/>
        <v>6.9584662899999996</v>
      </c>
      <c r="AI95" s="210">
        <v>2.7267999999999997E-2</v>
      </c>
      <c r="AJ95" s="143">
        <f t="shared" si="157"/>
        <v>8.4013362199999992</v>
      </c>
      <c r="AK95" s="141">
        <f t="shared" si="153"/>
        <v>84</v>
      </c>
      <c r="AL95" s="150" t="s">
        <v>94</v>
      </c>
      <c r="AM95" s="147">
        <f t="shared" si="158"/>
        <v>46588</v>
      </c>
      <c r="AO95" s="147">
        <f t="shared" si="141"/>
        <v>46588</v>
      </c>
      <c r="AP95" s="203">
        <f>VLOOKUP($AO95,[1]Plan1!$CI$223:$CM$344,2)</f>
        <v>1193.337</v>
      </c>
      <c r="AQ95" s="189">
        <f t="shared" si="142"/>
        <v>46527</v>
      </c>
      <c r="AR95" s="190">
        <f>VLOOKUP($AO95,[1]Plan1!$CI$223:$CM$344,4)</f>
        <v>1193.337</v>
      </c>
      <c r="AS95" s="189">
        <f t="shared" si="143"/>
        <v>46558</v>
      </c>
      <c r="AT95" s="191">
        <f t="shared" si="14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3">
        <f t="shared" si="135"/>
        <v>44090</v>
      </c>
      <c r="B96" s="114">
        <f t="shared" si="127"/>
        <v>1027.14281622</v>
      </c>
      <c r="C96" s="114">
        <f t="shared" si="145"/>
        <v>986.17048647000001</v>
      </c>
      <c r="D96" s="115">
        <f t="shared" si="136"/>
        <v>792.42899999999997</v>
      </c>
      <c r="E96" s="116">
        <f t="shared" si="121"/>
        <v>810.08299999999997</v>
      </c>
      <c r="F96" s="117">
        <f t="shared" si="99"/>
        <v>44032</v>
      </c>
      <c r="G96" s="118">
        <f t="shared" si="128"/>
        <v>2.2278336608074767E-2</v>
      </c>
      <c r="H96" s="119">
        <f t="shared" si="146"/>
        <v>44095</v>
      </c>
      <c r="I96" s="119">
        <f t="shared" si="129"/>
        <v>44095</v>
      </c>
      <c r="J96" s="120">
        <f t="shared" si="137"/>
        <v>21</v>
      </c>
      <c r="K96" s="120">
        <f t="shared" si="126"/>
        <v>18</v>
      </c>
      <c r="L96" s="8">
        <f t="shared" si="138"/>
        <v>1.0190655799999999</v>
      </c>
      <c r="M96" s="121">
        <f t="shared" si="125"/>
        <v>1.01557005</v>
      </c>
      <c r="N96" s="121">
        <f t="shared" si="159"/>
        <v>1.0171332661994625</v>
      </c>
      <c r="O96" s="114">
        <f t="shared" si="100"/>
        <v>1.0365255</v>
      </c>
      <c r="P96" s="114">
        <f t="shared" si="130"/>
        <v>1022.1908565700001</v>
      </c>
      <c r="Q96" s="168">
        <f t="shared" si="147"/>
        <v>0</v>
      </c>
      <c r="R96" s="169">
        <f t="shared" si="139"/>
        <v>0</v>
      </c>
      <c r="S96" s="114">
        <f t="shared" si="131"/>
        <v>0</v>
      </c>
      <c r="T96" s="124">
        <f t="shared" si="140"/>
        <v>7.0000000000000007E-2</v>
      </c>
      <c r="U96" s="122">
        <f t="shared" si="76"/>
        <v>18</v>
      </c>
      <c r="V96" s="122">
        <v>252</v>
      </c>
      <c r="W96" s="121">
        <f t="shared" si="132"/>
        <v>1.0048444569999999</v>
      </c>
      <c r="X96" s="114">
        <f t="shared" si="133"/>
        <v>4.95195965</v>
      </c>
      <c r="Y96" s="114">
        <f t="shared" si="134"/>
        <v>0</v>
      </c>
      <c r="Z96" s="127" t="str">
        <f t="shared" si="148"/>
        <v>A+J=</v>
      </c>
      <c r="AA96" s="119">
        <f t="shared" si="149"/>
        <v>44095</v>
      </c>
      <c r="AB96" s="4"/>
      <c r="AC96" s="141">
        <f t="shared" si="150"/>
        <v>85</v>
      </c>
      <c r="AD96" s="147">
        <f t="shared" si="151"/>
        <v>46588</v>
      </c>
      <c r="AE96" s="143">
        <f t="shared" si="154"/>
        <v>241.01796603000034</v>
      </c>
      <c r="AF96" s="145">
        <f t="shared" si="152"/>
        <v>21</v>
      </c>
      <c r="AG96" s="154">
        <f t="shared" si="155"/>
        <v>1.40352575</v>
      </c>
      <c r="AH96" s="153">
        <f t="shared" si="156"/>
        <v>7.21156431</v>
      </c>
      <c r="AI96" s="210">
        <v>2.9051999999999998E-2</v>
      </c>
      <c r="AJ96" s="143">
        <f t="shared" si="157"/>
        <v>8.61509006</v>
      </c>
      <c r="AK96" s="141">
        <f t="shared" si="153"/>
        <v>85</v>
      </c>
      <c r="AL96" s="150" t="s">
        <v>94</v>
      </c>
      <c r="AM96" s="147">
        <f t="shared" si="158"/>
        <v>46619</v>
      </c>
      <c r="AO96" s="147">
        <f t="shared" si="141"/>
        <v>46619</v>
      </c>
      <c r="AP96" s="203">
        <f>VLOOKUP($AO96,[1]Plan1!$CI$223:$CM$344,2)</f>
        <v>1193.337</v>
      </c>
      <c r="AQ96" s="189">
        <f t="shared" si="142"/>
        <v>46558</v>
      </c>
      <c r="AR96" s="190">
        <f>VLOOKUP($AO96,[1]Plan1!$CI$223:$CM$344,4)</f>
        <v>1193.337</v>
      </c>
      <c r="AS96" s="189">
        <f t="shared" si="143"/>
        <v>46588</v>
      </c>
      <c r="AT96" s="191">
        <f t="shared" si="14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3">
        <f t="shared" si="135"/>
        <v>44091</v>
      </c>
      <c r="B97" s="114">
        <f t="shared" si="127"/>
        <v>1028.49718766</v>
      </c>
      <c r="C97" s="114">
        <f t="shared" si="145"/>
        <v>986.17048647000001</v>
      </c>
      <c r="D97" s="115">
        <f t="shared" si="136"/>
        <v>792.42899999999997</v>
      </c>
      <c r="E97" s="116">
        <f t="shared" si="121"/>
        <v>810.08299999999997</v>
      </c>
      <c r="F97" s="117">
        <f t="shared" si="99"/>
        <v>44032</v>
      </c>
      <c r="G97" s="118">
        <f t="shared" si="128"/>
        <v>2.2278336608074767E-2</v>
      </c>
      <c r="H97" s="119">
        <f t="shared" si="146"/>
        <v>44095</v>
      </c>
      <c r="I97" s="119">
        <f t="shared" si="129"/>
        <v>44095</v>
      </c>
      <c r="J97" s="120">
        <f t="shared" si="137"/>
        <v>21</v>
      </c>
      <c r="K97" s="120">
        <f t="shared" si="126"/>
        <v>19</v>
      </c>
      <c r="L97" s="8">
        <f t="shared" si="138"/>
        <v>1.02013537</v>
      </c>
      <c r="M97" s="121">
        <f t="shared" si="125"/>
        <v>1.01557005</v>
      </c>
      <c r="N97" s="121">
        <f t="shared" si="159"/>
        <v>1.0171332661994625</v>
      </c>
      <c r="O97" s="114">
        <f t="shared" si="100"/>
        <v>1.0376136199999999</v>
      </c>
      <c r="P97" s="114">
        <f t="shared" si="130"/>
        <v>1023.2639284000001</v>
      </c>
      <c r="Q97" s="168">
        <f t="shared" si="147"/>
        <v>0</v>
      </c>
      <c r="R97" s="169">
        <f t="shared" si="139"/>
        <v>0</v>
      </c>
      <c r="S97" s="114">
        <f t="shared" si="131"/>
        <v>0</v>
      </c>
      <c r="T97" s="124">
        <f t="shared" si="140"/>
        <v>7.0000000000000007E-2</v>
      </c>
      <c r="U97" s="122">
        <f t="shared" si="76"/>
        <v>19</v>
      </c>
      <c r="V97" s="122">
        <v>252</v>
      </c>
      <c r="W97" s="121">
        <f t="shared" si="132"/>
        <v>1.005114281</v>
      </c>
      <c r="X97" s="114">
        <f t="shared" si="133"/>
        <v>5.2332592599999996</v>
      </c>
      <c r="Y97" s="114">
        <f t="shared" si="134"/>
        <v>0</v>
      </c>
      <c r="Z97" s="127" t="str">
        <f t="shared" si="148"/>
        <v>A+J=</v>
      </c>
      <c r="AA97" s="119">
        <f t="shared" si="149"/>
        <v>44095</v>
      </c>
      <c r="AB97" s="4"/>
      <c r="AC97" s="141">
        <f t="shared" si="150"/>
        <v>86</v>
      </c>
      <c r="AD97" s="147">
        <f t="shared" si="151"/>
        <v>46619</v>
      </c>
      <c r="AE97" s="143">
        <f t="shared" si="154"/>
        <v>234.20920849000035</v>
      </c>
      <c r="AF97" s="145">
        <f t="shared" si="152"/>
        <v>23</v>
      </c>
      <c r="AG97" s="154">
        <f t="shared" si="155"/>
        <v>1.49293758</v>
      </c>
      <c r="AH97" s="153">
        <f t="shared" si="156"/>
        <v>6.8087575400000002</v>
      </c>
      <c r="AI97" s="210">
        <v>2.8249999999999997E-2</v>
      </c>
      <c r="AJ97" s="143">
        <f t="shared" si="157"/>
        <v>8.3016951199999998</v>
      </c>
      <c r="AK97" s="141">
        <f t="shared" si="153"/>
        <v>86</v>
      </c>
      <c r="AL97" s="150" t="s">
        <v>94</v>
      </c>
      <c r="AM97" s="147">
        <f t="shared" si="158"/>
        <v>46650</v>
      </c>
      <c r="AO97" s="147">
        <f t="shared" si="141"/>
        <v>46650</v>
      </c>
      <c r="AP97" s="203">
        <f>VLOOKUP($AO97,[1]Plan1!$CI$223:$CM$344,2)</f>
        <v>1193.337</v>
      </c>
      <c r="AQ97" s="189">
        <f t="shared" si="142"/>
        <v>46588</v>
      </c>
      <c r="AR97" s="190">
        <f>VLOOKUP($AO97,[1]Plan1!$CI$223:$CM$344,4)</f>
        <v>1193.337</v>
      </c>
      <c r="AS97" s="189">
        <f t="shared" si="143"/>
        <v>46619</v>
      </c>
      <c r="AT97" s="191">
        <f t="shared" si="14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3">
        <f t="shared" si="135"/>
        <v>44092</v>
      </c>
      <c r="B98" s="114">
        <f t="shared" si="127"/>
        <v>1029.8533422200001</v>
      </c>
      <c r="C98" s="114">
        <f t="shared" si="145"/>
        <v>986.17048647000001</v>
      </c>
      <c r="D98" s="115">
        <f t="shared" si="136"/>
        <v>792.42899999999997</v>
      </c>
      <c r="E98" s="116">
        <f t="shared" si="121"/>
        <v>810.08299999999997</v>
      </c>
      <c r="F98" s="117">
        <f t="shared" si="99"/>
        <v>44032</v>
      </c>
      <c r="G98" s="118">
        <f t="shared" si="128"/>
        <v>2.2278336608074767E-2</v>
      </c>
      <c r="H98" s="119">
        <f t="shared" si="146"/>
        <v>44095</v>
      </c>
      <c r="I98" s="119">
        <f t="shared" si="129"/>
        <v>44095</v>
      </c>
      <c r="J98" s="120">
        <f t="shared" si="137"/>
        <v>21</v>
      </c>
      <c r="K98" s="120">
        <f t="shared" si="126"/>
        <v>20</v>
      </c>
      <c r="L98" s="8">
        <f t="shared" si="138"/>
        <v>1.0212062900000001</v>
      </c>
      <c r="M98" s="121">
        <f t="shared" si="125"/>
        <v>1.01557005</v>
      </c>
      <c r="N98" s="121">
        <f t="shared" si="159"/>
        <v>1.0171332661994625</v>
      </c>
      <c r="O98" s="114">
        <f t="shared" si="100"/>
        <v>1.03870288</v>
      </c>
      <c r="P98" s="114">
        <f t="shared" si="130"/>
        <v>1024.33812446</v>
      </c>
      <c r="Q98" s="168">
        <f t="shared" si="147"/>
        <v>0</v>
      </c>
      <c r="R98" s="169">
        <f t="shared" si="139"/>
        <v>0</v>
      </c>
      <c r="S98" s="114">
        <f t="shared" si="131"/>
        <v>0</v>
      </c>
      <c r="T98" s="124">
        <f t="shared" si="140"/>
        <v>7.0000000000000007E-2</v>
      </c>
      <c r="U98" s="122">
        <f t="shared" si="76"/>
        <v>20</v>
      </c>
      <c r="V98" s="122">
        <v>252</v>
      </c>
      <c r="W98" s="121">
        <f t="shared" si="132"/>
        <v>1.005384177</v>
      </c>
      <c r="X98" s="114">
        <f t="shared" si="133"/>
        <v>5.5152177599999996</v>
      </c>
      <c r="Y98" s="114">
        <f t="shared" si="134"/>
        <v>0</v>
      </c>
      <c r="Z98" s="127" t="str">
        <f t="shared" si="148"/>
        <v>A+J=</v>
      </c>
      <c r="AA98" s="119">
        <f t="shared" si="149"/>
        <v>44095</v>
      </c>
      <c r="AB98" s="4"/>
      <c r="AC98" s="141">
        <f t="shared" si="150"/>
        <v>87</v>
      </c>
      <c r="AD98" s="147">
        <f t="shared" si="151"/>
        <v>46650</v>
      </c>
      <c r="AE98" s="143">
        <f t="shared" si="154"/>
        <v>227.39817050000036</v>
      </c>
      <c r="AF98" s="145">
        <f t="shared" si="152"/>
        <v>20</v>
      </c>
      <c r="AG98" s="154">
        <f t="shared" si="155"/>
        <v>1.2610238300000001</v>
      </c>
      <c r="AH98" s="153">
        <f t="shared" si="156"/>
        <v>6.81103799</v>
      </c>
      <c r="AI98" s="210">
        <v>2.9080999999999999E-2</v>
      </c>
      <c r="AJ98" s="143">
        <f t="shared" si="157"/>
        <v>8.0720618200000001</v>
      </c>
      <c r="AK98" s="141">
        <f t="shared" si="153"/>
        <v>87</v>
      </c>
      <c r="AL98" s="150" t="s">
        <v>94</v>
      </c>
      <c r="AM98" s="147">
        <f t="shared" si="158"/>
        <v>46680</v>
      </c>
      <c r="AO98" s="147">
        <f t="shared" si="141"/>
        <v>46680</v>
      </c>
      <c r="AP98" s="203">
        <f>VLOOKUP($AO98,[1]Plan1!$CI$223:$CM$344,2)</f>
        <v>1193.337</v>
      </c>
      <c r="AQ98" s="189">
        <f t="shared" si="142"/>
        <v>46619</v>
      </c>
      <c r="AR98" s="190">
        <f>VLOOKUP($AO98,[1]Plan1!$CI$223:$CM$344,4)</f>
        <v>1193.337</v>
      </c>
      <c r="AS98" s="189">
        <f t="shared" si="143"/>
        <v>46650</v>
      </c>
      <c r="AT98" s="191">
        <f t="shared" si="14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3">
        <f t="shared" si="135"/>
        <v>44093</v>
      </c>
      <c r="B99" s="114">
        <f t="shared" si="127"/>
        <v>1031.2112909699999</v>
      </c>
      <c r="C99" s="114">
        <f t="shared" si="145"/>
        <v>986.17048647000001</v>
      </c>
      <c r="D99" s="115">
        <f t="shared" si="136"/>
        <v>792.42899999999997</v>
      </c>
      <c r="E99" s="116">
        <f t="shared" si="121"/>
        <v>810.08299999999997</v>
      </c>
      <c r="F99" s="117">
        <f t="shared" si="99"/>
        <v>44032</v>
      </c>
      <c r="G99" s="118">
        <f t="shared" si="128"/>
        <v>2.2278336608074767E-2</v>
      </c>
      <c r="H99" s="119">
        <f t="shared" si="146"/>
        <v>44095</v>
      </c>
      <c r="I99" s="119">
        <f t="shared" si="129"/>
        <v>44095</v>
      </c>
      <c r="J99" s="120">
        <f t="shared" si="137"/>
        <v>21</v>
      </c>
      <c r="K99" s="120">
        <f t="shared" si="126"/>
        <v>21</v>
      </c>
      <c r="L99" s="8">
        <f t="shared" si="138"/>
        <v>1.02227833</v>
      </c>
      <c r="M99" s="121">
        <f t="shared" si="125"/>
        <v>1.01557005</v>
      </c>
      <c r="N99" s="121">
        <f t="shared" si="159"/>
        <v>1.0171332661994625</v>
      </c>
      <c r="O99" s="114">
        <f t="shared" si="100"/>
        <v>1.03979329</v>
      </c>
      <c r="P99" s="114">
        <f t="shared" si="130"/>
        <v>1025.41345462</v>
      </c>
      <c r="Q99" s="168">
        <f t="shared" si="147"/>
        <v>0</v>
      </c>
      <c r="R99" s="169">
        <f t="shared" si="139"/>
        <v>0</v>
      </c>
      <c r="S99" s="114">
        <f t="shared" si="131"/>
        <v>0</v>
      </c>
      <c r="T99" s="124">
        <f t="shared" si="140"/>
        <v>7.0000000000000007E-2</v>
      </c>
      <c r="U99" s="122">
        <f t="shared" si="76"/>
        <v>21</v>
      </c>
      <c r="V99" s="122">
        <v>252</v>
      </c>
      <c r="W99" s="121">
        <f t="shared" si="132"/>
        <v>1.0056541450000001</v>
      </c>
      <c r="X99" s="114">
        <f t="shared" si="133"/>
        <v>5.7978363499999999</v>
      </c>
      <c r="Y99" s="114">
        <f t="shared" si="134"/>
        <v>0</v>
      </c>
      <c r="Z99" s="127" t="str">
        <f t="shared" si="148"/>
        <v>A+J=</v>
      </c>
      <c r="AA99" s="119">
        <f t="shared" si="149"/>
        <v>44095</v>
      </c>
      <c r="AB99" s="4"/>
      <c r="AC99" s="141">
        <f t="shared" si="150"/>
        <v>88</v>
      </c>
      <c r="AD99" s="147">
        <f t="shared" si="151"/>
        <v>46680</v>
      </c>
      <c r="AE99" s="143">
        <f t="shared" si="154"/>
        <v>220.60533236000038</v>
      </c>
      <c r="AF99" s="145">
        <f t="shared" si="152"/>
        <v>21</v>
      </c>
      <c r="AG99" s="154">
        <f t="shared" si="155"/>
        <v>1.2857422199999999</v>
      </c>
      <c r="AH99" s="153">
        <f t="shared" si="156"/>
        <v>6.7928381399999997</v>
      </c>
      <c r="AI99" s="210">
        <v>2.9871999999999999E-2</v>
      </c>
      <c r="AJ99" s="143">
        <f t="shared" si="157"/>
        <v>8.0785803600000001</v>
      </c>
      <c r="AK99" s="141">
        <f t="shared" si="153"/>
        <v>88</v>
      </c>
      <c r="AL99" s="150" t="s">
        <v>94</v>
      </c>
      <c r="AM99" s="147">
        <f t="shared" si="158"/>
        <v>46713</v>
      </c>
      <c r="AO99" s="147">
        <f t="shared" si="141"/>
        <v>46713</v>
      </c>
      <c r="AP99" s="203">
        <f>VLOOKUP($AO99,[1]Plan1!$CI$223:$CM$344,2)</f>
        <v>1193.337</v>
      </c>
      <c r="AQ99" s="189">
        <f t="shared" si="142"/>
        <v>46652</v>
      </c>
      <c r="AR99" s="190">
        <f>VLOOKUP($AO99,[1]Plan1!$CI$223:$CM$344,4)</f>
        <v>1193.337</v>
      </c>
      <c r="AS99" s="189">
        <f t="shared" si="143"/>
        <v>46682</v>
      </c>
      <c r="AT99" s="191">
        <f t="shared" si="14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3">
        <f t="shared" si="135"/>
        <v>44094</v>
      </c>
      <c r="B100" s="114">
        <f t="shared" si="127"/>
        <v>1031.2112909699999</v>
      </c>
      <c r="C100" s="114">
        <f t="shared" si="145"/>
        <v>986.17048647000001</v>
      </c>
      <c r="D100" s="115">
        <f t="shared" si="136"/>
        <v>792.42899999999997</v>
      </c>
      <c r="E100" s="116">
        <f t="shared" si="121"/>
        <v>810.08299999999997</v>
      </c>
      <c r="F100" s="117">
        <f t="shared" si="99"/>
        <v>44032</v>
      </c>
      <c r="G100" s="118">
        <f t="shared" si="128"/>
        <v>2.2278336608074767E-2</v>
      </c>
      <c r="H100" s="119">
        <f t="shared" si="146"/>
        <v>44124</v>
      </c>
      <c r="I100" s="119">
        <f t="shared" si="129"/>
        <v>44095</v>
      </c>
      <c r="J100" s="120">
        <f t="shared" si="137"/>
        <v>21</v>
      </c>
      <c r="K100" s="120">
        <f t="shared" si="126"/>
        <v>21</v>
      </c>
      <c r="L100" s="8">
        <f t="shared" si="138"/>
        <v>1.02227833</v>
      </c>
      <c r="M100" s="121">
        <f t="shared" si="125"/>
        <v>1.01557005</v>
      </c>
      <c r="N100" s="121">
        <f t="shared" si="159"/>
        <v>1.0171332661994625</v>
      </c>
      <c r="O100" s="114">
        <f t="shared" si="100"/>
        <v>1.03979329</v>
      </c>
      <c r="P100" s="114">
        <f t="shared" si="130"/>
        <v>1025.41345462</v>
      </c>
      <c r="Q100" s="168">
        <f t="shared" si="147"/>
        <v>0</v>
      </c>
      <c r="R100" s="169">
        <f t="shared" si="139"/>
        <v>0</v>
      </c>
      <c r="S100" s="114">
        <f t="shared" si="131"/>
        <v>0</v>
      </c>
      <c r="T100" s="124">
        <f t="shared" si="140"/>
        <v>7.0000000000000007E-2</v>
      </c>
      <c r="U100" s="122">
        <f t="shared" si="76"/>
        <v>21</v>
      </c>
      <c r="V100" s="122">
        <v>252</v>
      </c>
      <c r="W100" s="121">
        <f t="shared" si="132"/>
        <v>1.0056541450000001</v>
      </c>
      <c r="X100" s="114">
        <f t="shared" si="133"/>
        <v>5.7978363499999999</v>
      </c>
      <c r="Y100" s="114">
        <f t="shared" si="134"/>
        <v>0</v>
      </c>
      <c r="Z100" s="127" t="str">
        <f t="shared" si="148"/>
        <v>A+J=</v>
      </c>
      <c r="AA100" s="119">
        <f t="shared" si="149"/>
        <v>44095</v>
      </c>
      <c r="AB100" s="4"/>
      <c r="AC100" s="141">
        <f t="shared" si="150"/>
        <v>89</v>
      </c>
      <c r="AD100" s="147">
        <f t="shared" si="151"/>
        <v>46713</v>
      </c>
      <c r="AE100" s="143">
        <f t="shared" si="154"/>
        <v>213.65096987000038</v>
      </c>
      <c r="AF100" s="145">
        <f t="shared" si="152"/>
        <v>21</v>
      </c>
      <c r="AG100" s="154">
        <f t="shared" si="155"/>
        <v>1.2473345300000001</v>
      </c>
      <c r="AH100" s="153">
        <f t="shared" si="156"/>
        <v>6.9543624900000003</v>
      </c>
      <c r="AI100" s="210">
        <v>3.1523999999999996E-2</v>
      </c>
      <c r="AJ100" s="143">
        <f t="shared" si="157"/>
        <v>8.201697020000001</v>
      </c>
      <c r="AK100" s="141">
        <f t="shared" si="153"/>
        <v>89</v>
      </c>
      <c r="AL100" s="150" t="s">
        <v>94</v>
      </c>
      <c r="AM100" s="147">
        <f t="shared" si="158"/>
        <v>46741</v>
      </c>
      <c r="AO100" s="147">
        <f t="shared" si="141"/>
        <v>46741</v>
      </c>
      <c r="AP100" s="203">
        <f>VLOOKUP($AO100,[1]Plan1!$CI$223:$CM$344,2)</f>
        <v>1193.337</v>
      </c>
      <c r="AQ100" s="189">
        <f t="shared" si="142"/>
        <v>46680</v>
      </c>
      <c r="AR100" s="190">
        <f>VLOOKUP($AO100,[1]Plan1!$CI$223:$CM$344,4)</f>
        <v>1193.337</v>
      </c>
      <c r="AS100" s="189">
        <f t="shared" si="143"/>
        <v>46711</v>
      </c>
      <c r="AT100" s="191">
        <f t="shared" si="14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3">
        <f t="shared" si="135"/>
        <v>44095</v>
      </c>
      <c r="B101" s="114">
        <f t="shared" si="127"/>
        <v>1031.2112909699999</v>
      </c>
      <c r="C101" s="114">
        <f t="shared" si="145"/>
        <v>986.17048647000001</v>
      </c>
      <c r="D101" s="115">
        <f t="shared" si="136"/>
        <v>792.42899999999997</v>
      </c>
      <c r="E101" s="116">
        <f t="shared" si="121"/>
        <v>810.08299999999997</v>
      </c>
      <c r="F101" s="117">
        <f t="shared" si="99"/>
        <v>44032</v>
      </c>
      <c r="G101" s="118">
        <f t="shared" si="128"/>
        <v>2.2278336608074767E-2</v>
      </c>
      <c r="H101" s="119">
        <f t="shared" si="146"/>
        <v>44124</v>
      </c>
      <c r="I101" s="119">
        <f t="shared" si="129"/>
        <v>44095</v>
      </c>
      <c r="J101" s="120">
        <f t="shared" si="137"/>
        <v>21</v>
      </c>
      <c r="K101" s="120">
        <f t="shared" si="126"/>
        <v>21</v>
      </c>
      <c r="L101" s="8">
        <f t="shared" si="138"/>
        <v>1.02227833</v>
      </c>
      <c r="M101" s="121">
        <f t="shared" si="125"/>
        <v>1.01557005</v>
      </c>
      <c r="N101" s="121">
        <f t="shared" si="159"/>
        <v>1.0171332661994625</v>
      </c>
      <c r="O101" s="114">
        <f t="shared" si="100"/>
        <v>1.03979329</v>
      </c>
      <c r="P101" s="114">
        <f t="shared" si="130"/>
        <v>1025.41345462</v>
      </c>
      <c r="Q101" s="168">
        <f t="shared" si="147"/>
        <v>3</v>
      </c>
      <c r="R101" s="208">
        <f>S101/P101</f>
        <v>5.6729828575886329E-3</v>
      </c>
      <c r="S101" s="209">
        <v>5.8171529499999997</v>
      </c>
      <c r="T101" s="124">
        <f t="shared" si="140"/>
        <v>7.0000000000000007E-2</v>
      </c>
      <c r="U101" s="122">
        <f t="shared" ref="U101:U164" si="160">IF(Q100&gt;0,1,IF(K101=K100,U100,U100+1))</f>
        <v>21</v>
      </c>
      <c r="V101" s="122">
        <v>252</v>
      </c>
      <c r="W101" s="121">
        <f t="shared" si="132"/>
        <v>1.0056541450000001</v>
      </c>
      <c r="X101" s="114">
        <f t="shared" si="133"/>
        <v>5.7978363499999999</v>
      </c>
      <c r="Y101" s="114">
        <f t="shared" si="134"/>
        <v>11.6149893</v>
      </c>
      <c r="Z101" s="127" t="str">
        <f t="shared" si="148"/>
        <v>A+J=</v>
      </c>
      <c r="AA101" s="119">
        <f t="shared" si="149"/>
        <v>44095</v>
      </c>
      <c r="AB101" s="4"/>
      <c r="AC101" s="141">
        <f t="shared" si="150"/>
        <v>90</v>
      </c>
      <c r="AD101" s="147">
        <f t="shared" si="151"/>
        <v>46741</v>
      </c>
      <c r="AE101" s="143">
        <f t="shared" si="154"/>
        <v>206.66266030000037</v>
      </c>
      <c r="AF101" s="145">
        <f t="shared" si="152"/>
        <v>20</v>
      </c>
      <c r="AG101" s="154">
        <f t="shared" si="155"/>
        <v>1.1503346299999999</v>
      </c>
      <c r="AH101" s="153">
        <f t="shared" si="156"/>
        <v>6.9883095700000002</v>
      </c>
      <c r="AI101" s="210">
        <v>3.2709000000000002E-2</v>
      </c>
      <c r="AJ101" s="143">
        <f t="shared" si="157"/>
        <v>8.1386441999999999</v>
      </c>
      <c r="AK101" s="141">
        <f t="shared" si="153"/>
        <v>90</v>
      </c>
      <c r="AL101" s="150" t="s">
        <v>94</v>
      </c>
      <c r="AM101" s="147">
        <f t="shared" si="158"/>
        <v>46772</v>
      </c>
      <c r="AO101" s="147">
        <f t="shared" si="141"/>
        <v>46772</v>
      </c>
      <c r="AP101" s="203">
        <f>VLOOKUP($AO101,[1]Plan1!$CI$223:$CM$344,2)</f>
        <v>1193.337</v>
      </c>
      <c r="AQ101" s="189">
        <f t="shared" si="142"/>
        <v>46711</v>
      </c>
      <c r="AR101" s="190">
        <f>VLOOKUP($AO101,[1]Plan1!$CI$223:$CM$344,4)</f>
        <v>1193.337</v>
      </c>
      <c r="AS101" s="189">
        <f t="shared" si="143"/>
        <v>46741</v>
      </c>
      <c r="AT101" s="191">
        <f t="shared" si="14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3">
        <f t="shared" si="135"/>
        <v>44096</v>
      </c>
      <c r="B102" s="114">
        <f t="shared" si="127"/>
        <v>1021.25150075</v>
      </c>
      <c r="C102" s="114">
        <f t="shared" si="145"/>
        <v>980.57595820999995</v>
      </c>
      <c r="D102" s="115">
        <f t="shared" si="136"/>
        <v>810.08299999999997</v>
      </c>
      <c r="E102" s="116">
        <f t="shared" si="121"/>
        <v>832.31299999999999</v>
      </c>
      <c r="F102" s="117">
        <f t="shared" si="99"/>
        <v>44064</v>
      </c>
      <c r="G102" s="118">
        <f t="shared" si="128"/>
        <v>2.7441632524074722E-2</v>
      </c>
      <c r="H102" s="119">
        <f t="shared" si="146"/>
        <v>44124</v>
      </c>
      <c r="I102" s="119">
        <f t="shared" si="129"/>
        <v>44124</v>
      </c>
      <c r="J102" s="120">
        <f t="shared" si="137"/>
        <v>20</v>
      </c>
      <c r="K102" s="120">
        <f t="shared" si="126"/>
        <v>1</v>
      </c>
      <c r="L102" s="8">
        <f t="shared" si="138"/>
        <v>1.0013544999999999</v>
      </c>
      <c r="M102" s="121">
        <f t="shared" si="125"/>
        <v>1.02227833</v>
      </c>
      <c r="N102" s="121">
        <f t="shared" si="159"/>
        <v>1.0397932967578321</v>
      </c>
      <c r="O102" s="114">
        <f t="shared" si="100"/>
        <v>1.0412016900000001</v>
      </c>
      <c r="P102" s="114">
        <f t="shared" si="130"/>
        <v>1020.97734486</v>
      </c>
      <c r="Q102" s="168">
        <f t="shared" si="147"/>
        <v>0</v>
      </c>
      <c r="R102" s="169">
        <f t="shared" si="139"/>
        <v>0</v>
      </c>
      <c r="S102" s="114">
        <f t="shared" si="131"/>
        <v>0</v>
      </c>
      <c r="T102" s="124">
        <f t="shared" si="140"/>
        <v>7.0000000000000007E-2</v>
      </c>
      <c r="U102" s="122">
        <f t="shared" si="160"/>
        <v>1</v>
      </c>
      <c r="V102" s="122">
        <v>252</v>
      </c>
      <c r="W102" s="121">
        <f t="shared" si="132"/>
        <v>1.0002685229999999</v>
      </c>
      <c r="X102" s="114">
        <f t="shared" si="133"/>
        <v>0.27415589000000001</v>
      </c>
      <c r="Y102" s="114">
        <f t="shared" si="134"/>
        <v>0</v>
      </c>
      <c r="Z102" s="127" t="str">
        <f t="shared" si="148"/>
        <v>A+J=</v>
      </c>
      <c r="AA102" s="119">
        <f t="shared" si="149"/>
        <v>44124</v>
      </c>
      <c r="AB102" s="4"/>
      <c r="AC102" s="141">
        <f t="shared" si="150"/>
        <v>91</v>
      </c>
      <c r="AD102" s="147">
        <f t="shared" si="151"/>
        <v>46772</v>
      </c>
      <c r="AE102" s="143">
        <f t="shared" si="154"/>
        <v>198.99030904000037</v>
      </c>
      <c r="AF102" s="145">
        <f t="shared" si="152"/>
        <v>23</v>
      </c>
      <c r="AG102" s="154">
        <f t="shared" si="155"/>
        <v>1.28013051</v>
      </c>
      <c r="AH102" s="153">
        <f t="shared" si="156"/>
        <v>7.6723512600000001</v>
      </c>
      <c r="AI102" s="210">
        <v>3.7124999999999998E-2</v>
      </c>
      <c r="AJ102" s="143">
        <f t="shared" si="157"/>
        <v>8.9524817700000003</v>
      </c>
      <c r="AK102" s="141">
        <f t="shared" si="153"/>
        <v>91</v>
      </c>
      <c r="AL102" s="150" t="s">
        <v>94</v>
      </c>
      <c r="AM102" s="147">
        <f t="shared" si="158"/>
        <v>46804</v>
      </c>
      <c r="AO102" s="147">
        <f t="shared" si="141"/>
        <v>46804</v>
      </c>
      <c r="AP102" s="203">
        <f>VLOOKUP($AO102,[1]Plan1!$CI$223:$CM$344,2)</f>
        <v>1193.337</v>
      </c>
      <c r="AQ102" s="189">
        <f t="shared" si="142"/>
        <v>46742</v>
      </c>
      <c r="AR102" s="190">
        <f>VLOOKUP($AO102,[1]Plan1!$CI$223:$CM$344,4)</f>
        <v>1193.337</v>
      </c>
      <c r="AS102" s="189">
        <f t="shared" si="143"/>
        <v>46773</v>
      </c>
      <c r="AT102" s="191">
        <f t="shared" si="14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3">
        <f t="shared" si="135"/>
        <v>44097</v>
      </c>
      <c r="B103" s="114">
        <f t="shared" si="127"/>
        <v>1022.9094086499999</v>
      </c>
      <c r="C103" s="114">
        <f t="shared" si="145"/>
        <v>980.57595820999995</v>
      </c>
      <c r="D103" s="115">
        <f t="shared" si="136"/>
        <v>810.08299999999997</v>
      </c>
      <c r="E103" s="116">
        <f t="shared" si="121"/>
        <v>832.31299999999999</v>
      </c>
      <c r="F103" s="117">
        <f t="shared" si="99"/>
        <v>44064</v>
      </c>
      <c r="G103" s="118">
        <f t="shared" si="128"/>
        <v>2.7441632524074722E-2</v>
      </c>
      <c r="H103" s="119">
        <f t="shared" si="146"/>
        <v>44124</v>
      </c>
      <c r="I103" s="119">
        <f t="shared" si="129"/>
        <v>44124</v>
      </c>
      <c r="J103" s="120">
        <f t="shared" si="137"/>
        <v>20</v>
      </c>
      <c r="K103" s="120">
        <f t="shared" si="126"/>
        <v>2</v>
      </c>
      <c r="L103" s="8">
        <f t="shared" si="138"/>
        <v>1.0027108499999999</v>
      </c>
      <c r="M103" s="121">
        <f t="shared" si="125"/>
        <v>1.02227833</v>
      </c>
      <c r="N103" s="121">
        <f t="shared" si="159"/>
        <v>1.0397932967578321</v>
      </c>
      <c r="O103" s="114">
        <f t="shared" si="100"/>
        <v>1.04261202</v>
      </c>
      <c r="P103" s="114">
        <f t="shared" si="130"/>
        <v>1022.36028055</v>
      </c>
      <c r="Q103" s="168">
        <f t="shared" si="147"/>
        <v>0</v>
      </c>
      <c r="R103" s="169">
        <f t="shared" si="139"/>
        <v>0</v>
      </c>
      <c r="S103" s="114">
        <f t="shared" si="131"/>
        <v>0</v>
      </c>
      <c r="T103" s="124">
        <f t="shared" si="140"/>
        <v>7.0000000000000007E-2</v>
      </c>
      <c r="U103" s="122">
        <f t="shared" si="160"/>
        <v>2</v>
      </c>
      <c r="V103" s="122">
        <v>252</v>
      </c>
      <c r="W103" s="121">
        <f t="shared" si="132"/>
        <v>1.000537118</v>
      </c>
      <c r="X103" s="114">
        <f t="shared" si="133"/>
        <v>0.54912810000000001</v>
      </c>
      <c r="Y103" s="114">
        <f t="shared" si="134"/>
        <v>0</v>
      </c>
      <c r="Z103" s="127" t="str">
        <f t="shared" si="148"/>
        <v>A+J=</v>
      </c>
      <c r="AA103" s="119">
        <f t="shared" si="149"/>
        <v>44124</v>
      </c>
      <c r="AB103" s="4"/>
      <c r="AC103" s="141">
        <f t="shared" si="150"/>
        <v>92</v>
      </c>
      <c r="AD103" s="147">
        <f t="shared" si="151"/>
        <v>46804</v>
      </c>
      <c r="AE103" s="143">
        <f t="shared" si="154"/>
        <v>191.92177529000037</v>
      </c>
      <c r="AF103" s="145">
        <f t="shared" si="152"/>
        <v>22</v>
      </c>
      <c r="AG103" s="154">
        <f t="shared" si="155"/>
        <v>1.1788555999999999</v>
      </c>
      <c r="AH103" s="153">
        <f t="shared" si="156"/>
        <v>7.0685337500000003</v>
      </c>
      <c r="AI103" s="210">
        <v>3.5521999999999998E-2</v>
      </c>
      <c r="AJ103" s="143">
        <f t="shared" si="157"/>
        <v>8.2473893500000006</v>
      </c>
      <c r="AK103" s="141">
        <f t="shared" si="153"/>
        <v>92</v>
      </c>
      <c r="AL103" s="150" t="s">
        <v>94</v>
      </c>
      <c r="AM103" s="147">
        <f t="shared" si="158"/>
        <v>46832</v>
      </c>
      <c r="AO103" s="147">
        <f t="shared" si="141"/>
        <v>46832</v>
      </c>
      <c r="AP103" s="203">
        <f>VLOOKUP($AO103,[1]Plan1!$CI$223:$CM$344,2)</f>
        <v>1193.337</v>
      </c>
      <c r="AQ103" s="189">
        <f t="shared" si="142"/>
        <v>46772</v>
      </c>
      <c r="AR103" s="190">
        <f>VLOOKUP($AO103,[1]Plan1!$CI$223:$CM$344,4)</f>
        <v>1193.337</v>
      </c>
      <c r="AS103" s="189">
        <f t="shared" si="143"/>
        <v>46803</v>
      </c>
      <c r="AT103" s="191">
        <f t="shared" si="14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3">
        <f t="shared" si="135"/>
        <v>44098</v>
      </c>
      <c r="B104" s="114">
        <f t="shared" si="127"/>
        <v>1024.56998795</v>
      </c>
      <c r="C104" s="114">
        <f t="shared" si="145"/>
        <v>980.57595820999995</v>
      </c>
      <c r="D104" s="115">
        <f t="shared" si="136"/>
        <v>810.08299999999997</v>
      </c>
      <c r="E104" s="116">
        <f t="shared" si="121"/>
        <v>832.31299999999999</v>
      </c>
      <c r="F104" s="117">
        <f t="shared" si="99"/>
        <v>44064</v>
      </c>
      <c r="G104" s="118">
        <f t="shared" si="128"/>
        <v>2.7441632524074722E-2</v>
      </c>
      <c r="H104" s="119">
        <f t="shared" si="146"/>
        <v>44124</v>
      </c>
      <c r="I104" s="119">
        <f t="shared" si="129"/>
        <v>44124</v>
      </c>
      <c r="J104" s="120">
        <f t="shared" si="137"/>
        <v>20</v>
      </c>
      <c r="K104" s="120">
        <f t="shared" si="126"/>
        <v>3</v>
      </c>
      <c r="L104" s="8">
        <f t="shared" si="138"/>
        <v>1.0040690299999999</v>
      </c>
      <c r="M104" s="121">
        <f t="shared" si="125"/>
        <v>1.02227833</v>
      </c>
      <c r="N104" s="121">
        <f t="shared" si="159"/>
        <v>1.0397932967578321</v>
      </c>
      <c r="O104" s="114">
        <f t="shared" si="100"/>
        <v>1.0440242399999999</v>
      </c>
      <c r="P104" s="114">
        <f t="shared" si="130"/>
        <v>1023.74506953</v>
      </c>
      <c r="Q104" s="168">
        <f t="shared" si="147"/>
        <v>0</v>
      </c>
      <c r="R104" s="169">
        <f t="shared" si="139"/>
        <v>0</v>
      </c>
      <c r="S104" s="114">
        <f t="shared" si="131"/>
        <v>0</v>
      </c>
      <c r="T104" s="124">
        <f t="shared" si="140"/>
        <v>7.0000000000000007E-2</v>
      </c>
      <c r="U104" s="122">
        <f t="shared" si="160"/>
        <v>3</v>
      </c>
      <c r="V104" s="122">
        <v>252</v>
      </c>
      <c r="W104" s="121">
        <f t="shared" si="132"/>
        <v>1.0008057850000001</v>
      </c>
      <c r="X104" s="114">
        <f t="shared" si="133"/>
        <v>0.82491842000000004</v>
      </c>
      <c r="Y104" s="114">
        <f t="shared" si="134"/>
        <v>0</v>
      </c>
      <c r="Z104" s="127" t="str">
        <f t="shared" si="148"/>
        <v>A+J=</v>
      </c>
      <c r="AA104" s="119">
        <f t="shared" si="149"/>
        <v>44124</v>
      </c>
      <c r="AB104" s="4"/>
      <c r="AC104" s="141">
        <f t="shared" si="150"/>
        <v>93</v>
      </c>
      <c r="AD104" s="147">
        <f t="shared" si="151"/>
        <v>46832</v>
      </c>
      <c r="AE104" s="143">
        <f t="shared" si="154"/>
        <v>184.68536476000037</v>
      </c>
      <c r="AF104" s="145">
        <f t="shared" si="152"/>
        <v>18</v>
      </c>
      <c r="AG104" s="154">
        <f t="shared" si="155"/>
        <v>0.92975677999999995</v>
      </c>
      <c r="AH104" s="153">
        <f t="shared" si="156"/>
        <v>7.2364105299999997</v>
      </c>
      <c r="AI104" s="210">
        <v>3.7704999999999995E-2</v>
      </c>
      <c r="AJ104" s="143">
        <f t="shared" si="157"/>
        <v>8.1661673099999987</v>
      </c>
      <c r="AK104" s="141">
        <f t="shared" si="153"/>
        <v>93</v>
      </c>
      <c r="AL104" s="150" t="s">
        <v>94</v>
      </c>
      <c r="AM104" s="147">
        <f t="shared" si="158"/>
        <v>46863</v>
      </c>
      <c r="AO104" s="147">
        <f t="shared" si="141"/>
        <v>46863</v>
      </c>
      <c r="AP104" s="203">
        <f>VLOOKUP($AO104,[1]Plan1!$CI$223:$CM$344,2)</f>
        <v>1193.337</v>
      </c>
      <c r="AQ104" s="189">
        <f t="shared" si="142"/>
        <v>46803</v>
      </c>
      <c r="AR104" s="190">
        <f>VLOOKUP($AO104,[1]Plan1!$CI$223:$CM$344,4)</f>
        <v>1193.337</v>
      </c>
      <c r="AS104" s="189">
        <f t="shared" si="143"/>
        <v>46832</v>
      </c>
      <c r="AT104" s="191">
        <f t="shared" si="14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3">
        <f t="shared" si="135"/>
        <v>44099</v>
      </c>
      <c r="B105" s="114">
        <f t="shared" si="127"/>
        <v>1026.2332698600001</v>
      </c>
      <c r="C105" s="114">
        <f t="shared" si="145"/>
        <v>980.57595820999995</v>
      </c>
      <c r="D105" s="115">
        <f t="shared" si="136"/>
        <v>810.08299999999997</v>
      </c>
      <c r="E105" s="116">
        <f t="shared" si="121"/>
        <v>832.31299999999999</v>
      </c>
      <c r="F105" s="117">
        <f t="shared" si="99"/>
        <v>44064</v>
      </c>
      <c r="G105" s="118">
        <f t="shared" si="128"/>
        <v>2.7441632524074722E-2</v>
      </c>
      <c r="H105" s="119">
        <f t="shared" si="146"/>
        <v>44124</v>
      </c>
      <c r="I105" s="119">
        <f t="shared" si="129"/>
        <v>44124</v>
      </c>
      <c r="J105" s="120">
        <f t="shared" si="137"/>
        <v>20</v>
      </c>
      <c r="K105" s="120">
        <f t="shared" si="126"/>
        <v>4</v>
      </c>
      <c r="L105" s="8">
        <f t="shared" si="138"/>
        <v>1.00542905</v>
      </c>
      <c r="M105" s="121">
        <f t="shared" si="125"/>
        <v>1.02227833</v>
      </c>
      <c r="N105" s="121">
        <f t="shared" si="159"/>
        <v>1.0397932967578321</v>
      </c>
      <c r="O105" s="114">
        <f t="shared" ref="O105:O168" si="161">TRUNC(TRUNC((L105*N105),15),8)</f>
        <v>1.04543838</v>
      </c>
      <c r="P105" s="114">
        <f t="shared" si="130"/>
        <v>1025.13174121</v>
      </c>
      <c r="Q105" s="168">
        <f t="shared" si="147"/>
        <v>0</v>
      </c>
      <c r="R105" s="169">
        <f t="shared" si="139"/>
        <v>0</v>
      </c>
      <c r="S105" s="114">
        <f t="shared" si="131"/>
        <v>0</v>
      </c>
      <c r="T105" s="124">
        <f t="shared" si="140"/>
        <v>7.0000000000000007E-2</v>
      </c>
      <c r="U105" s="122">
        <f t="shared" si="160"/>
        <v>4</v>
      </c>
      <c r="V105" s="122">
        <v>252</v>
      </c>
      <c r="W105" s="121">
        <f t="shared" si="132"/>
        <v>1.0010745240000001</v>
      </c>
      <c r="X105" s="114">
        <f t="shared" si="133"/>
        <v>1.1015286500000001</v>
      </c>
      <c r="Y105" s="114">
        <f t="shared" si="134"/>
        <v>0</v>
      </c>
      <c r="Z105" s="127" t="str">
        <f t="shared" si="148"/>
        <v>A+J=</v>
      </c>
      <c r="AA105" s="119">
        <f t="shared" si="149"/>
        <v>44124</v>
      </c>
      <c r="AB105" s="4"/>
      <c r="AC105" s="141">
        <f t="shared" si="150"/>
        <v>94</v>
      </c>
      <c r="AD105" s="147">
        <f t="shared" si="151"/>
        <v>46863</v>
      </c>
      <c r="AE105" s="143">
        <f t="shared" si="154"/>
        <v>177.12009817000038</v>
      </c>
      <c r="AF105" s="145">
        <f t="shared" si="152"/>
        <v>22</v>
      </c>
      <c r="AG105" s="154">
        <f t="shared" si="155"/>
        <v>1.0941104500000001</v>
      </c>
      <c r="AH105" s="153">
        <f t="shared" si="156"/>
        <v>7.5652665900000002</v>
      </c>
      <c r="AI105" s="210">
        <v>4.0962999999999999E-2</v>
      </c>
      <c r="AJ105" s="143">
        <f t="shared" si="157"/>
        <v>8.6593770400000007</v>
      </c>
      <c r="AK105" s="141">
        <f t="shared" si="153"/>
        <v>94</v>
      </c>
      <c r="AL105" s="150" t="s">
        <v>94</v>
      </c>
      <c r="AM105" s="147">
        <f t="shared" si="158"/>
        <v>46895</v>
      </c>
      <c r="AO105" s="147">
        <f t="shared" si="141"/>
        <v>46895</v>
      </c>
      <c r="AP105" s="203">
        <f>VLOOKUP($AO105,[1]Plan1!$CI$223:$CM$344,2)</f>
        <v>1193.337</v>
      </c>
      <c r="AQ105" s="189">
        <f t="shared" si="142"/>
        <v>46834</v>
      </c>
      <c r="AR105" s="190">
        <f>VLOOKUP($AO105,[1]Plan1!$CI$223:$CM$344,4)</f>
        <v>1193.337</v>
      </c>
      <c r="AS105" s="189">
        <f t="shared" si="143"/>
        <v>46865</v>
      </c>
      <c r="AT105" s="191">
        <f t="shared" si="14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3">
        <f t="shared" si="135"/>
        <v>44100</v>
      </c>
      <c r="B106" s="114">
        <f t="shared" si="127"/>
        <v>1027.8992464200001</v>
      </c>
      <c r="C106" s="114">
        <f t="shared" si="145"/>
        <v>980.57595820999995</v>
      </c>
      <c r="D106" s="115">
        <f t="shared" si="136"/>
        <v>810.08299999999997</v>
      </c>
      <c r="E106" s="116">
        <f t="shared" ref="E106:E169" si="162">IF($K106=1,VLOOKUP($A105,$AO$10:$AS$131,4),E105)</f>
        <v>832.31299999999999</v>
      </c>
      <c r="F106" s="117">
        <f t="shared" ref="F106:F169" si="163">IF($K106=1,VLOOKUP($A105,$AO$10:$AS$131,5),F105)</f>
        <v>44064</v>
      </c>
      <c r="G106" s="118">
        <f t="shared" si="128"/>
        <v>2.7441632524074722E-2</v>
      </c>
      <c r="H106" s="119">
        <f t="shared" si="146"/>
        <v>44124</v>
      </c>
      <c r="I106" s="119">
        <f t="shared" si="129"/>
        <v>44124</v>
      </c>
      <c r="J106" s="120">
        <f t="shared" si="137"/>
        <v>20</v>
      </c>
      <c r="K106" s="120">
        <f t="shared" si="126"/>
        <v>5</v>
      </c>
      <c r="L106" s="8">
        <f t="shared" si="138"/>
        <v>1.0067909100000001</v>
      </c>
      <c r="M106" s="121">
        <f t="shared" ref="M106:M169" si="164">IF(I106&gt;I105,L105,M105)</f>
        <v>1.02227833</v>
      </c>
      <c r="N106" s="121">
        <f t="shared" si="159"/>
        <v>1.0397932967578321</v>
      </c>
      <c r="O106" s="114">
        <f t="shared" si="161"/>
        <v>1.04685443</v>
      </c>
      <c r="P106" s="114">
        <f t="shared" si="130"/>
        <v>1026.5202858</v>
      </c>
      <c r="Q106" s="168">
        <f t="shared" si="147"/>
        <v>0</v>
      </c>
      <c r="R106" s="169">
        <f t="shared" si="139"/>
        <v>0</v>
      </c>
      <c r="S106" s="114">
        <f t="shared" si="131"/>
        <v>0</v>
      </c>
      <c r="T106" s="124">
        <f t="shared" si="140"/>
        <v>7.0000000000000007E-2</v>
      </c>
      <c r="U106" s="122">
        <f t="shared" si="160"/>
        <v>5</v>
      </c>
      <c r="V106" s="122">
        <v>252</v>
      </c>
      <c r="W106" s="121">
        <f t="shared" si="132"/>
        <v>1.0013433350000001</v>
      </c>
      <c r="X106" s="114">
        <f t="shared" si="133"/>
        <v>1.37896062</v>
      </c>
      <c r="Y106" s="114">
        <f t="shared" si="134"/>
        <v>0</v>
      </c>
      <c r="Z106" s="127" t="str">
        <f t="shared" si="148"/>
        <v>A+J=</v>
      </c>
      <c r="AA106" s="119">
        <f t="shared" si="149"/>
        <v>44124</v>
      </c>
      <c r="AB106" s="4"/>
      <c r="AC106" s="141">
        <f t="shared" si="150"/>
        <v>95</v>
      </c>
      <c r="AD106" s="147">
        <f t="shared" si="151"/>
        <v>46895</v>
      </c>
      <c r="AE106" s="143">
        <f t="shared" si="154"/>
        <v>169.94514012000039</v>
      </c>
      <c r="AF106" s="145">
        <f t="shared" si="152"/>
        <v>20</v>
      </c>
      <c r="AG106" s="154">
        <f t="shared" si="155"/>
        <v>0.95364594999999996</v>
      </c>
      <c r="AH106" s="153">
        <f t="shared" si="156"/>
        <v>7.1749580499999999</v>
      </c>
      <c r="AI106" s="210">
        <v>4.0508999999999996E-2</v>
      </c>
      <c r="AJ106" s="143">
        <f t="shared" si="157"/>
        <v>8.1286039999999993</v>
      </c>
      <c r="AK106" s="141">
        <f t="shared" si="153"/>
        <v>95</v>
      </c>
      <c r="AL106" s="150" t="s">
        <v>94</v>
      </c>
      <c r="AM106" s="147">
        <f t="shared" si="158"/>
        <v>46924</v>
      </c>
      <c r="AO106" s="147">
        <f t="shared" si="141"/>
        <v>46924</v>
      </c>
      <c r="AP106" s="203">
        <f>VLOOKUP($AO106,[1]Plan1!$CI$223:$CM$344,2)</f>
        <v>1193.337</v>
      </c>
      <c r="AQ106" s="189">
        <f t="shared" si="142"/>
        <v>46863</v>
      </c>
      <c r="AR106" s="190">
        <f>VLOOKUP($AO106,[1]Plan1!$CI$223:$CM$344,4)</f>
        <v>1193.337</v>
      </c>
      <c r="AS106" s="189">
        <f t="shared" si="143"/>
        <v>46893</v>
      </c>
      <c r="AT106" s="191">
        <f t="shared" si="14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3">
        <f t="shared" si="135"/>
        <v>44101</v>
      </c>
      <c r="B107" s="114">
        <f t="shared" si="127"/>
        <v>1027.8992464200001</v>
      </c>
      <c r="C107" s="114">
        <f t="shared" si="145"/>
        <v>980.57595820999995</v>
      </c>
      <c r="D107" s="115">
        <f t="shared" si="136"/>
        <v>810.08299999999997</v>
      </c>
      <c r="E107" s="116">
        <f t="shared" si="162"/>
        <v>832.31299999999999</v>
      </c>
      <c r="F107" s="117">
        <f t="shared" si="163"/>
        <v>44064</v>
      </c>
      <c r="G107" s="118">
        <f t="shared" si="128"/>
        <v>2.7441632524074722E-2</v>
      </c>
      <c r="H107" s="119">
        <f t="shared" si="146"/>
        <v>44124</v>
      </c>
      <c r="I107" s="119">
        <f t="shared" si="129"/>
        <v>44124</v>
      </c>
      <c r="J107" s="120">
        <f t="shared" si="137"/>
        <v>20</v>
      </c>
      <c r="K107" s="120">
        <f t="shared" si="126"/>
        <v>5</v>
      </c>
      <c r="L107" s="8">
        <f t="shared" si="138"/>
        <v>1.0067909100000001</v>
      </c>
      <c r="M107" s="121">
        <f t="shared" si="164"/>
        <v>1.02227833</v>
      </c>
      <c r="N107" s="121">
        <f t="shared" si="159"/>
        <v>1.0397932967578321</v>
      </c>
      <c r="O107" s="114">
        <f t="shared" si="161"/>
        <v>1.04685443</v>
      </c>
      <c r="P107" s="114">
        <f t="shared" si="130"/>
        <v>1026.5202858</v>
      </c>
      <c r="Q107" s="168">
        <f t="shared" si="147"/>
        <v>0</v>
      </c>
      <c r="R107" s="169">
        <f t="shared" si="139"/>
        <v>0</v>
      </c>
      <c r="S107" s="114">
        <f t="shared" si="131"/>
        <v>0</v>
      </c>
      <c r="T107" s="124">
        <f t="shared" si="140"/>
        <v>7.0000000000000007E-2</v>
      </c>
      <c r="U107" s="122">
        <f t="shared" si="160"/>
        <v>5</v>
      </c>
      <c r="V107" s="122">
        <v>252</v>
      </c>
      <c r="W107" s="121">
        <f t="shared" si="132"/>
        <v>1.0013433350000001</v>
      </c>
      <c r="X107" s="114">
        <f t="shared" si="133"/>
        <v>1.37896062</v>
      </c>
      <c r="Y107" s="114">
        <f t="shared" si="134"/>
        <v>0</v>
      </c>
      <c r="Z107" s="127" t="str">
        <f t="shared" si="148"/>
        <v>A+J=</v>
      </c>
      <c r="AA107" s="119">
        <f t="shared" si="149"/>
        <v>44124</v>
      </c>
      <c r="AB107" s="4"/>
      <c r="AC107" s="141">
        <f t="shared" si="150"/>
        <v>96</v>
      </c>
      <c r="AD107" s="147">
        <f t="shared" si="151"/>
        <v>46924</v>
      </c>
      <c r="AE107" s="143">
        <f t="shared" si="154"/>
        <v>162.79384863000038</v>
      </c>
      <c r="AF107" s="145">
        <f t="shared" si="152"/>
        <v>20</v>
      </c>
      <c r="AG107" s="154">
        <f t="shared" si="155"/>
        <v>0.91501471000000001</v>
      </c>
      <c r="AH107" s="153">
        <f t="shared" si="156"/>
        <v>7.1512914900000002</v>
      </c>
      <c r="AI107" s="210">
        <v>4.2079999999999999E-2</v>
      </c>
      <c r="AJ107" s="143">
        <f t="shared" si="157"/>
        <v>8.0663061999999996</v>
      </c>
      <c r="AK107" s="141">
        <f t="shared" si="153"/>
        <v>96</v>
      </c>
      <c r="AL107" s="150" t="s">
        <v>94</v>
      </c>
      <c r="AM107" s="147">
        <f t="shared" si="158"/>
        <v>46954</v>
      </c>
      <c r="AO107" s="147">
        <f t="shared" si="141"/>
        <v>46954</v>
      </c>
      <c r="AP107" s="203">
        <f>VLOOKUP($AO107,[1]Plan1!$CI$223:$CM$344,2)</f>
        <v>1193.337</v>
      </c>
      <c r="AQ107" s="189">
        <f t="shared" si="142"/>
        <v>46893</v>
      </c>
      <c r="AR107" s="190">
        <f>VLOOKUP($AO107,[1]Plan1!$CI$223:$CM$344,4)</f>
        <v>1193.337</v>
      </c>
      <c r="AS107" s="189">
        <f t="shared" si="143"/>
        <v>46924</v>
      </c>
      <c r="AT107" s="191">
        <f t="shared" si="14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3">
        <f t="shared" si="135"/>
        <v>44102</v>
      </c>
      <c r="B108" s="114">
        <f t="shared" si="127"/>
        <v>1027.8992464200001</v>
      </c>
      <c r="C108" s="114">
        <f t="shared" si="145"/>
        <v>980.57595820999995</v>
      </c>
      <c r="D108" s="115">
        <f t="shared" si="136"/>
        <v>810.08299999999997</v>
      </c>
      <c r="E108" s="116">
        <f t="shared" si="162"/>
        <v>832.31299999999999</v>
      </c>
      <c r="F108" s="117">
        <f t="shared" si="163"/>
        <v>44064</v>
      </c>
      <c r="G108" s="118">
        <f t="shared" si="128"/>
        <v>2.7441632524074722E-2</v>
      </c>
      <c r="H108" s="119">
        <f t="shared" si="146"/>
        <v>44124</v>
      </c>
      <c r="I108" s="119">
        <f t="shared" si="129"/>
        <v>44124</v>
      </c>
      <c r="J108" s="120">
        <f t="shared" si="137"/>
        <v>20</v>
      </c>
      <c r="K108" s="120">
        <f t="shared" si="126"/>
        <v>5</v>
      </c>
      <c r="L108" s="8">
        <f t="shared" si="138"/>
        <v>1.0067909100000001</v>
      </c>
      <c r="M108" s="121">
        <f t="shared" si="164"/>
        <v>1.02227833</v>
      </c>
      <c r="N108" s="121">
        <f t="shared" si="159"/>
        <v>1.0397932967578321</v>
      </c>
      <c r="O108" s="114">
        <f t="shared" si="161"/>
        <v>1.04685443</v>
      </c>
      <c r="P108" s="114">
        <f t="shared" si="130"/>
        <v>1026.5202858</v>
      </c>
      <c r="Q108" s="168">
        <f t="shared" si="147"/>
        <v>0</v>
      </c>
      <c r="R108" s="169">
        <f t="shared" si="139"/>
        <v>0</v>
      </c>
      <c r="S108" s="114">
        <f t="shared" si="131"/>
        <v>0</v>
      </c>
      <c r="T108" s="124">
        <f t="shared" si="140"/>
        <v>7.0000000000000007E-2</v>
      </c>
      <c r="U108" s="122">
        <f t="shared" si="160"/>
        <v>5</v>
      </c>
      <c r="V108" s="122">
        <v>252</v>
      </c>
      <c r="W108" s="121">
        <f t="shared" si="132"/>
        <v>1.0013433350000001</v>
      </c>
      <c r="X108" s="114">
        <f t="shared" si="133"/>
        <v>1.37896062</v>
      </c>
      <c r="Y108" s="114">
        <f t="shared" si="134"/>
        <v>0</v>
      </c>
      <c r="Z108" s="127" t="str">
        <f t="shared" si="148"/>
        <v>A+J=</v>
      </c>
      <c r="AA108" s="119">
        <f t="shared" si="149"/>
        <v>44124</v>
      </c>
      <c r="AB108" s="4"/>
      <c r="AC108" s="141">
        <f t="shared" si="150"/>
        <v>97</v>
      </c>
      <c r="AD108" s="147">
        <f t="shared" ref="AD108:AD113" si="165">VLOOKUP(AC108,$AG$148:$AK$330,4,FALSE)</f>
        <v>46954</v>
      </c>
      <c r="AE108" s="143">
        <f t="shared" si="154"/>
        <v>155.48098616000038</v>
      </c>
      <c r="AF108" s="145">
        <f t="shared" ref="AF108:AF113" si="166">NETWORKDAYS(AD107,AD108,AD$148:AD$502)-1</f>
        <v>22</v>
      </c>
      <c r="AG108" s="154">
        <f t="shared" si="155"/>
        <v>0.96442103000000001</v>
      </c>
      <c r="AH108" s="153">
        <f t="shared" si="156"/>
        <v>7.3128624699999998</v>
      </c>
      <c r="AI108" s="210">
        <v>4.4920999999999996E-2</v>
      </c>
      <c r="AJ108" s="143">
        <f t="shared" si="157"/>
        <v>8.2772834999999993</v>
      </c>
      <c r="AK108" s="141">
        <f t="shared" si="153"/>
        <v>97</v>
      </c>
      <c r="AL108" s="150" t="s">
        <v>94</v>
      </c>
      <c r="AM108" s="147">
        <f t="shared" si="158"/>
        <v>46986</v>
      </c>
      <c r="AO108" s="147">
        <f t="shared" si="141"/>
        <v>46986</v>
      </c>
      <c r="AP108" s="203">
        <f>VLOOKUP($AO108,[1]Plan1!$CI$223:$CM$344,2)</f>
        <v>1193.337</v>
      </c>
      <c r="AQ108" s="189">
        <f t="shared" si="142"/>
        <v>46925</v>
      </c>
      <c r="AR108" s="190">
        <f>VLOOKUP($AO108,[1]Plan1!$CI$223:$CM$344,4)</f>
        <v>1193.337</v>
      </c>
      <c r="AS108" s="189">
        <f t="shared" si="143"/>
        <v>46955</v>
      </c>
      <c r="AT108" s="191">
        <f t="shared" si="14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3">
        <f t="shared" si="135"/>
        <v>44103</v>
      </c>
      <c r="B109" s="114">
        <f t="shared" si="127"/>
        <v>1029.5679390600001</v>
      </c>
      <c r="C109" s="114">
        <f t="shared" si="145"/>
        <v>980.57595820999995</v>
      </c>
      <c r="D109" s="115">
        <f t="shared" si="136"/>
        <v>810.08299999999997</v>
      </c>
      <c r="E109" s="116">
        <f t="shared" si="162"/>
        <v>832.31299999999999</v>
      </c>
      <c r="F109" s="117">
        <f t="shared" si="163"/>
        <v>44064</v>
      </c>
      <c r="G109" s="118">
        <f t="shared" si="128"/>
        <v>2.7441632524074722E-2</v>
      </c>
      <c r="H109" s="119">
        <f t="shared" si="146"/>
        <v>44124</v>
      </c>
      <c r="I109" s="119">
        <f t="shared" si="129"/>
        <v>44124</v>
      </c>
      <c r="J109" s="120">
        <f t="shared" si="137"/>
        <v>20</v>
      </c>
      <c r="K109" s="120">
        <f t="shared" si="126"/>
        <v>6</v>
      </c>
      <c r="L109" s="8">
        <f t="shared" si="138"/>
        <v>1.00815462</v>
      </c>
      <c r="M109" s="121">
        <f t="shared" si="164"/>
        <v>1.02227833</v>
      </c>
      <c r="N109" s="121">
        <f t="shared" si="159"/>
        <v>1.0397932967578321</v>
      </c>
      <c r="O109" s="114">
        <f t="shared" si="161"/>
        <v>1.04827241</v>
      </c>
      <c r="P109" s="114">
        <f t="shared" si="130"/>
        <v>1027.9107229000001</v>
      </c>
      <c r="Q109" s="168">
        <f t="shared" si="147"/>
        <v>0</v>
      </c>
      <c r="R109" s="169">
        <f t="shared" si="139"/>
        <v>0</v>
      </c>
      <c r="S109" s="114">
        <f t="shared" si="131"/>
        <v>0</v>
      </c>
      <c r="T109" s="124">
        <f t="shared" si="140"/>
        <v>7.0000000000000007E-2</v>
      </c>
      <c r="U109" s="122">
        <f t="shared" si="160"/>
        <v>6</v>
      </c>
      <c r="V109" s="122">
        <v>252</v>
      </c>
      <c r="W109" s="121">
        <f t="shared" si="132"/>
        <v>1.001612218</v>
      </c>
      <c r="X109" s="114">
        <f t="shared" si="133"/>
        <v>1.6572161599999999</v>
      </c>
      <c r="Y109" s="114">
        <f t="shared" si="134"/>
        <v>0</v>
      </c>
      <c r="Z109" s="127" t="str">
        <f t="shared" si="148"/>
        <v>A+J=</v>
      </c>
      <c r="AA109" s="119">
        <f t="shared" si="149"/>
        <v>44124</v>
      </c>
      <c r="AB109" s="4"/>
      <c r="AC109" s="141">
        <f t="shared" si="150"/>
        <v>98</v>
      </c>
      <c r="AD109" s="147">
        <f t="shared" si="165"/>
        <v>46986</v>
      </c>
      <c r="AE109" s="143">
        <f t="shared" si="154"/>
        <v>148.30118519000038</v>
      </c>
      <c r="AF109" s="145">
        <f t="shared" si="166"/>
        <v>22</v>
      </c>
      <c r="AG109" s="154">
        <f t="shared" si="155"/>
        <v>0.92109828000000005</v>
      </c>
      <c r="AH109" s="153">
        <f t="shared" si="156"/>
        <v>7.1798009699999996</v>
      </c>
      <c r="AI109" s="210">
        <v>4.6177999999999997E-2</v>
      </c>
      <c r="AJ109" s="143">
        <f t="shared" si="157"/>
        <v>8.1008992499999994</v>
      </c>
      <c r="AK109" s="141">
        <f t="shared" si="153"/>
        <v>98</v>
      </c>
      <c r="AL109" s="150" t="s">
        <v>94</v>
      </c>
      <c r="AM109" s="147">
        <f t="shared" si="158"/>
        <v>47016</v>
      </c>
      <c r="AO109" s="147">
        <f t="shared" si="141"/>
        <v>47016</v>
      </c>
      <c r="AP109" s="203">
        <f>VLOOKUP($AO109,[1]Plan1!$CI$223:$CM$344,2)</f>
        <v>1193.337</v>
      </c>
      <c r="AQ109" s="189">
        <f t="shared" si="142"/>
        <v>46954</v>
      </c>
      <c r="AR109" s="190">
        <f>VLOOKUP($AO109,[1]Plan1!$CI$223:$CM$344,4)</f>
        <v>1193.337</v>
      </c>
      <c r="AS109" s="189">
        <f t="shared" si="143"/>
        <v>46985</v>
      </c>
      <c r="AT109" s="191">
        <f t="shared" si="14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3">
        <f t="shared" si="135"/>
        <v>44104</v>
      </c>
      <c r="B110" s="114">
        <f t="shared" si="127"/>
        <v>1031.2393408200001</v>
      </c>
      <c r="C110" s="114">
        <f t="shared" si="145"/>
        <v>980.57595820999995</v>
      </c>
      <c r="D110" s="115">
        <f t="shared" si="136"/>
        <v>810.08299999999997</v>
      </c>
      <c r="E110" s="116">
        <f t="shared" si="162"/>
        <v>832.31299999999999</v>
      </c>
      <c r="F110" s="117">
        <f t="shared" si="163"/>
        <v>44064</v>
      </c>
      <c r="G110" s="118">
        <f t="shared" si="128"/>
        <v>2.7441632524074722E-2</v>
      </c>
      <c r="H110" s="119">
        <f t="shared" si="146"/>
        <v>44124</v>
      </c>
      <c r="I110" s="119">
        <f t="shared" si="129"/>
        <v>44124</v>
      </c>
      <c r="J110" s="120">
        <f t="shared" si="137"/>
        <v>20</v>
      </c>
      <c r="K110" s="120">
        <f t="shared" ref="K110:K173" si="167">(J110-(NETWORKDAYS(A110,I110,AD$148:AD$502)-1))</f>
        <v>7</v>
      </c>
      <c r="L110" s="8">
        <f t="shared" si="138"/>
        <v>1.00952018</v>
      </c>
      <c r="M110" s="121">
        <f t="shared" si="164"/>
        <v>1.02227833</v>
      </c>
      <c r="N110" s="121">
        <f t="shared" si="159"/>
        <v>1.0397932967578321</v>
      </c>
      <c r="O110" s="114">
        <f t="shared" si="161"/>
        <v>1.04969231</v>
      </c>
      <c r="P110" s="114">
        <f t="shared" si="130"/>
        <v>1029.3030427000001</v>
      </c>
      <c r="Q110" s="168">
        <f t="shared" si="147"/>
        <v>0</v>
      </c>
      <c r="R110" s="169">
        <f t="shared" si="139"/>
        <v>0</v>
      </c>
      <c r="S110" s="114">
        <f t="shared" si="131"/>
        <v>0</v>
      </c>
      <c r="T110" s="124">
        <f t="shared" si="140"/>
        <v>7.0000000000000007E-2</v>
      </c>
      <c r="U110" s="122">
        <f t="shared" si="160"/>
        <v>7</v>
      </c>
      <c r="V110" s="122">
        <v>252</v>
      </c>
      <c r="W110" s="121">
        <f t="shared" si="132"/>
        <v>1.001881174</v>
      </c>
      <c r="X110" s="114">
        <f t="shared" si="133"/>
        <v>1.93629812</v>
      </c>
      <c r="Y110" s="114">
        <f t="shared" si="134"/>
        <v>0</v>
      </c>
      <c r="Z110" s="127" t="str">
        <f t="shared" si="148"/>
        <v>A+J=</v>
      </c>
      <c r="AA110" s="119">
        <f t="shared" si="149"/>
        <v>44124</v>
      </c>
      <c r="AB110" s="4"/>
      <c r="AC110" s="141">
        <f t="shared" si="150"/>
        <v>99</v>
      </c>
      <c r="AD110" s="147">
        <f t="shared" si="165"/>
        <v>47016</v>
      </c>
      <c r="AE110" s="143">
        <f t="shared" si="154"/>
        <v>141.17027101000039</v>
      </c>
      <c r="AF110" s="145">
        <f t="shared" si="166"/>
        <v>21</v>
      </c>
      <c r="AG110" s="154">
        <f t="shared" si="155"/>
        <v>0.83851640000000005</v>
      </c>
      <c r="AH110" s="153">
        <f t="shared" si="156"/>
        <v>7.1309141800000004</v>
      </c>
      <c r="AI110" s="210">
        <v>4.8083999999999995E-2</v>
      </c>
      <c r="AJ110" s="143">
        <f t="shared" si="157"/>
        <v>7.9694305800000009</v>
      </c>
      <c r="AK110" s="141">
        <f t="shared" si="153"/>
        <v>99</v>
      </c>
      <c r="AL110" s="150" t="s">
        <v>94</v>
      </c>
      <c r="AM110" s="147">
        <f t="shared" si="158"/>
        <v>47046</v>
      </c>
      <c r="AO110" s="147">
        <f t="shared" si="141"/>
        <v>47046</v>
      </c>
      <c r="AP110" s="203">
        <f>VLOOKUP($AO110,[1]Plan1!$CI$223:$CM$344,2)</f>
        <v>1193.337</v>
      </c>
      <c r="AQ110" s="189">
        <f t="shared" si="142"/>
        <v>46985</v>
      </c>
      <c r="AR110" s="190">
        <f>VLOOKUP($AO110,[1]Plan1!$CI$223:$CM$344,4)</f>
        <v>1193.337</v>
      </c>
      <c r="AS110" s="189">
        <f t="shared" si="143"/>
        <v>47016</v>
      </c>
      <c r="AT110" s="191">
        <f t="shared" si="14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3">
        <f t="shared" si="135"/>
        <v>44105</v>
      </c>
      <c r="B111" s="114">
        <f t="shared" si="127"/>
        <v>1032.91344265</v>
      </c>
      <c r="C111" s="114">
        <f t="shared" si="145"/>
        <v>980.57595820999995</v>
      </c>
      <c r="D111" s="115">
        <f t="shared" si="136"/>
        <v>810.08299999999997</v>
      </c>
      <c r="E111" s="116">
        <f t="shared" si="162"/>
        <v>832.31299999999999</v>
      </c>
      <c r="F111" s="117">
        <f t="shared" si="163"/>
        <v>44064</v>
      </c>
      <c r="G111" s="118">
        <f t="shared" si="128"/>
        <v>2.7441632524074722E-2</v>
      </c>
      <c r="H111" s="119">
        <f t="shared" si="146"/>
        <v>44124</v>
      </c>
      <c r="I111" s="119">
        <f t="shared" si="129"/>
        <v>44124</v>
      </c>
      <c r="J111" s="120">
        <f t="shared" si="137"/>
        <v>20</v>
      </c>
      <c r="K111" s="120">
        <f t="shared" si="167"/>
        <v>8</v>
      </c>
      <c r="L111" s="8">
        <f t="shared" si="138"/>
        <v>1.0108875799999999</v>
      </c>
      <c r="M111" s="121">
        <f t="shared" si="164"/>
        <v>1.02227833</v>
      </c>
      <c r="N111" s="121">
        <f t="shared" si="159"/>
        <v>1.0397932967578321</v>
      </c>
      <c r="O111" s="114">
        <f t="shared" si="161"/>
        <v>1.05111412</v>
      </c>
      <c r="P111" s="114">
        <f t="shared" si="130"/>
        <v>1030.6972354</v>
      </c>
      <c r="Q111" s="168">
        <f t="shared" si="147"/>
        <v>0</v>
      </c>
      <c r="R111" s="169">
        <f t="shared" si="139"/>
        <v>0</v>
      </c>
      <c r="S111" s="114">
        <f t="shared" si="131"/>
        <v>0</v>
      </c>
      <c r="T111" s="124">
        <f t="shared" si="140"/>
        <v>7.0000000000000007E-2</v>
      </c>
      <c r="U111" s="122">
        <f t="shared" si="160"/>
        <v>8</v>
      </c>
      <c r="V111" s="122">
        <v>252</v>
      </c>
      <c r="W111" s="121">
        <f t="shared" si="132"/>
        <v>1.0021502019999999</v>
      </c>
      <c r="X111" s="114">
        <f t="shared" si="133"/>
        <v>2.2162072500000001</v>
      </c>
      <c r="Y111" s="114">
        <f t="shared" si="134"/>
        <v>0</v>
      </c>
      <c r="Z111" s="127" t="str">
        <f t="shared" si="148"/>
        <v>A+J=</v>
      </c>
      <c r="AA111" s="119">
        <f t="shared" si="149"/>
        <v>44124</v>
      </c>
      <c r="AB111" s="4"/>
      <c r="AC111" s="141">
        <f t="shared" si="150"/>
        <v>100</v>
      </c>
      <c r="AD111" s="147">
        <f t="shared" si="165"/>
        <v>47046</v>
      </c>
      <c r="AE111" s="143">
        <f t="shared" si="154"/>
        <v>133.99260976000039</v>
      </c>
      <c r="AF111" s="145">
        <f t="shared" si="166"/>
        <v>21</v>
      </c>
      <c r="AG111" s="154">
        <f t="shared" si="155"/>
        <v>0.79819717999999995</v>
      </c>
      <c r="AH111" s="153">
        <f t="shared" si="156"/>
        <v>7.1776612499999999</v>
      </c>
      <c r="AI111" s="210">
        <v>5.0844E-2</v>
      </c>
      <c r="AJ111" s="143">
        <f t="shared" si="157"/>
        <v>7.9758584299999997</v>
      </c>
      <c r="AK111" s="141">
        <f t="shared" si="153"/>
        <v>100</v>
      </c>
      <c r="AL111" s="150" t="s">
        <v>94</v>
      </c>
      <c r="AM111" s="147">
        <f t="shared" si="158"/>
        <v>47077</v>
      </c>
      <c r="AO111" s="147">
        <f t="shared" si="141"/>
        <v>47077</v>
      </c>
      <c r="AP111" s="203">
        <f>VLOOKUP($AO111,[1]Plan1!$CI$223:$CM$344,2)</f>
        <v>1193.337</v>
      </c>
      <c r="AQ111" s="189">
        <f t="shared" si="142"/>
        <v>47016</v>
      </c>
      <c r="AR111" s="190">
        <f>VLOOKUP($AO111,[1]Plan1!$CI$223:$CM$344,4)</f>
        <v>1193.337</v>
      </c>
      <c r="AS111" s="189">
        <f t="shared" si="143"/>
        <v>47046</v>
      </c>
      <c r="AT111" s="191">
        <f t="shared" si="14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3">
        <f t="shared" si="135"/>
        <v>44106</v>
      </c>
      <c r="B112" s="114">
        <f t="shared" si="127"/>
        <v>1034.5902758700001</v>
      </c>
      <c r="C112" s="114">
        <f t="shared" si="145"/>
        <v>980.57595820999995</v>
      </c>
      <c r="D112" s="115">
        <f t="shared" si="136"/>
        <v>810.08299999999997</v>
      </c>
      <c r="E112" s="116">
        <f t="shared" si="162"/>
        <v>832.31299999999999</v>
      </c>
      <c r="F112" s="117">
        <f t="shared" si="163"/>
        <v>44064</v>
      </c>
      <c r="G112" s="118">
        <f t="shared" si="128"/>
        <v>2.7441632524074722E-2</v>
      </c>
      <c r="H112" s="119">
        <f t="shared" si="146"/>
        <v>44124</v>
      </c>
      <c r="I112" s="119">
        <f t="shared" si="129"/>
        <v>44124</v>
      </c>
      <c r="J112" s="120">
        <f t="shared" si="137"/>
        <v>20</v>
      </c>
      <c r="K112" s="120">
        <f t="shared" si="167"/>
        <v>9</v>
      </c>
      <c r="L112" s="8">
        <f t="shared" si="138"/>
        <v>1.01225684</v>
      </c>
      <c r="M112" s="121">
        <f t="shared" si="164"/>
        <v>1.02227833</v>
      </c>
      <c r="N112" s="121">
        <f t="shared" si="159"/>
        <v>1.0397932967578321</v>
      </c>
      <c r="O112" s="114">
        <f t="shared" si="161"/>
        <v>1.0525378700000001</v>
      </c>
      <c r="P112" s="114">
        <f t="shared" si="130"/>
        <v>1032.09333042</v>
      </c>
      <c r="Q112" s="168">
        <f t="shared" si="147"/>
        <v>0</v>
      </c>
      <c r="R112" s="169">
        <f t="shared" si="139"/>
        <v>0</v>
      </c>
      <c r="S112" s="114">
        <f t="shared" si="131"/>
        <v>0</v>
      </c>
      <c r="T112" s="124">
        <f t="shared" si="140"/>
        <v>7.0000000000000007E-2</v>
      </c>
      <c r="U112" s="122">
        <f t="shared" si="160"/>
        <v>9</v>
      </c>
      <c r="V112" s="122">
        <v>252</v>
      </c>
      <c r="W112" s="121">
        <f t="shared" si="132"/>
        <v>1.0024193020000001</v>
      </c>
      <c r="X112" s="114">
        <f t="shared" si="133"/>
        <v>2.4969454500000001</v>
      </c>
      <c r="Y112" s="114">
        <f t="shared" si="134"/>
        <v>0</v>
      </c>
      <c r="Z112" s="127" t="str">
        <f t="shared" si="148"/>
        <v>A+J=</v>
      </c>
      <c r="AA112" s="119">
        <f t="shared" si="149"/>
        <v>44124</v>
      </c>
      <c r="AB112" s="4"/>
      <c r="AC112" s="141">
        <f t="shared" si="150"/>
        <v>101</v>
      </c>
      <c r="AD112" s="147">
        <f t="shared" si="165"/>
        <v>47077</v>
      </c>
      <c r="AE112" s="143">
        <f t="shared" si="154"/>
        <v>126.5047007500004</v>
      </c>
      <c r="AF112" s="145">
        <f t="shared" si="166"/>
        <v>19</v>
      </c>
      <c r="AG112" s="154">
        <f t="shared" si="155"/>
        <v>0.68527585000000002</v>
      </c>
      <c r="AH112" s="153">
        <f t="shared" si="156"/>
        <v>7.4879090100000001</v>
      </c>
      <c r="AI112" s="210">
        <v>5.5882999999999995E-2</v>
      </c>
      <c r="AJ112" s="143">
        <f t="shared" si="157"/>
        <v>8.1731848599999992</v>
      </c>
      <c r="AK112" s="141">
        <f t="shared" si="153"/>
        <v>101</v>
      </c>
      <c r="AL112" s="150" t="s">
        <v>94</v>
      </c>
      <c r="AM112" s="147">
        <f t="shared" si="158"/>
        <v>47107</v>
      </c>
      <c r="AO112" s="147">
        <f t="shared" si="141"/>
        <v>47107</v>
      </c>
      <c r="AP112" s="203">
        <f>VLOOKUP($AO112,[1]Plan1!$CI$223:$CM$344,2)</f>
        <v>1193.337</v>
      </c>
      <c r="AQ112" s="189">
        <f t="shared" si="142"/>
        <v>47046</v>
      </c>
      <c r="AR112" s="190">
        <f>VLOOKUP($AO112,[1]Plan1!$CI$223:$CM$344,4)</f>
        <v>1193.337</v>
      </c>
      <c r="AS112" s="189">
        <f t="shared" si="143"/>
        <v>47077</v>
      </c>
      <c r="AT112" s="191">
        <f t="shared" si="14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3">
        <f t="shared" si="135"/>
        <v>44107</v>
      </c>
      <c r="B113" s="114">
        <f t="shared" si="127"/>
        <v>1036.2698226599998</v>
      </c>
      <c r="C113" s="114">
        <f t="shared" si="145"/>
        <v>980.57595820999995</v>
      </c>
      <c r="D113" s="115">
        <f t="shared" si="136"/>
        <v>810.08299999999997</v>
      </c>
      <c r="E113" s="116">
        <f t="shared" si="162"/>
        <v>832.31299999999999</v>
      </c>
      <c r="F113" s="117">
        <f t="shared" si="163"/>
        <v>44064</v>
      </c>
      <c r="G113" s="118">
        <f t="shared" si="128"/>
        <v>2.7441632524074722E-2</v>
      </c>
      <c r="H113" s="119">
        <f t="shared" si="146"/>
        <v>44124</v>
      </c>
      <c r="I113" s="119">
        <f t="shared" si="129"/>
        <v>44124</v>
      </c>
      <c r="J113" s="120">
        <f t="shared" si="137"/>
        <v>20</v>
      </c>
      <c r="K113" s="120">
        <f t="shared" si="167"/>
        <v>10</v>
      </c>
      <c r="L113" s="8">
        <f t="shared" si="138"/>
        <v>1.0136279500000001</v>
      </c>
      <c r="M113" s="121">
        <f t="shared" si="164"/>
        <v>1.02227833</v>
      </c>
      <c r="N113" s="121">
        <f t="shared" si="159"/>
        <v>1.0397932967578321</v>
      </c>
      <c r="O113" s="114">
        <f t="shared" si="161"/>
        <v>1.05396354</v>
      </c>
      <c r="P113" s="114">
        <f t="shared" si="130"/>
        <v>1033.4913081499999</v>
      </c>
      <c r="Q113" s="168">
        <f t="shared" si="147"/>
        <v>0</v>
      </c>
      <c r="R113" s="169">
        <f t="shared" si="139"/>
        <v>0</v>
      </c>
      <c r="S113" s="114">
        <f t="shared" si="131"/>
        <v>0</v>
      </c>
      <c r="T113" s="124">
        <f t="shared" si="140"/>
        <v>7.0000000000000007E-2</v>
      </c>
      <c r="U113" s="122">
        <f t="shared" si="160"/>
        <v>10</v>
      </c>
      <c r="V113" s="122">
        <v>252</v>
      </c>
      <c r="W113" s="121">
        <f t="shared" si="132"/>
        <v>1.0026884739999999</v>
      </c>
      <c r="X113" s="114">
        <f t="shared" si="133"/>
        <v>2.7785145099999999</v>
      </c>
      <c r="Y113" s="114">
        <f t="shared" si="134"/>
        <v>0</v>
      </c>
      <c r="Z113" s="127" t="str">
        <f t="shared" si="148"/>
        <v>A+J=</v>
      </c>
      <c r="AA113" s="119">
        <f t="shared" si="149"/>
        <v>44124</v>
      </c>
      <c r="AB113" s="4"/>
      <c r="AC113" s="141">
        <f t="shared" si="150"/>
        <v>102</v>
      </c>
      <c r="AD113" s="147">
        <f t="shared" si="165"/>
        <v>47107</v>
      </c>
      <c r="AE113" s="143">
        <f t="shared" si="154"/>
        <v>119.32834209000039</v>
      </c>
      <c r="AF113" s="145">
        <f t="shared" si="166"/>
        <v>22</v>
      </c>
      <c r="AG113" s="154">
        <f t="shared" si="155"/>
        <v>0.74943736999999999</v>
      </c>
      <c r="AH113" s="153">
        <f t="shared" si="156"/>
        <v>7.17635866</v>
      </c>
      <c r="AI113" s="210">
        <v>5.6728000000000001E-2</v>
      </c>
      <c r="AJ113" s="143">
        <f t="shared" si="157"/>
        <v>7.9257960299999999</v>
      </c>
      <c r="AK113" s="141">
        <f t="shared" si="153"/>
        <v>102</v>
      </c>
      <c r="AL113" s="150" t="s">
        <v>94</v>
      </c>
      <c r="AM113" s="147">
        <f t="shared" si="158"/>
        <v>47140</v>
      </c>
      <c r="AO113" s="147">
        <f t="shared" si="141"/>
        <v>47140</v>
      </c>
      <c r="AP113" s="203">
        <f>VLOOKUP($AO113,[1]Plan1!$CI$223:$CM$344,2)</f>
        <v>1193.337</v>
      </c>
      <c r="AQ113" s="189">
        <f t="shared" si="142"/>
        <v>47079</v>
      </c>
      <c r="AR113" s="190">
        <f>VLOOKUP($AO113,[1]Plan1!$CI$223:$CM$344,4)</f>
        <v>1193.337</v>
      </c>
      <c r="AS113" s="189">
        <f t="shared" si="143"/>
        <v>47109</v>
      </c>
      <c r="AT113" s="191">
        <f t="shared" si="14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3">
        <f t="shared" si="135"/>
        <v>44108</v>
      </c>
      <c r="B114" s="114">
        <f t="shared" si="127"/>
        <v>1036.2698226599998</v>
      </c>
      <c r="C114" s="114">
        <f t="shared" si="145"/>
        <v>980.57595820999995</v>
      </c>
      <c r="D114" s="115">
        <f t="shared" si="136"/>
        <v>810.08299999999997</v>
      </c>
      <c r="E114" s="116">
        <f t="shared" si="162"/>
        <v>832.31299999999999</v>
      </c>
      <c r="F114" s="117">
        <f t="shared" si="163"/>
        <v>44064</v>
      </c>
      <c r="G114" s="118">
        <f t="shared" si="128"/>
        <v>2.7441632524074722E-2</v>
      </c>
      <c r="H114" s="119">
        <f t="shared" si="146"/>
        <v>44124</v>
      </c>
      <c r="I114" s="119">
        <f t="shared" si="129"/>
        <v>44124</v>
      </c>
      <c r="J114" s="120">
        <f t="shared" si="137"/>
        <v>20</v>
      </c>
      <c r="K114" s="120">
        <f t="shared" si="167"/>
        <v>10</v>
      </c>
      <c r="L114" s="8">
        <f t="shared" si="138"/>
        <v>1.0136279500000001</v>
      </c>
      <c r="M114" s="121">
        <f t="shared" si="164"/>
        <v>1.02227833</v>
      </c>
      <c r="N114" s="121">
        <f t="shared" si="159"/>
        <v>1.0397932967578321</v>
      </c>
      <c r="O114" s="114">
        <f t="shared" si="161"/>
        <v>1.05396354</v>
      </c>
      <c r="P114" s="114">
        <f t="shared" si="130"/>
        <v>1033.4913081499999</v>
      </c>
      <c r="Q114" s="168">
        <f t="shared" si="147"/>
        <v>0</v>
      </c>
      <c r="R114" s="169">
        <f t="shared" si="139"/>
        <v>0</v>
      </c>
      <c r="S114" s="114">
        <f t="shared" si="131"/>
        <v>0</v>
      </c>
      <c r="T114" s="124">
        <f t="shared" si="140"/>
        <v>7.0000000000000007E-2</v>
      </c>
      <c r="U114" s="122">
        <f t="shared" si="160"/>
        <v>10</v>
      </c>
      <c r="V114" s="122">
        <v>252</v>
      </c>
      <c r="W114" s="121">
        <f t="shared" si="132"/>
        <v>1.0026884739999999</v>
      </c>
      <c r="X114" s="114">
        <f t="shared" si="133"/>
        <v>2.7785145099999999</v>
      </c>
      <c r="Y114" s="114">
        <f t="shared" si="134"/>
        <v>0</v>
      </c>
      <c r="Z114" s="127" t="str">
        <f t="shared" si="148"/>
        <v>A+J=</v>
      </c>
      <c r="AA114" s="119">
        <f t="shared" si="149"/>
        <v>44124</v>
      </c>
      <c r="AB114" s="4"/>
      <c r="AC114" s="141">
        <f t="shared" si="150"/>
        <v>103</v>
      </c>
      <c r="AD114" s="147">
        <f t="shared" ref="AD114:AD130" si="168">VLOOKUP(AC114,$AG$148:$AK$330,4,FALSE)</f>
        <v>47140</v>
      </c>
      <c r="AE114" s="143">
        <f t="shared" ref="AE114:AE130" si="169">(AE113-AH114)</f>
        <v>111.28465721000039</v>
      </c>
      <c r="AF114" s="145">
        <f t="shared" ref="AF114:AF130" si="170">NETWORKDAYS(AD113,AD114,AD$148:AD$502)-1</f>
        <v>21</v>
      </c>
      <c r="AG114" s="154">
        <f t="shared" ref="AG114:AG130" si="171">TRUNC(AE113*(ROUND((1+T$10)^(AF114/252),9)-1),8)</f>
        <v>0.67469973999999999</v>
      </c>
      <c r="AH114" s="153">
        <f t="shared" ref="AH114:AH130" si="172">TRUNC((AE113*AI114),8)</f>
        <v>8.0436848800000007</v>
      </c>
      <c r="AI114" s="210">
        <v>6.7407999999999996E-2</v>
      </c>
      <c r="AJ114" s="143">
        <f t="shared" ref="AJ114:AJ130" si="173">(AG114+AH114)</f>
        <v>8.7183846200000001</v>
      </c>
      <c r="AK114" s="141">
        <f t="shared" si="153"/>
        <v>103</v>
      </c>
      <c r="AL114" s="150" t="s">
        <v>94</v>
      </c>
      <c r="AM114" s="147">
        <f t="shared" ref="AM114:AM130" si="174">AD115</f>
        <v>47169</v>
      </c>
      <c r="AO114" s="147">
        <f t="shared" si="141"/>
        <v>47169</v>
      </c>
      <c r="AP114" s="203">
        <f>VLOOKUP($AO114,[1]Plan1!$CI$223:$CM$344,2)</f>
        <v>1193.337</v>
      </c>
      <c r="AQ114" s="189">
        <f t="shared" si="142"/>
        <v>47107</v>
      </c>
      <c r="AR114" s="190">
        <f>VLOOKUP($AO114,[1]Plan1!$CI$223:$CM$344,4)</f>
        <v>1193.337</v>
      </c>
      <c r="AS114" s="189">
        <f t="shared" si="143"/>
        <v>47138</v>
      </c>
      <c r="AT114" s="191">
        <f t="shared" si="14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3">
        <f t="shared" si="135"/>
        <v>44109</v>
      </c>
      <c r="B115" s="114">
        <f t="shared" si="127"/>
        <v>1036.2698226599998</v>
      </c>
      <c r="C115" s="114">
        <f t="shared" si="145"/>
        <v>980.57595820999995</v>
      </c>
      <c r="D115" s="115">
        <f t="shared" si="136"/>
        <v>810.08299999999997</v>
      </c>
      <c r="E115" s="116">
        <f t="shared" si="162"/>
        <v>832.31299999999999</v>
      </c>
      <c r="F115" s="117">
        <f t="shared" si="163"/>
        <v>44064</v>
      </c>
      <c r="G115" s="118">
        <f t="shared" si="128"/>
        <v>2.7441632524074722E-2</v>
      </c>
      <c r="H115" s="119">
        <f t="shared" si="146"/>
        <v>44124</v>
      </c>
      <c r="I115" s="119">
        <f t="shared" si="129"/>
        <v>44124</v>
      </c>
      <c r="J115" s="120">
        <f t="shared" si="137"/>
        <v>20</v>
      </c>
      <c r="K115" s="120">
        <f t="shared" si="167"/>
        <v>10</v>
      </c>
      <c r="L115" s="8">
        <f t="shared" si="138"/>
        <v>1.0136279500000001</v>
      </c>
      <c r="M115" s="121">
        <f t="shared" si="164"/>
        <v>1.02227833</v>
      </c>
      <c r="N115" s="121">
        <f t="shared" si="159"/>
        <v>1.0397932967578321</v>
      </c>
      <c r="O115" s="114">
        <f t="shared" si="161"/>
        <v>1.05396354</v>
      </c>
      <c r="P115" s="114">
        <f t="shared" si="130"/>
        <v>1033.4913081499999</v>
      </c>
      <c r="Q115" s="168">
        <f t="shared" si="147"/>
        <v>0</v>
      </c>
      <c r="R115" s="169">
        <f t="shared" si="139"/>
        <v>0</v>
      </c>
      <c r="S115" s="114">
        <f t="shared" si="131"/>
        <v>0</v>
      </c>
      <c r="T115" s="124">
        <f t="shared" si="140"/>
        <v>7.0000000000000007E-2</v>
      </c>
      <c r="U115" s="122">
        <f t="shared" si="160"/>
        <v>10</v>
      </c>
      <c r="V115" s="122">
        <v>252</v>
      </c>
      <c r="W115" s="121">
        <f t="shared" si="132"/>
        <v>1.0026884739999999</v>
      </c>
      <c r="X115" s="114">
        <f t="shared" si="133"/>
        <v>2.7785145099999999</v>
      </c>
      <c r="Y115" s="114">
        <f t="shared" si="134"/>
        <v>0</v>
      </c>
      <c r="Z115" s="127" t="str">
        <f t="shared" si="148"/>
        <v>A+J=</v>
      </c>
      <c r="AA115" s="119">
        <f t="shared" si="149"/>
        <v>44124</v>
      </c>
      <c r="AB115" s="4"/>
      <c r="AC115" s="141">
        <f t="shared" si="150"/>
        <v>104</v>
      </c>
      <c r="AD115" s="147">
        <f t="shared" si="168"/>
        <v>47169</v>
      </c>
      <c r="AE115" s="143">
        <f t="shared" si="169"/>
        <v>103.94610178000039</v>
      </c>
      <c r="AF115" s="145">
        <f t="shared" si="170"/>
        <v>19</v>
      </c>
      <c r="AG115" s="154">
        <f t="shared" si="171"/>
        <v>0.56914100000000001</v>
      </c>
      <c r="AH115" s="153">
        <f t="shared" si="172"/>
        <v>7.3385554300000004</v>
      </c>
      <c r="AI115" s="210">
        <v>6.5944000000000003E-2</v>
      </c>
      <c r="AJ115" s="143">
        <f t="shared" si="173"/>
        <v>7.9076964300000006</v>
      </c>
      <c r="AK115" s="141">
        <f t="shared" si="153"/>
        <v>104</v>
      </c>
      <c r="AL115" s="150" t="s">
        <v>94</v>
      </c>
      <c r="AM115" s="147">
        <f t="shared" si="174"/>
        <v>47197</v>
      </c>
      <c r="AO115" s="147">
        <f t="shared" si="141"/>
        <v>47197</v>
      </c>
      <c r="AP115" s="203">
        <f>VLOOKUP($AO115,[1]Plan1!$CI$223:$CM$344,2)</f>
        <v>1193.337</v>
      </c>
      <c r="AQ115" s="189">
        <f t="shared" si="142"/>
        <v>47138</v>
      </c>
      <c r="AR115" s="190">
        <f>VLOOKUP($AO115,[1]Plan1!$CI$223:$CM$344,4)</f>
        <v>1193.337</v>
      </c>
      <c r="AS115" s="189">
        <f t="shared" si="143"/>
        <v>47169</v>
      </c>
      <c r="AT115" s="191">
        <f t="shared" si="14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3">
        <f t="shared" si="135"/>
        <v>44110</v>
      </c>
      <c r="B116" s="114">
        <f t="shared" si="127"/>
        <v>1037.95210552</v>
      </c>
      <c r="C116" s="114">
        <f t="shared" si="145"/>
        <v>980.57595820999995</v>
      </c>
      <c r="D116" s="115">
        <f t="shared" si="136"/>
        <v>810.08299999999997</v>
      </c>
      <c r="E116" s="116">
        <f t="shared" si="162"/>
        <v>832.31299999999999</v>
      </c>
      <c r="F116" s="117">
        <f t="shared" si="163"/>
        <v>44064</v>
      </c>
      <c r="G116" s="118">
        <f t="shared" si="128"/>
        <v>2.7441632524074722E-2</v>
      </c>
      <c r="H116" s="119">
        <f t="shared" si="146"/>
        <v>44124</v>
      </c>
      <c r="I116" s="119">
        <f t="shared" si="129"/>
        <v>44124</v>
      </c>
      <c r="J116" s="120">
        <f t="shared" si="137"/>
        <v>20</v>
      </c>
      <c r="K116" s="120">
        <f t="shared" si="167"/>
        <v>11</v>
      </c>
      <c r="L116" s="8">
        <f t="shared" si="138"/>
        <v>1.0150009200000001</v>
      </c>
      <c r="M116" s="121">
        <f t="shared" si="164"/>
        <v>1.02227833</v>
      </c>
      <c r="N116" s="121">
        <f t="shared" si="159"/>
        <v>1.0397932967578321</v>
      </c>
      <c r="O116" s="114">
        <f t="shared" si="161"/>
        <v>1.0553911499999999</v>
      </c>
      <c r="P116" s="114">
        <f t="shared" si="130"/>
        <v>1034.8911881900001</v>
      </c>
      <c r="Q116" s="168">
        <f t="shared" si="147"/>
        <v>0</v>
      </c>
      <c r="R116" s="169">
        <f t="shared" si="139"/>
        <v>0</v>
      </c>
      <c r="S116" s="114">
        <f t="shared" si="131"/>
        <v>0</v>
      </c>
      <c r="T116" s="124">
        <f t="shared" si="140"/>
        <v>7.0000000000000007E-2</v>
      </c>
      <c r="U116" s="122">
        <f t="shared" si="160"/>
        <v>11</v>
      </c>
      <c r="V116" s="122">
        <v>252</v>
      </c>
      <c r="W116" s="121">
        <f t="shared" si="132"/>
        <v>1.0029577190000001</v>
      </c>
      <c r="X116" s="114">
        <f t="shared" si="133"/>
        <v>3.0609173300000001</v>
      </c>
      <c r="Y116" s="114">
        <f t="shared" si="134"/>
        <v>0</v>
      </c>
      <c r="Z116" s="127" t="str">
        <f t="shared" si="148"/>
        <v>A+J=</v>
      </c>
      <c r="AA116" s="119">
        <f t="shared" si="149"/>
        <v>44124</v>
      </c>
      <c r="AB116" s="4"/>
      <c r="AC116" s="141">
        <f t="shared" si="150"/>
        <v>105</v>
      </c>
      <c r="AD116" s="147">
        <f t="shared" si="168"/>
        <v>47197</v>
      </c>
      <c r="AE116" s="143">
        <f t="shared" si="169"/>
        <v>96.687441550000386</v>
      </c>
      <c r="AF116" s="145">
        <f t="shared" si="170"/>
        <v>20</v>
      </c>
      <c r="AG116" s="154">
        <f t="shared" si="171"/>
        <v>0.55966421</v>
      </c>
      <c r="AH116" s="153">
        <f t="shared" si="172"/>
        <v>7.2586602300000003</v>
      </c>
      <c r="AI116" s="210">
        <v>6.983099999999999E-2</v>
      </c>
      <c r="AJ116" s="143">
        <f t="shared" si="173"/>
        <v>7.8183244400000005</v>
      </c>
      <c r="AK116" s="141">
        <f t="shared" si="153"/>
        <v>105</v>
      </c>
      <c r="AL116" s="150" t="s">
        <v>94</v>
      </c>
      <c r="AM116" s="147">
        <f t="shared" si="174"/>
        <v>47228</v>
      </c>
      <c r="AO116" s="147">
        <f t="shared" si="141"/>
        <v>47228</v>
      </c>
      <c r="AP116" s="203">
        <f>VLOOKUP($AO116,[1]Plan1!$CI$223:$CM$344,2)</f>
        <v>1193.337</v>
      </c>
      <c r="AQ116" s="189">
        <f t="shared" si="142"/>
        <v>47169</v>
      </c>
      <c r="AR116" s="190">
        <f>VLOOKUP($AO116,[1]Plan1!$CI$223:$CM$344,4)</f>
        <v>1193.337</v>
      </c>
      <c r="AS116" s="189">
        <f t="shared" si="143"/>
        <v>47197</v>
      </c>
      <c r="AT116" s="191">
        <f t="shared" si="14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3">
        <f t="shared" si="135"/>
        <v>44111</v>
      </c>
      <c r="B117" s="114">
        <f t="shared" si="127"/>
        <v>1039.6371154400001</v>
      </c>
      <c r="C117" s="114">
        <f t="shared" si="145"/>
        <v>980.57595820999995</v>
      </c>
      <c r="D117" s="115">
        <f t="shared" si="136"/>
        <v>810.08299999999997</v>
      </c>
      <c r="E117" s="116">
        <f t="shared" si="162"/>
        <v>832.31299999999999</v>
      </c>
      <c r="F117" s="117">
        <f t="shared" si="163"/>
        <v>44064</v>
      </c>
      <c r="G117" s="118">
        <f t="shared" si="128"/>
        <v>2.7441632524074722E-2</v>
      </c>
      <c r="H117" s="119">
        <f t="shared" si="146"/>
        <v>44124</v>
      </c>
      <c r="I117" s="119">
        <f t="shared" si="129"/>
        <v>44124</v>
      </c>
      <c r="J117" s="120">
        <f t="shared" si="137"/>
        <v>20</v>
      </c>
      <c r="K117" s="120">
        <f t="shared" si="167"/>
        <v>12</v>
      </c>
      <c r="L117" s="8">
        <f t="shared" si="138"/>
        <v>1.0163757499999999</v>
      </c>
      <c r="M117" s="121">
        <f t="shared" si="164"/>
        <v>1.02227833</v>
      </c>
      <c r="N117" s="121">
        <f t="shared" si="159"/>
        <v>1.0397932967578321</v>
      </c>
      <c r="O117" s="114">
        <f t="shared" si="161"/>
        <v>1.0568206899999999</v>
      </c>
      <c r="P117" s="114">
        <f t="shared" si="130"/>
        <v>1036.29296075</v>
      </c>
      <c r="Q117" s="168">
        <f t="shared" si="147"/>
        <v>0</v>
      </c>
      <c r="R117" s="169">
        <f t="shared" si="139"/>
        <v>0</v>
      </c>
      <c r="S117" s="114">
        <f t="shared" si="131"/>
        <v>0</v>
      </c>
      <c r="T117" s="124">
        <f t="shared" si="140"/>
        <v>7.0000000000000007E-2</v>
      </c>
      <c r="U117" s="122">
        <f t="shared" si="160"/>
        <v>12</v>
      </c>
      <c r="V117" s="122">
        <v>252</v>
      </c>
      <c r="W117" s="121">
        <f t="shared" si="132"/>
        <v>1.003227036</v>
      </c>
      <c r="X117" s="114">
        <f t="shared" si="133"/>
        <v>3.3441546899999999</v>
      </c>
      <c r="Y117" s="114">
        <f t="shared" si="134"/>
        <v>0</v>
      </c>
      <c r="Z117" s="127" t="str">
        <f t="shared" si="148"/>
        <v>A+J=</v>
      </c>
      <c r="AA117" s="119">
        <f t="shared" si="149"/>
        <v>44124</v>
      </c>
      <c r="AB117" s="4"/>
      <c r="AC117" s="141">
        <f t="shared" si="150"/>
        <v>106</v>
      </c>
      <c r="AD117" s="147">
        <f t="shared" si="168"/>
        <v>47228</v>
      </c>
      <c r="AE117" s="143">
        <f t="shared" si="169"/>
        <v>88.97922865000038</v>
      </c>
      <c r="AF117" s="145">
        <f t="shared" si="170"/>
        <v>22</v>
      </c>
      <c r="AG117" s="154">
        <f t="shared" si="171"/>
        <v>0.57279438000000005</v>
      </c>
      <c r="AH117" s="153">
        <f t="shared" si="172"/>
        <v>7.7082129000000004</v>
      </c>
      <c r="AI117" s="210">
        <v>7.9723000000000002E-2</v>
      </c>
      <c r="AJ117" s="143">
        <f t="shared" si="173"/>
        <v>8.2810072800000007</v>
      </c>
      <c r="AK117" s="141">
        <f t="shared" si="153"/>
        <v>106</v>
      </c>
      <c r="AL117" s="150" t="s">
        <v>94</v>
      </c>
      <c r="AM117" s="147">
        <f t="shared" si="174"/>
        <v>47259</v>
      </c>
      <c r="AO117" s="147">
        <f t="shared" si="141"/>
        <v>47259</v>
      </c>
      <c r="AP117" s="203">
        <f>VLOOKUP($AO117,[1]Plan1!$CI$223:$CM$344,2)</f>
        <v>1193.337</v>
      </c>
      <c r="AQ117" s="189">
        <f t="shared" si="142"/>
        <v>47198</v>
      </c>
      <c r="AR117" s="190">
        <f>VLOOKUP($AO117,[1]Plan1!$CI$223:$CM$344,4)</f>
        <v>1193.337</v>
      </c>
      <c r="AS117" s="189">
        <f t="shared" si="143"/>
        <v>47229</v>
      </c>
      <c r="AT117" s="191">
        <f t="shared" si="14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3">
        <f t="shared" si="135"/>
        <v>44112</v>
      </c>
      <c r="B118" s="114">
        <f t="shared" si="127"/>
        <v>1041.3248542299998</v>
      </c>
      <c r="C118" s="114">
        <f t="shared" si="145"/>
        <v>980.57595820999995</v>
      </c>
      <c r="D118" s="115">
        <f t="shared" si="136"/>
        <v>810.08299999999997</v>
      </c>
      <c r="E118" s="116">
        <f t="shared" si="162"/>
        <v>832.31299999999999</v>
      </c>
      <c r="F118" s="117">
        <f t="shared" si="163"/>
        <v>44064</v>
      </c>
      <c r="G118" s="118">
        <f t="shared" si="128"/>
        <v>2.7441632524074722E-2</v>
      </c>
      <c r="H118" s="119">
        <f t="shared" si="146"/>
        <v>44124</v>
      </c>
      <c r="I118" s="119">
        <f t="shared" si="129"/>
        <v>44124</v>
      </c>
      <c r="J118" s="120">
        <f t="shared" si="137"/>
        <v>20</v>
      </c>
      <c r="K118" s="120">
        <f t="shared" si="167"/>
        <v>13</v>
      </c>
      <c r="L118" s="8">
        <f t="shared" si="138"/>
        <v>1.01775244</v>
      </c>
      <c r="M118" s="121">
        <f t="shared" si="164"/>
        <v>1.02227833</v>
      </c>
      <c r="N118" s="121">
        <f t="shared" si="159"/>
        <v>1.0397932967578321</v>
      </c>
      <c r="O118" s="114">
        <f t="shared" si="161"/>
        <v>1.0582521600000001</v>
      </c>
      <c r="P118" s="114">
        <f t="shared" si="130"/>
        <v>1037.6966258099999</v>
      </c>
      <c r="Q118" s="168">
        <f t="shared" si="147"/>
        <v>0</v>
      </c>
      <c r="R118" s="169">
        <f t="shared" si="139"/>
        <v>0</v>
      </c>
      <c r="S118" s="114">
        <f t="shared" si="131"/>
        <v>0</v>
      </c>
      <c r="T118" s="124">
        <f t="shared" si="140"/>
        <v>7.0000000000000007E-2</v>
      </c>
      <c r="U118" s="122">
        <f t="shared" si="160"/>
        <v>13</v>
      </c>
      <c r="V118" s="122">
        <v>252</v>
      </c>
      <c r="W118" s="121">
        <f t="shared" si="132"/>
        <v>1.003496425</v>
      </c>
      <c r="X118" s="114">
        <f t="shared" si="133"/>
        <v>3.6282284200000001</v>
      </c>
      <c r="Y118" s="114">
        <f t="shared" si="134"/>
        <v>0</v>
      </c>
      <c r="Z118" s="127" t="str">
        <f t="shared" si="148"/>
        <v>A+J=</v>
      </c>
      <c r="AA118" s="119">
        <f t="shared" si="149"/>
        <v>44124</v>
      </c>
      <c r="AB118" s="4"/>
      <c r="AC118" s="141">
        <f t="shared" si="150"/>
        <v>107</v>
      </c>
      <c r="AD118" s="147">
        <f t="shared" si="168"/>
        <v>47259</v>
      </c>
      <c r="AE118" s="143">
        <f t="shared" si="169"/>
        <v>81.708024050000375</v>
      </c>
      <c r="AF118" s="145">
        <f t="shared" si="170"/>
        <v>20</v>
      </c>
      <c r="AG118" s="154">
        <f t="shared" si="171"/>
        <v>0.47907991</v>
      </c>
      <c r="AH118" s="153">
        <f t="shared" si="172"/>
        <v>7.2712045999999999</v>
      </c>
      <c r="AI118" s="210">
        <v>8.1717999999999999E-2</v>
      </c>
      <c r="AJ118" s="143">
        <f t="shared" si="173"/>
        <v>7.7502845100000002</v>
      </c>
      <c r="AK118" s="141">
        <f t="shared" si="153"/>
        <v>107</v>
      </c>
      <c r="AL118" s="150" t="s">
        <v>94</v>
      </c>
      <c r="AM118" s="147">
        <f t="shared" si="174"/>
        <v>47289</v>
      </c>
      <c r="AO118" s="147">
        <f t="shared" si="141"/>
        <v>47289</v>
      </c>
      <c r="AP118" s="203">
        <f>VLOOKUP($AO118,[1]Plan1!$CI$223:$CM$344,2)</f>
        <v>1193.337</v>
      </c>
      <c r="AQ118" s="189">
        <f t="shared" si="142"/>
        <v>47228</v>
      </c>
      <c r="AR118" s="190">
        <f>VLOOKUP($AO118,[1]Plan1!$CI$223:$CM$344,4)</f>
        <v>1193.337</v>
      </c>
      <c r="AS118" s="189">
        <f t="shared" si="143"/>
        <v>47258</v>
      </c>
      <c r="AT118" s="191">
        <f t="shared" si="14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3">
        <f t="shared" si="135"/>
        <v>44113</v>
      </c>
      <c r="B119" s="114">
        <f t="shared" si="127"/>
        <v>1043.01533464</v>
      </c>
      <c r="C119" s="114">
        <f t="shared" si="145"/>
        <v>980.57595820999995</v>
      </c>
      <c r="D119" s="115">
        <f t="shared" si="136"/>
        <v>810.08299999999997</v>
      </c>
      <c r="E119" s="116">
        <f t="shared" si="162"/>
        <v>832.31299999999999</v>
      </c>
      <c r="F119" s="117">
        <f t="shared" si="163"/>
        <v>44064</v>
      </c>
      <c r="G119" s="118">
        <f t="shared" si="128"/>
        <v>2.7441632524074722E-2</v>
      </c>
      <c r="H119" s="119">
        <f t="shared" si="146"/>
        <v>44124</v>
      </c>
      <c r="I119" s="119">
        <f t="shared" si="129"/>
        <v>44124</v>
      </c>
      <c r="J119" s="120">
        <f t="shared" si="137"/>
        <v>20</v>
      </c>
      <c r="K119" s="120">
        <f t="shared" si="167"/>
        <v>14</v>
      </c>
      <c r="L119" s="8">
        <f t="shared" si="138"/>
        <v>1.0191309900000001</v>
      </c>
      <c r="M119" s="121">
        <f t="shared" si="164"/>
        <v>1.02227833</v>
      </c>
      <c r="N119" s="121">
        <f t="shared" si="159"/>
        <v>1.0397932967578321</v>
      </c>
      <c r="O119" s="114">
        <f t="shared" si="161"/>
        <v>1.0596855700000001</v>
      </c>
      <c r="P119" s="114">
        <f t="shared" si="130"/>
        <v>1039.1021932000001</v>
      </c>
      <c r="Q119" s="168">
        <f t="shared" si="147"/>
        <v>0</v>
      </c>
      <c r="R119" s="169">
        <f t="shared" si="139"/>
        <v>0</v>
      </c>
      <c r="S119" s="114">
        <f t="shared" si="131"/>
        <v>0</v>
      </c>
      <c r="T119" s="124">
        <f t="shared" si="140"/>
        <v>7.0000000000000007E-2</v>
      </c>
      <c r="U119" s="122">
        <f t="shared" si="160"/>
        <v>14</v>
      </c>
      <c r="V119" s="122">
        <v>252</v>
      </c>
      <c r="W119" s="121">
        <f t="shared" si="132"/>
        <v>1.0037658869999999</v>
      </c>
      <c r="X119" s="114">
        <f t="shared" si="133"/>
        <v>3.91314144</v>
      </c>
      <c r="Y119" s="114">
        <f t="shared" si="134"/>
        <v>0</v>
      </c>
      <c r="Z119" s="127" t="str">
        <f t="shared" si="148"/>
        <v>A+J=</v>
      </c>
      <c r="AA119" s="119">
        <f t="shared" si="149"/>
        <v>44124</v>
      </c>
      <c r="AB119" s="4"/>
      <c r="AC119" s="141">
        <f t="shared" si="150"/>
        <v>108</v>
      </c>
      <c r="AD119" s="147">
        <f t="shared" si="168"/>
        <v>47289</v>
      </c>
      <c r="AE119" s="143">
        <f t="shared" si="169"/>
        <v>74.481848120000379</v>
      </c>
      <c r="AF119" s="145">
        <f t="shared" si="170"/>
        <v>21</v>
      </c>
      <c r="AG119" s="154">
        <f t="shared" si="171"/>
        <v>0.46198900999999998</v>
      </c>
      <c r="AH119" s="153">
        <f t="shared" si="172"/>
        <v>7.2261759300000001</v>
      </c>
      <c r="AI119" s="210">
        <v>8.843899999999999E-2</v>
      </c>
      <c r="AJ119" s="143">
        <f t="shared" si="173"/>
        <v>7.6881649400000001</v>
      </c>
      <c r="AK119" s="141">
        <f t="shared" si="153"/>
        <v>108</v>
      </c>
      <c r="AL119" s="150" t="s">
        <v>94</v>
      </c>
      <c r="AM119" s="147">
        <f t="shared" si="174"/>
        <v>47319</v>
      </c>
      <c r="AO119" s="147">
        <f t="shared" si="141"/>
        <v>47319</v>
      </c>
      <c r="AP119" s="203">
        <f>VLOOKUP($AO119,[1]Plan1!$CI$223:$CM$344,2)</f>
        <v>1193.337</v>
      </c>
      <c r="AQ119" s="189">
        <f t="shared" si="142"/>
        <v>47258</v>
      </c>
      <c r="AR119" s="190">
        <f>VLOOKUP($AO119,[1]Plan1!$CI$223:$CM$344,4)</f>
        <v>1193.337</v>
      </c>
      <c r="AS119" s="189">
        <f t="shared" si="143"/>
        <v>47289</v>
      </c>
      <c r="AT119" s="191">
        <f t="shared" si="14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3">
        <f t="shared" si="135"/>
        <v>44114</v>
      </c>
      <c r="B120" s="114">
        <f t="shared" si="127"/>
        <v>1044.7085672899998</v>
      </c>
      <c r="C120" s="114">
        <f t="shared" si="145"/>
        <v>980.57595820999995</v>
      </c>
      <c r="D120" s="115">
        <f t="shared" si="136"/>
        <v>810.08299999999997</v>
      </c>
      <c r="E120" s="116">
        <f t="shared" si="162"/>
        <v>832.31299999999999</v>
      </c>
      <c r="F120" s="117">
        <f t="shared" si="163"/>
        <v>44064</v>
      </c>
      <c r="G120" s="118">
        <f t="shared" si="128"/>
        <v>2.7441632524074722E-2</v>
      </c>
      <c r="H120" s="119">
        <f t="shared" si="146"/>
        <v>44124</v>
      </c>
      <c r="I120" s="119">
        <f t="shared" si="129"/>
        <v>44124</v>
      </c>
      <c r="J120" s="120">
        <f t="shared" si="137"/>
        <v>20</v>
      </c>
      <c r="K120" s="120">
        <f t="shared" si="167"/>
        <v>15</v>
      </c>
      <c r="L120" s="8">
        <f t="shared" si="138"/>
        <v>1.0205114200000001</v>
      </c>
      <c r="M120" s="121">
        <f t="shared" si="164"/>
        <v>1.02227833</v>
      </c>
      <c r="N120" s="121">
        <f t="shared" si="159"/>
        <v>1.0397932967578321</v>
      </c>
      <c r="O120" s="114">
        <f t="shared" si="161"/>
        <v>1.06112093</v>
      </c>
      <c r="P120" s="114">
        <f t="shared" si="130"/>
        <v>1040.5096727099999</v>
      </c>
      <c r="Q120" s="168">
        <f t="shared" si="147"/>
        <v>0</v>
      </c>
      <c r="R120" s="169">
        <f t="shared" si="139"/>
        <v>0</v>
      </c>
      <c r="S120" s="114">
        <f t="shared" si="131"/>
        <v>0</v>
      </c>
      <c r="T120" s="124">
        <f t="shared" si="140"/>
        <v>7.0000000000000007E-2</v>
      </c>
      <c r="U120" s="122">
        <f t="shared" si="160"/>
        <v>15</v>
      </c>
      <c r="V120" s="122">
        <v>252</v>
      </c>
      <c r="W120" s="121">
        <f t="shared" si="132"/>
        <v>1.004035421</v>
      </c>
      <c r="X120" s="114">
        <f t="shared" si="133"/>
        <v>4.1988945800000002</v>
      </c>
      <c r="Y120" s="114">
        <f t="shared" si="134"/>
        <v>0</v>
      </c>
      <c r="Z120" s="127" t="str">
        <f t="shared" si="148"/>
        <v>A+J=</v>
      </c>
      <c r="AA120" s="119">
        <f t="shared" si="149"/>
        <v>44124</v>
      </c>
      <c r="AB120" s="4"/>
      <c r="AC120" s="141">
        <f t="shared" si="150"/>
        <v>109</v>
      </c>
      <c r="AD120" s="147">
        <f t="shared" si="168"/>
        <v>47319</v>
      </c>
      <c r="AE120" s="143">
        <f t="shared" si="169"/>
        <v>67.049676910000386</v>
      </c>
      <c r="AF120" s="145">
        <f t="shared" si="170"/>
        <v>22</v>
      </c>
      <c r="AG120" s="154">
        <f t="shared" si="171"/>
        <v>0.44124432000000002</v>
      </c>
      <c r="AH120" s="153">
        <f t="shared" si="172"/>
        <v>7.4321712099999999</v>
      </c>
      <c r="AI120" s="210">
        <v>9.9784999999999999E-2</v>
      </c>
      <c r="AJ120" s="143">
        <f t="shared" si="173"/>
        <v>7.8734155299999999</v>
      </c>
      <c r="AK120" s="141">
        <f t="shared" si="153"/>
        <v>109</v>
      </c>
      <c r="AL120" s="150" t="s">
        <v>94</v>
      </c>
      <c r="AM120" s="147">
        <f t="shared" si="174"/>
        <v>47350</v>
      </c>
      <c r="AO120" s="147">
        <f t="shared" si="141"/>
        <v>47350</v>
      </c>
      <c r="AP120" s="203">
        <f>VLOOKUP($AO120,[1]Plan1!$CI$223:$CM$344,2)</f>
        <v>1193.337</v>
      </c>
      <c r="AQ120" s="189">
        <f t="shared" si="142"/>
        <v>47289</v>
      </c>
      <c r="AR120" s="190">
        <f>VLOOKUP($AO120,[1]Plan1!$CI$223:$CM$344,4)</f>
        <v>1193.337</v>
      </c>
      <c r="AS120" s="189">
        <f t="shared" si="143"/>
        <v>47319</v>
      </c>
      <c r="AT120" s="191">
        <f t="shared" si="14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3">
        <f t="shared" si="135"/>
        <v>44115</v>
      </c>
      <c r="B121" s="114">
        <f t="shared" si="127"/>
        <v>1044.7085672899998</v>
      </c>
      <c r="C121" s="114">
        <f t="shared" si="145"/>
        <v>980.57595820999995</v>
      </c>
      <c r="D121" s="115">
        <f t="shared" si="136"/>
        <v>810.08299999999997</v>
      </c>
      <c r="E121" s="116">
        <f t="shared" si="162"/>
        <v>832.31299999999999</v>
      </c>
      <c r="F121" s="117">
        <f t="shared" si="163"/>
        <v>44064</v>
      </c>
      <c r="G121" s="118">
        <f t="shared" si="128"/>
        <v>2.7441632524074722E-2</v>
      </c>
      <c r="H121" s="119">
        <f t="shared" si="146"/>
        <v>44124</v>
      </c>
      <c r="I121" s="119">
        <f t="shared" si="129"/>
        <v>44124</v>
      </c>
      <c r="J121" s="120">
        <f t="shared" si="137"/>
        <v>20</v>
      </c>
      <c r="K121" s="120">
        <f t="shared" si="167"/>
        <v>15</v>
      </c>
      <c r="L121" s="8">
        <f t="shared" si="138"/>
        <v>1.0205114200000001</v>
      </c>
      <c r="M121" s="121">
        <f t="shared" si="164"/>
        <v>1.02227833</v>
      </c>
      <c r="N121" s="121">
        <f t="shared" si="159"/>
        <v>1.0397932967578321</v>
      </c>
      <c r="O121" s="114">
        <f t="shared" si="161"/>
        <v>1.06112093</v>
      </c>
      <c r="P121" s="114">
        <f t="shared" si="130"/>
        <v>1040.5096727099999</v>
      </c>
      <c r="Q121" s="168">
        <f t="shared" si="147"/>
        <v>0</v>
      </c>
      <c r="R121" s="169">
        <f t="shared" si="139"/>
        <v>0</v>
      </c>
      <c r="S121" s="114">
        <f t="shared" si="131"/>
        <v>0</v>
      </c>
      <c r="T121" s="124">
        <f t="shared" si="140"/>
        <v>7.0000000000000007E-2</v>
      </c>
      <c r="U121" s="122">
        <f t="shared" si="160"/>
        <v>15</v>
      </c>
      <c r="V121" s="122">
        <v>252</v>
      </c>
      <c r="W121" s="121">
        <f t="shared" si="132"/>
        <v>1.004035421</v>
      </c>
      <c r="X121" s="114">
        <f t="shared" si="133"/>
        <v>4.1988945800000002</v>
      </c>
      <c r="Y121" s="114">
        <f t="shared" si="134"/>
        <v>0</v>
      </c>
      <c r="Z121" s="127" t="str">
        <f t="shared" si="148"/>
        <v>A+J=</v>
      </c>
      <c r="AA121" s="119">
        <f t="shared" si="149"/>
        <v>44124</v>
      </c>
      <c r="AB121" s="4"/>
      <c r="AC121" s="141">
        <f t="shared" si="150"/>
        <v>110</v>
      </c>
      <c r="AD121" s="147">
        <f t="shared" si="168"/>
        <v>47350</v>
      </c>
      <c r="AE121" s="143">
        <f t="shared" si="169"/>
        <v>59.802344390000385</v>
      </c>
      <c r="AF121" s="145">
        <f t="shared" si="170"/>
        <v>21</v>
      </c>
      <c r="AG121" s="154">
        <f t="shared" si="171"/>
        <v>0.37910859000000002</v>
      </c>
      <c r="AH121" s="153">
        <f t="shared" si="172"/>
        <v>7.2473325199999996</v>
      </c>
      <c r="AI121" s="210">
        <v>0.10808899999999999</v>
      </c>
      <c r="AJ121" s="143">
        <f t="shared" si="173"/>
        <v>7.62644111</v>
      </c>
      <c r="AK121" s="141">
        <f t="shared" si="153"/>
        <v>110</v>
      </c>
      <c r="AL121" s="150" t="s">
        <v>94</v>
      </c>
      <c r="AM121" s="147">
        <f t="shared" si="174"/>
        <v>47381</v>
      </c>
      <c r="AO121" s="147">
        <f t="shared" si="141"/>
        <v>47381</v>
      </c>
      <c r="AP121" s="203">
        <f>VLOOKUP($AO121,[1]Plan1!$CI$223:$CM$344,2)</f>
        <v>1193.337</v>
      </c>
      <c r="AQ121" s="189">
        <f t="shared" si="142"/>
        <v>47319</v>
      </c>
      <c r="AR121" s="190">
        <f>VLOOKUP($AO121,[1]Plan1!$CI$223:$CM$344,4)</f>
        <v>1193.337</v>
      </c>
      <c r="AS121" s="189">
        <f t="shared" si="143"/>
        <v>47350</v>
      </c>
      <c r="AT121" s="191">
        <f t="shared" si="14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3">
        <f t="shared" si="135"/>
        <v>44116</v>
      </c>
      <c r="B122" s="114">
        <f t="shared" si="127"/>
        <v>1044.7085672899998</v>
      </c>
      <c r="C122" s="114">
        <f t="shared" si="145"/>
        <v>980.57595820999995</v>
      </c>
      <c r="D122" s="115">
        <f t="shared" si="136"/>
        <v>810.08299999999997</v>
      </c>
      <c r="E122" s="116">
        <f t="shared" si="162"/>
        <v>832.31299999999999</v>
      </c>
      <c r="F122" s="117">
        <f t="shared" si="163"/>
        <v>44064</v>
      </c>
      <c r="G122" s="118">
        <f t="shared" si="128"/>
        <v>2.7441632524074722E-2</v>
      </c>
      <c r="H122" s="119">
        <f t="shared" si="146"/>
        <v>44124</v>
      </c>
      <c r="I122" s="119">
        <f t="shared" si="129"/>
        <v>44124</v>
      </c>
      <c r="J122" s="120">
        <f t="shared" si="137"/>
        <v>20</v>
      </c>
      <c r="K122" s="120">
        <f t="shared" si="167"/>
        <v>15</v>
      </c>
      <c r="L122" s="8">
        <f t="shared" si="138"/>
        <v>1.0205114200000001</v>
      </c>
      <c r="M122" s="121">
        <f t="shared" si="164"/>
        <v>1.02227833</v>
      </c>
      <c r="N122" s="121">
        <f t="shared" si="159"/>
        <v>1.0397932967578321</v>
      </c>
      <c r="O122" s="114">
        <f t="shared" si="161"/>
        <v>1.06112093</v>
      </c>
      <c r="P122" s="114">
        <f t="shared" si="130"/>
        <v>1040.5096727099999</v>
      </c>
      <c r="Q122" s="168">
        <f t="shared" si="147"/>
        <v>0</v>
      </c>
      <c r="R122" s="169">
        <f t="shared" si="139"/>
        <v>0</v>
      </c>
      <c r="S122" s="114">
        <f t="shared" si="131"/>
        <v>0</v>
      </c>
      <c r="T122" s="124">
        <f t="shared" si="140"/>
        <v>7.0000000000000007E-2</v>
      </c>
      <c r="U122" s="122">
        <f t="shared" si="160"/>
        <v>15</v>
      </c>
      <c r="V122" s="122">
        <v>252</v>
      </c>
      <c r="W122" s="121">
        <f t="shared" si="132"/>
        <v>1.004035421</v>
      </c>
      <c r="X122" s="114">
        <f t="shared" si="133"/>
        <v>4.1988945800000002</v>
      </c>
      <c r="Y122" s="114">
        <f t="shared" si="134"/>
        <v>0</v>
      </c>
      <c r="Z122" s="127" t="str">
        <f t="shared" si="148"/>
        <v>A+J=</v>
      </c>
      <c r="AA122" s="119">
        <f t="shared" si="149"/>
        <v>44124</v>
      </c>
      <c r="AB122" s="4"/>
      <c r="AC122" s="141">
        <f t="shared" si="150"/>
        <v>111</v>
      </c>
      <c r="AD122" s="147">
        <f t="shared" si="168"/>
        <v>47381</v>
      </c>
      <c r="AE122" s="143">
        <f t="shared" si="169"/>
        <v>52.804931880000382</v>
      </c>
      <c r="AF122" s="145">
        <f t="shared" si="170"/>
        <v>22</v>
      </c>
      <c r="AG122" s="154">
        <f t="shared" si="171"/>
        <v>0.35428020999999998</v>
      </c>
      <c r="AH122" s="153">
        <f t="shared" si="172"/>
        <v>6.9974125100000002</v>
      </c>
      <c r="AI122" s="210">
        <v>0.11700899999999999</v>
      </c>
      <c r="AJ122" s="143">
        <f t="shared" si="173"/>
        <v>7.35169272</v>
      </c>
      <c r="AK122" s="141">
        <f t="shared" si="153"/>
        <v>111</v>
      </c>
      <c r="AL122" s="150" t="s">
        <v>94</v>
      </c>
      <c r="AM122" s="147">
        <f t="shared" si="174"/>
        <v>47413</v>
      </c>
      <c r="AO122" s="147">
        <f t="shared" si="141"/>
        <v>47413</v>
      </c>
      <c r="AP122" s="203">
        <f>VLOOKUP($AO122,[1]Plan1!$CI$223:$CM$344,2)</f>
        <v>1193.337</v>
      </c>
      <c r="AQ122" s="189">
        <f t="shared" si="142"/>
        <v>47352</v>
      </c>
      <c r="AR122" s="190">
        <f>VLOOKUP($AO122,[1]Plan1!$CI$223:$CM$344,4)</f>
        <v>1193.337</v>
      </c>
      <c r="AS122" s="189">
        <f t="shared" si="143"/>
        <v>47383</v>
      </c>
      <c r="AT122" s="191">
        <f t="shared" si="14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3">
        <f t="shared" si="135"/>
        <v>44117</v>
      </c>
      <c r="B123" s="114">
        <f t="shared" si="127"/>
        <v>1044.7085672899998</v>
      </c>
      <c r="C123" s="114">
        <f t="shared" si="145"/>
        <v>980.57595820999995</v>
      </c>
      <c r="D123" s="115">
        <f t="shared" si="136"/>
        <v>810.08299999999997</v>
      </c>
      <c r="E123" s="116">
        <f t="shared" si="162"/>
        <v>832.31299999999999</v>
      </c>
      <c r="F123" s="117">
        <f t="shared" si="163"/>
        <v>44064</v>
      </c>
      <c r="G123" s="118">
        <f t="shared" si="128"/>
        <v>2.7441632524074722E-2</v>
      </c>
      <c r="H123" s="119">
        <f t="shared" si="146"/>
        <v>44124</v>
      </c>
      <c r="I123" s="119">
        <f t="shared" si="129"/>
        <v>44124</v>
      </c>
      <c r="J123" s="120">
        <f t="shared" si="137"/>
        <v>20</v>
      </c>
      <c r="K123" s="120">
        <f t="shared" si="167"/>
        <v>15</v>
      </c>
      <c r="L123" s="8">
        <f t="shared" si="138"/>
        <v>1.0205114200000001</v>
      </c>
      <c r="M123" s="121">
        <f t="shared" si="164"/>
        <v>1.02227833</v>
      </c>
      <c r="N123" s="121">
        <f t="shared" si="159"/>
        <v>1.0397932967578321</v>
      </c>
      <c r="O123" s="114">
        <f t="shared" si="161"/>
        <v>1.06112093</v>
      </c>
      <c r="P123" s="114">
        <f t="shared" si="130"/>
        <v>1040.5096727099999</v>
      </c>
      <c r="Q123" s="168">
        <f t="shared" si="147"/>
        <v>0</v>
      </c>
      <c r="R123" s="169">
        <f t="shared" si="139"/>
        <v>0</v>
      </c>
      <c r="S123" s="114">
        <f t="shared" si="131"/>
        <v>0</v>
      </c>
      <c r="T123" s="124">
        <f t="shared" si="140"/>
        <v>7.0000000000000007E-2</v>
      </c>
      <c r="U123" s="122">
        <f t="shared" si="160"/>
        <v>15</v>
      </c>
      <c r="V123" s="122">
        <v>252</v>
      </c>
      <c r="W123" s="121">
        <f t="shared" si="132"/>
        <v>1.004035421</v>
      </c>
      <c r="X123" s="114">
        <f t="shared" si="133"/>
        <v>4.1988945800000002</v>
      </c>
      <c r="Y123" s="114">
        <f t="shared" si="134"/>
        <v>0</v>
      </c>
      <c r="Z123" s="127" t="str">
        <f t="shared" si="148"/>
        <v>A+J=</v>
      </c>
      <c r="AA123" s="119">
        <f t="shared" si="149"/>
        <v>44124</v>
      </c>
      <c r="AB123" s="4"/>
      <c r="AC123" s="141">
        <f t="shared" si="150"/>
        <v>112</v>
      </c>
      <c r="AD123" s="147">
        <f t="shared" si="168"/>
        <v>47413</v>
      </c>
      <c r="AE123" s="143">
        <f t="shared" si="169"/>
        <v>45.78055582000038</v>
      </c>
      <c r="AF123" s="145">
        <f t="shared" si="170"/>
        <v>21</v>
      </c>
      <c r="AG123" s="154">
        <f t="shared" si="171"/>
        <v>0.29856674</v>
      </c>
      <c r="AH123" s="153">
        <f t="shared" si="172"/>
        <v>7.0243760599999998</v>
      </c>
      <c r="AI123" s="210">
        <v>0.133025</v>
      </c>
      <c r="AJ123" s="143">
        <f t="shared" si="173"/>
        <v>7.3229427999999999</v>
      </c>
      <c r="AK123" s="141">
        <f t="shared" si="153"/>
        <v>112</v>
      </c>
      <c r="AL123" s="150" t="s">
        <v>94</v>
      </c>
      <c r="AM123" s="147">
        <f t="shared" si="174"/>
        <v>47442</v>
      </c>
      <c r="AO123" s="147">
        <f t="shared" si="141"/>
        <v>47442</v>
      </c>
      <c r="AP123" s="203">
        <f>VLOOKUP($AO123,[1]Plan1!$CI$223:$CM$344,2)</f>
        <v>1193.337</v>
      </c>
      <c r="AQ123" s="189">
        <f t="shared" si="142"/>
        <v>47381</v>
      </c>
      <c r="AR123" s="190">
        <f>VLOOKUP($AO123,[1]Plan1!$CI$223:$CM$344,4)</f>
        <v>1193.337</v>
      </c>
      <c r="AS123" s="189">
        <f t="shared" si="143"/>
        <v>47411</v>
      </c>
      <c r="AT123" s="191">
        <f t="shared" si="14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3">
        <f t="shared" si="135"/>
        <v>44118</v>
      </c>
      <c r="B124" s="114">
        <f t="shared" si="127"/>
        <v>1046.4045343400001</v>
      </c>
      <c r="C124" s="114">
        <f t="shared" si="145"/>
        <v>980.57595820999995</v>
      </c>
      <c r="D124" s="115">
        <f t="shared" si="136"/>
        <v>810.08299999999997</v>
      </c>
      <c r="E124" s="116">
        <f t="shared" si="162"/>
        <v>832.31299999999999</v>
      </c>
      <c r="F124" s="117">
        <f t="shared" si="163"/>
        <v>44064</v>
      </c>
      <c r="G124" s="118">
        <f t="shared" si="128"/>
        <v>2.7441632524074722E-2</v>
      </c>
      <c r="H124" s="119">
        <f t="shared" si="146"/>
        <v>44124</v>
      </c>
      <c r="I124" s="119">
        <f t="shared" si="129"/>
        <v>44124</v>
      </c>
      <c r="J124" s="120">
        <f t="shared" si="137"/>
        <v>20</v>
      </c>
      <c r="K124" s="120">
        <f t="shared" si="167"/>
        <v>16</v>
      </c>
      <c r="L124" s="8">
        <f t="shared" si="138"/>
        <v>1.0218937100000001</v>
      </c>
      <c r="M124" s="121">
        <f t="shared" si="164"/>
        <v>1.02227833</v>
      </c>
      <c r="N124" s="121">
        <f t="shared" si="159"/>
        <v>1.0397932967578321</v>
      </c>
      <c r="O124" s="114">
        <f t="shared" si="161"/>
        <v>1.0625582200000001</v>
      </c>
      <c r="P124" s="114">
        <f t="shared" si="130"/>
        <v>1041.91904473</v>
      </c>
      <c r="Q124" s="168">
        <f t="shared" si="147"/>
        <v>0</v>
      </c>
      <c r="R124" s="169">
        <f t="shared" si="139"/>
        <v>0</v>
      </c>
      <c r="S124" s="114">
        <f t="shared" si="131"/>
        <v>0</v>
      </c>
      <c r="T124" s="124">
        <f t="shared" si="140"/>
        <v>7.0000000000000007E-2</v>
      </c>
      <c r="U124" s="122">
        <f t="shared" si="160"/>
        <v>16</v>
      </c>
      <c r="V124" s="122">
        <v>252</v>
      </c>
      <c r="W124" s="121">
        <f t="shared" si="132"/>
        <v>1.004305027</v>
      </c>
      <c r="X124" s="114">
        <f t="shared" si="133"/>
        <v>4.4854896100000001</v>
      </c>
      <c r="Y124" s="114">
        <f t="shared" si="134"/>
        <v>0</v>
      </c>
      <c r="Z124" s="127" t="str">
        <f t="shared" si="148"/>
        <v>A+J=</v>
      </c>
      <c r="AA124" s="119">
        <f t="shared" si="149"/>
        <v>44124</v>
      </c>
      <c r="AB124" s="4"/>
      <c r="AC124" s="141">
        <f t="shared" si="150"/>
        <v>113</v>
      </c>
      <c r="AD124" s="147">
        <f t="shared" si="168"/>
        <v>47442</v>
      </c>
      <c r="AE124" s="143">
        <f t="shared" si="169"/>
        <v>38.642955150000383</v>
      </c>
      <c r="AF124" s="145">
        <f t="shared" si="170"/>
        <v>19</v>
      </c>
      <c r="AG124" s="154">
        <f t="shared" si="171"/>
        <v>0.23413461999999999</v>
      </c>
      <c r="AH124" s="153">
        <f t="shared" si="172"/>
        <v>7.1376006700000003</v>
      </c>
      <c r="AI124" s="210">
        <v>0.15590899999999999</v>
      </c>
      <c r="AJ124" s="143">
        <f t="shared" si="173"/>
        <v>7.3717352900000002</v>
      </c>
      <c r="AK124" s="141">
        <f t="shared" si="153"/>
        <v>113</v>
      </c>
      <c r="AL124" s="150" t="s">
        <v>94</v>
      </c>
      <c r="AM124" s="147">
        <f t="shared" si="174"/>
        <v>47472</v>
      </c>
      <c r="AO124" s="147">
        <f t="shared" si="141"/>
        <v>47472</v>
      </c>
      <c r="AP124" s="203">
        <f>VLOOKUP($AO124,[1]Plan1!$CI$223:$CM$344,2)</f>
        <v>1193.337</v>
      </c>
      <c r="AQ124" s="189">
        <f t="shared" si="142"/>
        <v>47411</v>
      </c>
      <c r="AR124" s="190">
        <f>VLOOKUP($AO124,[1]Plan1!$CI$223:$CM$344,4)</f>
        <v>1193.337</v>
      </c>
      <c r="AS124" s="189">
        <f t="shared" si="143"/>
        <v>47442</v>
      </c>
      <c r="AT124" s="191">
        <f t="shared" si="14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3">
        <f t="shared" si="135"/>
        <v>44119</v>
      </c>
      <c r="B125" s="114">
        <f t="shared" si="127"/>
        <v>1048.1032583799999</v>
      </c>
      <c r="C125" s="114">
        <f t="shared" si="145"/>
        <v>980.57595820999995</v>
      </c>
      <c r="D125" s="115">
        <f t="shared" si="136"/>
        <v>810.08299999999997</v>
      </c>
      <c r="E125" s="116">
        <f t="shared" si="162"/>
        <v>832.31299999999999</v>
      </c>
      <c r="F125" s="117">
        <f t="shared" si="163"/>
        <v>44064</v>
      </c>
      <c r="G125" s="118">
        <f t="shared" si="128"/>
        <v>2.7441632524074722E-2</v>
      </c>
      <c r="H125" s="119">
        <f t="shared" si="146"/>
        <v>44124</v>
      </c>
      <c r="I125" s="119">
        <f t="shared" si="129"/>
        <v>44124</v>
      </c>
      <c r="J125" s="120">
        <f t="shared" si="137"/>
        <v>20</v>
      </c>
      <c r="K125" s="120">
        <f t="shared" si="167"/>
        <v>17</v>
      </c>
      <c r="L125" s="8">
        <f t="shared" si="138"/>
        <v>1.02327787</v>
      </c>
      <c r="M125" s="121">
        <f t="shared" si="164"/>
        <v>1.02227833</v>
      </c>
      <c r="N125" s="121">
        <f t="shared" si="159"/>
        <v>1.0397932967578321</v>
      </c>
      <c r="O125" s="114">
        <f t="shared" si="161"/>
        <v>1.06399746</v>
      </c>
      <c r="P125" s="114">
        <f t="shared" si="130"/>
        <v>1043.3303288699999</v>
      </c>
      <c r="Q125" s="168">
        <f t="shared" si="147"/>
        <v>0</v>
      </c>
      <c r="R125" s="169">
        <f t="shared" si="139"/>
        <v>0</v>
      </c>
      <c r="S125" s="114">
        <f t="shared" si="131"/>
        <v>0</v>
      </c>
      <c r="T125" s="124">
        <f t="shared" si="140"/>
        <v>7.0000000000000007E-2</v>
      </c>
      <c r="U125" s="122">
        <f t="shared" si="160"/>
        <v>17</v>
      </c>
      <c r="V125" s="122">
        <v>252</v>
      </c>
      <c r="W125" s="121">
        <f t="shared" si="132"/>
        <v>1.0045747060000001</v>
      </c>
      <c r="X125" s="114">
        <f t="shared" si="133"/>
        <v>4.77292951</v>
      </c>
      <c r="Y125" s="114">
        <f t="shared" si="134"/>
        <v>0</v>
      </c>
      <c r="Z125" s="127" t="str">
        <f t="shared" si="148"/>
        <v>A+J=</v>
      </c>
      <c r="AA125" s="119">
        <f t="shared" si="149"/>
        <v>44124</v>
      </c>
      <c r="AB125" s="4"/>
      <c r="AC125" s="141">
        <f t="shared" si="150"/>
        <v>114</v>
      </c>
      <c r="AD125" s="147">
        <f t="shared" si="168"/>
        <v>47472</v>
      </c>
      <c r="AE125" s="143">
        <f t="shared" si="169"/>
        <v>31.556146320000384</v>
      </c>
      <c r="AF125" s="145">
        <f t="shared" si="170"/>
        <v>22</v>
      </c>
      <c r="AG125" s="154">
        <f t="shared" si="171"/>
        <v>0.22892804999999999</v>
      </c>
      <c r="AH125" s="153">
        <f t="shared" si="172"/>
        <v>7.0868088299999998</v>
      </c>
      <c r="AI125" s="210">
        <v>0.183392</v>
      </c>
      <c r="AJ125" s="143">
        <f t="shared" si="173"/>
        <v>7.3157368800000002</v>
      </c>
      <c r="AK125" s="141">
        <f t="shared" si="153"/>
        <v>114</v>
      </c>
      <c r="AL125" s="150" t="s">
        <v>94</v>
      </c>
      <c r="AM125" s="147">
        <f t="shared" si="174"/>
        <v>47504</v>
      </c>
      <c r="AO125" s="147">
        <f t="shared" si="141"/>
        <v>47504</v>
      </c>
      <c r="AP125" s="203">
        <f>VLOOKUP($AO125,[1]Plan1!$CI$223:$CM$344,2)</f>
        <v>1193.337</v>
      </c>
      <c r="AQ125" s="189">
        <f t="shared" si="142"/>
        <v>47443</v>
      </c>
      <c r="AR125" s="190">
        <f>VLOOKUP($AO125,[1]Plan1!$CI$223:$CM$344,4)</f>
        <v>1193.337</v>
      </c>
      <c r="AS125" s="189">
        <f t="shared" si="143"/>
        <v>47473</v>
      </c>
      <c r="AT125" s="191">
        <f t="shared" si="14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3">
        <f t="shared" si="135"/>
        <v>44120</v>
      </c>
      <c r="B126" s="114">
        <f t="shared" si="127"/>
        <v>1049.80475007</v>
      </c>
      <c r="C126" s="114">
        <f t="shared" si="145"/>
        <v>980.57595820999995</v>
      </c>
      <c r="D126" s="115">
        <f t="shared" si="136"/>
        <v>810.08299999999997</v>
      </c>
      <c r="E126" s="116">
        <f t="shared" si="162"/>
        <v>832.31299999999999</v>
      </c>
      <c r="F126" s="117">
        <f t="shared" si="163"/>
        <v>44064</v>
      </c>
      <c r="G126" s="118">
        <f t="shared" si="128"/>
        <v>2.7441632524074722E-2</v>
      </c>
      <c r="H126" s="119">
        <f t="shared" si="146"/>
        <v>44124</v>
      </c>
      <c r="I126" s="119">
        <f t="shared" si="129"/>
        <v>44124</v>
      </c>
      <c r="J126" s="120">
        <f t="shared" si="137"/>
        <v>20</v>
      </c>
      <c r="K126" s="120">
        <f t="shared" si="167"/>
        <v>18</v>
      </c>
      <c r="L126" s="8">
        <f t="shared" si="138"/>
        <v>1.0246639099999999</v>
      </c>
      <c r="M126" s="121">
        <f t="shared" si="164"/>
        <v>1.02227833</v>
      </c>
      <c r="N126" s="121">
        <f t="shared" si="159"/>
        <v>1.0397932967578321</v>
      </c>
      <c r="O126" s="114">
        <f t="shared" si="161"/>
        <v>1.0654386600000001</v>
      </c>
      <c r="P126" s="114">
        <f t="shared" si="130"/>
        <v>1044.74353494</v>
      </c>
      <c r="Q126" s="168">
        <f t="shared" si="147"/>
        <v>0</v>
      </c>
      <c r="R126" s="169">
        <f t="shared" si="139"/>
        <v>0</v>
      </c>
      <c r="S126" s="114">
        <f t="shared" si="131"/>
        <v>0</v>
      </c>
      <c r="T126" s="124">
        <f t="shared" si="140"/>
        <v>7.0000000000000007E-2</v>
      </c>
      <c r="U126" s="122">
        <f t="shared" si="160"/>
        <v>18</v>
      </c>
      <c r="V126" s="122">
        <v>252</v>
      </c>
      <c r="W126" s="121">
        <f t="shared" si="132"/>
        <v>1.0048444569999999</v>
      </c>
      <c r="X126" s="114">
        <f t="shared" si="133"/>
        <v>5.0612151299999999</v>
      </c>
      <c r="Y126" s="114">
        <f t="shared" si="134"/>
        <v>0</v>
      </c>
      <c r="Z126" s="127" t="str">
        <f t="shared" si="148"/>
        <v>A+J=</v>
      </c>
      <c r="AA126" s="119">
        <f t="shared" si="149"/>
        <v>44124</v>
      </c>
      <c r="AB126" s="4"/>
      <c r="AC126" s="141">
        <f t="shared" si="150"/>
        <v>115</v>
      </c>
      <c r="AD126" s="147">
        <f t="shared" si="168"/>
        <v>47504</v>
      </c>
      <c r="AE126" s="143">
        <f t="shared" si="169"/>
        <v>23.678722410000383</v>
      </c>
      <c r="AF126" s="145">
        <f t="shared" si="170"/>
        <v>20</v>
      </c>
      <c r="AG126" s="154">
        <f t="shared" si="171"/>
        <v>0.16990387000000001</v>
      </c>
      <c r="AH126" s="153">
        <f t="shared" si="172"/>
        <v>7.8774239100000001</v>
      </c>
      <c r="AI126" s="210">
        <v>0.24963199999999999</v>
      </c>
      <c r="AJ126" s="143">
        <f t="shared" si="173"/>
        <v>8.0473277799999998</v>
      </c>
      <c r="AK126" s="141">
        <f t="shared" si="153"/>
        <v>115</v>
      </c>
      <c r="AL126" s="150" t="s">
        <v>94</v>
      </c>
      <c r="AM126" s="147">
        <f t="shared" si="174"/>
        <v>47534</v>
      </c>
      <c r="AO126" s="147">
        <f t="shared" si="141"/>
        <v>47534</v>
      </c>
      <c r="AP126" s="203">
        <f>VLOOKUP($AO126,[1]Plan1!$CI$223:$CM$344,2)</f>
        <v>1193.337</v>
      </c>
      <c r="AQ126" s="189">
        <f t="shared" si="142"/>
        <v>47472</v>
      </c>
      <c r="AR126" s="190">
        <f>VLOOKUP($AO126,[1]Plan1!$CI$223:$CM$344,4)</f>
        <v>1193.337</v>
      </c>
      <c r="AS126" s="189">
        <f t="shared" si="143"/>
        <v>47503</v>
      </c>
      <c r="AT126" s="191">
        <f t="shared" si="14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3">
        <f t="shared" si="135"/>
        <v>44121</v>
      </c>
      <c r="B127" s="114">
        <f t="shared" si="127"/>
        <v>1051.50900245</v>
      </c>
      <c r="C127" s="114">
        <f t="shared" si="145"/>
        <v>980.57595820999995</v>
      </c>
      <c r="D127" s="115">
        <f t="shared" si="136"/>
        <v>810.08299999999997</v>
      </c>
      <c r="E127" s="116">
        <f t="shared" si="162"/>
        <v>832.31299999999999</v>
      </c>
      <c r="F127" s="117">
        <f t="shared" si="163"/>
        <v>44064</v>
      </c>
      <c r="G127" s="118">
        <f t="shared" si="128"/>
        <v>2.7441632524074722E-2</v>
      </c>
      <c r="H127" s="119">
        <f t="shared" si="146"/>
        <v>44124</v>
      </c>
      <c r="I127" s="119">
        <f t="shared" si="129"/>
        <v>44124</v>
      </c>
      <c r="J127" s="120">
        <f t="shared" si="137"/>
        <v>20</v>
      </c>
      <c r="K127" s="120">
        <f t="shared" si="167"/>
        <v>19</v>
      </c>
      <c r="L127" s="8">
        <f t="shared" si="138"/>
        <v>1.0260518300000001</v>
      </c>
      <c r="M127" s="121">
        <f t="shared" si="164"/>
        <v>1.02227833</v>
      </c>
      <c r="N127" s="121">
        <f t="shared" si="159"/>
        <v>1.0397932967578321</v>
      </c>
      <c r="O127" s="114">
        <f t="shared" si="161"/>
        <v>1.0668818099999999</v>
      </c>
      <c r="P127" s="114">
        <f t="shared" si="130"/>
        <v>1046.1586531299999</v>
      </c>
      <c r="Q127" s="168">
        <f t="shared" si="147"/>
        <v>0</v>
      </c>
      <c r="R127" s="169">
        <f t="shared" si="139"/>
        <v>0</v>
      </c>
      <c r="S127" s="114">
        <f t="shared" si="131"/>
        <v>0</v>
      </c>
      <c r="T127" s="124">
        <f t="shared" si="140"/>
        <v>7.0000000000000007E-2</v>
      </c>
      <c r="U127" s="122">
        <f t="shared" si="160"/>
        <v>19</v>
      </c>
      <c r="V127" s="122">
        <v>252</v>
      </c>
      <c r="W127" s="121">
        <f t="shared" si="132"/>
        <v>1.005114281</v>
      </c>
      <c r="X127" s="114">
        <f t="shared" si="133"/>
        <v>5.3503493200000003</v>
      </c>
      <c r="Y127" s="114">
        <f t="shared" si="134"/>
        <v>0</v>
      </c>
      <c r="Z127" s="127" t="str">
        <f t="shared" si="148"/>
        <v>A+J=</v>
      </c>
      <c r="AA127" s="119">
        <f t="shared" si="149"/>
        <v>44124</v>
      </c>
      <c r="AB127" s="4"/>
      <c r="AC127" s="141">
        <f t="shared" si="150"/>
        <v>116</v>
      </c>
      <c r="AD127" s="147">
        <f t="shared" si="168"/>
        <v>47534</v>
      </c>
      <c r="AE127" s="143">
        <f t="shared" si="169"/>
        <v>16.605509170000381</v>
      </c>
      <c r="AF127" s="145">
        <f t="shared" si="170"/>
        <v>22</v>
      </c>
      <c r="AG127" s="154">
        <f t="shared" si="171"/>
        <v>0.14027714999999999</v>
      </c>
      <c r="AH127" s="153">
        <f t="shared" si="172"/>
        <v>7.0732132400000003</v>
      </c>
      <c r="AI127" s="210">
        <v>0.29871599999999998</v>
      </c>
      <c r="AJ127" s="143">
        <f t="shared" si="173"/>
        <v>7.2134903900000005</v>
      </c>
      <c r="AK127" s="141">
        <f t="shared" si="153"/>
        <v>116</v>
      </c>
      <c r="AL127" s="150" t="s">
        <v>94</v>
      </c>
      <c r="AM127" s="147">
        <f t="shared" si="174"/>
        <v>47562</v>
      </c>
      <c r="AO127" s="147">
        <f t="shared" si="141"/>
        <v>47562</v>
      </c>
      <c r="AP127" s="203">
        <f>VLOOKUP($AO127,[1]Plan1!$CI$223:$CM$344,2)</f>
        <v>1193.337</v>
      </c>
      <c r="AQ127" s="189">
        <f t="shared" si="142"/>
        <v>47503</v>
      </c>
      <c r="AR127" s="190">
        <f>VLOOKUP($AO127,[1]Plan1!$CI$223:$CM$344,4)</f>
        <v>1193.337</v>
      </c>
      <c r="AS127" s="189">
        <f t="shared" si="143"/>
        <v>47534</v>
      </c>
      <c r="AT127" s="191">
        <f t="shared" si="14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3">
        <f t="shared" si="135"/>
        <v>44122</v>
      </c>
      <c r="B128" s="114">
        <f t="shared" si="127"/>
        <v>1051.50900245</v>
      </c>
      <c r="C128" s="114">
        <f t="shared" si="145"/>
        <v>980.57595820999995</v>
      </c>
      <c r="D128" s="115">
        <f t="shared" si="136"/>
        <v>810.08299999999997</v>
      </c>
      <c r="E128" s="116">
        <f t="shared" si="162"/>
        <v>832.31299999999999</v>
      </c>
      <c r="F128" s="117">
        <f t="shared" si="163"/>
        <v>44064</v>
      </c>
      <c r="G128" s="118">
        <f t="shared" si="128"/>
        <v>2.7441632524074722E-2</v>
      </c>
      <c r="H128" s="119">
        <f t="shared" si="146"/>
        <v>44124</v>
      </c>
      <c r="I128" s="119">
        <f t="shared" si="129"/>
        <v>44124</v>
      </c>
      <c r="J128" s="120">
        <f t="shared" si="137"/>
        <v>20</v>
      </c>
      <c r="K128" s="120">
        <f t="shared" si="167"/>
        <v>19</v>
      </c>
      <c r="L128" s="8">
        <f t="shared" si="138"/>
        <v>1.0260518300000001</v>
      </c>
      <c r="M128" s="121">
        <f t="shared" si="164"/>
        <v>1.02227833</v>
      </c>
      <c r="N128" s="121">
        <f t="shared" si="159"/>
        <v>1.0397932967578321</v>
      </c>
      <c r="O128" s="114">
        <f t="shared" si="161"/>
        <v>1.0668818099999999</v>
      </c>
      <c r="P128" s="114">
        <f t="shared" si="130"/>
        <v>1046.1586531299999</v>
      </c>
      <c r="Q128" s="168">
        <f t="shared" si="147"/>
        <v>0</v>
      </c>
      <c r="R128" s="169">
        <f t="shared" si="139"/>
        <v>0</v>
      </c>
      <c r="S128" s="114">
        <f t="shared" si="131"/>
        <v>0</v>
      </c>
      <c r="T128" s="124">
        <f t="shared" si="140"/>
        <v>7.0000000000000007E-2</v>
      </c>
      <c r="U128" s="122">
        <f t="shared" si="160"/>
        <v>19</v>
      </c>
      <c r="V128" s="122">
        <v>252</v>
      </c>
      <c r="W128" s="121">
        <f t="shared" si="132"/>
        <v>1.005114281</v>
      </c>
      <c r="X128" s="114">
        <f t="shared" si="133"/>
        <v>5.3503493200000003</v>
      </c>
      <c r="Y128" s="114">
        <f t="shared" si="134"/>
        <v>0</v>
      </c>
      <c r="Z128" s="127" t="str">
        <f t="shared" si="148"/>
        <v>A+J=</v>
      </c>
      <c r="AA128" s="119">
        <f t="shared" si="149"/>
        <v>44124</v>
      </c>
      <c r="AB128" s="4"/>
      <c r="AC128" s="141">
        <f t="shared" si="150"/>
        <v>117</v>
      </c>
      <c r="AD128" s="147">
        <f t="shared" si="168"/>
        <v>47562</v>
      </c>
      <c r="AE128" s="143">
        <f t="shared" si="169"/>
        <v>9.4523041700003816</v>
      </c>
      <c r="AF128" s="145">
        <f t="shared" si="170"/>
        <v>18</v>
      </c>
      <c r="AG128" s="154">
        <f t="shared" si="171"/>
        <v>8.0444669999999996E-2</v>
      </c>
      <c r="AH128" s="153">
        <f t="shared" si="172"/>
        <v>7.1532049999999998</v>
      </c>
      <c r="AI128" s="210">
        <v>0.43077299999999996</v>
      </c>
      <c r="AJ128" s="143">
        <f t="shared" si="173"/>
        <v>7.2336496700000001</v>
      </c>
      <c r="AK128" s="141">
        <f t="shared" si="153"/>
        <v>117</v>
      </c>
      <c r="AL128" s="150" t="s">
        <v>94</v>
      </c>
      <c r="AM128" s="147">
        <f t="shared" si="174"/>
        <v>47595</v>
      </c>
      <c r="AO128" s="147">
        <f t="shared" si="141"/>
        <v>47595</v>
      </c>
      <c r="AP128" s="203">
        <f>VLOOKUP($AO128,[1]Plan1!$CI$223:$CM$344,2)</f>
        <v>1193.337</v>
      </c>
      <c r="AQ128" s="189">
        <f t="shared" si="142"/>
        <v>47536</v>
      </c>
      <c r="AR128" s="190">
        <f>VLOOKUP($AO128,[1]Plan1!$CI$223:$CM$344,4)</f>
        <v>1193.337</v>
      </c>
      <c r="AS128" s="189">
        <f t="shared" si="143"/>
        <v>47564</v>
      </c>
      <c r="AT128" s="191">
        <f t="shared" si="14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3">
        <f t="shared" si="135"/>
        <v>44123</v>
      </c>
      <c r="B129" s="114">
        <f t="shared" si="127"/>
        <v>1051.50900245</v>
      </c>
      <c r="C129" s="114">
        <f t="shared" si="145"/>
        <v>980.57595820999995</v>
      </c>
      <c r="D129" s="115">
        <f t="shared" si="136"/>
        <v>810.08299999999997</v>
      </c>
      <c r="E129" s="116">
        <f t="shared" si="162"/>
        <v>832.31299999999999</v>
      </c>
      <c r="F129" s="117">
        <f t="shared" si="163"/>
        <v>44064</v>
      </c>
      <c r="G129" s="118">
        <f t="shared" si="128"/>
        <v>2.7441632524074722E-2</v>
      </c>
      <c r="H129" s="119">
        <f t="shared" si="146"/>
        <v>44124</v>
      </c>
      <c r="I129" s="119">
        <f t="shared" si="129"/>
        <v>44124</v>
      </c>
      <c r="J129" s="120">
        <f t="shared" si="137"/>
        <v>20</v>
      </c>
      <c r="K129" s="120">
        <f t="shared" si="167"/>
        <v>19</v>
      </c>
      <c r="L129" s="8">
        <f t="shared" si="138"/>
        <v>1.0260518300000001</v>
      </c>
      <c r="M129" s="121">
        <f t="shared" si="164"/>
        <v>1.02227833</v>
      </c>
      <c r="N129" s="121">
        <f t="shared" si="159"/>
        <v>1.0397932967578321</v>
      </c>
      <c r="O129" s="114">
        <f t="shared" si="161"/>
        <v>1.0668818099999999</v>
      </c>
      <c r="P129" s="114">
        <f t="shared" si="130"/>
        <v>1046.1586531299999</v>
      </c>
      <c r="Q129" s="168">
        <f t="shared" si="147"/>
        <v>0</v>
      </c>
      <c r="R129" s="169">
        <f t="shared" si="139"/>
        <v>0</v>
      </c>
      <c r="S129" s="114">
        <f t="shared" si="131"/>
        <v>0</v>
      </c>
      <c r="T129" s="124">
        <f t="shared" si="140"/>
        <v>7.0000000000000007E-2</v>
      </c>
      <c r="U129" s="122">
        <f t="shared" si="160"/>
        <v>19</v>
      </c>
      <c r="V129" s="122">
        <v>252</v>
      </c>
      <c r="W129" s="121">
        <f t="shared" si="132"/>
        <v>1.005114281</v>
      </c>
      <c r="X129" s="114">
        <f t="shared" si="133"/>
        <v>5.3503493200000003</v>
      </c>
      <c r="Y129" s="114">
        <f t="shared" si="134"/>
        <v>0</v>
      </c>
      <c r="Z129" s="127" t="str">
        <f t="shared" si="148"/>
        <v>A+J=</v>
      </c>
      <c r="AA129" s="119">
        <f t="shared" si="149"/>
        <v>44124</v>
      </c>
      <c r="AB129" s="4"/>
      <c r="AC129" s="141">
        <f t="shared" si="150"/>
        <v>118</v>
      </c>
      <c r="AD129" s="147">
        <f t="shared" si="168"/>
        <v>47595</v>
      </c>
      <c r="AE129" s="143">
        <f t="shared" si="169"/>
        <v>1.7814001500003815</v>
      </c>
      <c r="AF129" s="145">
        <f t="shared" si="170"/>
        <v>22</v>
      </c>
      <c r="AG129" s="154">
        <f t="shared" si="171"/>
        <v>5.5997199999999997E-2</v>
      </c>
      <c r="AH129" s="153">
        <f t="shared" si="172"/>
        <v>7.67090402</v>
      </c>
      <c r="AI129" s="210">
        <v>0.81153799999999998</v>
      </c>
      <c r="AJ129" s="143">
        <f t="shared" si="173"/>
        <v>7.7269012200000002</v>
      </c>
      <c r="AK129" s="141">
        <f t="shared" si="153"/>
        <v>118</v>
      </c>
      <c r="AL129" s="150" t="s">
        <v>94</v>
      </c>
      <c r="AM129" s="147">
        <f t="shared" si="174"/>
        <v>47623</v>
      </c>
      <c r="AO129" s="147">
        <f t="shared" si="141"/>
        <v>47623</v>
      </c>
      <c r="AP129" s="203">
        <f>VLOOKUP($AO129,[1]Plan1!$CI$223:$CM$344,2)</f>
        <v>1193.337</v>
      </c>
      <c r="AQ129" s="189">
        <f t="shared" si="142"/>
        <v>47562</v>
      </c>
      <c r="AR129" s="190">
        <f>VLOOKUP($AO129,[1]Plan1!$CI$223:$CM$344,4)</f>
        <v>1193.337</v>
      </c>
      <c r="AS129" s="189">
        <f t="shared" si="143"/>
        <v>47593</v>
      </c>
      <c r="AT129" s="191">
        <f t="shared" si="14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3">
        <f t="shared" si="135"/>
        <v>44124</v>
      </c>
      <c r="B130" s="114">
        <f t="shared" si="127"/>
        <v>1053.21601635</v>
      </c>
      <c r="C130" s="114">
        <f t="shared" si="145"/>
        <v>980.57595820999995</v>
      </c>
      <c r="D130" s="115">
        <f t="shared" si="136"/>
        <v>810.08299999999997</v>
      </c>
      <c r="E130" s="116">
        <f t="shared" si="162"/>
        <v>832.31299999999999</v>
      </c>
      <c r="F130" s="117">
        <f t="shared" si="163"/>
        <v>44064</v>
      </c>
      <c r="G130" s="118">
        <f t="shared" si="128"/>
        <v>2.7441632524074722E-2</v>
      </c>
      <c r="H130" s="119">
        <f t="shared" si="146"/>
        <v>44155</v>
      </c>
      <c r="I130" s="119">
        <f t="shared" si="129"/>
        <v>44124</v>
      </c>
      <c r="J130" s="120">
        <f t="shared" si="137"/>
        <v>20</v>
      </c>
      <c r="K130" s="120">
        <f t="shared" si="167"/>
        <v>20</v>
      </c>
      <c r="L130" s="8">
        <f t="shared" si="138"/>
        <v>1.02744163</v>
      </c>
      <c r="M130" s="121">
        <f t="shared" si="164"/>
        <v>1.02227833</v>
      </c>
      <c r="N130" s="121">
        <f t="shared" si="159"/>
        <v>1.0397932967578321</v>
      </c>
      <c r="O130" s="114">
        <f t="shared" si="161"/>
        <v>1.0683269099999999</v>
      </c>
      <c r="P130" s="114">
        <f t="shared" si="130"/>
        <v>1047.57568345</v>
      </c>
      <c r="Q130" s="168">
        <f t="shared" si="147"/>
        <v>4</v>
      </c>
      <c r="R130" s="208">
        <f>S130/P130</f>
        <v>1.0290801276044072E-2</v>
      </c>
      <c r="S130" s="209">
        <v>10.780393180000001</v>
      </c>
      <c r="T130" s="124">
        <f t="shared" si="140"/>
        <v>7.0000000000000007E-2</v>
      </c>
      <c r="U130" s="122">
        <f t="shared" si="160"/>
        <v>20</v>
      </c>
      <c r="V130" s="122">
        <v>252</v>
      </c>
      <c r="W130" s="121">
        <f t="shared" si="132"/>
        <v>1.005384177</v>
      </c>
      <c r="X130" s="114">
        <f t="shared" si="133"/>
        <v>5.6403328999999998</v>
      </c>
      <c r="Y130" s="114">
        <f t="shared" si="134"/>
        <v>16.420726080000001</v>
      </c>
      <c r="Z130" s="127" t="str">
        <f t="shared" si="148"/>
        <v>A+J=</v>
      </c>
      <c r="AA130" s="119">
        <f t="shared" si="149"/>
        <v>44124</v>
      </c>
      <c r="AB130" s="4"/>
      <c r="AC130" s="141">
        <f t="shared" si="150"/>
        <v>119</v>
      </c>
      <c r="AD130" s="147">
        <f t="shared" si="168"/>
        <v>47623</v>
      </c>
      <c r="AE130" s="143">
        <f t="shared" si="169"/>
        <v>3.8147263126120379E-13</v>
      </c>
      <c r="AF130" s="145">
        <f t="shared" si="170"/>
        <v>19</v>
      </c>
      <c r="AG130" s="154">
        <f t="shared" si="171"/>
        <v>9.1105800000000001E-3</v>
      </c>
      <c r="AH130" s="153">
        <f t="shared" si="172"/>
        <v>1.7814001500000001</v>
      </c>
      <c r="AI130" s="210">
        <v>1</v>
      </c>
      <c r="AJ130" s="143">
        <f t="shared" si="173"/>
        <v>1.7905107300000001</v>
      </c>
      <c r="AK130" s="141">
        <f t="shared" si="153"/>
        <v>119</v>
      </c>
      <c r="AL130" s="150" t="s">
        <v>94</v>
      </c>
      <c r="AM130" s="147">
        <f t="shared" si="174"/>
        <v>0</v>
      </c>
      <c r="AO130" s="147">
        <f t="shared" si="141"/>
        <v>47655</v>
      </c>
      <c r="AP130" s="203">
        <f>VLOOKUP($AO130,[1]Plan1!$CI$223:$CM$344,2)</f>
        <v>1193.337</v>
      </c>
      <c r="AQ130" s="189">
        <f t="shared" si="142"/>
        <v>47594</v>
      </c>
      <c r="AR130" s="190">
        <f>VLOOKUP($AO130,[1]Plan1!$CI$223:$CM$344,4)</f>
        <v>1193.337</v>
      </c>
      <c r="AS130" s="189">
        <f t="shared" si="143"/>
        <v>47624</v>
      </c>
      <c r="AT130" s="191">
        <f t="shared" si="14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5"/>
        <v>44125</v>
      </c>
      <c r="B131" s="114">
        <f t="shared" si="127"/>
        <v>1039.07870082</v>
      </c>
      <c r="C131" s="114">
        <f t="shared" si="145"/>
        <v>970.48504589000004</v>
      </c>
      <c r="D131" s="115">
        <f t="shared" si="136"/>
        <v>832.31299999999999</v>
      </c>
      <c r="E131" s="116">
        <f t="shared" si="162"/>
        <v>868.44200000000001</v>
      </c>
      <c r="F131" s="117">
        <f t="shared" si="163"/>
        <v>44094</v>
      </c>
      <c r="G131" s="118">
        <f t="shared" si="128"/>
        <v>4.3407948692379072E-2</v>
      </c>
      <c r="H131" s="119">
        <f t="shared" si="146"/>
        <v>44155</v>
      </c>
      <c r="I131" s="119">
        <f t="shared" si="129"/>
        <v>44155</v>
      </c>
      <c r="J131" s="120">
        <f t="shared" si="137"/>
        <v>22</v>
      </c>
      <c r="K131" s="120">
        <f t="shared" si="167"/>
        <v>1</v>
      </c>
      <c r="L131" s="8">
        <f t="shared" si="138"/>
        <v>1.00193333</v>
      </c>
      <c r="M131" s="121">
        <f t="shared" si="164"/>
        <v>1.02744163</v>
      </c>
      <c r="N131" s="121">
        <f t="shared" si="159"/>
        <v>1.0683269196839407</v>
      </c>
      <c r="O131" s="114">
        <f t="shared" si="161"/>
        <v>1.0703923399999999</v>
      </c>
      <c r="P131" s="114">
        <f t="shared" si="130"/>
        <v>1038.7997591999999</v>
      </c>
      <c r="Q131" s="168">
        <f t="shared" si="147"/>
        <v>0</v>
      </c>
      <c r="R131" s="169">
        <f t="shared" si="139"/>
        <v>0</v>
      </c>
      <c r="S131" s="114">
        <f t="shared" si="131"/>
        <v>0</v>
      </c>
      <c r="T131" s="124">
        <f t="shared" si="140"/>
        <v>7.0000000000000007E-2</v>
      </c>
      <c r="U131" s="122">
        <f t="shared" si="160"/>
        <v>1</v>
      </c>
      <c r="V131" s="122">
        <v>252</v>
      </c>
      <c r="W131" s="121">
        <f t="shared" si="132"/>
        <v>1.0002685229999999</v>
      </c>
      <c r="X131" s="114">
        <f t="shared" si="133"/>
        <v>0.27894162</v>
      </c>
      <c r="Y131" s="114">
        <f t="shared" si="134"/>
        <v>0</v>
      </c>
      <c r="Z131" s="127" t="str">
        <f t="shared" si="148"/>
        <v>A+J=</v>
      </c>
      <c r="AA131" s="119">
        <f t="shared" si="149"/>
        <v>44155</v>
      </c>
      <c r="AB131" s="4"/>
      <c r="AC131" s="141"/>
      <c r="AD131" s="147"/>
      <c r="AE131" s="143"/>
      <c r="AF131" s="145"/>
      <c r="AG131" s="154"/>
      <c r="AH131" s="153"/>
      <c r="AI131" s="149"/>
      <c r="AJ131" s="143"/>
      <c r="AK131" s="141"/>
      <c r="AL131" s="150"/>
      <c r="AM131" s="147"/>
      <c r="AO131" s="147"/>
      <c r="AP131" s="190"/>
      <c r="AQ131" s="189"/>
      <c r="AR131" s="190"/>
      <c r="AS131" s="189"/>
      <c r="AT131" s="19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5"/>
        <v>44126</v>
      </c>
      <c r="B132" s="114">
        <f t="shared" si="127"/>
        <v>1041.36714684</v>
      </c>
      <c r="C132" s="114">
        <f t="shared" si="145"/>
        <v>970.48504589000004</v>
      </c>
      <c r="D132" s="115">
        <f t="shared" si="136"/>
        <v>832.31299999999999</v>
      </c>
      <c r="E132" s="116">
        <f t="shared" si="162"/>
        <v>868.44200000000001</v>
      </c>
      <c r="F132" s="117">
        <f t="shared" si="163"/>
        <v>44094</v>
      </c>
      <c r="G132" s="118">
        <f t="shared" si="128"/>
        <v>4.3407948692379072E-2</v>
      </c>
      <c r="H132" s="119">
        <f t="shared" si="146"/>
        <v>44155</v>
      </c>
      <c r="I132" s="119">
        <f t="shared" si="129"/>
        <v>44155</v>
      </c>
      <c r="J132" s="120">
        <f t="shared" si="137"/>
        <v>22</v>
      </c>
      <c r="K132" s="120">
        <f t="shared" si="167"/>
        <v>2</v>
      </c>
      <c r="L132" s="8">
        <f t="shared" si="138"/>
        <v>1.0038704000000001</v>
      </c>
      <c r="M132" s="121">
        <f t="shared" si="164"/>
        <v>1.02744163</v>
      </c>
      <c r="N132" s="121">
        <f t="shared" si="159"/>
        <v>1.0683269196839407</v>
      </c>
      <c r="O132" s="114">
        <f t="shared" si="161"/>
        <v>1.0724617700000001</v>
      </c>
      <c r="P132" s="114">
        <f t="shared" si="130"/>
        <v>1040.8081100700001</v>
      </c>
      <c r="Q132" s="168">
        <f t="shared" si="147"/>
        <v>0</v>
      </c>
      <c r="R132" s="169">
        <f t="shared" si="139"/>
        <v>0</v>
      </c>
      <c r="S132" s="114">
        <f t="shared" si="131"/>
        <v>0</v>
      </c>
      <c r="T132" s="124">
        <f t="shared" si="140"/>
        <v>7.0000000000000007E-2</v>
      </c>
      <c r="U132" s="122">
        <f t="shared" si="160"/>
        <v>2</v>
      </c>
      <c r="V132" s="122">
        <v>252</v>
      </c>
      <c r="W132" s="121">
        <f t="shared" si="132"/>
        <v>1.000537118</v>
      </c>
      <c r="X132" s="114">
        <f t="shared" si="133"/>
        <v>0.55903676999999996</v>
      </c>
      <c r="Y132" s="114">
        <f t="shared" si="134"/>
        <v>0</v>
      </c>
      <c r="Z132" s="127" t="str">
        <f t="shared" si="148"/>
        <v>A+J=</v>
      </c>
      <c r="AA132" s="119">
        <f t="shared" si="149"/>
        <v>44155</v>
      </c>
      <c r="AB132" s="4"/>
      <c r="AC132" s="141"/>
      <c r="AD132" s="147"/>
      <c r="AE132" s="143"/>
      <c r="AF132" s="145"/>
      <c r="AG132" s="154"/>
      <c r="AH132" s="153"/>
      <c r="AI132" s="149"/>
      <c r="AJ132" s="143"/>
      <c r="AK132" s="141"/>
      <c r="AL132" s="150"/>
      <c r="AM132" s="147"/>
      <c r="AO132" s="42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5"/>
        <v>44127</v>
      </c>
      <c r="B133" s="114">
        <f t="shared" si="127"/>
        <v>1043.6606221499999</v>
      </c>
      <c r="C133" s="114">
        <f t="shared" si="145"/>
        <v>970.48504589000004</v>
      </c>
      <c r="D133" s="115">
        <f t="shared" si="136"/>
        <v>832.31299999999999</v>
      </c>
      <c r="E133" s="116">
        <f t="shared" si="162"/>
        <v>868.44200000000001</v>
      </c>
      <c r="F133" s="117">
        <f t="shared" si="163"/>
        <v>44094</v>
      </c>
      <c r="G133" s="118">
        <f t="shared" si="128"/>
        <v>4.3407948692379072E-2</v>
      </c>
      <c r="H133" s="119">
        <f t="shared" si="146"/>
        <v>44155</v>
      </c>
      <c r="I133" s="119">
        <f t="shared" si="129"/>
        <v>44155</v>
      </c>
      <c r="J133" s="120">
        <f t="shared" si="137"/>
        <v>22</v>
      </c>
      <c r="K133" s="120">
        <f t="shared" si="167"/>
        <v>3</v>
      </c>
      <c r="L133" s="8">
        <f t="shared" si="138"/>
        <v>1.0058112100000001</v>
      </c>
      <c r="M133" s="121">
        <f t="shared" si="164"/>
        <v>1.02744163</v>
      </c>
      <c r="N133" s="121">
        <f t="shared" si="159"/>
        <v>1.0683269196839407</v>
      </c>
      <c r="O133" s="114">
        <f t="shared" si="161"/>
        <v>1.07453519</v>
      </c>
      <c r="P133" s="114">
        <f t="shared" si="130"/>
        <v>1042.8203331699999</v>
      </c>
      <c r="Q133" s="168">
        <f t="shared" si="147"/>
        <v>0</v>
      </c>
      <c r="R133" s="169">
        <f t="shared" si="139"/>
        <v>0</v>
      </c>
      <c r="S133" s="114">
        <f t="shared" si="131"/>
        <v>0</v>
      </c>
      <c r="T133" s="124">
        <f t="shared" si="140"/>
        <v>7.0000000000000007E-2</v>
      </c>
      <c r="U133" s="122">
        <f t="shared" si="160"/>
        <v>3</v>
      </c>
      <c r="V133" s="122">
        <v>252</v>
      </c>
      <c r="W133" s="121">
        <f t="shared" si="132"/>
        <v>1.0008057850000001</v>
      </c>
      <c r="X133" s="114">
        <f t="shared" si="133"/>
        <v>0.84028897999999996</v>
      </c>
      <c r="Y133" s="114">
        <f t="shared" si="134"/>
        <v>0</v>
      </c>
      <c r="Z133" s="127" t="str">
        <f t="shared" si="148"/>
        <v>A+J=</v>
      </c>
      <c r="AA133" s="119">
        <f t="shared" si="149"/>
        <v>44155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5"/>
        <v>44128</v>
      </c>
      <c r="B134" s="114">
        <f t="shared" si="127"/>
        <v>1045.9591497500001</v>
      </c>
      <c r="C134" s="114">
        <f t="shared" si="145"/>
        <v>970.48504589000004</v>
      </c>
      <c r="D134" s="115">
        <f t="shared" si="136"/>
        <v>832.31299999999999</v>
      </c>
      <c r="E134" s="116">
        <f t="shared" si="162"/>
        <v>868.44200000000001</v>
      </c>
      <c r="F134" s="117">
        <f t="shared" si="163"/>
        <v>44094</v>
      </c>
      <c r="G134" s="118">
        <f t="shared" si="128"/>
        <v>4.3407948692379072E-2</v>
      </c>
      <c r="H134" s="119">
        <f t="shared" si="146"/>
        <v>44155</v>
      </c>
      <c r="I134" s="119">
        <f t="shared" si="129"/>
        <v>44155</v>
      </c>
      <c r="J134" s="120">
        <f t="shared" si="137"/>
        <v>22</v>
      </c>
      <c r="K134" s="120">
        <f t="shared" si="167"/>
        <v>4</v>
      </c>
      <c r="L134" s="8">
        <f t="shared" si="138"/>
        <v>1.0077557800000001</v>
      </c>
      <c r="M134" s="121">
        <f t="shared" si="164"/>
        <v>1.02744163</v>
      </c>
      <c r="N134" s="121">
        <f t="shared" si="159"/>
        <v>1.0683269196839407</v>
      </c>
      <c r="O134" s="114">
        <f t="shared" si="161"/>
        <v>1.0766126199999999</v>
      </c>
      <c r="P134" s="114">
        <f t="shared" si="130"/>
        <v>1044.83644792</v>
      </c>
      <c r="Q134" s="168">
        <f t="shared" si="147"/>
        <v>0</v>
      </c>
      <c r="R134" s="169">
        <f t="shared" si="139"/>
        <v>0</v>
      </c>
      <c r="S134" s="114">
        <f t="shared" si="131"/>
        <v>0</v>
      </c>
      <c r="T134" s="124">
        <f t="shared" si="140"/>
        <v>7.0000000000000007E-2</v>
      </c>
      <c r="U134" s="122">
        <f t="shared" si="160"/>
        <v>4</v>
      </c>
      <c r="V134" s="122">
        <v>252</v>
      </c>
      <c r="W134" s="121">
        <f t="shared" si="132"/>
        <v>1.0010745240000001</v>
      </c>
      <c r="X134" s="114">
        <f t="shared" si="133"/>
        <v>1.12270183</v>
      </c>
      <c r="Y134" s="114">
        <f t="shared" si="134"/>
        <v>0</v>
      </c>
      <c r="Z134" s="127" t="str">
        <f t="shared" si="148"/>
        <v>A+J=</v>
      </c>
      <c r="AA134" s="119">
        <f t="shared" si="149"/>
        <v>44155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5"/>
        <v>44129</v>
      </c>
      <c r="B135" s="114">
        <f t="shared" si="127"/>
        <v>1045.9591497500001</v>
      </c>
      <c r="C135" s="114">
        <f t="shared" si="145"/>
        <v>970.48504589000004</v>
      </c>
      <c r="D135" s="115">
        <f t="shared" si="136"/>
        <v>832.31299999999999</v>
      </c>
      <c r="E135" s="116">
        <f t="shared" si="162"/>
        <v>868.44200000000001</v>
      </c>
      <c r="F135" s="117">
        <f t="shared" si="163"/>
        <v>44094</v>
      </c>
      <c r="G135" s="118">
        <f t="shared" si="128"/>
        <v>4.3407948692379072E-2</v>
      </c>
      <c r="H135" s="119">
        <f t="shared" si="146"/>
        <v>44155</v>
      </c>
      <c r="I135" s="119">
        <f t="shared" si="129"/>
        <v>44155</v>
      </c>
      <c r="J135" s="120">
        <f t="shared" si="137"/>
        <v>22</v>
      </c>
      <c r="K135" s="120">
        <f t="shared" si="167"/>
        <v>4</v>
      </c>
      <c r="L135" s="8">
        <f t="shared" si="138"/>
        <v>1.0077557800000001</v>
      </c>
      <c r="M135" s="121">
        <f t="shared" si="164"/>
        <v>1.02744163</v>
      </c>
      <c r="N135" s="121">
        <f t="shared" si="159"/>
        <v>1.0683269196839407</v>
      </c>
      <c r="O135" s="114">
        <f t="shared" si="161"/>
        <v>1.0766126199999999</v>
      </c>
      <c r="P135" s="114">
        <f t="shared" si="130"/>
        <v>1044.83644792</v>
      </c>
      <c r="Q135" s="168">
        <f t="shared" si="147"/>
        <v>0</v>
      </c>
      <c r="R135" s="169">
        <f t="shared" si="139"/>
        <v>0</v>
      </c>
      <c r="S135" s="114">
        <f t="shared" si="131"/>
        <v>0</v>
      </c>
      <c r="T135" s="124">
        <f t="shared" si="140"/>
        <v>7.0000000000000007E-2</v>
      </c>
      <c r="U135" s="122">
        <f t="shared" si="160"/>
        <v>4</v>
      </c>
      <c r="V135" s="122">
        <v>252</v>
      </c>
      <c r="W135" s="121">
        <f t="shared" si="132"/>
        <v>1.0010745240000001</v>
      </c>
      <c r="X135" s="114">
        <f t="shared" si="133"/>
        <v>1.12270183</v>
      </c>
      <c r="Y135" s="114">
        <f t="shared" si="134"/>
        <v>0</v>
      </c>
      <c r="Z135" s="127" t="str">
        <f t="shared" si="148"/>
        <v>A+J=</v>
      </c>
      <c r="AA135" s="119">
        <f t="shared" si="149"/>
        <v>44155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5"/>
        <v>44130</v>
      </c>
      <c r="B136" s="114">
        <f t="shared" si="127"/>
        <v>1045.9591497500001</v>
      </c>
      <c r="C136" s="114">
        <f t="shared" si="145"/>
        <v>970.48504589000004</v>
      </c>
      <c r="D136" s="115">
        <f t="shared" si="136"/>
        <v>832.31299999999999</v>
      </c>
      <c r="E136" s="116">
        <f t="shared" si="162"/>
        <v>868.44200000000001</v>
      </c>
      <c r="F136" s="117">
        <f t="shared" si="163"/>
        <v>44094</v>
      </c>
      <c r="G136" s="118">
        <f t="shared" si="128"/>
        <v>4.3407948692379072E-2</v>
      </c>
      <c r="H136" s="119">
        <f t="shared" si="146"/>
        <v>44155</v>
      </c>
      <c r="I136" s="119">
        <f t="shared" si="129"/>
        <v>44155</v>
      </c>
      <c r="J136" s="120">
        <f t="shared" si="137"/>
        <v>22</v>
      </c>
      <c r="K136" s="120">
        <f t="shared" si="167"/>
        <v>4</v>
      </c>
      <c r="L136" s="8">
        <f t="shared" si="138"/>
        <v>1.0077557800000001</v>
      </c>
      <c r="M136" s="121">
        <f t="shared" si="164"/>
        <v>1.02744163</v>
      </c>
      <c r="N136" s="121">
        <f t="shared" si="159"/>
        <v>1.0683269196839407</v>
      </c>
      <c r="O136" s="114">
        <f t="shared" si="161"/>
        <v>1.0766126199999999</v>
      </c>
      <c r="P136" s="114">
        <f t="shared" si="130"/>
        <v>1044.83644792</v>
      </c>
      <c r="Q136" s="168">
        <f t="shared" si="147"/>
        <v>0</v>
      </c>
      <c r="R136" s="169">
        <f t="shared" si="139"/>
        <v>0</v>
      </c>
      <c r="S136" s="114">
        <f t="shared" si="131"/>
        <v>0</v>
      </c>
      <c r="T136" s="124">
        <f t="shared" si="140"/>
        <v>7.0000000000000007E-2</v>
      </c>
      <c r="U136" s="122">
        <f t="shared" si="160"/>
        <v>4</v>
      </c>
      <c r="V136" s="122">
        <v>252</v>
      </c>
      <c r="W136" s="121">
        <f t="shared" si="132"/>
        <v>1.0010745240000001</v>
      </c>
      <c r="X136" s="114">
        <f t="shared" si="133"/>
        <v>1.12270183</v>
      </c>
      <c r="Y136" s="114">
        <f t="shared" si="134"/>
        <v>0</v>
      </c>
      <c r="Z136" s="127" t="str">
        <f t="shared" si="148"/>
        <v>A+J=</v>
      </c>
      <c r="AA136" s="119">
        <f t="shared" si="149"/>
        <v>44155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5"/>
        <v>44131</v>
      </c>
      <c r="B137" s="114">
        <f t="shared" si="127"/>
        <v>1048.26274294</v>
      </c>
      <c r="C137" s="114">
        <f t="shared" si="145"/>
        <v>970.48504589000004</v>
      </c>
      <c r="D137" s="115">
        <f t="shared" si="136"/>
        <v>832.31299999999999</v>
      </c>
      <c r="E137" s="116">
        <f t="shared" si="162"/>
        <v>868.44200000000001</v>
      </c>
      <c r="F137" s="117">
        <f t="shared" si="163"/>
        <v>44094</v>
      </c>
      <c r="G137" s="118">
        <f t="shared" si="128"/>
        <v>4.3407948692379072E-2</v>
      </c>
      <c r="H137" s="119">
        <f t="shared" si="146"/>
        <v>44155</v>
      </c>
      <c r="I137" s="119">
        <f t="shared" si="129"/>
        <v>44155</v>
      </c>
      <c r="J137" s="120">
        <f t="shared" si="137"/>
        <v>22</v>
      </c>
      <c r="K137" s="120">
        <f t="shared" si="167"/>
        <v>5</v>
      </c>
      <c r="L137" s="8">
        <f t="shared" si="138"/>
        <v>1.0097041</v>
      </c>
      <c r="M137" s="121">
        <f t="shared" si="164"/>
        <v>1.02744163</v>
      </c>
      <c r="N137" s="121">
        <f t="shared" si="159"/>
        <v>1.0683269196839407</v>
      </c>
      <c r="O137" s="114">
        <f t="shared" si="161"/>
        <v>1.0786940700000001</v>
      </c>
      <c r="P137" s="114">
        <f t="shared" si="130"/>
        <v>1046.85646402</v>
      </c>
      <c r="Q137" s="168">
        <f t="shared" si="147"/>
        <v>0</v>
      </c>
      <c r="R137" s="169">
        <f t="shared" si="139"/>
        <v>0</v>
      </c>
      <c r="S137" s="114">
        <f t="shared" si="131"/>
        <v>0</v>
      </c>
      <c r="T137" s="124">
        <f t="shared" si="140"/>
        <v>7.0000000000000007E-2</v>
      </c>
      <c r="U137" s="122">
        <f t="shared" si="160"/>
        <v>5</v>
      </c>
      <c r="V137" s="122">
        <v>252</v>
      </c>
      <c r="W137" s="121">
        <f t="shared" si="132"/>
        <v>1.0013433350000001</v>
      </c>
      <c r="X137" s="114">
        <f t="shared" si="133"/>
        <v>1.4062789200000001</v>
      </c>
      <c r="Y137" s="114">
        <f t="shared" si="134"/>
        <v>0</v>
      </c>
      <c r="Z137" s="127" t="str">
        <f t="shared" si="148"/>
        <v>A+J=</v>
      </c>
      <c r="AA137" s="119">
        <f t="shared" si="149"/>
        <v>44155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5"/>
        <v>44132</v>
      </c>
      <c r="B138" s="114">
        <f t="shared" ref="B138:B201" si="175">(P138+X138)</f>
        <v>1050.57141501</v>
      </c>
      <c r="C138" s="114">
        <f t="shared" si="145"/>
        <v>970.48504589000004</v>
      </c>
      <c r="D138" s="115">
        <f t="shared" si="136"/>
        <v>832.31299999999999</v>
      </c>
      <c r="E138" s="116">
        <f t="shared" si="162"/>
        <v>868.44200000000001</v>
      </c>
      <c r="F138" s="117">
        <f t="shared" si="163"/>
        <v>44094</v>
      </c>
      <c r="G138" s="118">
        <f t="shared" ref="G138:G201" si="176">(E138/D138)-1</f>
        <v>4.3407948692379072E-2</v>
      </c>
      <c r="H138" s="119">
        <f t="shared" si="146"/>
        <v>44155</v>
      </c>
      <c r="I138" s="119">
        <f t="shared" ref="I138:I201" si="177">IF(A138&gt;I137,H138,I137)</f>
        <v>44155</v>
      </c>
      <c r="J138" s="120">
        <f t="shared" si="137"/>
        <v>22</v>
      </c>
      <c r="K138" s="120">
        <f t="shared" si="167"/>
        <v>6</v>
      </c>
      <c r="L138" s="8">
        <f t="shared" si="138"/>
        <v>1.0116562</v>
      </c>
      <c r="M138" s="121">
        <f t="shared" si="164"/>
        <v>1.02744163</v>
      </c>
      <c r="N138" s="121">
        <f t="shared" si="159"/>
        <v>1.0683269196839407</v>
      </c>
      <c r="O138" s="114">
        <f t="shared" si="161"/>
        <v>1.0807795499999999</v>
      </c>
      <c r="P138" s="114">
        <f t="shared" ref="P138:P201" si="178">TRUNC(C138*O138,8)</f>
        <v>1048.8803911699999</v>
      </c>
      <c r="Q138" s="168">
        <f t="shared" si="147"/>
        <v>0</v>
      </c>
      <c r="R138" s="169">
        <f t="shared" si="139"/>
        <v>0</v>
      </c>
      <c r="S138" s="114">
        <f t="shared" ref="S138:S201" si="179">IF(R138&gt;0,TRUNC(R138*P138,8),0)</f>
        <v>0</v>
      </c>
      <c r="T138" s="124">
        <f t="shared" si="140"/>
        <v>7.0000000000000007E-2</v>
      </c>
      <c r="U138" s="122">
        <f t="shared" si="160"/>
        <v>6</v>
      </c>
      <c r="V138" s="122">
        <v>252</v>
      </c>
      <c r="W138" s="121">
        <f t="shared" ref="W138:W201" si="180">ROUND((1+T138)^TRUNC((U138/V138),9),9)</f>
        <v>1.001612218</v>
      </c>
      <c r="X138" s="114">
        <f t="shared" ref="X138:X201" si="181">TRUNC((P138*(W138-1)),8)</f>
        <v>1.6910238399999999</v>
      </c>
      <c r="Y138" s="114">
        <f t="shared" ref="Y138:Y201" si="182">IF(Q138&gt;0,S138+X138,0)</f>
        <v>0</v>
      </c>
      <c r="Z138" s="127" t="str">
        <f t="shared" si="148"/>
        <v>A+J=</v>
      </c>
      <c r="AA138" s="119">
        <f t="shared" si="149"/>
        <v>44155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83">(A138+1)</f>
        <v>44133</v>
      </c>
      <c r="B139" s="114">
        <f t="shared" si="175"/>
        <v>1052.88515117</v>
      </c>
      <c r="C139" s="114">
        <f t="shared" si="145"/>
        <v>970.48504589000004</v>
      </c>
      <c r="D139" s="115">
        <f t="shared" ref="D139:D202" si="184">IF(E139=E138,D138,E138)</f>
        <v>832.31299999999999</v>
      </c>
      <c r="E139" s="116">
        <f t="shared" si="162"/>
        <v>868.44200000000001</v>
      </c>
      <c r="F139" s="117">
        <f t="shared" si="163"/>
        <v>44094</v>
      </c>
      <c r="G139" s="118">
        <f t="shared" si="176"/>
        <v>4.3407948692379072E-2</v>
      </c>
      <c r="H139" s="119">
        <f t="shared" si="146"/>
        <v>44155</v>
      </c>
      <c r="I139" s="119">
        <f t="shared" si="177"/>
        <v>44155</v>
      </c>
      <c r="J139" s="120">
        <f t="shared" ref="J139:J202" si="185">IF(I139=I138,J138,NETWORKDAYS(I138,I139,$AD$148:$AD$502)-1)</f>
        <v>22</v>
      </c>
      <c r="K139" s="120">
        <f t="shared" si="167"/>
        <v>7</v>
      </c>
      <c r="L139" s="8">
        <f t="shared" ref="L139:L202" si="186">TRUNC((E139/D139)^TRUNC((K139/J139),9),8)</f>
        <v>1.01361206</v>
      </c>
      <c r="M139" s="121">
        <f t="shared" si="164"/>
        <v>1.02744163</v>
      </c>
      <c r="N139" s="121">
        <f t="shared" si="159"/>
        <v>1.0683269196839407</v>
      </c>
      <c r="O139" s="114">
        <f t="shared" si="161"/>
        <v>1.0828690400000001</v>
      </c>
      <c r="P139" s="114">
        <f t="shared" si="178"/>
        <v>1050.9082099699999</v>
      </c>
      <c r="Q139" s="168">
        <f t="shared" si="147"/>
        <v>0</v>
      </c>
      <c r="R139" s="169">
        <f t="shared" ref="R139:R202" si="187">IF(Q139&gt;0,VLOOKUP($A139,$AD$10:$AI$140,6),0)</f>
        <v>0</v>
      </c>
      <c r="S139" s="114">
        <f t="shared" si="179"/>
        <v>0</v>
      </c>
      <c r="T139" s="124">
        <f t="shared" ref="T139:T202" si="188">(T138)</f>
        <v>7.0000000000000007E-2</v>
      </c>
      <c r="U139" s="122">
        <f t="shared" si="160"/>
        <v>7</v>
      </c>
      <c r="V139" s="122">
        <v>252</v>
      </c>
      <c r="W139" s="121">
        <f t="shared" si="180"/>
        <v>1.001881174</v>
      </c>
      <c r="X139" s="114">
        <f t="shared" si="181"/>
        <v>1.9769412</v>
      </c>
      <c r="Y139" s="114">
        <f t="shared" si="182"/>
        <v>0</v>
      </c>
      <c r="Z139" s="127" t="str">
        <f t="shared" si="148"/>
        <v>A+J=</v>
      </c>
      <c r="AA139" s="119">
        <f t="shared" si="149"/>
        <v>44155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83"/>
        <v>44134</v>
      </c>
      <c r="B140" s="114">
        <f t="shared" si="175"/>
        <v>1055.2040025599999</v>
      </c>
      <c r="C140" s="114">
        <f t="shared" ref="C140:C203" si="189">TRUNC(IF(Q139&gt;0,VLOOKUP(A139,$AD$12:$AE$140,2),C139),8)</f>
        <v>970.48504589000004</v>
      </c>
      <c r="D140" s="115">
        <f t="shared" si="184"/>
        <v>832.31299999999999</v>
      </c>
      <c r="E140" s="116">
        <f t="shared" si="162"/>
        <v>868.44200000000001</v>
      </c>
      <c r="F140" s="117">
        <f t="shared" si="163"/>
        <v>44094</v>
      </c>
      <c r="G140" s="118">
        <f t="shared" si="176"/>
        <v>4.3407948692379072E-2</v>
      </c>
      <c r="H140" s="119">
        <f t="shared" ref="H140:H203" si="190">IF(DAY(A140)=H$9,VLOOKUP(A140,AH$118:AN$450,4),H139)</f>
        <v>44155</v>
      </c>
      <c r="I140" s="119">
        <f t="shared" si="177"/>
        <v>44155</v>
      </c>
      <c r="J140" s="120">
        <f t="shared" si="185"/>
        <v>22</v>
      </c>
      <c r="K140" s="120">
        <f t="shared" si="167"/>
        <v>8</v>
      </c>
      <c r="L140" s="8">
        <f t="shared" si="186"/>
        <v>1.0155717099999999</v>
      </c>
      <c r="M140" s="121">
        <f t="shared" si="164"/>
        <v>1.02744163</v>
      </c>
      <c r="N140" s="121">
        <f t="shared" si="159"/>
        <v>1.0683269196839407</v>
      </c>
      <c r="O140" s="114">
        <f t="shared" si="161"/>
        <v>1.0849625899999999</v>
      </c>
      <c r="P140" s="114">
        <f t="shared" si="178"/>
        <v>1052.93996894</v>
      </c>
      <c r="Q140" s="168">
        <f t="shared" ref="Q140:Q203" si="191">IF(VLOOKUP(A140,AD$10:AK$140,8)=VLOOKUP(A139,AD$10:AK$140,8),0,VLOOKUP(A140,AD$10:AK$140,8))</f>
        <v>0</v>
      </c>
      <c r="R140" s="169">
        <f t="shared" si="187"/>
        <v>0</v>
      </c>
      <c r="S140" s="114">
        <f t="shared" si="179"/>
        <v>0</v>
      </c>
      <c r="T140" s="124">
        <f t="shared" si="188"/>
        <v>7.0000000000000007E-2</v>
      </c>
      <c r="U140" s="122">
        <f t="shared" si="160"/>
        <v>8</v>
      </c>
      <c r="V140" s="122">
        <v>252</v>
      </c>
      <c r="W140" s="121">
        <f t="shared" si="180"/>
        <v>1.0021502019999999</v>
      </c>
      <c r="X140" s="114">
        <f t="shared" si="181"/>
        <v>2.2640336200000002</v>
      </c>
      <c r="Y140" s="114">
        <f t="shared" si="182"/>
        <v>0</v>
      </c>
      <c r="Z140" s="127" t="str">
        <f t="shared" ref="Z140:Z203" si="192">IF($Q139&gt;0,VLOOKUP($A139,$AD$10:$AM$140,9),Z139)</f>
        <v>A+J=</v>
      </c>
      <c r="AA140" s="119">
        <f t="shared" ref="AA140:AA203" si="193">IF($Q139&gt;0,VLOOKUP($A139,$AD$10:$AM$140,10),AA139)</f>
        <v>44155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83"/>
        <v>44135</v>
      </c>
      <c r="B141" s="114">
        <f t="shared" si="175"/>
        <v>1057.52796309</v>
      </c>
      <c r="C141" s="114">
        <f t="shared" si="189"/>
        <v>970.48504589000004</v>
      </c>
      <c r="D141" s="115">
        <f t="shared" si="184"/>
        <v>832.31299999999999</v>
      </c>
      <c r="E141" s="116">
        <f t="shared" si="162"/>
        <v>868.44200000000001</v>
      </c>
      <c r="F141" s="117">
        <f t="shared" si="163"/>
        <v>44094</v>
      </c>
      <c r="G141" s="118">
        <f t="shared" si="176"/>
        <v>4.3407948692379072E-2</v>
      </c>
      <c r="H141" s="119">
        <f t="shared" si="190"/>
        <v>44155</v>
      </c>
      <c r="I141" s="119">
        <f t="shared" si="177"/>
        <v>44155</v>
      </c>
      <c r="J141" s="120">
        <f t="shared" si="185"/>
        <v>22</v>
      </c>
      <c r="K141" s="120">
        <f t="shared" si="167"/>
        <v>9</v>
      </c>
      <c r="L141" s="8">
        <f t="shared" si="186"/>
        <v>1.0175351500000001</v>
      </c>
      <c r="M141" s="121">
        <f t="shared" si="164"/>
        <v>1.02744163</v>
      </c>
      <c r="N141" s="121">
        <f t="shared" si="159"/>
        <v>1.0683269196839407</v>
      </c>
      <c r="O141" s="114">
        <f t="shared" si="161"/>
        <v>1.0870601900000001</v>
      </c>
      <c r="P141" s="114">
        <f t="shared" si="178"/>
        <v>1054.97565837</v>
      </c>
      <c r="Q141" s="168">
        <f t="shared" si="191"/>
        <v>0</v>
      </c>
      <c r="R141" s="169">
        <f t="shared" si="187"/>
        <v>0</v>
      </c>
      <c r="S141" s="114">
        <f t="shared" si="179"/>
        <v>0</v>
      </c>
      <c r="T141" s="124">
        <f t="shared" si="188"/>
        <v>7.0000000000000007E-2</v>
      </c>
      <c r="U141" s="122">
        <f t="shared" si="160"/>
        <v>9</v>
      </c>
      <c r="V141" s="122">
        <v>252</v>
      </c>
      <c r="W141" s="121">
        <f t="shared" si="180"/>
        <v>1.0024193020000001</v>
      </c>
      <c r="X141" s="114">
        <f t="shared" si="181"/>
        <v>2.55230472</v>
      </c>
      <c r="Y141" s="114">
        <f t="shared" si="182"/>
        <v>0</v>
      </c>
      <c r="Z141" s="127" t="str">
        <f t="shared" si="192"/>
        <v>A+J=</v>
      </c>
      <c r="AA141" s="119">
        <f t="shared" si="193"/>
        <v>44155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83"/>
        <v>44136</v>
      </c>
      <c r="B142" s="114">
        <f t="shared" si="175"/>
        <v>1057.52796309</v>
      </c>
      <c r="C142" s="114">
        <f t="shared" si="189"/>
        <v>970.48504589000004</v>
      </c>
      <c r="D142" s="115">
        <f t="shared" si="184"/>
        <v>832.31299999999999</v>
      </c>
      <c r="E142" s="116">
        <f t="shared" si="162"/>
        <v>868.44200000000001</v>
      </c>
      <c r="F142" s="117">
        <f t="shared" si="163"/>
        <v>44094</v>
      </c>
      <c r="G142" s="118">
        <f t="shared" si="176"/>
        <v>4.3407948692379072E-2</v>
      </c>
      <c r="H142" s="119">
        <f t="shared" si="190"/>
        <v>44155</v>
      </c>
      <c r="I142" s="119">
        <f t="shared" si="177"/>
        <v>44155</v>
      </c>
      <c r="J142" s="120">
        <f t="shared" si="185"/>
        <v>22</v>
      </c>
      <c r="K142" s="120">
        <f t="shared" si="167"/>
        <v>9</v>
      </c>
      <c r="L142" s="8">
        <f t="shared" si="186"/>
        <v>1.0175351500000001</v>
      </c>
      <c r="M142" s="121">
        <f t="shared" si="164"/>
        <v>1.02744163</v>
      </c>
      <c r="N142" s="121">
        <f t="shared" si="159"/>
        <v>1.0683269196839407</v>
      </c>
      <c r="O142" s="114">
        <f t="shared" si="161"/>
        <v>1.0870601900000001</v>
      </c>
      <c r="P142" s="114">
        <f t="shared" si="178"/>
        <v>1054.97565837</v>
      </c>
      <c r="Q142" s="168">
        <f t="shared" si="191"/>
        <v>0</v>
      </c>
      <c r="R142" s="169">
        <f t="shared" si="187"/>
        <v>0</v>
      </c>
      <c r="S142" s="114">
        <f t="shared" si="179"/>
        <v>0</v>
      </c>
      <c r="T142" s="124">
        <f t="shared" si="188"/>
        <v>7.0000000000000007E-2</v>
      </c>
      <c r="U142" s="122">
        <f t="shared" si="160"/>
        <v>9</v>
      </c>
      <c r="V142" s="122">
        <v>252</v>
      </c>
      <c r="W142" s="121">
        <f t="shared" si="180"/>
        <v>1.0024193020000001</v>
      </c>
      <c r="X142" s="114">
        <f t="shared" si="181"/>
        <v>2.55230472</v>
      </c>
      <c r="Y142" s="114">
        <f t="shared" si="182"/>
        <v>0</v>
      </c>
      <c r="Z142" s="127" t="str">
        <f t="shared" si="192"/>
        <v>A+J=</v>
      </c>
      <c r="AA142" s="119">
        <f t="shared" si="193"/>
        <v>44155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83"/>
        <v>44137</v>
      </c>
      <c r="B143" s="114">
        <f t="shared" si="175"/>
        <v>1057.52796309</v>
      </c>
      <c r="C143" s="114">
        <f t="shared" si="189"/>
        <v>970.48504589000004</v>
      </c>
      <c r="D143" s="115">
        <f t="shared" si="184"/>
        <v>832.31299999999999</v>
      </c>
      <c r="E143" s="116">
        <f t="shared" si="162"/>
        <v>868.44200000000001</v>
      </c>
      <c r="F143" s="117">
        <f t="shared" si="163"/>
        <v>44094</v>
      </c>
      <c r="G143" s="118">
        <f t="shared" si="176"/>
        <v>4.3407948692379072E-2</v>
      </c>
      <c r="H143" s="119">
        <f t="shared" si="190"/>
        <v>44155</v>
      </c>
      <c r="I143" s="119">
        <f t="shared" si="177"/>
        <v>44155</v>
      </c>
      <c r="J143" s="120">
        <f t="shared" si="185"/>
        <v>22</v>
      </c>
      <c r="K143" s="120">
        <f t="shared" si="167"/>
        <v>9</v>
      </c>
      <c r="L143" s="8">
        <f t="shared" si="186"/>
        <v>1.0175351500000001</v>
      </c>
      <c r="M143" s="121">
        <f t="shared" si="164"/>
        <v>1.02744163</v>
      </c>
      <c r="N143" s="121">
        <f t="shared" si="159"/>
        <v>1.0683269196839407</v>
      </c>
      <c r="O143" s="114">
        <f t="shared" si="161"/>
        <v>1.0870601900000001</v>
      </c>
      <c r="P143" s="114">
        <f t="shared" si="178"/>
        <v>1054.97565837</v>
      </c>
      <c r="Q143" s="168">
        <f t="shared" si="191"/>
        <v>0</v>
      </c>
      <c r="R143" s="169">
        <f t="shared" si="187"/>
        <v>0</v>
      </c>
      <c r="S143" s="114">
        <f t="shared" si="179"/>
        <v>0</v>
      </c>
      <c r="T143" s="124">
        <f t="shared" si="188"/>
        <v>7.0000000000000007E-2</v>
      </c>
      <c r="U143" s="122">
        <f t="shared" si="160"/>
        <v>9</v>
      </c>
      <c r="V143" s="122">
        <v>252</v>
      </c>
      <c r="W143" s="121">
        <f t="shared" si="180"/>
        <v>1.0024193020000001</v>
      </c>
      <c r="X143" s="114">
        <f t="shared" si="181"/>
        <v>2.55230472</v>
      </c>
      <c r="Y143" s="114">
        <f t="shared" si="182"/>
        <v>0</v>
      </c>
      <c r="Z143" s="127" t="str">
        <f t="shared" si="192"/>
        <v>A+J=</v>
      </c>
      <c r="AA143" s="119">
        <f t="shared" si="193"/>
        <v>44155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83"/>
        <v>44138</v>
      </c>
      <c r="B144" s="114">
        <f t="shared" si="175"/>
        <v>1057.52796309</v>
      </c>
      <c r="C144" s="114">
        <f t="shared" si="189"/>
        <v>970.48504589000004</v>
      </c>
      <c r="D144" s="115">
        <f t="shared" si="184"/>
        <v>832.31299999999999</v>
      </c>
      <c r="E144" s="116">
        <f t="shared" si="162"/>
        <v>868.44200000000001</v>
      </c>
      <c r="F144" s="117">
        <f t="shared" si="163"/>
        <v>44094</v>
      </c>
      <c r="G144" s="118">
        <f t="shared" si="176"/>
        <v>4.3407948692379072E-2</v>
      </c>
      <c r="H144" s="119">
        <f t="shared" si="190"/>
        <v>44155</v>
      </c>
      <c r="I144" s="119">
        <f t="shared" si="177"/>
        <v>44155</v>
      </c>
      <c r="J144" s="120">
        <f t="shared" si="185"/>
        <v>22</v>
      </c>
      <c r="K144" s="120">
        <f t="shared" si="167"/>
        <v>9</v>
      </c>
      <c r="L144" s="8">
        <f t="shared" si="186"/>
        <v>1.0175351500000001</v>
      </c>
      <c r="M144" s="121">
        <f t="shared" si="164"/>
        <v>1.02744163</v>
      </c>
      <c r="N144" s="121">
        <f t="shared" si="159"/>
        <v>1.0683269196839407</v>
      </c>
      <c r="O144" s="114">
        <f t="shared" si="161"/>
        <v>1.0870601900000001</v>
      </c>
      <c r="P144" s="114">
        <f t="shared" si="178"/>
        <v>1054.97565837</v>
      </c>
      <c r="Q144" s="168">
        <f t="shared" si="191"/>
        <v>0</v>
      </c>
      <c r="R144" s="169">
        <f t="shared" si="187"/>
        <v>0</v>
      </c>
      <c r="S144" s="114">
        <f t="shared" si="179"/>
        <v>0</v>
      </c>
      <c r="T144" s="124">
        <f t="shared" si="188"/>
        <v>7.0000000000000007E-2</v>
      </c>
      <c r="U144" s="122">
        <f t="shared" si="160"/>
        <v>9</v>
      </c>
      <c r="V144" s="122">
        <v>252</v>
      </c>
      <c r="W144" s="121">
        <f t="shared" si="180"/>
        <v>1.0024193020000001</v>
      </c>
      <c r="X144" s="114">
        <f t="shared" si="181"/>
        <v>2.55230472</v>
      </c>
      <c r="Y144" s="114">
        <f t="shared" si="182"/>
        <v>0</v>
      </c>
      <c r="Z144" s="127" t="str">
        <f t="shared" si="192"/>
        <v>A+J=</v>
      </c>
      <c r="AA144" s="119">
        <f t="shared" si="193"/>
        <v>44155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83"/>
        <v>44139</v>
      </c>
      <c r="B145" s="114">
        <f t="shared" si="175"/>
        <v>1059.8570266200002</v>
      </c>
      <c r="C145" s="114">
        <f t="shared" si="189"/>
        <v>970.48504589000004</v>
      </c>
      <c r="D145" s="115">
        <f t="shared" si="184"/>
        <v>832.31299999999999</v>
      </c>
      <c r="E145" s="116">
        <f t="shared" si="162"/>
        <v>868.44200000000001</v>
      </c>
      <c r="F145" s="117">
        <f t="shared" si="163"/>
        <v>44094</v>
      </c>
      <c r="G145" s="118">
        <f t="shared" si="176"/>
        <v>4.3407948692379072E-2</v>
      </c>
      <c r="H145" s="119">
        <f t="shared" si="190"/>
        <v>44155</v>
      </c>
      <c r="I145" s="119">
        <f t="shared" si="177"/>
        <v>44155</v>
      </c>
      <c r="J145" s="120">
        <f t="shared" si="185"/>
        <v>22</v>
      </c>
      <c r="K145" s="120">
        <f t="shared" si="167"/>
        <v>10</v>
      </c>
      <c r="L145" s="8">
        <f t="shared" si="186"/>
        <v>1.01950238</v>
      </c>
      <c r="M145" s="121">
        <f t="shared" si="164"/>
        <v>1.02744163</v>
      </c>
      <c r="N145" s="121">
        <f t="shared" si="159"/>
        <v>1.0683269196839407</v>
      </c>
      <c r="O145" s="114">
        <f t="shared" si="161"/>
        <v>1.0891618300000001</v>
      </c>
      <c r="P145" s="114">
        <f t="shared" si="178"/>
        <v>1057.0152685600001</v>
      </c>
      <c r="Q145" s="168">
        <f t="shared" si="191"/>
        <v>0</v>
      </c>
      <c r="R145" s="169">
        <f t="shared" si="187"/>
        <v>0</v>
      </c>
      <c r="S145" s="114">
        <f t="shared" si="179"/>
        <v>0</v>
      </c>
      <c r="T145" s="124">
        <f t="shared" si="188"/>
        <v>7.0000000000000007E-2</v>
      </c>
      <c r="U145" s="122">
        <f t="shared" si="160"/>
        <v>10</v>
      </c>
      <c r="V145" s="122">
        <v>252</v>
      </c>
      <c r="W145" s="121">
        <f t="shared" si="180"/>
        <v>1.0026884739999999</v>
      </c>
      <c r="X145" s="114">
        <f t="shared" si="181"/>
        <v>2.8417580600000001</v>
      </c>
      <c r="Y145" s="114">
        <f t="shared" si="182"/>
        <v>0</v>
      </c>
      <c r="Z145" s="127" t="str">
        <f t="shared" si="192"/>
        <v>A+J=</v>
      </c>
      <c r="AA145" s="119">
        <f t="shared" si="193"/>
        <v>44155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83"/>
        <v>44140</v>
      </c>
      <c r="B146" s="114">
        <f t="shared" si="175"/>
        <v>1062.1912367800001</v>
      </c>
      <c r="C146" s="114">
        <f t="shared" si="189"/>
        <v>970.48504589000004</v>
      </c>
      <c r="D146" s="115">
        <f t="shared" si="184"/>
        <v>832.31299999999999</v>
      </c>
      <c r="E146" s="116">
        <f t="shared" si="162"/>
        <v>868.44200000000001</v>
      </c>
      <c r="F146" s="117">
        <f t="shared" si="163"/>
        <v>44094</v>
      </c>
      <c r="G146" s="118">
        <f t="shared" si="176"/>
        <v>4.3407948692379072E-2</v>
      </c>
      <c r="H146" s="119">
        <f t="shared" si="190"/>
        <v>44155</v>
      </c>
      <c r="I146" s="119">
        <f t="shared" si="177"/>
        <v>44155</v>
      </c>
      <c r="J146" s="120">
        <f t="shared" si="185"/>
        <v>22</v>
      </c>
      <c r="K146" s="120">
        <f t="shared" si="167"/>
        <v>11</v>
      </c>
      <c r="L146" s="8">
        <f t="shared" si="186"/>
        <v>1.02147342</v>
      </c>
      <c r="M146" s="121">
        <f t="shared" si="164"/>
        <v>1.02744163</v>
      </c>
      <c r="N146" s="121">
        <f t="shared" si="159"/>
        <v>1.0683269196839407</v>
      </c>
      <c r="O146" s="114">
        <f t="shared" si="161"/>
        <v>1.09126755</v>
      </c>
      <c r="P146" s="114">
        <f t="shared" si="178"/>
        <v>1059.05883834</v>
      </c>
      <c r="Q146" s="168">
        <f t="shared" si="191"/>
        <v>0</v>
      </c>
      <c r="R146" s="169">
        <f t="shared" si="187"/>
        <v>0</v>
      </c>
      <c r="S146" s="114">
        <f t="shared" si="179"/>
        <v>0</v>
      </c>
      <c r="T146" s="124">
        <f t="shared" si="188"/>
        <v>7.0000000000000007E-2</v>
      </c>
      <c r="U146" s="122">
        <f t="shared" si="160"/>
        <v>11</v>
      </c>
      <c r="V146" s="122">
        <v>252</v>
      </c>
      <c r="W146" s="121">
        <f t="shared" si="180"/>
        <v>1.0029577190000001</v>
      </c>
      <c r="X146" s="114">
        <f t="shared" si="181"/>
        <v>3.1323984399999998</v>
      </c>
      <c r="Y146" s="114">
        <f t="shared" si="182"/>
        <v>0</v>
      </c>
      <c r="Z146" s="127" t="str">
        <f t="shared" si="192"/>
        <v>A+J=</v>
      </c>
      <c r="AA146" s="119">
        <f t="shared" si="193"/>
        <v>44155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83"/>
        <v>44141</v>
      </c>
      <c r="B147" s="114">
        <f t="shared" si="175"/>
        <v>1064.53056692</v>
      </c>
      <c r="C147" s="114">
        <f t="shared" si="189"/>
        <v>970.48504589000004</v>
      </c>
      <c r="D147" s="115">
        <f t="shared" si="184"/>
        <v>832.31299999999999</v>
      </c>
      <c r="E147" s="116">
        <f t="shared" si="162"/>
        <v>868.44200000000001</v>
      </c>
      <c r="F147" s="117">
        <f t="shared" si="163"/>
        <v>44094</v>
      </c>
      <c r="G147" s="118">
        <f t="shared" si="176"/>
        <v>4.3407948692379072E-2</v>
      </c>
      <c r="H147" s="119">
        <f t="shared" si="190"/>
        <v>44155</v>
      </c>
      <c r="I147" s="119">
        <f t="shared" si="177"/>
        <v>44155</v>
      </c>
      <c r="J147" s="120">
        <f t="shared" si="185"/>
        <v>22</v>
      </c>
      <c r="K147" s="120">
        <f t="shared" si="167"/>
        <v>12</v>
      </c>
      <c r="L147" s="8">
        <f t="shared" si="186"/>
        <v>1.0234482600000001</v>
      </c>
      <c r="M147" s="121">
        <f t="shared" si="164"/>
        <v>1.02744163</v>
      </c>
      <c r="N147" s="121">
        <f t="shared" si="159"/>
        <v>1.0683269196839407</v>
      </c>
      <c r="O147" s="114">
        <f t="shared" si="161"/>
        <v>1.0933773200000001</v>
      </c>
      <c r="P147" s="114">
        <f t="shared" si="178"/>
        <v>1061.1063385699999</v>
      </c>
      <c r="Q147" s="168">
        <f t="shared" si="191"/>
        <v>0</v>
      </c>
      <c r="R147" s="169">
        <f t="shared" si="187"/>
        <v>0</v>
      </c>
      <c r="S147" s="114">
        <f t="shared" si="179"/>
        <v>0</v>
      </c>
      <c r="T147" s="124">
        <f t="shared" si="188"/>
        <v>7.0000000000000007E-2</v>
      </c>
      <c r="U147" s="122">
        <f t="shared" si="160"/>
        <v>12</v>
      </c>
      <c r="V147" s="122">
        <v>252</v>
      </c>
      <c r="W147" s="121">
        <f t="shared" si="180"/>
        <v>1.003227036</v>
      </c>
      <c r="X147" s="114">
        <f t="shared" si="181"/>
        <v>3.4242283499999999</v>
      </c>
      <c r="Y147" s="114">
        <f t="shared" si="182"/>
        <v>0</v>
      </c>
      <c r="Z147" s="127" t="str">
        <f t="shared" si="192"/>
        <v>A+J=</v>
      </c>
      <c r="AA147" s="119">
        <f t="shared" si="193"/>
        <v>44155</v>
      </c>
      <c r="AB147" s="4"/>
      <c r="AD147" s="161" t="s">
        <v>62</v>
      </c>
      <c r="AE147" s="162"/>
      <c r="AG147" s="163" t="s">
        <v>85</v>
      </c>
      <c r="AH147" s="163" t="s">
        <v>63</v>
      </c>
      <c r="AI147" s="164" t="s">
        <v>64</v>
      </c>
      <c r="AJ147" s="165" t="s">
        <v>65</v>
      </c>
      <c r="AK147" s="166" t="s">
        <v>66</v>
      </c>
      <c r="AL147" s="167" t="s">
        <v>67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83"/>
        <v>44142</v>
      </c>
      <c r="B148" s="114">
        <f t="shared" si="175"/>
        <v>1066.87506936</v>
      </c>
      <c r="C148" s="114">
        <f t="shared" si="189"/>
        <v>970.48504589000004</v>
      </c>
      <c r="D148" s="115">
        <f t="shared" si="184"/>
        <v>832.31299999999999</v>
      </c>
      <c r="E148" s="116">
        <f t="shared" si="162"/>
        <v>868.44200000000001</v>
      </c>
      <c r="F148" s="117">
        <f t="shared" si="163"/>
        <v>44094</v>
      </c>
      <c r="G148" s="118">
        <f t="shared" si="176"/>
        <v>4.3407948692379072E-2</v>
      </c>
      <c r="H148" s="119">
        <f t="shared" si="190"/>
        <v>44155</v>
      </c>
      <c r="I148" s="119">
        <f t="shared" si="177"/>
        <v>44155</v>
      </c>
      <c r="J148" s="120">
        <f t="shared" si="185"/>
        <v>22</v>
      </c>
      <c r="K148" s="120">
        <f t="shared" si="167"/>
        <v>13</v>
      </c>
      <c r="L148" s="8">
        <f t="shared" si="186"/>
        <v>1.0254269300000001</v>
      </c>
      <c r="M148" s="121">
        <f t="shared" si="164"/>
        <v>1.02744163</v>
      </c>
      <c r="N148" s="121">
        <f t="shared" si="159"/>
        <v>1.0683269196839407</v>
      </c>
      <c r="O148" s="114">
        <f t="shared" si="161"/>
        <v>1.0954911899999999</v>
      </c>
      <c r="P148" s="114">
        <f t="shared" si="178"/>
        <v>1063.1578177900001</v>
      </c>
      <c r="Q148" s="168">
        <f t="shared" si="191"/>
        <v>0</v>
      </c>
      <c r="R148" s="169">
        <f t="shared" si="187"/>
        <v>0</v>
      </c>
      <c r="S148" s="114">
        <f t="shared" si="179"/>
        <v>0</v>
      </c>
      <c r="T148" s="124">
        <f t="shared" si="188"/>
        <v>7.0000000000000007E-2</v>
      </c>
      <c r="U148" s="122">
        <f t="shared" si="160"/>
        <v>13</v>
      </c>
      <c r="V148" s="122">
        <v>252</v>
      </c>
      <c r="W148" s="121">
        <f t="shared" si="180"/>
        <v>1.003496425</v>
      </c>
      <c r="X148" s="114">
        <f t="shared" si="181"/>
        <v>3.7172515700000002</v>
      </c>
      <c r="Y148" s="114">
        <f t="shared" si="182"/>
        <v>0</v>
      </c>
      <c r="Z148" s="127" t="str">
        <f t="shared" si="192"/>
        <v>A+J=</v>
      </c>
      <c r="AA148" s="119">
        <f t="shared" si="193"/>
        <v>44155</v>
      </c>
      <c r="AB148" s="4"/>
      <c r="AD148" s="155">
        <v>43101</v>
      </c>
      <c r="AE148" s="156" t="s">
        <v>78</v>
      </c>
      <c r="AG148" s="145"/>
      <c r="AH148" s="160">
        <f>A10</f>
        <v>44004</v>
      </c>
      <c r="AI148" s="147">
        <f t="shared" ref="AI148:AI179" si="194">WORKDAY(AH148,-1,AD$148:AD$502)</f>
        <v>44001</v>
      </c>
      <c r="AJ148" s="147">
        <f t="shared" ref="AJ148:AJ179" si="195">WORKDAY(AI148,1,AD$148:AD$502)</f>
        <v>44004</v>
      </c>
      <c r="AK148" s="147">
        <f t="shared" ref="AK148:AK162" si="196">AJ149</f>
        <v>44032</v>
      </c>
      <c r="AL148" s="145">
        <f t="shared" ref="AL148:AL179" si="197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83"/>
        <v>44143</v>
      </c>
      <c r="B149" s="114">
        <f t="shared" si="175"/>
        <v>1066.87506936</v>
      </c>
      <c r="C149" s="114">
        <f t="shared" si="189"/>
        <v>970.48504589000004</v>
      </c>
      <c r="D149" s="115">
        <f t="shared" si="184"/>
        <v>832.31299999999999</v>
      </c>
      <c r="E149" s="116">
        <f t="shared" si="162"/>
        <v>868.44200000000001</v>
      </c>
      <c r="F149" s="117">
        <f t="shared" si="163"/>
        <v>44094</v>
      </c>
      <c r="G149" s="118">
        <f t="shared" si="176"/>
        <v>4.3407948692379072E-2</v>
      </c>
      <c r="H149" s="119">
        <f t="shared" si="190"/>
        <v>44155</v>
      </c>
      <c r="I149" s="119">
        <f t="shared" si="177"/>
        <v>44155</v>
      </c>
      <c r="J149" s="120">
        <f t="shared" si="185"/>
        <v>22</v>
      </c>
      <c r="K149" s="120">
        <f t="shared" si="167"/>
        <v>13</v>
      </c>
      <c r="L149" s="8">
        <f t="shared" si="186"/>
        <v>1.0254269300000001</v>
      </c>
      <c r="M149" s="121">
        <f t="shared" si="164"/>
        <v>1.02744163</v>
      </c>
      <c r="N149" s="121">
        <f t="shared" si="159"/>
        <v>1.0683269196839407</v>
      </c>
      <c r="O149" s="114">
        <f t="shared" si="161"/>
        <v>1.0954911899999999</v>
      </c>
      <c r="P149" s="114">
        <f t="shared" si="178"/>
        <v>1063.1578177900001</v>
      </c>
      <c r="Q149" s="168">
        <f t="shared" si="191"/>
        <v>0</v>
      </c>
      <c r="R149" s="169">
        <f t="shared" si="187"/>
        <v>0</v>
      </c>
      <c r="S149" s="114">
        <f t="shared" si="179"/>
        <v>0</v>
      </c>
      <c r="T149" s="124">
        <f t="shared" si="188"/>
        <v>7.0000000000000007E-2</v>
      </c>
      <c r="U149" s="122">
        <f t="shared" si="160"/>
        <v>13</v>
      </c>
      <c r="V149" s="122">
        <v>252</v>
      </c>
      <c r="W149" s="121">
        <f t="shared" si="180"/>
        <v>1.003496425</v>
      </c>
      <c r="X149" s="114">
        <f t="shared" si="181"/>
        <v>3.7172515700000002</v>
      </c>
      <c r="Y149" s="114">
        <f t="shared" si="182"/>
        <v>0</v>
      </c>
      <c r="Z149" s="127" t="str">
        <f t="shared" si="192"/>
        <v>A+J=</v>
      </c>
      <c r="AA149" s="119">
        <f t="shared" si="193"/>
        <v>44155</v>
      </c>
      <c r="AB149" s="4"/>
      <c r="AD149" s="155">
        <v>43143</v>
      </c>
      <c r="AE149" s="156" t="s">
        <v>68</v>
      </c>
      <c r="AG149" s="145">
        <v>1</v>
      </c>
      <c r="AH149" s="147">
        <v>44032</v>
      </c>
      <c r="AI149" s="147">
        <f t="shared" si="194"/>
        <v>44029</v>
      </c>
      <c r="AJ149" s="147">
        <f t="shared" si="195"/>
        <v>44032</v>
      </c>
      <c r="AK149" s="147">
        <f t="shared" si="196"/>
        <v>44063</v>
      </c>
      <c r="AL149" s="145">
        <f t="shared" si="197"/>
        <v>23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83"/>
        <v>44144</v>
      </c>
      <c r="B150" s="114">
        <f t="shared" si="175"/>
        <v>1066.87506936</v>
      </c>
      <c r="C150" s="114">
        <f t="shared" si="189"/>
        <v>970.48504589000004</v>
      </c>
      <c r="D150" s="115">
        <f t="shared" si="184"/>
        <v>832.31299999999999</v>
      </c>
      <c r="E150" s="116">
        <f t="shared" si="162"/>
        <v>868.44200000000001</v>
      </c>
      <c r="F150" s="117">
        <f t="shared" si="163"/>
        <v>44094</v>
      </c>
      <c r="G150" s="118">
        <f t="shared" si="176"/>
        <v>4.3407948692379072E-2</v>
      </c>
      <c r="H150" s="119">
        <f t="shared" si="190"/>
        <v>44155</v>
      </c>
      <c r="I150" s="119">
        <f t="shared" si="177"/>
        <v>44155</v>
      </c>
      <c r="J150" s="120">
        <f t="shared" si="185"/>
        <v>22</v>
      </c>
      <c r="K150" s="120">
        <f t="shared" si="167"/>
        <v>13</v>
      </c>
      <c r="L150" s="8">
        <f t="shared" si="186"/>
        <v>1.0254269300000001</v>
      </c>
      <c r="M150" s="121">
        <f t="shared" si="164"/>
        <v>1.02744163</v>
      </c>
      <c r="N150" s="121">
        <f t="shared" si="159"/>
        <v>1.0683269196839407</v>
      </c>
      <c r="O150" s="114">
        <f t="shared" si="161"/>
        <v>1.0954911899999999</v>
      </c>
      <c r="P150" s="114">
        <f t="shared" si="178"/>
        <v>1063.1578177900001</v>
      </c>
      <c r="Q150" s="168">
        <f t="shared" si="191"/>
        <v>0</v>
      </c>
      <c r="R150" s="169">
        <f t="shared" si="187"/>
        <v>0</v>
      </c>
      <c r="S150" s="114">
        <f t="shared" si="179"/>
        <v>0</v>
      </c>
      <c r="T150" s="124">
        <f t="shared" si="188"/>
        <v>7.0000000000000007E-2</v>
      </c>
      <c r="U150" s="122">
        <f t="shared" si="160"/>
        <v>13</v>
      </c>
      <c r="V150" s="122">
        <v>252</v>
      </c>
      <c r="W150" s="121">
        <f t="shared" si="180"/>
        <v>1.003496425</v>
      </c>
      <c r="X150" s="114">
        <f t="shared" si="181"/>
        <v>3.7172515700000002</v>
      </c>
      <c r="Y150" s="114">
        <f t="shared" si="182"/>
        <v>0</v>
      </c>
      <c r="Z150" s="127" t="str">
        <f t="shared" si="192"/>
        <v>A+J=</v>
      </c>
      <c r="AA150" s="119">
        <f t="shared" si="193"/>
        <v>44155</v>
      </c>
      <c r="AB150" s="4"/>
      <c r="AD150" s="155">
        <v>43144</v>
      </c>
      <c r="AE150" s="156" t="s">
        <v>68</v>
      </c>
      <c r="AG150" s="145">
        <f>AG149+1</f>
        <v>2</v>
      </c>
      <c r="AH150" s="147">
        <f t="shared" ref="AH150:AH162" si="198">EDATE(AH149,1)</f>
        <v>44063</v>
      </c>
      <c r="AI150" s="147">
        <f t="shared" si="194"/>
        <v>44062</v>
      </c>
      <c r="AJ150" s="147">
        <f t="shared" si="195"/>
        <v>44063</v>
      </c>
      <c r="AK150" s="147">
        <f t="shared" si="196"/>
        <v>44095</v>
      </c>
      <c r="AL150" s="145">
        <f t="shared" si="197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83"/>
        <v>44145</v>
      </c>
      <c r="B151" s="114">
        <f t="shared" si="175"/>
        <v>1069.22472935</v>
      </c>
      <c r="C151" s="114">
        <f t="shared" si="189"/>
        <v>970.48504589000004</v>
      </c>
      <c r="D151" s="115">
        <f t="shared" si="184"/>
        <v>832.31299999999999</v>
      </c>
      <c r="E151" s="116">
        <f t="shared" si="162"/>
        <v>868.44200000000001</v>
      </c>
      <c r="F151" s="117">
        <f t="shared" si="163"/>
        <v>44094</v>
      </c>
      <c r="G151" s="118">
        <f t="shared" si="176"/>
        <v>4.3407948692379072E-2</v>
      </c>
      <c r="H151" s="119">
        <f t="shared" si="190"/>
        <v>44155</v>
      </c>
      <c r="I151" s="119">
        <f t="shared" si="177"/>
        <v>44155</v>
      </c>
      <c r="J151" s="120">
        <f t="shared" si="185"/>
        <v>22</v>
      </c>
      <c r="K151" s="120">
        <f t="shared" si="167"/>
        <v>14</v>
      </c>
      <c r="L151" s="8">
        <f t="shared" si="186"/>
        <v>1.0274094199999999</v>
      </c>
      <c r="M151" s="121">
        <f t="shared" si="164"/>
        <v>1.02744163</v>
      </c>
      <c r="N151" s="121">
        <f t="shared" si="159"/>
        <v>1.0683269196839407</v>
      </c>
      <c r="O151" s="114">
        <f t="shared" si="161"/>
        <v>1.0976091400000001</v>
      </c>
      <c r="P151" s="114">
        <f t="shared" si="178"/>
        <v>1065.2132566</v>
      </c>
      <c r="Q151" s="168">
        <f t="shared" si="191"/>
        <v>0</v>
      </c>
      <c r="R151" s="169">
        <f t="shared" si="187"/>
        <v>0</v>
      </c>
      <c r="S151" s="114">
        <f t="shared" si="179"/>
        <v>0</v>
      </c>
      <c r="T151" s="124">
        <f t="shared" si="188"/>
        <v>7.0000000000000007E-2</v>
      </c>
      <c r="U151" s="122">
        <f t="shared" si="160"/>
        <v>14</v>
      </c>
      <c r="V151" s="122">
        <v>252</v>
      </c>
      <c r="W151" s="121">
        <f t="shared" si="180"/>
        <v>1.0037658869999999</v>
      </c>
      <c r="X151" s="114">
        <f t="shared" si="181"/>
        <v>4.0114727500000003</v>
      </c>
      <c r="Y151" s="114">
        <f t="shared" si="182"/>
        <v>0</v>
      </c>
      <c r="Z151" s="127" t="str">
        <f t="shared" si="192"/>
        <v>A+J=</v>
      </c>
      <c r="AA151" s="119">
        <f t="shared" si="193"/>
        <v>44155</v>
      </c>
      <c r="AB151" s="4"/>
      <c r="AD151" s="155">
        <v>43189</v>
      </c>
      <c r="AE151" s="156" t="s">
        <v>71</v>
      </c>
      <c r="AG151" s="145">
        <f t="shared" ref="AG151:AG214" si="199">AG150+1</f>
        <v>3</v>
      </c>
      <c r="AH151" s="147">
        <f t="shared" si="198"/>
        <v>44094</v>
      </c>
      <c r="AI151" s="147">
        <f t="shared" si="194"/>
        <v>44092</v>
      </c>
      <c r="AJ151" s="147">
        <f t="shared" si="195"/>
        <v>44095</v>
      </c>
      <c r="AK151" s="147">
        <f t="shared" si="196"/>
        <v>44124</v>
      </c>
      <c r="AL151" s="145">
        <f t="shared" si="19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83"/>
        <v>44146</v>
      </c>
      <c r="B152" s="114">
        <f t="shared" si="175"/>
        <v>1071.5795591999999</v>
      </c>
      <c r="C152" s="114">
        <f t="shared" si="189"/>
        <v>970.48504589000004</v>
      </c>
      <c r="D152" s="115">
        <f t="shared" si="184"/>
        <v>832.31299999999999</v>
      </c>
      <c r="E152" s="116">
        <f t="shared" si="162"/>
        <v>868.44200000000001</v>
      </c>
      <c r="F152" s="117">
        <f t="shared" si="163"/>
        <v>44094</v>
      </c>
      <c r="G152" s="118">
        <f t="shared" si="176"/>
        <v>4.3407948692379072E-2</v>
      </c>
      <c r="H152" s="119">
        <f t="shared" si="190"/>
        <v>44155</v>
      </c>
      <c r="I152" s="119">
        <f t="shared" si="177"/>
        <v>44155</v>
      </c>
      <c r="J152" s="120">
        <f t="shared" si="185"/>
        <v>22</v>
      </c>
      <c r="K152" s="120">
        <f t="shared" si="167"/>
        <v>15</v>
      </c>
      <c r="L152" s="8">
        <f t="shared" si="186"/>
        <v>1.02939574</v>
      </c>
      <c r="M152" s="121">
        <f t="shared" si="164"/>
        <v>1.02744163</v>
      </c>
      <c r="N152" s="121">
        <f t="shared" si="159"/>
        <v>1.0683269196839407</v>
      </c>
      <c r="O152" s="114">
        <f t="shared" si="161"/>
        <v>1.09973118</v>
      </c>
      <c r="P152" s="114">
        <f t="shared" si="178"/>
        <v>1067.2726646799999</v>
      </c>
      <c r="Q152" s="168">
        <f t="shared" si="191"/>
        <v>0</v>
      </c>
      <c r="R152" s="169">
        <f t="shared" si="187"/>
        <v>0</v>
      </c>
      <c r="S152" s="114">
        <f t="shared" si="179"/>
        <v>0</v>
      </c>
      <c r="T152" s="124">
        <f t="shared" si="188"/>
        <v>7.0000000000000007E-2</v>
      </c>
      <c r="U152" s="122">
        <f t="shared" si="160"/>
        <v>15</v>
      </c>
      <c r="V152" s="122">
        <v>252</v>
      </c>
      <c r="W152" s="121">
        <f t="shared" si="180"/>
        <v>1.004035421</v>
      </c>
      <c r="X152" s="114">
        <f t="shared" si="181"/>
        <v>4.3068945200000002</v>
      </c>
      <c r="Y152" s="114">
        <f t="shared" si="182"/>
        <v>0</v>
      </c>
      <c r="Z152" s="127" t="str">
        <f t="shared" si="192"/>
        <v>A+J=</v>
      </c>
      <c r="AA152" s="119">
        <f t="shared" si="193"/>
        <v>44155</v>
      </c>
      <c r="AB152" s="4"/>
      <c r="AD152" s="155">
        <v>43221</v>
      </c>
      <c r="AE152" s="156" t="s">
        <v>72</v>
      </c>
      <c r="AG152" s="145">
        <f t="shared" si="199"/>
        <v>4</v>
      </c>
      <c r="AH152" s="147">
        <f t="shared" si="198"/>
        <v>44124</v>
      </c>
      <c r="AI152" s="147">
        <f t="shared" si="194"/>
        <v>44123</v>
      </c>
      <c r="AJ152" s="147">
        <f t="shared" si="195"/>
        <v>44124</v>
      </c>
      <c r="AK152" s="147">
        <f t="shared" si="196"/>
        <v>44155</v>
      </c>
      <c r="AL152" s="145">
        <f t="shared" si="197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83"/>
        <v>44147</v>
      </c>
      <c r="B153" s="114">
        <f t="shared" si="175"/>
        <v>1073.9395723299999</v>
      </c>
      <c r="C153" s="114">
        <f t="shared" si="189"/>
        <v>970.48504589000004</v>
      </c>
      <c r="D153" s="115">
        <f t="shared" si="184"/>
        <v>832.31299999999999</v>
      </c>
      <c r="E153" s="116">
        <f t="shared" si="162"/>
        <v>868.44200000000001</v>
      </c>
      <c r="F153" s="117">
        <f t="shared" si="163"/>
        <v>44094</v>
      </c>
      <c r="G153" s="118">
        <f t="shared" si="176"/>
        <v>4.3407948692379072E-2</v>
      </c>
      <c r="H153" s="119">
        <f t="shared" si="190"/>
        <v>44155</v>
      </c>
      <c r="I153" s="119">
        <f t="shared" si="177"/>
        <v>44155</v>
      </c>
      <c r="J153" s="120">
        <f t="shared" si="185"/>
        <v>22</v>
      </c>
      <c r="K153" s="120">
        <f t="shared" si="167"/>
        <v>16</v>
      </c>
      <c r="L153" s="8">
        <f t="shared" si="186"/>
        <v>1.0313859000000001</v>
      </c>
      <c r="M153" s="121">
        <f t="shared" si="164"/>
        <v>1.02744163</v>
      </c>
      <c r="N153" s="121">
        <f t="shared" si="159"/>
        <v>1.0683269196839407</v>
      </c>
      <c r="O153" s="114">
        <f t="shared" si="161"/>
        <v>1.1018573199999999</v>
      </c>
      <c r="P153" s="114">
        <f t="shared" si="178"/>
        <v>1069.3360517599999</v>
      </c>
      <c r="Q153" s="168">
        <f t="shared" si="191"/>
        <v>0</v>
      </c>
      <c r="R153" s="169">
        <f t="shared" si="187"/>
        <v>0</v>
      </c>
      <c r="S153" s="114">
        <f t="shared" si="179"/>
        <v>0</v>
      </c>
      <c r="T153" s="124">
        <f t="shared" si="188"/>
        <v>7.0000000000000007E-2</v>
      </c>
      <c r="U153" s="122">
        <f t="shared" si="160"/>
        <v>16</v>
      </c>
      <c r="V153" s="122">
        <v>252</v>
      </c>
      <c r="W153" s="121">
        <f t="shared" si="180"/>
        <v>1.004305027</v>
      </c>
      <c r="X153" s="114">
        <f t="shared" si="181"/>
        <v>4.6035205699999997</v>
      </c>
      <c r="Y153" s="114">
        <f t="shared" si="182"/>
        <v>0</v>
      </c>
      <c r="Z153" s="127" t="str">
        <f t="shared" si="192"/>
        <v>A+J=</v>
      </c>
      <c r="AA153" s="119">
        <f t="shared" si="193"/>
        <v>44155</v>
      </c>
      <c r="AB153" s="4"/>
      <c r="AD153" s="155">
        <v>43251</v>
      </c>
      <c r="AE153" s="156" t="s">
        <v>73</v>
      </c>
      <c r="AG153" s="145">
        <f t="shared" si="199"/>
        <v>5</v>
      </c>
      <c r="AH153" s="147">
        <f t="shared" si="198"/>
        <v>44155</v>
      </c>
      <c r="AI153" s="147">
        <f t="shared" si="194"/>
        <v>44154</v>
      </c>
      <c r="AJ153" s="147">
        <f t="shared" si="195"/>
        <v>44155</v>
      </c>
      <c r="AK153" s="147">
        <f t="shared" si="196"/>
        <v>44186</v>
      </c>
      <c r="AL153" s="145">
        <f t="shared" si="19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83"/>
        <v>44148</v>
      </c>
      <c r="B154" s="114">
        <f t="shared" si="175"/>
        <v>1076.3047832100001</v>
      </c>
      <c r="C154" s="114">
        <f t="shared" si="189"/>
        <v>970.48504589000004</v>
      </c>
      <c r="D154" s="115">
        <f t="shared" si="184"/>
        <v>832.31299999999999</v>
      </c>
      <c r="E154" s="116">
        <f t="shared" si="162"/>
        <v>868.44200000000001</v>
      </c>
      <c r="F154" s="117">
        <f t="shared" si="163"/>
        <v>44094</v>
      </c>
      <c r="G154" s="118">
        <f t="shared" si="176"/>
        <v>4.3407948692379072E-2</v>
      </c>
      <c r="H154" s="119">
        <f t="shared" si="190"/>
        <v>44155</v>
      </c>
      <c r="I154" s="119">
        <f t="shared" si="177"/>
        <v>44155</v>
      </c>
      <c r="J154" s="120">
        <f t="shared" si="185"/>
        <v>22</v>
      </c>
      <c r="K154" s="120">
        <f t="shared" si="167"/>
        <v>17</v>
      </c>
      <c r="L154" s="8">
        <f t="shared" si="186"/>
        <v>1.0333799100000001</v>
      </c>
      <c r="M154" s="121">
        <f t="shared" si="164"/>
        <v>1.02744163</v>
      </c>
      <c r="N154" s="121">
        <f t="shared" si="159"/>
        <v>1.0683269196839407</v>
      </c>
      <c r="O154" s="114">
        <f t="shared" si="161"/>
        <v>1.1039875699999999</v>
      </c>
      <c r="P154" s="114">
        <f t="shared" si="178"/>
        <v>1071.40342753</v>
      </c>
      <c r="Q154" s="168">
        <f t="shared" si="191"/>
        <v>0</v>
      </c>
      <c r="R154" s="169">
        <f t="shared" si="187"/>
        <v>0</v>
      </c>
      <c r="S154" s="114">
        <f t="shared" si="179"/>
        <v>0</v>
      </c>
      <c r="T154" s="124">
        <f t="shared" si="188"/>
        <v>7.0000000000000007E-2</v>
      </c>
      <c r="U154" s="122">
        <f t="shared" si="160"/>
        <v>17</v>
      </c>
      <c r="V154" s="122">
        <v>252</v>
      </c>
      <c r="W154" s="121">
        <f t="shared" si="180"/>
        <v>1.0045747060000001</v>
      </c>
      <c r="X154" s="114">
        <f t="shared" si="181"/>
        <v>4.90135568</v>
      </c>
      <c r="Y154" s="114">
        <f t="shared" si="182"/>
        <v>0</v>
      </c>
      <c r="Z154" s="127" t="str">
        <f t="shared" si="192"/>
        <v>A+J=</v>
      </c>
      <c r="AA154" s="119">
        <f t="shared" si="193"/>
        <v>44155</v>
      </c>
      <c r="AB154" s="4"/>
      <c r="AD154" s="155">
        <v>43350</v>
      </c>
      <c r="AE154" s="156" t="s">
        <v>74</v>
      </c>
      <c r="AG154" s="145">
        <f t="shared" si="199"/>
        <v>6</v>
      </c>
      <c r="AH154" s="147">
        <f t="shared" si="198"/>
        <v>44185</v>
      </c>
      <c r="AI154" s="147">
        <f t="shared" si="194"/>
        <v>44183</v>
      </c>
      <c r="AJ154" s="147">
        <f t="shared" si="195"/>
        <v>44186</v>
      </c>
      <c r="AK154" s="147">
        <f t="shared" si="196"/>
        <v>44216</v>
      </c>
      <c r="AL154" s="145">
        <f t="shared" si="197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83"/>
        <v>44149</v>
      </c>
      <c r="B155" s="114">
        <f t="shared" si="175"/>
        <v>1078.6752139599998</v>
      </c>
      <c r="C155" s="114">
        <f t="shared" si="189"/>
        <v>970.48504589000004</v>
      </c>
      <c r="D155" s="115">
        <f t="shared" si="184"/>
        <v>832.31299999999999</v>
      </c>
      <c r="E155" s="116">
        <f t="shared" si="162"/>
        <v>868.44200000000001</v>
      </c>
      <c r="F155" s="117">
        <f t="shared" si="163"/>
        <v>44094</v>
      </c>
      <c r="G155" s="118">
        <f t="shared" si="176"/>
        <v>4.3407948692379072E-2</v>
      </c>
      <c r="H155" s="119">
        <f t="shared" si="190"/>
        <v>44155</v>
      </c>
      <c r="I155" s="119">
        <f t="shared" si="177"/>
        <v>44155</v>
      </c>
      <c r="J155" s="120">
        <f t="shared" si="185"/>
        <v>22</v>
      </c>
      <c r="K155" s="120">
        <f t="shared" si="167"/>
        <v>18</v>
      </c>
      <c r="L155" s="8">
        <f t="shared" si="186"/>
        <v>1.0353777799999999</v>
      </c>
      <c r="M155" s="121">
        <f t="shared" si="164"/>
        <v>1.02744163</v>
      </c>
      <c r="N155" s="121">
        <f t="shared" si="159"/>
        <v>1.0683269196839407</v>
      </c>
      <c r="O155" s="114">
        <f t="shared" si="161"/>
        <v>1.1061219499999999</v>
      </c>
      <c r="P155" s="114">
        <f t="shared" si="178"/>
        <v>1073.4748113999999</v>
      </c>
      <c r="Q155" s="168">
        <f t="shared" si="191"/>
        <v>0</v>
      </c>
      <c r="R155" s="169">
        <f t="shared" si="187"/>
        <v>0</v>
      </c>
      <c r="S155" s="114">
        <f t="shared" si="179"/>
        <v>0</v>
      </c>
      <c r="T155" s="124">
        <f t="shared" si="188"/>
        <v>7.0000000000000007E-2</v>
      </c>
      <c r="U155" s="122">
        <f t="shared" si="160"/>
        <v>18</v>
      </c>
      <c r="V155" s="122">
        <v>252</v>
      </c>
      <c r="W155" s="121">
        <f t="shared" si="180"/>
        <v>1.0048444569999999</v>
      </c>
      <c r="X155" s="114">
        <f t="shared" si="181"/>
        <v>5.2004025599999997</v>
      </c>
      <c r="Y155" s="114">
        <f t="shared" si="182"/>
        <v>0</v>
      </c>
      <c r="Z155" s="127" t="str">
        <f t="shared" si="192"/>
        <v>A+J=</v>
      </c>
      <c r="AA155" s="119">
        <f t="shared" si="193"/>
        <v>44155</v>
      </c>
      <c r="AB155" s="4"/>
      <c r="AD155" s="155">
        <v>43385</v>
      </c>
      <c r="AE155" s="157" t="s">
        <v>70</v>
      </c>
      <c r="AG155" s="145">
        <f t="shared" si="199"/>
        <v>7</v>
      </c>
      <c r="AH155" s="147">
        <f t="shared" si="198"/>
        <v>44216</v>
      </c>
      <c r="AI155" s="147">
        <f t="shared" si="194"/>
        <v>44215</v>
      </c>
      <c r="AJ155" s="147">
        <f t="shared" si="195"/>
        <v>44216</v>
      </c>
      <c r="AK155" s="147">
        <f t="shared" si="196"/>
        <v>44249</v>
      </c>
      <c r="AL155" s="145">
        <f t="shared" si="197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83"/>
        <v>44150</v>
      </c>
      <c r="B156" s="114">
        <f t="shared" si="175"/>
        <v>1078.6752139599998</v>
      </c>
      <c r="C156" s="114">
        <f t="shared" si="189"/>
        <v>970.48504589000004</v>
      </c>
      <c r="D156" s="115">
        <f t="shared" si="184"/>
        <v>832.31299999999999</v>
      </c>
      <c r="E156" s="116">
        <f t="shared" si="162"/>
        <v>868.44200000000001</v>
      </c>
      <c r="F156" s="117">
        <f t="shared" si="163"/>
        <v>44094</v>
      </c>
      <c r="G156" s="118">
        <f t="shared" si="176"/>
        <v>4.3407948692379072E-2</v>
      </c>
      <c r="H156" s="119">
        <f t="shared" si="190"/>
        <v>44155</v>
      </c>
      <c r="I156" s="119">
        <f t="shared" si="177"/>
        <v>44155</v>
      </c>
      <c r="J156" s="120">
        <f t="shared" si="185"/>
        <v>22</v>
      </c>
      <c r="K156" s="120">
        <f t="shared" si="167"/>
        <v>18</v>
      </c>
      <c r="L156" s="8">
        <f t="shared" si="186"/>
        <v>1.0353777799999999</v>
      </c>
      <c r="M156" s="121">
        <f t="shared" si="164"/>
        <v>1.02744163</v>
      </c>
      <c r="N156" s="121">
        <f t="shared" si="159"/>
        <v>1.0683269196839407</v>
      </c>
      <c r="O156" s="114">
        <f t="shared" si="161"/>
        <v>1.1061219499999999</v>
      </c>
      <c r="P156" s="114">
        <f t="shared" si="178"/>
        <v>1073.4748113999999</v>
      </c>
      <c r="Q156" s="168">
        <f t="shared" si="191"/>
        <v>0</v>
      </c>
      <c r="R156" s="169">
        <f t="shared" si="187"/>
        <v>0</v>
      </c>
      <c r="S156" s="114">
        <f t="shared" si="179"/>
        <v>0</v>
      </c>
      <c r="T156" s="124">
        <f t="shared" si="188"/>
        <v>7.0000000000000007E-2</v>
      </c>
      <c r="U156" s="122">
        <f t="shared" si="160"/>
        <v>18</v>
      </c>
      <c r="V156" s="122">
        <v>252</v>
      </c>
      <c r="W156" s="121">
        <f t="shared" si="180"/>
        <v>1.0048444569999999</v>
      </c>
      <c r="X156" s="114">
        <f t="shared" si="181"/>
        <v>5.2004025599999997</v>
      </c>
      <c r="Y156" s="114">
        <f t="shared" si="182"/>
        <v>0</v>
      </c>
      <c r="Z156" s="127" t="str">
        <f t="shared" si="192"/>
        <v>A+J=</v>
      </c>
      <c r="AA156" s="119">
        <f t="shared" si="193"/>
        <v>44155</v>
      </c>
      <c r="AB156" s="4"/>
      <c r="AD156" s="155">
        <v>43406</v>
      </c>
      <c r="AE156" s="156" t="s">
        <v>75</v>
      </c>
      <c r="AG156" s="145">
        <f t="shared" si="199"/>
        <v>8</v>
      </c>
      <c r="AH156" s="147">
        <f t="shared" si="198"/>
        <v>44247</v>
      </c>
      <c r="AI156" s="147">
        <f t="shared" si="194"/>
        <v>44246</v>
      </c>
      <c r="AJ156" s="147">
        <f t="shared" si="195"/>
        <v>44249</v>
      </c>
      <c r="AK156" s="147">
        <f t="shared" si="196"/>
        <v>44277</v>
      </c>
      <c r="AL156" s="145">
        <f t="shared" si="19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83"/>
        <v>44151</v>
      </c>
      <c r="B157" s="114">
        <f t="shared" si="175"/>
        <v>1078.6752139599998</v>
      </c>
      <c r="C157" s="114">
        <f t="shared" si="189"/>
        <v>970.48504589000004</v>
      </c>
      <c r="D157" s="115">
        <f t="shared" si="184"/>
        <v>832.31299999999999</v>
      </c>
      <c r="E157" s="116">
        <f t="shared" si="162"/>
        <v>868.44200000000001</v>
      </c>
      <c r="F157" s="117">
        <f t="shared" si="163"/>
        <v>44094</v>
      </c>
      <c r="G157" s="118">
        <f t="shared" si="176"/>
        <v>4.3407948692379072E-2</v>
      </c>
      <c r="H157" s="119">
        <f t="shared" si="190"/>
        <v>44155</v>
      </c>
      <c r="I157" s="119">
        <f t="shared" si="177"/>
        <v>44155</v>
      </c>
      <c r="J157" s="120">
        <f t="shared" si="185"/>
        <v>22</v>
      </c>
      <c r="K157" s="120">
        <f t="shared" si="167"/>
        <v>18</v>
      </c>
      <c r="L157" s="8">
        <f t="shared" si="186"/>
        <v>1.0353777799999999</v>
      </c>
      <c r="M157" s="121">
        <f t="shared" si="164"/>
        <v>1.02744163</v>
      </c>
      <c r="N157" s="121">
        <f t="shared" si="159"/>
        <v>1.0683269196839407</v>
      </c>
      <c r="O157" s="114">
        <f t="shared" si="161"/>
        <v>1.1061219499999999</v>
      </c>
      <c r="P157" s="114">
        <f t="shared" si="178"/>
        <v>1073.4748113999999</v>
      </c>
      <c r="Q157" s="168">
        <f t="shared" si="191"/>
        <v>0</v>
      </c>
      <c r="R157" s="169">
        <f t="shared" si="187"/>
        <v>0</v>
      </c>
      <c r="S157" s="114">
        <f t="shared" si="179"/>
        <v>0</v>
      </c>
      <c r="T157" s="124">
        <f t="shared" si="188"/>
        <v>7.0000000000000007E-2</v>
      </c>
      <c r="U157" s="122">
        <f t="shared" si="160"/>
        <v>18</v>
      </c>
      <c r="V157" s="122">
        <v>252</v>
      </c>
      <c r="W157" s="121">
        <f t="shared" si="180"/>
        <v>1.0048444569999999</v>
      </c>
      <c r="X157" s="114">
        <f t="shared" si="181"/>
        <v>5.2004025599999997</v>
      </c>
      <c r="Y157" s="114">
        <f t="shared" si="182"/>
        <v>0</v>
      </c>
      <c r="Z157" s="127" t="str">
        <f t="shared" si="192"/>
        <v>A+J=</v>
      </c>
      <c r="AA157" s="119">
        <f t="shared" si="193"/>
        <v>44155</v>
      </c>
      <c r="AB157" s="4"/>
      <c r="AD157" s="155">
        <v>43419</v>
      </c>
      <c r="AE157" s="156" t="s">
        <v>76</v>
      </c>
      <c r="AG157" s="145">
        <f t="shared" si="199"/>
        <v>9</v>
      </c>
      <c r="AH157" s="147">
        <f t="shared" si="198"/>
        <v>44275</v>
      </c>
      <c r="AI157" s="147">
        <f t="shared" si="194"/>
        <v>44274</v>
      </c>
      <c r="AJ157" s="147">
        <f t="shared" si="195"/>
        <v>44277</v>
      </c>
      <c r="AK157" s="147">
        <f t="shared" si="196"/>
        <v>44306</v>
      </c>
      <c r="AL157" s="145">
        <f t="shared" si="197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83"/>
        <v>44152</v>
      </c>
      <c r="B158" s="114">
        <f t="shared" si="175"/>
        <v>1081.0508595900001</v>
      </c>
      <c r="C158" s="114">
        <f t="shared" si="189"/>
        <v>970.48504589000004</v>
      </c>
      <c r="D158" s="115">
        <f t="shared" si="184"/>
        <v>832.31299999999999</v>
      </c>
      <c r="E158" s="116">
        <f t="shared" si="162"/>
        <v>868.44200000000001</v>
      </c>
      <c r="F158" s="117">
        <f t="shared" si="163"/>
        <v>44094</v>
      </c>
      <c r="G158" s="118">
        <f t="shared" si="176"/>
        <v>4.3407948692379072E-2</v>
      </c>
      <c r="H158" s="119">
        <f t="shared" si="190"/>
        <v>44155</v>
      </c>
      <c r="I158" s="119">
        <f t="shared" si="177"/>
        <v>44155</v>
      </c>
      <c r="J158" s="120">
        <f t="shared" si="185"/>
        <v>22</v>
      </c>
      <c r="K158" s="120">
        <f t="shared" si="167"/>
        <v>19</v>
      </c>
      <c r="L158" s="8">
        <f t="shared" si="186"/>
        <v>1.0373795100000001</v>
      </c>
      <c r="M158" s="121">
        <f t="shared" si="164"/>
        <v>1.02744163</v>
      </c>
      <c r="N158" s="121">
        <f t="shared" si="159"/>
        <v>1.0683269196839407</v>
      </c>
      <c r="O158" s="114">
        <f t="shared" si="161"/>
        <v>1.10826045</v>
      </c>
      <c r="P158" s="114">
        <f t="shared" si="178"/>
        <v>1075.55019367</v>
      </c>
      <c r="Q158" s="168">
        <f t="shared" si="191"/>
        <v>0</v>
      </c>
      <c r="R158" s="169">
        <f t="shared" si="187"/>
        <v>0</v>
      </c>
      <c r="S158" s="114">
        <f t="shared" si="179"/>
        <v>0</v>
      </c>
      <c r="T158" s="124">
        <f t="shared" si="188"/>
        <v>7.0000000000000007E-2</v>
      </c>
      <c r="U158" s="122">
        <f t="shared" si="160"/>
        <v>19</v>
      </c>
      <c r="V158" s="122">
        <v>252</v>
      </c>
      <c r="W158" s="121">
        <f t="shared" si="180"/>
        <v>1.005114281</v>
      </c>
      <c r="X158" s="114">
        <f t="shared" si="181"/>
        <v>5.5006659200000003</v>
      </c>
      <c r="Y158" s="114">
        <f t="shared" si="182"/>
        <v>0</v>
      </c>
      <c r="Z158" s="127" t="str">
        <f t="shared" si="192"/>
        <v>A+J=</v>
      </c>
      <c r="AA158" s="119">
        <f t="shared" si="193"/>
        <v>44155</v>
      </c>
      <c r="AB158" s="4"/>
      <c r="AD158" s="155">
        <v>43459</v>
      </c>
      <c r="AE158" s="156" t="s">
        <v>77</v>
      </c>
      <c r="AG158" s="145">
        <f t="shared" si="199"/>
        <v>10</v>
      </c>
      <c r="AH158" s="147">
        <f t="shared" si="198"/>
        <v>44306</v>
      </c>
      <c r="AI158" s="147">
        <f t="shared" si="194"/>
        <v>44305</v>
      </c>
      <c r="AJ158" s="147">
        <f t="shared" si="195"/>
        <v>44306</v>
      </c>
      <c r="AK158" s="147">
        <f t="shared" si="196"/>
        <v>44336</v>
      </c>
      <c r="AL158" s="145">
        <f t="shared" si="19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83"/>
        <v>44153</v>
      </c>
      <c r="B159" s="114">
        <f t="shared" si="175"/>
        <v>1083.4317422199999</v>
      </c>
      <c r="C159" s="114">
        <f t="shared" si="189"/>
        <v>970.48504589000004</v>
      </c>
      <c r="D159" s="115">
        <f t="shared" si="184"/>
        <v>832.31299999999999</v>
      </c>
      <c r="E159" s="116">
        <f t="shared" si="162"/>
        <v>868.44200000000001</v>
      </c>
      <c r="F159" s="117">
        <f t="shared" si="163"/>
        <v>44094</v>
      </c>
      <c r="G159" s="118">
        <f t="shared" si="176"/>
        <v>4.3407948692379072E-2</v>
      </c>
      <c r="H159" s="119">
        <f t="shared" si="190"/>
        <v>44155</v>
      </c>
      <c r="I159" s="119">
        <f t="shared" si="177"/>
        <v>44155</v>
      </c>
      <c r="J159" s="120">
        <f t="shared" si="185"/>
        <v>22</v>
      </c>
      <c r="K159" s="120">
        <f t="shared" si="167"/>
        <v>20</v>
      </c>
      <c r="L159" s="8">
        <f t="shared" si="186"/>
        <v>1.03938511</v>
      </c>
      <c r="M159" s="121">
        <f t="shared" si="164"/>
        <v>1.02744163</v>
      </c>
      <c r="N159" s="121">
        <f t="shared" ref="N159:N222" si="200">IF(I159&gt;I158,N158*M159,N158)</f>
        <v>1.0683269196839407</v>
      </c>
      <c r="O159" s="114">
        <f t="shared" si="161"/>
        <v>1.1104030899999999</v>
      </c>
      <c r="P159" s="114">
        <f t="shared" si="178"/>
        <v>1077.6295937499999</v>
      </c>
      <c r="Q159" s="168">
        <f t="shared" si="191"/>
        <v>0</v>
      </c>
      <c r="R159" s="169">
        <f t="shared" si="187"/>
        <v>0</v>
      </c>
      <c r="S159" s="114">
        <f t="shared" si="179"/>
        <v>0</v>
      </c>
      <c r="T159" s="124">
        <f t="shared" si="188"/>
        <v>7.0000000000000007E-2</v>
      </c>
      <c r="U159" s="122">
        <f t="shared" si="160"/>
        <v>20</v>
      </c>
      <c r="V159" s="122">
        <v>252</v>
      </c>
      <c r="W159" s="121">
        <f t="shared" si="180"/>
        <v>1.005384177</v>
      </c>
      <c r="X159" s="114">
        <f t="shared" si="181"/>
        <v>5.8021484699999997</v>
      </c>
      <c r="Y159" s="114">
        <f t="shared" si="182"/>
        <v>0</v>
      </c>
      <c r="Z159" s="127" t="str">
        <f t="shared" si="192"/>
        <v>A+J=</v>
      </c>
      <c r="AA159" s="119">
        <f t="shared" si="193"/>
        <v>44155</v>
      </c>
      <c r="AB159" s="4"/>
      <c r="AD159" s="155">
        <v>43466</v>
      </c>
      <c r="AE159" s="156" t="s">
        <v>78</v>
      </c>
      <c r="AG159" s="145">
        <f t="shared" si="199"/>
        <v>11</v>
      </c>
      <c r="AH159" s="147">
        <f t="shared" si="198"/>
        <v>44336</v>
      </c>
      <c r="AI159" s="147">
        <f t="shared" si="194"/>
        <v>44335</v>
      </c>
      <c r="AJ159" s="147">
        <f t="shared" si="195"/>
        <v>44336</v>
      </c>
      <c r="AK159" s="147">
        <f t="shared" si="196"/>
        <v>44368</v>
      </c>
      <c r="AL159" s="145">
        <f t="shared" si="19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83"/>
        <v>44154</v>
      </c>
      <c r="B160" s="114">
        <f t="shared" si="175"/>
        <v>1085.8178558</v>
      </c>
      <c r="C160" s="114">
        <f t="shared" si="189"/>
        <v>970.48504589000004</v>
      </c>
      <c r="D160" s="115">
        <f t="shared" si="184"/>
        <v>832.31299999999999</v>
      </c>
      <c r="E160" s="116">
        <f t="shared" si="162"/>
        <v>868.44200000000001</v>
      </c>
      <c r="F160" s="117">
        <f t="shared" si="163"/>
        <v>44094</v>
      </c>
      <c r="G160" s="118">
        <f t="shared" si="176"/>
        <v>4.3407948692379072E-2</v>
      </c>
      <c r="H160" s="119">
        <f t="shared" si="190"/>
        <v>44155</v>
      </c>
      <c r="I160" s="119">
        <f t="shared" si="177"/>
        <v>44155</v>
      </c>
      <c r="J160" s="120">
        <f t="shared" si="185"/>
        <v>22</v>
      </c>
      <c r="K160" s="120">
        <f t="shared" si="167"/>
        <v>21</v>
      </c>
      <c r="L160" s="8">
        <f t="shared" si="186"/>
        <v>1.04139458</v>
      </c>
      <c r="M160" s="121">
        <f t="shared" si="164"/>
        <v>1.02744163</v>
      </c>
      <c r="N160" s="121">
        <f t="shared" si="200"/>
        <v>1.0683269196839407</v>
      </c>
      <c r="O160" s="114">
        <f t="shared" si="161"/>
        <v>1.1125498599999999</v>
      </c>
      <c r="P160" s="114">
        <f t="shared" si="178"/>
        <v>1079.71300193</v>
      </c>
      <c r="Q160" s="168">
        <f t="shared" si="191"/>
        <v>0</v>
      </c>
      <c r="R160" s="169">
        <f t="shared" si="187"/>
        <v>0</v>
      </c>
      <c r="S160" s="114">
        <f t="shared" si="179"/>
        <v>0</v>
      </c>
      <c r="T160" s="124">
        <f t="shared" si="188"/>
        <v>7.0000000000000007E-2</v>
      </c>
      <c r="U160" s="122">
        <f t="shared" si="160"/>
        <v>21</v>
      </c>
      <c r="V160" s="122">
        <v>252</v>
      </c>
      <c r="W160" s="121">
        <f t="shared" si="180"/>
        <v>1.0056541450000001</v>
      </c>
      <c r="X160" s="114">
        <f t="shared" si="181"/>
        <v>6.1048538700000003</v>
      </c>
      <c r="Y160" s="114">
        <f t="shared" si="182"/>
        <v>0</v>
      </c>
      <c r="Z160" s="127" t="str">
        <f t="shared" si="192"/>
        <v>A+J=</v>
      </c>
      <c r="AA160" s="119">
        <f t="shared" si="193"/>
        <v>44155</v>
      </c>
      <c r="AB160" s="4"/>
      <c r="AD160" s="155">
        <v>43528</v>
      </c>
      <c r="AE160" s="156" t="s">
        <v>68</v>
      </c>
      <c r="AG160" s="145">
        <f t="shared" si="199"/>
        <v>12</v>
      </c>
      <c r="AH160" s="147">
        <f t="shared" si="198"/>
        <v>44367</v>
      </c>
      <c r="AI160" s="147">
        <f t="shared" si="194"/>
        <v>44365</v>
      </c>
      <c r="AJ160" s="147">
        <f t="shared" si="195"/>
        <v>44368</v>
      </c>
      <c r="AK160" s="147">
        <f t="shared" si="196"/>
        <v>44397</v>
      </c>
      <c r="AL160" s="145">
        <f t="shared" si="19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5" x14ac:dyDescent="0.2">
      <c r="A161" s="113">
        <f t="shared" si="183"/>
        <v>44155</v>
      </c>
      <c r="B161" s="114">
        <f t="shared" si="175"/>
        <v>1088.2092343899999</v>
      </c>
      <c r="C161" s="114">
        <f t="shared" si="189"/>
        <v>970.48504589000004</v>
      </c>
      <c r="D161" s="115">
        <f t="shared" si="184"/>
        <v>832.31299999999999</v>
      </c>
      <c r="E161" s="116">
        <f t="shared" si="162"/>
        <v>868.44200000000001</v>
      </c>
      <c r="F161" s="117">
        <f t="shared" si="163"/>
        <v>44094</v>
      </c>
      <c r="G161" s="118">
        <f t="shared" si="176"/>
        <v>4.3407948692379072E-2</v>
      </c>
      <c r="H161" s="119">
        <f t="shared" si="190"/>
        <v>44186</v>
      </c>
      <c r="I161" s="119">
        <f t="shared" si="177"/>
        <v>44155</v>
      </c>
      <c r="J161" s="120">
        <f t="shared" si="185"/>
        <v>22</v>
      </c>
      <c r="K161" s="120">
        <f t="shared" si="167"/>
        <v>22</v>
      </c>
      <c r="L161" s="8">
        <f t="shared" si="186"/>
        <v>1.04340794</v>
      </c>
      <c r="M161" s="121">
        <f t="shared" si="164"/>
        <v>1.02744163</v>
      </c>
      <c r="N161" s="121">
        <f t="shared" si="200"/>
        <v>1.0683269196839407</v>
      </c>
      <c r="O161" s="114">
        <f t="shared" si="161"/>
        <v>1.1147007900000001</v>
      </c>
      <c r="P161" s="114">
        <f t="shared" si="178"/>
        <v>1081.80044733</v>
      </c>
      <c r="Q161" s="168">
        <f t="shared" si="191"/>
        <v>5</v>
      </c>
      <c r="R161" s="208">
        <f>S161/P161</f>
        <v>1.0450990779218242E-2</v>
      </c>
      <c r="S161" s="209">
        <v>11.3058865</v>
      </c>
      <c r="T161" s="124">
        <f t="shared" si="188"/>
        <v>7.0000000000000007E-2</v>
      </c>
      <c r="U161" s="122">
        <f t="shared" si="160"/>
        <v>22</v>
      </c>
      <c r="V161" s="122">
        <v>252</v>
      </c>
      <c r="W161" s="121">
        <f t="shared" si="180"/>
        <v>1.0059241860000001</v>
      </c>
      <c r="X161" s="114">
        <f t="shared" si="181"/>
        <v>6.4087870599999999</v>
      </c>
      <c r="Y161" s="114">
        <f t="shared" si="182"/>
        <v>17.714673560000001</v>
      </c>
      <c r="Z161" s="127" t="str">
        <f t="shared" si="192"/>
        <v>A+J=</v>
      </c>
      <c r="AA161" s="119">
        <f t="shared" si="193"/>
        <v>44155</v>
      </c>
      <c r="AB161" s="4"/>
      <c r="AD161" s="155">
        <v>43529</v>
      </c>
      <c r="AE161" s="156" t="s">
        <v>68</v>
      </c>
      <c r="AG161" s="145">
        <f t="shared" si="199"/>
        <v>13</v>
      </c>
      <c r="AH161" s="147">
        <f t="shared" si="198"/>
        <v>44397</v>
      </c>
      <c r="AI161" s="147">
        <f t="shared" si="194"/>
        <v>44396</v>
      </c>
      <c r="AJ161" s="147">
        <f t="shared" si="195"/>
        <v>44397</v>
      </c>
      <c r="AK161" s="147">
        <f t="shared" si="196"/>
        <v>44428</v>
      </c>
      <c r="AL161" s="145">
        <f t="shared" si="197"/>
        <v>23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83"/>
        <v>44156</v>
      </c>
      <c r="B162" s="114">
        <f t="shared" si="175"/>
        <v>1072.40485154</v>
      </c>
      <c r="C162" s="114">
        <f t="shared" si="189"/>
        <v>960.34251562999998</v>
      </c>
      <c r="D162" s="115">
        <f t="shared" si="184"/>
        <v>868.44200000000001</v>
      </c>
      <c r="E162" s="116">
        <f t="shared" si="162"/>
        <v>896.505</v>
      </c>
      <c r="F162" s="117">
        <f t="shared" si="163"/>
        <v>44124</v>
      </c>
      <c r="G162" s="118">
        <f t="shared" si="176"/>
        <v>3.2314190239532303E-2</v>
      </c>
      <c r="H162" s="119">
        <f t="shared" si="190"/>
        <v>44186</v>
      </c>
      <c r="I162" s="119">
        <f t="shared" si="177"/>
        <v>44186</v>
      </c>
      <c r="J162" s="120">
        <f t="shared" si="185"/>
        <v>21</v>
      </c>
      <c r="K162" s="120">
        <f t="shared" si="167"/>
        <v>1</v>
      </c>
      <c r="L162" s="8">
        <f t="shared" si="186"/>
        <v>1.00151557</v>
      </c>
      <c r="M162" s="121">
        <f t="shared" si="164"/>
        <v>1.04340794</v>
      </c>
      <c r="N162" s="121">
        <f t="shared" si="200"/>
        <v>1.1147007905139661</v>
      </c>
      <c r="O162" s="114">
        <f t="shared" si="161"/>
        <v>1.1163901899999999</v>
      </c>
      <c r="P162" s="114">
        <f t="shared" si="178"/>
        <v>1072.1169634800001</v>
      </c>
      <c r="Q162" s="168">
        <f t="shared" si="191"/>
        <v>0</v>
      </c>
      <c r="R162" s="169">
        <f t="shared" si="187"/>
        <v>0</v>
      </c>
      <c r="S162" s="114">
        <f t="shared" si="179"/>
        <v>0</v>
      </c>
      <c r="T162" s="124">
        <f t="shared" si="188"/>
        <v>7.0000000000000007E-2</v>
      </c>
      <c r="U162" s="122">
        <f t="shared" si="160"/>
        <v>1</v>
      </c>
      <c r="V162" s="122">
        <v>252</v>
      </c>
      <c r="W162" s="121">
        <f t="shared" si="180"/>
        <v>1.0002685229999999</v>
      </c>
      <c r="X162" s="114">
        <f t="shared" si="181"/>
        <v>0.28788806</v>
      </c>
      <c r="Y162" s="114">
        <f t="shared" si="182"/>
        <v>0</v>
      </c>
      <c r="Z162" s="127" t="str">
        <f t="shared" si="192"/>
        <v>A+J=</v>
      </c>
      <c r="AA162" s="119">
        <f t="shared" si="193"/>
        <v>44186</v>
      </c>
      <c r="AB162" s="4"/>
      <c r="AD162" s="155">
        <v>43574</v>
      </c>
      <c r="AE162" s="156" t="s">
        <v>71</v>
      </c>
      <c r="AG162" s="145">
        <f t="shared" si="199"/>
        <v>14</v>
      </c>
      <c r="AH162" s="147">
        <f t="shared" si="198"/>
        <v>44428</v>
      </c>
      <c r="AI162" s="147">
        <f t="shared" si="194"/>
        <v>44427</v>
      </c>
      <c r="AJ162" s="147">
        <f t="shared" si="195"/>
        <v>44428</v>
      </c>
      <c r="AK162" s="147">
        <f t="shared" si="196"/>
        <v>44459</v>
      </c>
      <c r="AL162" s="145">
        <f t="shared" si="19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83"/>
        <v>44157</v>
      </c>
      <c r="B163" s="114">
        <f t="shared" si="175"/>
        <v>1072.40485154</v>
      </c>
      <c r="C163" s="114">
        <f t="shared" si="189"/>
        <v>960.34251562999998</v>
      </c>
      <c r="D163" s="115">
        <f t="shared" si="184"/>
        <v>868.44200000000001</v>
      </c>
      <c r="E163" s="116">
        <f t="shared" si="162"/>
        <v>896.505</v>
      </c>
      <c r="F163" s="117">
        <f t="shared" si="163"/>
        <v>44124</v>
      </c>
      <c r="G163" s="118">
        <f t="shared" si="176"/>
        <v>3.2314190239532303E-2</v>
      </c>
      <c r="H163" s="119">
        <f t="shared" si="190"/>
        <v>44186</v>
      </c>
      <c r="I163" s="119">
        <f t="shared" si="177"/>
        <v>44186</v>
      </c>
      <c r="J163" s="120">
        <f t="shared" si="185"/>
        <v>21</v>
      </c>
      <c r="K163" s="120">
        <f t="shared" si="167"/>
        <v>1</v>
      </c>
      <c r="L163" s="8">
        <f t="shared" si="186"/>
        <v>1.00151557</v>
      </c>
      <c r="M163" s="121">
        <f t="shared" si="164"/>
        <v>1.04340794</v>
      </c>
      <c r="N163" s="121">
        <f t="shared" si="200"/>
        <v>1.1147007905139661</v>
      </c>
      <c r="O163" s="114">
        <f t="shared" si="161"/>
        <v>1.1163901899999999</v>
      </c>
      <c r="P163" s="114">
        <f t="shared" si="178"/>
        <v>1072.1169634800001</v>
      </c>
      <c r="Q163" s="168">
        <f t="shared" si="191"/>
        <v>0</v>
      </c>
      <c r="R163" s="169">
        <f t="shared" si="187"/>
        <v>0</v>
      </c>
      <c r="S163" s="114">
        <f t="shared" si="179"/>
        <v>0</v>
      </c>
      <c r="T163" s="124">
        <f t="shared" si="188"/>
        <v>7.0000000000000007E-2</v>
      </c>
      <c r="U163" s="122">
        <f t="shared" si="160"/>
        <v>1</v>
      </c>
      <c r="V163" s="122">
        <v>252</v>
      </c>
      <c r="W163" s="121">
        <f t="shared" si="180"/>
        <v>1.0002685229999999</v>
      </c>
      <c r="X163" s="114">
        <f t="shared" si="181"/>
        <v>0.28788806</v>
      </c>
      <c r="Y163" s="114">
        <f t="shared" si="182"/>
        <v>0</v>
      </c>
      <c r="Z163" s="127" t="str">
        <f t="shared" si="192"/>
        <v>A+J=</v>
      </c>
      <c r="AA163" s="119">
        <f t="shared" si="193"/>
        <v>44186</v>
      </c>
      <c r="AB163" s="26"/>
      <c r="AD163" s="155">
        <v>43586</v>
      </c>
      <c r="AE163" s="156" t="s">
        <v>72</v>
      </c>
      <c r="AG163" s="145">
        <f t="shared" si="199"/>
        <v>15</v>
      </c>
      <c r="AH163" s="147">
        <f t="shared" ref="AH163:AH226" si="201">EDATE(AH162,1)</f>
        <v>44459</v>
      </c>
      <c r="AI163" s="147">
        <f t="shared" si="194"/>
        <v>44456</v>
      </c>
      <c r="AJ163" s="147">
        <f t="shared" si="195"/>
        <v>44459</v>
      </c>
      <c r="AK163" s="147">
        <f t="shared" ref="AK163:AK226" si="202">AJ164</f>
        <v>44489</v>
      </c>
      <c r="AL163" s="145">
        <f t="shared" si="19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83"/>
        <v>44158</v>
      </c>
      <c r="B164" s="114">
        <f t="shared" si="175"/>
        <v>1072.40485154</v>
      </c>
      <c r="C164" s="114">
        <f t="shared" si="189"/>
        <v>960.34251562999998</v>
      </c>
      <c r="D164" s="115">
        <f t="shared" si="184"/>
        <v>868.44200000000001</v>
      </c>
      <c r="E164" s="116">
        <f t="shared" si="162"/>
        <v>896.505</v>
      </c>
      <c r="F164" s="117">
        <f t="shared" si="163"/>
        <v>44124</v>
      </c>
      <c r="G164" s="118">
        <f t="shared" si="176"/>
        <v>3.2314190239532303E-2</v>
      </c>
      <c r="H164" s="119">
        <f t="shared" si="190"/>
        <v>44186</v>
      </c>
      <c r="I164" s="119">
        <f t="shared" si="177"/>
        <v>44186</v>
      </c>
      <c r="J164" s="120">
        <f t="shared" si="185"/>
        <v>21</v>
      </c>
      <c r="K164" s="120">
        <f t="shared" si="167"/>
        <v>1</v>
      </c>
      <c r="L164" s="8">
        <f t="shared" si="186"/>
        <v>1.00151557</v>
      </c>
      <c r="M164" s="121">
        <f t="shared" si="164"/>
        <v>1.04340794</v>
      </c>
      <c r="N164" s="121">
        <f t="shared" si="200"/>
        <v>1.1147007905139661</v>
      </c>
      <c r="O164" s="114">
        <f t="shared" si="161"/>
        <v>1.1163901899999999</v>
      </c>
      <c r="P164" s="114">
        <f t="shared" si="178"/>
        <v>1072.1169634800001</v>
      </c>
      <c r="Q164" s="168">
        <f t="shared" si="191"/>
        <v>0</v>
      </c>
      <c r="R164" s="169">
        <f t="shared" si="187"/>
        <v>0</v>
      </c>
      <c r="S164" s="114">
        <f t="shared" si="179"/>
        <v>0</v>
      </c>
      <c r="T164" s="124">
        <f t="shared" si="188"/>
        <v>7.0000000000000007E-2</v>
      </c>
      <c r="U164" s="122">
        <f t="shared" si="160"/>
        <v>1</v>
      </c>
      <c r="V164" s="122">
        <v>252</v>
      </c>
      <c r="W164" s="121">
        <f t="shared" si="180"/>
        <v>1.0002685229999999</v>
      </c>
      <c r="X164" s="114">
        <f t="shared" si="181"/>
        <v>0.28788806</v>
      </c>
      <c r="Y164" s="114">
        <f t="shared" si="182"/>
        <v>0</v>
      </c>
      <c r="Z164" s="127" t="str">
        <f t="shared" si="192"/>
        <v>A+J=</v>
      </c>
      <c r="AA164" s="119">
        <f t="shared" si="193"/>
        <v>44186</v>
      </c>
      <c r="AB164" s="4"/>
      <c r="AD164" s="155">
        <v>43636</v>
      </c>
      <c r="AE164" s="156" t="s">
        <v>73</v>
      </c>
      <c r="AG164" s="145">
        <f t="shared" si="199"/>
        <v>16</v>
      </c>
      <c r="AH164" s="147">
        <f t="shared" si="201"/>
        <v>44489</v>
      </c>
      <c r="AI164" s="147">
        <f t="shared" si="194"/>
        <v>44488</v>
      </c>
      <c r="AJ164" s="147">
        <f t="shared" si="195"/>
        <v>44489</v>
      </c>
      <c r="AK164" s="147">
        <f t="shared" si="202"/>
        <v>44522</v>
      </c>
      <c r="AL164" s="145">
        <f t="shared" si="197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83"/>
        <v>44159</v>
      </c>
      <c r="B165" s="114">
        <f t="shared" si="175"/>
        <v>1074.31856988</v>
      </c>
      <c r="C165" s="114">
        <f t="shared" si="189"/>
        <v>960.34251562999998</v>
      </c>
      <c r="D165" s="115">
        <f t="shared" si="184"/>
        <v>868.44200000000001</v>
      </c>
      <c r="E165" s="116">
        <f t="shared" si="162"/>
        <v>896.505</v>
      </c>
      <c r="F165" s="117">
        <f t="shared" si="163"/>
        <v>44124</v>
      </c>
      <c r="G165" s="118">
        <f t="shared" si="176"/>
        <v>3.2314190239532303E-2</v>
      </c>
      <c r="H165" s="119">
        <f t="shared" si="190"/>
        <v>44186</v>
      </c>
      <c r="I165" s="119">
        <f t="shared" si="177"/>
        <v>44186</v>
      </c>
      <c r="J165" s="120">
        <f t="shared" si="185"/>
        <v>21</v>
      </c>
      <c r="K165" s="120">
        <f t="shared" si="167"/>
        <v>2</v>
      </c>
      <c r="L165" s="8">
        <f t="shared" si="186"/>
        <v>1.00303345</v>
      </c>
      <c r="M165" s="121">
        <f t="shared" si="164"/>
        <v>1.04340794</v>
      </c>
      <c r="N165" s="121">
        <f t="shared" si="200"/>
        <v>1.1147007905139661</v>
      </c>
      <c r="O165" s="114">
        <f t="shared" si="161"/>
        <v>1.1180821700000001</v>
      </c>
      <c r="P165" s="114">
        <f t="shared" si="178"/>
        <v>1073.7418438100001</v>
      </c>
      <c r="Q165" s="168">
        <f t="shared" si="191"/>
        <v>0</v>
      </c>
      <c r="R165" s="169">
        <f t="shared" si="187"/>
        <v>0</v>
      </c>
      <c r="S165" s="114">
        <f t="shared" si="179"/>
        <v>0</v>
      </c>
      <c r="T165" s="124">
        <f t="shared" si="188"/>
        <v>7.0000000000000007E-2</v>
      </c>
      <c r="U165" s="122">
        <f t="shared" ref="U165:U228" si="203">IF(Q164&gt;0,1,IF(K165=K164,U164,U164+1))</f>
        <v>2</v>
      </c>
      <c r="V165" s="122">
        <v>252</v>
      </c>
      <c r="W165" s="121">
        <f t="shared" si="180"/>
        <v>1.000537118</v>
      </c>
      <c r="X165" s="114">
        <f t="shared" si="181"/>
        <v>0.57672606999999998</v>
      </c>
      <c r="Y165" s="114">
        <f t="shared" si="182"/>
        <v>0</v>
      </c>
      <c r="Z165" s="127" t="str">
        <f t="shared" si="192"/>
        <v>A+J=</v>
      </c>
      <c r="AA165" s="119">
        <f t="shared" si="193"/>
        <v>44186</v>
      </c>
      <c r="AB165" s="4"/>
      <c r="AD165" s="155">
        <v>43784</v>
      </c>
      <c r="AE165" s="156" t="s">
        <v>76</v>
      </c>
      <c r="AG165" s="145">
        <f t="shared" si="199"/>
        <v>17</v>
      </c>
      <c r="AH165" s="147">
        <f t="shared" si="201"/>
        <v>44520</v>
      </c>
      <c r="AI165" s="147">
        <f t="shared" si="194"/>
        <v>44519</v>
      </c>
      <c r="AJ165" s="147">
        <f t="shared" si="195"/>
        <v>44522</v>
      </c>
      <c r="AK165" s="147">
        <f t="shared" si="202"/>
        <v>44550</v>
      </c>
      <c r="AL165" s="145">
        <f t="shared" si="197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83"/>
        <v>44160</v>
      </c>
      <c r="B166" s="114">
        <f t="shared" si="175"/>
        <v>1076.2357085800002</v>
      </c>
      <c r="C166" s="114">
        <f t="shared" si="189"/>
        <v>960.34251562999998</v>
      </c>
      <c r="D166" s="115">
        <f t="shared" si="184"/>
        <v>868.44200000000001</v>
      </c>
      <c r="E166" s="116">
        <f t="shared" si="162"/>
        <v>896.505</v>
      </c>
      <c r="F166" s="117">
        <f t="shared" si="163"/>
        <v>44124</v>
      </c>
      <c r="G166" s="118">
        <f t="shared" si="176"/>
        <v>3.2314190239532303E-2</v>
      </c>
      <c r="H166" s="119">
        <f t="shared" si="190"/>
        <v>44186</v>
      </c>
      <c r="I166" s="119">
        <f t="shared" si="177"/>
        <v>44186</v>
      </c>
      <c r="J166" s="120">
        <f t="shared" si="185"/>
        <v>21</v>
      </c>
      <c r="K166" s="120">
        <f t="shared" si="167"/>
        <v>3</v>
      </c>
      <c r="L166" s="8">
        <f t="shared" si="186"/>
        <v>1.00455363</v>
      </c>
      <c r="M166" s="121">
        <f t="shared" si="164"/>
        <v>1.04340794</v>
      </c>
      <c r="N166" s="121">
        <f t="shared" si="200"/>
        <v>1.1147007905139661</v>
      </c>
      <c r="O166" s="114">
        <f t="shared" si="161"/>
        <v>1.1197767199999999</v>
      </c>
      <c r="P166" s="114">
        <f t="shared" si="178"/>
        <v>1075.3691922200001</v>
      </c>
      <c r="Q166" s="168">
        <f t="shared" si="191"/>
        <v>0</v>
      </c>
      <c r="R166" s="169">
        <f t="shared" si="187"/>
        <v>0</v>
      </c>
      <c r="S166" s="114">
        <f t="shared" si="179"/>
        <v>0</v>
      </c>
      <c r="T166" s="124">
        <f t="shared" si="188"/>
        <v>7.0000000000000007E-2</v>
      </c>
      <c r="U166" s="122">
        <f t="shared" si="203"/>
        <v>3</v>
      </c>
      <c r="V166" s="122">
        <v>252</v>
      </c>
      <c r="W166" s="121">
        <f t="shared" si="180"/>
        <v>1.0008057850000001</v>
      </c>
      <c r="X166" s="114">
        <f t="shared" si="181"/>
        <v>0.86651635999999999</v>
      </c>
      <c r="Y166" s="114">
        <f t="shared" si="182"/>
        <v>0</v>
      </c>
      <c r="Z166" s="127" t="str">
        <f t="shared" si="192"/>
        <v>A+J=</v>
      </c>
      <c r="AA166" s="119">
        <f t="shared" si="193"/>
        <v>44186</v>
      </c>
      <c r="AB166" s="4"/>
      <c r="AD166" s="155">
        <v>43824</v>
      </c>
      <c r="AE166" s="156" t="s">
        <v>77</v>
      </c>
      <c r="AG166" s="145">
        <f t="shared" si="199"/>
        <v>18</v>
      </c>
      <c r="AH166" s="147">
        <f t="shared" si="201"/>
        <v>44550</v>
      </c>
      <c r="AI166" s="147">
        <f t="shared" si="194"/>
        <v>44547</v>
      </c>
      <c r="AJ166" s="147">
        <f t="shared" si="195"/>
        <v>44550</v>
      </c>
      <c r="AK166" s="147">
        <f t="shared" si="202"/>
        <v>44581</v>
      </c>
      <c r="AL166" s="145">
        <f t="shared" si="197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83"/>
        <v>44161</v>
      </c>
      <c r="B167" s="114">
        <f t="shared" si="175"/>
        <v>1078.15626038</v>
      </c>
      <c r="C167" s="114">
        <f t="shared" si="189"/>
        <v>960.34251562999998</v>
      </c>
      <c r="D167" s="115">
        <f t="shared" si="184"/>
        <v>868.44200000000001</v>
      </c>
      <c r="E167" s="116">
        <f t="shared" si="162"/>
        <v>896.505</v>
      </c>
      <c r="F167" s="117">
        <f t="shared" si="163"/>
        <v>44124</v>
      </c>
      <c r="G167" s="118">
        <f t="shared" si="176"/>
        <v>3.2314190239532303E-2</v>
      </c>
      <c r="H167" s="119">
        <f t="shared" si="190"/>
        <v>44186</v>
      </c>
      <c r="I167" s="119">
        <f t="shared" si="177"/>
        <v>44186</v>
      </c>
      <c r="J167" s="120">
        <f t="shared" si="185"/>
        <v>21</v>
      </c>
      <c r="K167" s="120">
        <f t="shared" si="167"/>
        <v>4</v>
      </c>
      <c r="L167" s="8">
        <f t="shared" si="186"/>
        <v>1.00607611</v>
      </c>
      <c r="M167" s="121">
        <f t="shared" si="164"/>
        <v>1.04340794</v>
      </c>
      <c r="N167" s="121">
        <f t="shared" si="200"/>
        <v>1.1147007905139661</v>
      </c>
      <c r="O167" s="114">
        <f t="shared" si="161"/>
        <v>1.12147383</v>
      </c>
      <c r="P167" s="114">
        <f t="shared" si="178"/>
        <v>1076.9989991100001</v>
      </c>
      <c r="Q167" s="168">
        <f t="shared" si="191"/>
        <v>0</v>
      </c>
      <c r="R167" s="169">
        <f t="shared" si="187"/>
        <v>0</v>
      </c>
      <c r="S167" s="114">
        <f t="shared" si="179"/>
        <v>0</v>
      </c>
      <c r="T167" s="124">
        <f t="shared" si="188"/>
        <v>7.0000000000000007E-2</v>
      </c>
      <c r="U167" s="122">
        <f t="shared" si="203"/>
        <v>4</v>
      </c>
      <c r="V167" s="122">
        <v>252</v>
      </c>
      <c r="W167" s="121">
        <f t="shared" si="180"/>
        <v>1.0010745240000001</v>
      </c>
      <c r="X167" s="114">
        <f t="shared" si="181"/>
        <v>1.15726127</v>
      </c>
      <c r="Y167" s="114">
        <f t="shared" si="182"/>
        <v>0</v>
      </c>
      <c r="Z167" s="127" t="str">
        <f t="shared" si="192"/>
        <v>A+J=</v>
      </c>
      <c r="AA167" s="119">
        <f t="shared" si="193"/>
        <v>44186</v>
      </c>
      <c r="AB167" s="4"/>
      <c r="AD167" s="155">
        <v>43831</v>
      </c>
      <c r="AE167" s="156" t="s">
        <v>78</v>
      </c>
      <c r="AG167" s="145">
        <f t="shared" si="199"/>
        <v>19</v>
      </c>
      <c r="AH167" s="147">
        <f t="shared" si="201"/>
        <v>44581</v>
      </c>
      <c r="AI167" s="147">
        <f t="shared" si="194"/>
        <v>44580</v>
      </c>
      <c r="AJ167" s="147">
        <f t="shared" si="195"/>
        <v>44581</v>
      </c>
      <c r="AK167" s="147">
        <f t="shared" si="202"/>
        <v>44613</v>
      </c>
      <c r="AL167" s="145">
        <f t="shared" si="197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83"/>
        <v>44162</v>
      </c>
      <c r="B168" s="114">
        <f t="shared" si="175"/>
        <v>1080.0802372199998</v>
      </c>
      <c r="C168" s="114">
        <f t="shared" si="189"/>
        <v>960.34251562999998</v>
      </c>
      <c r="D168" s="115">
        <f t="shared" si="184"/>
        <v>868.44200000000001</v>
      </c>
      <c r="E168" s="116">
        <f t="shared" si="162"/>
        <v>896.505</v>
      </c>
      <c r="F168" s="117">
        <f t="shared" si="163"/>
        <v>44124</v>
      </c>
      <c r="G168" s="118">
        <f t="shared" si="176"/>
        <v>3.2314190239532303E-2</v>
      </c>
      <c r="H168" s="119">
        <f t="shared" si="190"/>
        <v>44186</v>
      </c>
      <c r="I168" s="119">
        <f t="shared" si="177"/>
        <v>44186</v>
      </c>
      <c r="J168" s="120">
        <f t="shared" si="185"/>
        <v>21</v>
      </c>
      <c r="K168" s="120">
        <f t="shared" si="167"/>
        <v>5</v>
      </c>
      <c r="L168" s="8">
        <f t="shared" si="186"/>
        <v>1.0076008999999999</v>
      </c>
      <c r="M168" s="121">
        <f t="shared" si="164"/>
        <v>1.04340794</v>
      </c>
      <c r="N168" s="121">
        <f t="shared" si="200"/>
        <v>1.1147007905139661</v>
      </c>
      <c r="O168" s="114">
        <f t="shared" si="161"/>
        <v>1.12317351</v>
      </c>
      <c r="P168" s="114">
        <f t="shared" si="178"/>
        <v>1078.6312740799999</v>
      </c>
      <c r="Q168" s="168">
        <f t="shared" si="191"/>
        <v>0</v>
      </c>
      <c r="R168" s="169">
        <f t="shared" si="187"/>
        <v>0</v>
      </c>
      <c r="S168" s="114">
        <f t="shared" si="179"/>
        <v>0</v>
      </c>
      <c r="T168" s="124">
        <f t="shared" si="188"/>
        <v>7.0000000000000007E-2</v>
      </c>
      <c r="U168" s="122">
        <f t="shared" si="203"/>
        <v>5</v>
      </c>
      <c r="V168" s="122">
        <v>252</v>
      </c>
      <c r="W168" s="121">
        <f t="shared" si="180"/>
        <v>1.0013433350000001</v>
      </c>
      <c r="X168" s="114">
        <f t="shared" si="181"/>
        <v>1.44896314</v>
      </c>
      <c r="Y168" s="114">
        <f t="shared" si="182"/>
        <v>0</v>
      </c>
      <c r="Z168" s="127" t="str">
        <f t="shared" si="192"/>
        <v>A+J=</v>
      </c>
      <c r="AA168" s="119">
        <f t="shared" si="193"/>
        <v>44186</v>
      </c>
      <c r="AB168" s="4"/>
      <c r="AD168" s="158">
        <v>43885</v>
      </c>
      <c r="AE168" s="159" t="s">
        <v>68</v>
      </c>
      <c r="AG168" s="145">
        <f t="shared" si="199"/>
        <v>20</v>
      </c>
      <c r="AH168" s="147">
        <f t="shared" si="201"/>
        <v>44612</v>
      </c>
      <c r="AI168" s="147">
        <f t="shared" si="194"/>
        <v>44610</v>
      </c>
      <c r="AJ168" s="147">
        <f t="shared" si="195"/>
        <v>44613</v>
      </c>
      <c r="AK168" s="147">
        <f t="shared" si="202"/>
        <v>44641</v>
      </c>
      <c r="AL168" s="145">
        <f t="shared" si="197"/>
        <v>18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83"/>
        <v>44163</v>
      </c>
      <c r="B169" s="114">
        <f t="shared" si="175"/>
        <v>1082.0076414299999</v>
      </c>
      <c r="C169" s="114">
        <f t="shared" si="189"/>
        <v>960.34251562999998</v>
      </c>
      <c r="D169" s="115">
        <f t="shared" si="184"/>
        <v>868.44200000000001</v>
      </c>
      <c r="E169" s="116">
        <f t="shared" si="162"/>
        <v>896.505</v>
      </c>
      <c r="F169" s="117">
        <f t="shared" si="163"/>
        <v>44124</v>
      </c>
      <c r="G169" s="118">
        <f t="shared" si="176"/>
        <v>3.2314190239532303E-2</v>
      </c>
      <c r="H169" s="119">
        <f t="shared" si="190"/>
        <v>44186</v>
      </c>
      <c r="I169" s="119">
        <f t="shared" si="177"/>
        <v>44186</v>
      </c>
      <c r="J169" s="120">
        <f t="shared" si="185"/>
        <v>21</v>
      </c>
      <c r="K169" s="120">
        <f t="shared" si="167"/>
        <v>6</v>
      </c>
      <c r="L169" s="8">
        <f t="shared" si="186"/>
        <v>1.0091279900000001</v>
      </c>
      <c r="M169" s="121">
        <f t="shared" si="164"/>
        <v>1.04340794</v>
      </c>
      <c r="N169" s="121">
        <f t="shared" si="200"/>
        <v>1.1147007905139661</v>
      </c>
      <c r="O169" s="114">
        <f t="shared" ref="O169:O232" si="204">TRUNC(TRUNC((L169*N169),15),8)</f>
        <v>1.1248757599999999</v>
      </c>
      <c r="P169" s="114">
        <f t="shared" si="178"/>
        <v>1080.26601712</v>
      </c>
      <c r="Q169" s="168">
        <f t="shared" si="191"/>
        <v>0</v>
      </c>
      <c r="R169" s="169">
        <f t="shared" si="187"/>
        <v>0</v>
      </c>
      <c r="S169" s="114">
        <f t="shared" si="179"/>
        <v>0</v>
      </c>
      <c r="T169" s="124">
        <f t="shared" si="188"/>
        <v>7.0000000000000007E-2</v>
      </c>
      <c r="U169" s="122">
        <f t="shared" si="203"/>
        <v>6</v>
      </c>
      <c r="V169" s="122">
        <v>252</v>
      </c>
      <c r="W169" s="121">
        <f t="shared" si="180"/>
        <v>1.001612218</v>
      </c>
      <c r="X169" s="114">
        <f t="shared" si="181"/>
        <v>1.74162431</v>
      </c>
      <c r="Y169" s="114">
        <f t="shared" si="182"/>
        <v>0</v>
      </c>
      <c r="Z169" s="127" t="str">
        <f t="shared" si="192"/>
        <v>A+J=</v>
      </c>
      <c r="AA169" s="119">
        <f t="shared" si="193"/>
        <v>44186</v>
      </c>
      <c r="AB169" s="4"/>
      <c r="AD169" s="155">
        <v>43886</v>
      </c>
      <c r="AE169" s="156" t="s">
        <v>68</v>
      </c>
      <c r="AG169" s="145">
        <f t="shared" si="199"/>
        <v>21</v>
      </c>
      <c r="AH169" s="147">
        <f t="shared" si="201"/>
        <v>44640</v>
      </c>
      <c r="AI169" s="147">
        <f t="shared" si="194"/>
        <v>44638</v>
      </c>
      <c r="AJ169" s="147">
        <f t="shared" si="195"/>
        <v>44641</v>
      </c>
      <c r="AK169" s="147">
        <f t="shared" si="202"/>
        <v>44671</v>
      </c>
      <c r="AL169" s="145">
        <f t="shared" si="19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83"/>
        <v>44164</v>
      </c>
      <c r="B170" s="114">
        <f t="shared" si="175"/>
        <v>1082.0076414299999</v>
      </c>
      <c r="C170" s="114">
        <f t="shared" si="189"/>
        <v>960.34251562999998</v>
      </c>
      <c r="D170" s="115">
        <f t="shared" si="184"/>
        <v>868.44200000000001</v>
      </c>
      <c r="E170" s="116">
        <f t="shared" ref="E170:E233" si="205">IF($K170=1,VLOOKUP($A169,$AO$10:$AS$131,4),E169)</f>
        <v>896.505</v>
      </c>
      <c r="F170" s="117">
        <f t="shared" ref="F170:F233" si="206">IF($K170=1,VLOOKUP($A169,$AO$10:$AS$131,5),F169)</f>
        <v>44124</v>
      </c>
      <c r="G170" s="118">
        <f t="shared" si="176"/>
        <v>3.2314190239532303E-2</v>
      </c>
      <c r="H170" s="119">
        <f t="shared" si="190"/>
        <v>44186</v>
      </c>
      <c r="I170" s="119">
        <f t="shared" si="177"/>
        <v>44186</v>
      </c>
      <c r="J170" s="120">
        <f t="shared" si="185"/>
        <v>21</v>
      </c>
      <c r="K170" s="120">
        <f t="shared" si="167"/>
        <v>6</v>
      </c>
      <c r="L170" s="8">
        <f t="shared" si="186"/>
        <v>1.0091279900000001</v>
      </c>
      <c r="M170" s="121">
        <f t="shared" ref="M170:M233" si="207">IF(I170&gt;I169,L169,M169)</f>
        <v>1.04340794</v>
      </c>
      <c r="N170" s="121">
        <f t="shared" si="200"/>
        <v>1.1147007905139661</v>
      </c>
      <c r="O170" s="114">
        <f t="shared" si="204"/>
        <v>1.1248757599999999</v>
      </c>
      <c r="P170" s="114">
        <f t="shared" si="178"/>
        <v>1080.26601712</v>
      </c>
      <c r="Q170" s="168">
        <f t="shared" si="191"/>
        <v>0</v>
      </c>
      <c r="R170" s="169">
        <f t="shared" si="187"/>
        <v>0</v>
      </c>
      <c r="S170" s="114">
        <f t="shared" si="179"/>
        <v>0</v>
      </c>
      <c r="T170" s="124">
        <f t="shared" si="188"/>
        <v>7.0000000000000007E-2</v>
      </c>
      <c r="U170" s="122">
        <f t="shared" si="203"/>
        <v>6</v>
      </c>
      <c r="V170" s="122">
        <v>252</v>
      </c>
      <c r="W170" s="121">
        <f t="shared" si="180"/>
        <v>1.001612218</v>
      </c>
      <c r="X170" s="114">
        <f t="shared" si="181"/>
        <v>1.74162431</v>
      </c>
      <c r="Y170" s="114">
        <f t="shared" si="182"/>
        <v>0</v>
      </c>
      <c r="Z170" s="127" t="str">
        <f t="shared" si="192"/>
        <v>A+J=</v>
      </c>
      <c r="AA170" s="119">
        <f t="shared" si="193"/>
        <v>44186</v>
      </c>
      <c r="AB170" s="4"/>
      <c r="AD170" s="155">
        <v>43931</v>
      </c>
      <c r="AE170" s="156" t="s">
        <v>71</v>
      </c>
      <c r="AG170" s="145">
        <f t="shared" si="199"/>
        <v>22</v>
      </c>
      <c r="AH170" s="147">
        <f t="shared" si="201"/>
        <v>44671</v>
      </c>
      <c r="AI170" s="147">
        <f t="shared" si="194"/>
        <v>44670</v>
      </c>
      <c r="AJ170" s="147">
        <f t="shared" si="195"/>
        <v>44671</v>
      </c>
      <c r="AK170" s="147">
        <f t="shared" si="202"/>
        <v>44701</v>
      </c>
      <c r="AL170" s="145">
        <f t="shared" si="197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83"/>
        <v>44165</v>
      </c>
      <c r="B171" s="114">
        <f t="shared" si="175"/>
        <v>1082.0076414299999</v>
      </c>
      <c r="C171" s="114">
        <f t="shared" si="189"/>
        <v>960.34251562999998</v>
      </c>
      <c r="D171" s="115">
        <f t="shared" si="184"/>
        <v>868.44200000000001</v>
      </c>
      <c r="E171" s="116">
        <f t="shared" si="205"/>
        <v>896.505</v>
      </c>
      <c r="F171" s="117">
        <f t="shared" si="206"/>
        <v>44124</v>
      </c>
      <c r="G171" s="118">
        <f t="shared" si="176"/>
        <v>3.2314190239532303E-2</v>
      </c>
      <c r="H171" s="119">
        <f t="shared" si="190"/>
        <v>44186</v>
      </c>
      <c r="I171" s="119">
        <f t="shared" si="177"/>
        <v>44186</v>
      </c>
      <c r="J171" s="120">
        <f t="shared" si="185"/>
        <v>21</v>
      </c>
      <c r="K171" s="120">
        <f t="shared" si="167"/>
        <v>6</v>
      </c>
      <c r="L171" s="8">
        <f t="shared" si="186"/>
        <v>1.0091279900000001</v>
      </c>
      <c r="M171" s="121">
        <f t="shared" si="207"/>
        <v>1.04340794</v>
      </c>
      <c r="N171" s="121">
        <f t="shared" si="200"/>
        <v>1.1147007905139661</v>
      </c>
      <c r="O171" s="114">
        <f t="shared" si="204"/>
        <v>1.1248757599999999</v>
      </c>
      <c r="P171" s="114">
        <f t="shared" si="178"/>
        <v>1080.26601712</v>
      </c>
      <c r="Q171" s="168">
        <f t="shared" si="191"/>
        <v>0</v>
      </c>
      <c r="R171" s="169">
        <f t="shared" si="187"/>
        <v>0</v>
      </c>
      <c r="S171" s="114">
        <f t="shared" si="179"/>
        <v>0</v>
      </c>
      <c r="T171" s="124">
        <f t="shared" si="188"/>
        <v>7.0000000000000007E-2</v>
      </c>
      <c r="U171" s="122">
        <f t="shared" si="203"/>
        <v>6</v>
      </c>
      <c r="V171" s="122">
        <v>252</v>
      </c>
      <c r="W171" s="121">
        <f t="shared" si="180"/>
        <v>1.001612218</v>
      </c>
      <c r="X171" s="114">
        <f t="shared" si="181"/>
        <v>1.74162431</v>
      </c>
      <c r="Y171" s="114">
        <f t="shared" si="182"/>
        <v>0</v>
      </c>
      <c r="Z171" s="127" t="str">
        <f t="shared" si="192"/>
        <v>A+J=</v>
      </c>
      <c r="AA171" s="119">
        <f t="shared" si="193"/>
        <v>44186</v>
      </c>
      <c r="AB171" s="4"/>
      <c r="AD171" s="155">
        <v>43942</v>
      </c>
      <c r="AE171" s="156" t="s">
        <v>69</v>
      </c>
      <c r="AG171" s="145">
        <f t="shared" si="199"/>
        <v>23</v>
      </c>
      <c r="AH171" s="147">
        <f t="shared" si="201"/>
        <v>44701</v>
      </c>
      <c r="AI171" s="147">
        <f t="shared" si="194"/>
        <v>44700</v>
      </c>
      <c r="AJ171" s="147">
        <f t="shared" si="195"/>
        <v>44701</v>
      </c>
      <c r="AK171" s="147">
        <f t="shared" si="202"/>
        <v>44732</v>
      </c>
      <c r="AL171" s="145">
        <f t="shared" si="197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83"/>
        <v>44166</v>
      </c>
      <c r="B172" s="114">
        <f t="shared" si="175"/>
        <v>1083.93850533</v>
      </c>
      <c r="C172" s="114">
        <f t="shared" si="189"/>
        <v>960.34251562999998</v>
      </c>
      <c r="D172" s="115">
        <f t="shared" si="184"/>
        <v>868.44200000000001</v>
      </c>
      <c r="E172" s="116">
        <f t="shared" si="205"/>
        <v>896.505</v>
      </c>
      <c r="F172" s="117">
        <f t="shared" si="206"/>
        <v>44124</v>
      </c>
      <c r="G172" s="118">
        <f t="shared" si="176"/>
        <v>3.2314190239532303E-2</v>
      </c>
      <c r="H172" s="119">
        <f t="shared" si="190"/>
        <v>44186</v>
      </c>
      <c r="I172" s="119">
        <f t="shared" si="177"/>
        <v>44186</v>
      </c>
      <c r="J172" s="120">
        <f t="shared" si="185"/>
        <v>21</v>
      </c>
      <c r="K172" s="120">
        <f t="shared" si="167"/>
        <v>7</v>
      </c>
      <c r="L172" s="8">
        <f t="shared" si="186"/>
        <v>1.0106574100000001</v>
      </c>
      <c r="M172" s="121">
        <f t="shared" si="207"/>
        <v>1.04340794</v>
      </c>
      <c r="N172" s="121">
        <f t="shared" si="200"/>
        <v>1.1147007905139661</v>
      </c>
      <c r="O172" s="114">
        <f t="shared" si="204"/>
        <v>1.12658061</v>
      </c>
      <c r="P172" s="114">
        <f t="shared" si="178"/>
        <v>1081.90325706</v>
      </c>
      <c r="Q172" s="168">
        <f t="shared" si="191"/>
        <v>0</v>
      </c>
      <c r="R172" s="169">
        <f t="shared" si="187"/>
        <v>0</v>
      </c>
      <c r="S172" s="114">
        <f t="shared" si="179"/>
        <v>0</v>
      </c>
      <c r="T172" s="124">
        <f t="shared" si="188"/>
        <v>7.0000000000000007E-2</v>
      </c>
      <c r="U172" s="122">
        <f t="shared" si="203"/>
        <v>7</v>
      </c>
      <c r="V172" s="122">
        <v>252</v>
      </c>
      <c r="W172" s="121">
        <f t="shared" si="180"/>
        <v>1.001881174</v>
      </c>
      <c r="X172" s="114">
        <f t="shared" si="181"/>
        <v>2.0352482699999999</v>
      </c>
      <c r="Y172" s="114">
        <f t="shared" si="182"/>
        <v>0</v>
      </c>
      <c r="Z172" s="127" t="str">
        <f t="shared" si="192"/>
        <v>A+J=</v>
      </c>
      <c r="AA172" s="119">
        <f t="shared" si="193"/>
        <v>44186</v>
      </c>
      <c r="AB172" s="4"/>
      <c r="AD172" s="155">
        <v>43952</v>
      </c>
      <c r="AE172" s="156" t="s">
        <v>72</v>
      </c>
      <c r="AG172" s="145">
        <f t="shared" si="199"/>
        <v>24</v>
      </c>
      <c r="AH172" s="147">
        <f t="shared" si="201"/>
        <v>44732</v>
      </c>
      <c r="AI172" s="147">
        <f t="shared" si="194"/>
        <v>44729</v>
      </c>
      <c r="AJ172" s="147">
        <f t="shared" si="195"/>
        <v>44732</v>
      </c>
      <c r="AK172" s="147">
        <f t="shared" si="202"/>
        <v>44762</v>
      </c>
      <c r="AL172" s="145">
        <f t="shared" si="197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83"/>
        <v>44167</v>
      </c>
      <c r="B173" s="114">
        <f t="shared" si="175"/>
        <v>1085.8728013299999</v>
      </c>
      <c r="C173" s="114">
        <f t="shared" si="189"/>
        <v>960.34251562999998</v>
      </c>
      <c r="D173" s="115">
        <f t="shared" si="184"/>
        <v>868.44200000000001</v>
      </c>
      <c r="E173" s="116">
        <f t="shared" si="205"/>
        <v>896.505</v>
      </c>
      <c r="F173" s="117">
        <f t="shared" si="206"/>
        <v>44124</v>
      </c>
      <c r="G173" s="118">
        <f t="shared" si="176"/>
        <v>3.2314190239532303E-2</v>
      </c>
      <c r="H173" s="119">
        <f t="shared" si="190"/>
        <v>44186</v>
      </c>
      <c r="I173" s="119">
        <f t="shared" si="177"/>
        <v>44186</v>
      </c>
      <c r="J173" s="120">
        <f t="shared" si="185"/>
        <v>21</v>
      </c>
      <c r="K173" s="120">
        <f t="shared" si="167"/>
        <v>8</v>
      </c>
      <c r="L173" s="8">
        <f t="shared" si="186"/>
        <v>1.01218914</v>
      </c>
      <c r="M173" s="121">
        <f t="shared" si="207"/>
        <v>1.04340794</v>
      </c>
      <c r="N173" s="121">
        <f t="shared" si="200"/>
        <v>1.1147007905139661</v>
      </c>
      <c r="O173" s="114">
        <f t="shared" si="204"/>
        <v>1.12828803</v>
      </c>
      <c r="P173" s="114">
        <f t="shared" si="178"/>
        <v>1083.5429650799999</v>
      </c>
      <c r="Q173" s="168">
        <f t="shared" si="191"/>
        <v>0</v>
      </c>
      <c r="R173" s="169">
        <f t="shared" si="187"/>
        <v>0</v>
      </c>
      <c r="S173" s="114">
        <f t="shared" si="179"/>
        <v>0</v>
      </c>
      <c r="T173" s="124">
        <f t="shared" si="188"/>
        <v>7.0000000000000007E-2</v>
      </c>
      <c r="U173" s="122">
        <f t="shared" si="203"/>
        <v>8</v>
      </c>
      <c r="V173" s="122">
        <v>252</v>
      </c>
      <c r="W173" s="121">
        <f t="shared" si="180"/>
        <v>1.0021502019999999</v>
      </c>
      <c r="X173" s="114">
        <f t="shared" si="181"/>
        <v>2.3298362500000001</v>
      </c>
      <c r="Y173" s="114">
        <f t="shared" si="182"/>
        <v>0</v>
      </c>
      <c r="Z173" s="127" t="str">
        <f t="shared" si="192"/>
        <v>A+J=</v>
      </c>
      <c r="AA173" s="119">
        <f t="shared" si="193"/>
        <v>44186</v>
      </c>
      <c r="AB173" s="4"/>
      <c r="AD173" s="155">
        <v>43993</v>
      </c>
      <c r="AE173" s="156" t="s">
        <v>73</v>
      </c>
      <c r="AG173" s="145">
        <f t="shared" si="199"/>
        <v>25</v>
      </c>
      <c r="AH173" s="147">
        <f t="shared" si="201"/>
        <v>44762</v>
      </c>
      <c r="AI173" s="147">
        <f t="shared" si="194"/>
        <v>44761</v>
      </c>
      <c r="AJ173" s="147">
        <f t="shared" si="195"/>
        <v>44762</v>
      </c>
      <c r="AK173" s="147">
        <f t="shared" si="202"/>
        <v>44795</v>
      </c>
      <c r="AL173" s="145">
        <f t="shared" si="197"/>
        <v>23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83"/>
        <v>44168</v>
      </c>
      <c r="B174" s="114">
        <f t="shared" si="175"/>
        <v>1087.8105510099999</v>
      </c>
      <c r="C174" s="114">
        <f t="shared" si="189"/>
        <v>960.34251562999998</v>
      </c>
      <c r="D174" s="115">
        <f t="shared" si="184"/>
        <v>868.44200000000001</v>
      </c>
      <c r="E174" s="116">
        <f t="shared" si="205"/>
        <v>896.505</v>
      </c>
      <c r="F174" s="117">
        <f t="shared" si="206"/>
        <v>44124</v>
      </c>
      <c r="G174" s="118">
        <f t="shared" si="176"/>
        <v>3.2314190239532303E-2</v>
      </c>
      <c r="H174" s="119">
        <f t="shared" si="190"/>
        <v>44186</v>
      </c>
      <c r="I174" s="119">
        <f t="shared" si="177"/>
        <v>44186</v>
      </c>
      <c r="J174" s="120">
        <f t="shared" si="185"/>
        <v>21</v>
      </c>
      <c r="K174" s="120">
        <f t="shared" ref="K174:K237" si="208">(J174-(NETWORKDAYS(A174,I174,AD$148:AD$502)-1))</f>
        <v>9</v>
      </c>
      <c r="L174" s="8">
        <f t="shared" si="186"/>
        <v>1.0137231900000001</v>
      </c>
      <c r="M174" s="121">
        <f t="shared" si="207"/>
        <v>1.04340794</v>
      </c>
      <c r="N174" s="121">
        <f t="shared" si="200"/>
        <v>1.1147007905139661</v>
      </c>
      <c r="O174" s="114">
        <f t="shared" si="204"/>
        <v>1.12999804</v>
      </c>
      <c r="P174" s="114">
        <f t="shared" si="178"/>
        <v>1085.18516039</v>
      </c>
      <c r="Q174" s="168">
        <f t="shared" si="191"/>
        <v>0</v>
      </c>
      <c r="R174" s="169">
        <f t="shared" si="187"/>
        <v>0</v>
      </c>
      <c r="S174" s="114">
        <f t="shared" si="179"/>
        <v>0</v>
      </c>
      <c r="T174" s="124">
        <f t="shared" si="188"/>
        <v>7.0000000000000007E-2</v>
      </c>
      <c r="U174" s="122">
        <f t="shared" si="203"/>
        <v>9</v>
      </c>
      <c r="V174" s="122">
        <v>252</v>
      </c>
      <c r="W174" s="121">
        <f t="shared" si="180"/>
        <v>1.0024193020000001</v>
      </c>
      <c r="X174" s="114">
        <f t="shared" si="181"/>
        <v>2.6253906200000001</v>
      </c>
      <c r="Y174" s="114">
        <f t="shared" si="182"/>
        <v>0</v>
      </c>
      <c r="Z174" s="127" t="str">
        <f t="shared" si="192"/>
        <v>A+J=</v>
      </c>
      <c r="AA174" s="119">
        <f t="shared" si="193"/>
        <v>44186</v>
      </c>
      <c r="AB174" s="4"/>
      <c r="AD174" s="155">
        <v>44081</v>
      </c>
      <c r="AE174" s="156" t="s">
        <v>74</v>
      </c>
      <c r="AG174" s="145">
        <f t="shared" si="199"/>
        <v>26</v>
      </c>
      <c r="AH174" s="147">
        <f t="shared" si="201"/>
        <v>44793</v>
      </c>
      <c r="AI174" s="147">
        <f t="shared" si="194"/>
        <v>44792</v>
      </c>
      <c r="AJ174" s="147">
        <f t="shared" si="195"/>
        <v>44795</v>
      </c>
      <c r="AK174" s="147">
        <f t="shared" si="202"/>
        <v>44824</v>
      </c>
      <c r="AL174" s="145">
        <f t="shared" si="197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83"/>
        <v>44169</v>
      </c>
      <c r="B175" s="114">
        <f t="shared" si="175"/>
        <v>1089.7517567499999</v>
      </c>
      <c r="C175" s="114">
        <f t="shared" si="189"/>
        <v>960.34251562999998</v>
      </c>
      <c r="D175" s="115">
        <f t="shared" si="184"/>
        <v>868.44200000000001</v>
      </c>
      <c r="E175" s="116">
        <f t="shared" si="205"/>
        <v>896.505</v>
      </c>
      <c r="F175" s="117">
        <f t="shared" si="206"/>
        <v>44124</v>
      </c>
      <c r="G175" s="118">
        <f t="shared" si="176"/>
        <v>3.2314190239532303E-2</v>
      </c>
      <c r="H175" s="119">
        <f t="shared" si="190"/>
        <v>44186</v>
      </c>
      <c r="I175" s="119">
        <f t="shared" si="177"/>
        <v>44186</v>
      </c>
      <c r="J175" s="120">
        <f t="shared" si="185"/>
        <v>21</v>
      </c>
      <c r="K175" s="120">
        <f t="shared" si="208"/>
        <v>10</v>
      </c>
      <c r="L175" s="8">
        <f t="shared" si="186"/>
        <v>1.01525957</v>
      </c>
      <c r="M175" s="121">
        <f t="shared" si="207"/>
        <v>1.04340794</v>
      </c>
      <c r="N175" s="121">
        <f t="shared" si="200"/>
        <v>1.1147007905139661</v>
      </c>
      <c r="O175" s="114">
        <f t="shared" si="204"/>
        <v>1.1317106400000001</v>
      </c>
      <c r="P175" s="114">
        <f t="shared" si="178"/>
        <v>1086.82984298</v>
      </c>
      <c r="Q175" s="168">
        <f t="shared" si="191"/>
        <v>0</v>
      </c>
      <c r="R175" s="169">
        <f t="shared" si="187"/>
        <v>0</v>
      </c>
      <c r="S175" s="114">
        <f t="shared" si="179"/>
        <v>0</v>
      </c>
      <c r="T175" s="124">
        <f t="shared" si="188"/>
        <v>7.0000000000000007E-2</v>
      </c>
      <c r="U175" s="122">
        <f t="shared" si="203"/>
        <v>10</v>
      </c>
      <c r="V175" s="122">
        <v>252</v>
      </c>
      <c r="W175" s="121">
        <f t="shared" si="180"/>
        <v>1.0026884739999999</v>
      </c>
      <c r="X175" s="114">
        <f t="shared" si="181"/>
        <v>2.9219137700000002</v>
      </c>
      <c r="Y175" s="114">
        <f t="shared" si="182"/>
        <v>0</v>
      </c>
      <c r="Z175" s="127" t="str">
        <f t="shared" si="192"/>
        <v>A+J=</v>
      </c>
      <c r="AA175" s="119">
        <f t="shared" si="193"/>
        <v>44186</v>
      </c>
      <c r="AB175" s="4"/>
      <c r="AD175" s="155">
        <v>44116</v>
      </c>
      <c r="AE175" s="157" t="s">
        <v>70</v>
      </c>
      <c r="AG175" s="145">
        <f t="shared" si="199"/>
        <v>27</v>
      </c>
      <c r="AH175" s="147">
        <f t="shared" si="201"/>
        <v>44824</v>
      </c>
      <c r="AI175" s="147">
        <f t="shared" si="194"/>
        <v>44823</v>
      </c>
      <c r="AJ175" s="147">
        <f t="shared" si="195"/>
        <v>44824</v>
      </c>
      <c r="AK175" s="147">
        <f t="shared" si="202"/>
        <v>44854</v>
      </c>
      <c r="AL175" s="145">
        <f t="shared" si="197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83"/>
        <v>44170</v>
      </c>
      <c r="B176" s="114">
        <f t="shared" si="175"/>
        <v>1091.69643163</v>
      </c>
      <c r="C176" s="114">
        <f t="shared" si="189"/>
        <v>960.34251562999998</v>
      </c>
      <c r="D176" s="115">
        <f t="shared" si="184"/>
        <v>868.44200000000001</v>
      </c>
      <c r="E176" s="116">
        <f t="shared" si="205"/>
        <v>896.505</v>
      </c>
      <c r="F176" s="117">
        <f t="shared" si="206"/>
        <v>44124</v>
      </c>
      <c r="G176" s="118">
        <f t="shared" si="176"/>
        <v>3.2314190239532303E-2</v>
      </c>
      <c r="H176" s="119">
        <f t="shared" si="190"/>
        <v>44186</v>
      </c>
      <c r="I176" s="119">
        <f t="shared" si="177"/>
        <v>44186</v>
      </c>
      <c r="J176" s="120">
        <f t="shared" si="185"/>
        <v>21</v>
      </c>
      <c r="K176" s="120">
        <f t="shared" si="208"/>
        <v>11</v>
      </c>
      <c r="L176" s="8">
        <f t="shared" si="186"/>
        <v>1.0167982799999999</v>
      </c>
      <c r="M176" s="121">
        <f t="shared" si="207"/>
        <v>1.04340794</v>
      </c>
      <c r="N176" s="121">
        <f t="shared" si="200"/>
        <v>1.1147007905139661</v>
      </c>
      <c r="O176" s="114">
        <f t="shared" si="204"/>
        <v>1.1334258399999999</v>
      </c>
      <c r="P176" s="114">
        <f t="shared" si="178"/>
        <v>1088.4770224599999</v>
      </c>
      <c r="Q176" s="168">
        <f t="shared" si="191"/>
        <v>0</v>
      </c>
      <c r="R176" s="169">
        <f t="shared" si="187"/>
        <v>0</v>
      </c>
      <c r="S176" s="114">
        <f t="shared" si="179"/>
        <v>0</v>
      </c>
      <c r="T176" s="124">
        <f t="shared" si="188"/>
        <v>7.0000000000000007E-2</v>
      </c>
      <c r="U176" s="122">
        <f t="shared" si="203"/>
        <v>11</v>
      </c>
      <c r="V176" s="122">
        <v>252</v>
      </c>
      <c r="W176" s="121">
        <f t="shared" si="180"/>
        <v>1.0029577190000001</v>
      </c>
      <c r="X176" s="114">
        <f t="shared" si="181"/>
        <v>3.21940917</v>
      </c>
      <c r="Y176" s="114">
        <f t="shared" si="182"/>
        <v>0</v>
      </c>
      <c r="Z176" s="127" t="str">
        <f t="shared" si="192"/>
        <v>A+J=</v>
      </c>
      <c r="AA176" s="119">
        <f t="shared" si="193"/>
        <v>44186</v>
      </c>
      <c r="AB176" s="4"/>
      <c r="AD176" s="155">
        <v>44137</v>
      </c>
      <c r="AE176" s="156" t="s">
        <v>75</v>
      </c>
      <c r="AG176" s="145">
        <f t="shared" si="199"/>
        <v>28</v>
      </c>
      <c r="AH176" s="147">
        <f t="shared" si="201"/>
        <v>44854</v>
      </c>
      <c r="AI176" s="147">
        <f t="shared" si="194"/>
        <v>44853</v>
      </c>
      <c r="AJ176" s="147">
        <f t="shared" si="195"/>
        <v>44854</v>
      </c>
      <c r="AK176" s="147">
        <f t="shared" si="202"/>
        <v>44886</v>
      </c>
      <c r="AL176" s="145">
        <f t="shared" si="197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83"/>
        <v>44171</v>
      </c>
      <c r="B177" s="114">
        <f t="shared" si="175"/>
        <v>1091.69643163</v>
      </c>
      <c r="C177" s="114">
        <f t="shared" si="189"/>
        <v>960.34251562999998</v>
      </c>
      <c r="D177" s="115">
        <f t="shared" si="184"/>
        <v>868.44200000000001</v>
      </c>
      <c r="E177" s="116">
        <f t="shared" si="205"/>
        <v>896.505</v>
      </c>
      <c r="F177" s="117">
        <f t="shared" si="206"/>
        <v>44124</v>
      </c>
      <c r="G177" s="118">
        <f t="shared" si="176"/>
        <v>3.2314190239532303E-2</v>
      </c>
      <c r="H177" s="119">
        <f t="shared" si="190"/>
        <v>44186</v>
      </c>
      <c r="I177" s="119">
        <f t="shared" si="177"/>
        <v>44186</v>
      </c>
      <c r="J177" s="120">
        <f t="shared" si="185"/>
        <v>21</v>
      </c>
      <c r="K177" s="120">
        <f t="shared" si="208"/>
        <v>11</v>
      </c>
      <c r="L177" s="8">
        <f t="shared" si="186"/>
        <v>1.0167982799999999</v>
      </c>
      <c r="M177" s="121">
        <f t="shared" si="207"/>
        <v>1.04340794</v>
      </c>
      <c r="N177" s="121">
        <f t="shared" si="200"/>
        <v>1.1147007905139661</v>
      </c>
      <c r="O177" s="114">
        <f t="shared" si="204"/>
        <v>1.1334258399999999</v>
      </c>
      <c r="P177" s="114">
        <f t="shared" si="178"/>
        <v>1088.4770224599999</v>
      </c>
      <c r="Q177" s="168">
        <f t="shared" si="191"/>
        <v>0</v>
      </c>
      <c r="R177" s="169">
        <f t="shared" si="187"/>
        <v>0</v>
      </c>
      <c r="S177" s="114">
        <f t="shared" si="179"/>
        <v>0</v>
      </c>
      <c r="T177" s="124">
        <f t="shared" si="188"/>
        <v>7.0000000000000007E-2</v>
      </c>
      <c r="U177" s="122">
        <f t="shared" si="203"/>
        <v>11</v>
      </c>
      <c r="V177" s="122">
        <v>252</v>
      </c>
      <c r="W177" s="121">
        <f t="shared" si="180"/>
        <v>1.0029577190000001</v>
      </c>
      <c r="X177" s="114">
        <f t="shared" si="181"/>
        <v>3.21940917</v>
      </c>
      <c r="Y177" s="114">
        <f t="shared" si="182"/>
        <v>0</v>
      </c>
      <c r="Z177" s="127" t="str">
        <f t="shared" si="192"/>
        <v>A+J=</v>
      </c>
      <c r="AA177" s="119">
        <f t="shared" si="193"/>
        <v>44186</v>
      </c>
      <c r="AB177" s="4"/>
      <c r="AD177" s="155">
        <v>44190</v>
      </c>
      <c r="AE177" s="156" t="s">
        <v>77</v>
      </c>
      <c r="AG177" s="145">
        <f t="shared" si="199"/>
        <v>29</v>
      </c>
      <c r="AH177" s="147">
        <f t="shared" si="201"/>
        <v>44885</v>
      </c>
      <c r="AI177" s="147">
        <f t="shared" si="194"/>
        <v>44883</v>
      </c>
      <c r="AJ177" s="147">
        <f t="shared" si="195"/>
        <v>44886</v>
      </c>
      <c r="AK177" s="147">
        <f t="shared" si="202"/>
        <v>44915</v>
      </c>
      <c r="AL177" s="145">
        <f t="shared" si="19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83"/>
        <v>44172</v>
      </c>
      <c r="B178" s="114">
        <f t="shared" si="175"/>
        <v>1091.69643163</v>
      </c>
      <c r="C178" s="114">
        <f t="shared" si="189"/>
        <v>960.34251562999998</v>
      </c>
      <c r="D178" s="115">
        <f t="shared" si="184"/>
        <v>868.44200000000001</v>
      </c>
      <c r="E178" s="116">
        <f t="shared" si="205"/>
        <v>896.505</v>
      </c>
      <c r="F178" s="117">
        <f t="shared" si="206"/>
        <v>44124</v>
      </c>
      <c r="G178" s="118">
        <f t="shared" si="176"/>
        <v>3.2314190239532303E-2</v>
      </c>
      <c r="H178" s="119">
        <f t="shared" si="190"/>
        <v>44186</v>
      </c>
      <c r="I178" s="119">
        <f t="shared" si="177"/>
        <v>44186</v>
      </c>
      <c r="J178" s="120">
        <f t="shared" si="185"/>
        <v>21</v>
      </c>
      <c r="K178" s="120">
        <f t="shared" si="208"/>
        <v>11</v>
      </c>
      <c r="L178" s="8">
        <f t="shared" si="186"/>
        <v>1.0167982799999999</v>
      </c>
      <c r="M178" s="121">
        <f t="shared" si="207"/>
        <v>1.04340794</v>
      </c>
      <c r="N178" s="121">
        <f t="shared" si="200"/>
        <v>1.1147007905139661</v>
      </c>
      <c r="O178" s="114">
        <f t="shared" si="204"/>
        <v>1.1334258399999999</v>
      </c>
      <c r="P178" s="114">
        <f t="shared" si="178"/>
        <v>1088.4770224599999</v>
      </c>
      <c r="Q178" s="168">
        <f t="shared" si="191"/>
        <v>0</v>
      </c>
      <c r="R178" s="169">
        <f t="shared" si="187"/>
        <v>0</v>
      </c>
      <c r="S178" s="114">
        <f t="shared" si="179"/>
        <v>0</v>
      </c>
      <c r="T178" s="124">
        <f t="shared" si="188"/>
        <v>7.0000000000000007E-2</v>
      </c>
      <c r="U178" s="122">
        <f t="shared" si="203"/>
        <v>11</v>
      </c>
      <c r="V178" s="122">
        <v>252</v>
      </c>
      <c r="W178" s="121">
        <f t="shared" si="180"/>
        <v>1.0029577190000001</v>
      </c>
      <c r="X178" s="114">
        <f t="shared" si="181"/>
        <v>3.21940917</v>
      </c>
      <c r="Y178" s="114">
        <f t="shared" si="182"/>
        <v>0</v>
      </c>
      <c r="Z178" s="127" t="str">
        <f t="shared" si="192"/>
        <v>A+J=</v>
      </c>
      <c r="AA178" s="119">
        <f t="shared" si="193"/>
        <v>44186</v>
      </c>
      <c r="AB178" s="4"/>
      <c r="AD178" s="155">
        <v>44197</v>
      </c>
      <c r="AE178" s="156" t="s">
        <v>78</v>
      </c>
      <c r="AG178" s="145">
        <f t="shared" si="199"/>
        <v>30</v>
      </c>
      <c r="AH178" s="147">
        <f t="shared" si="201"/>
        <v>44915</v>
      </c>
      <c r="AI178" s="147">
        <f t="shared" si="194"/>
        <v>44914</v>
      </c>
      <c r="AJ178" s="147">
        <f t="shared" si="195"/>
        <v>44915</v>
      </c>
      <c r="AK178" s="147">
        <f t="shared" si="202"/>
        <v>44946</v>
      </c>
      <c r="AL178" s="145">
        <f t="shared" si="197"/>
        <v>23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83"/>
        <v>44173</v>
      </c>
      <c r="B179" s="114">
        <f t="shared" si="175"/>
        <v>1093.6445673000001</v>
      </c>
      <c r="C179" s="114">
        <f t="shared" si="189"/>
        <v>960.34251562999998</v>
      </c>
      <c r="D179" s="115">
        <f t="shared" si="184"/>
        <v>868.44200000000001</v>
      </c>
      <c r="E179" s="116">
        <f t="shared" si="205"/>
        <v>896.505</v>
      </c>
      <c r="F179" s="117">
        <f t="shared" si="206"/>
        <v>44124</v>
      </c>
      <c r="G179" s="118">
        <f t="shared" si="176"/>
        <v>3.2314190239532303E-2</v>
      </c>
      <c r="H179" s="119">
        <f t="shared" si="190"/>
        <v>44186</v>
      </c>
      <c r="I179" s="119">
        <f t="shared" si="177"/>
        <v>44186</v>
      </c>
      <c r="J179" s="120">
        <f t="shared" si="185"/>
        <v>21</v>
      </c>
      <c r="K179" s="120">
        <f t="shared" si="208"/>
        <v>12</v>
      </c>
      <c r="L179" s="8">
        <f t="shared" si="186"/>
        <v>1.01833931</v>
      </c>
      <c r="M179" s="121">
        <f t="shared" si="207"/>
        <v>1.04340794</v>
      </c>
      <c r="N179" s="121">
        <f t="shared" si="200"/>
        <v>1.1147007905139661</v>
      </c>
      <c r="O179" s="114">
        <f t="shared" si="204"/>
        <v>1.13514363</v>
      </c>
      <c r="P179" s="114">
        <f t="shared" si="178"/>
        <v>1090.12668923</v>
      </c>
      <c r="Q179" s="168">
        <f t="shared" si="191"/>
        <v>0</v>
      </c>
      <c r="R179" s="169">
        <f t="shared" si="187"/>
        <v>0</v>
      </c>
      <c r="S179" s="114">
        <f t="shared" si="179"/>
        <v>0</v>
      </c>
      <c r="T179" s="124">
        <f t="shared" si="188"/>
        <v>7.0000000000000007E-2</v>
      </c>
      <c r="U179" s="122">
        <f t="shared" si="203"/>
        <v>12</v>
      </c>
      <c r="V179" s="122">
        <v>252</v>
      </c>
      <c r="W179" s="121">
        <f t="shared" si="180"/>
        <v>1.003227036</v>
      </c>
      <c r="X179" s="114">
        <f t="shared" si="181"/>
        <v>3.5178780700000001</v>
      </c>
      <c r="Y179" s="114">
        <f t="shared" si="182"/>
        <v>0</v>
      </c>
      <c r="Z179" s="127" t="str">
        <f t="shared" si="192"/>
        <v>A+J=</v>
      </c>
      <c r="AA179" s="119">
        <f t="shared" si="193"/>
        <v>44186</v>
      </c>
      <c r="AB179" s="4"/>
      <c r="AD179" s="155">
        <v>44242</v>
      </c>
      <c r="AE179" s="156" t="s">
        <v>68</v>
      </c>
      <c r="AG179" s="145">
        <f t="shared" si="199"/>
        <v>31</v>
      </c>
      <c r="AH179" s="147">
        <f t="shared" si="201"/>
        <v>44946</v>
      </c>
      <c r="AI179" s="147">
        <f t="shared" si="194"/>
        <v>44945</v>
      </c>
      <c r="AJ179" s="147">
        <f t="shared" si="195"/>
        <v>44946</v>
      </c>
      <c r="AK179" s="147">
        <f t="shared" si="202"/>
        <v>44979</v>
      </c>
      <c r="AL179" s="145">
        <f t="shared" si="197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83"/>
        <v>44174</v>
      </c>
      <c r="B180" s="114">
        <f t="shared" si="175"/>
        <v>1095.5961950399999</v>
      </c>
      <c r="C180" s="114">
        <f t="shared" si="189"/>
        <v>960.34251562999998</v>
      </c>
      <c r="D180" s="115">
        <f t="shared" si="184"/>
        <v>868.44200000000001</v>
      </c>
      <c r="E180" s="116">
        <f t="shared" si="205"/>
        <v>896.505</v>
      </c>
      <c r="F180" s="117">
        <f t="shared" si="206"/>
        <v>44124</v>
      </c>
      <c r="G180" s="118">
        <f t="shared" si="176"/>
        <v>3.2314190239532303E-2</v>
      </c>
      <c r="H180" s="119">
        <f t="shared" si="190"/>
        <v>44186</v>
      </c>
      <c r="I180" s="119">
        <f t="shared" si="177"/>
        <v>44186</v>
      </c>
      <c r="J180" s="120">
        <f t="shared" si="185"/>
        <v>21</v>
      </c>
      <c r="K180" s="120">
        <f t="shared" si="208"/>
        <v>13</v>
      </c>
      <c r="L180" s="8">
        <f t="shared" si="186"/>
        <v>1.01988269</v>
      </c>
      <c r="M180" s="121">
        <f t="shared" si="207"/>
        <v>1.04340794</v>
      </c>
      <c r="N180" s="121">
        <f t="shared" si="200"/>
        <v>1.1147007905139661</v>
      </c>
      <c r="O180" s="114">
        <f t="shared" si="204"/>
        <v>1.1368640400000001</v>
      </c>
      <c r="P180" s="114">
        <f t="shared" si="178"/>
        <v>1091.7788720999999</v>
      </c>
      <c r="Q180" s="168">
        <f t="shared" si="191"/>
        <v>0</v>
      </c>
      <c r="R180" s="169">
        <f t="shared" si="187"/>
        <v>0</v>
      </c>
      <c r="S180" s="114">
        <f t="shared" si="179"/>
        <v>0</v>
      </c>
      <c r="T180" s="124">
        <f t="shared" si="188"/>
        <v>7.0000000000000007E-2</v>
      </c>
      <c r="U180" s="122">
        <f t="shared" si="203"/>
        <v>13</v>
      </c>
      <c r="V180" s="122">
        <v>252</v>
      </c>
      <c r="W180" s="121">
        <f t="shared" si="180"/>
        <v>1.003496425</v>
      </c>
      <c r="X180" s="114">
        <f t="shared" si="181"/>
        <v>3.8173229399999999</v>
      </c>
      <c r="Y180" s="114">
        <f t="shared" si="182"/>
        <v>0</v>
      </c>
      <c r="Z180" s="127" t="str">
        <f t="shared" si="192"/>
        <v>A+J=</v>
      </c>
      <c r="AA180" s="119">
        <f t="shared" si="193"/>
        <v>44186</v>
      </c>
      <c r="AB180" s="4"/>
      <c r="AD180" s="155">
        <v>44243</v>
      </c>
      <c r="AE180" s="156" t="s">
        <v>68</v>
      </c>
      <c r="AG180" s="145">
        <f t="shared" si="199"/>
        <v>32</v>
      </c>
      <c r="AH180" s="147">
        <f t="shared" si="201"/>
        <v>44977</v>
      </c>
      <c r="AI180" s="147">
        <f t="shared" ref="AI180:AI211" si="209">WORKDAY(AH180,-1,AD$148:AD$502)</f>
        <v>44974</v>
      </c>
      <c r="AJ180" s="147">
        <f t="shared" ref="AJ180:AJ211" si="210">WORKDAY(AI180,1,AD$148:AD$502)</f>
        <v>44979</v>
      </c>
      <c r="AK180" s="147">
        <f t="shared" si="202"/>
        <v>45005</v>
      </c>
      <c r="AL180" s="145">
        <f t="shared" ref="AL180:AL211" si="211">NETWORKDAYS(AJ180,AJ181,$AD$148:$AD$502)-1</f>
        <v>18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83"/>
        <v>44175</v>
      </c>
      <c r="B181" s="114">
        <f t="shared" si="175"/>
        <v>1097.55128941</v>
      </c>
      <c r="C181" s="114">
        <f t="shared" si="189"/>
        <v>960.34251562999998</v>
      </c>
      <c r="D181" s="115">
        <f t="shared" si="184"/>
        <v>868.44200000000001</v>
      </c>
      <c r="E181" s="116">
        <f t="shared" si="205"/>
        <v>896.505</v>
      </c>
      <c r="F181" s="117">
        <f t="shared" si="206"/>
        <v>44124</v>
      </c>
      <c r="G181" s="118">
        <f t="shared" si="176"/>
        <v>3.2314190239532303E-2</v>
      </c>
      <c r="H181" s="119">
        <f t="shared" si="190"/>
        <v>44186</v>
      </c>
      <c r="I181" s="119">
        <f t="shared" si="177"/>
        <v>44186</v>
      </c>
      <c r="J181" s="120">
        <f t="shared" si="185"/>
        <v>21</v>
      </c>
      <c r="K181" s="120">
        <f t="shared" si="208"/>
        <v>14</v>
      </c>
      <c r="L181" s="8">
        <f t="shared" si="186"/>
        <v>1.0214284</v>
      </c>
      <c r="M181" s="121">
        <f t="shared" si="207"/>
        <v>1.04340794</v>
      </c>
      <c r="N181" s="121">
        <f t="shared" si="200"/>
        <v>1.1147007905139661</v>
      </c>
      <c r="O181" s="114">
        <f t="shared" si="204"/>
        <v>1.13858704</v>
      </c>
      <c r="P181" s="114">
        <f t="shared" si="178"/>
        <v>1093.4335422500001</v>
      </c>
      <c r="Q181" s="168">
        <f t="shared" si="191"/>
        <v>0</v>
      </c>
      <c r="R181" s="169">
        <f t="shared" si="187"/>
        <v>0</v>
      </c>
      <c r="S181" s="114">
        <f t="shared" si="179"/>
        <v>0</v>
      </c>
      <c r="T181" s="124">
        <f t="shared" si="188"/>
        <v>7.0000000000000007E-2</v>
      </c>
      <c r="U181" s="122">
        <f t="shared" si="203"/>
        <v>14</v>
      </c>
      <c r="V181" s="122">
        <v>252</v>
      </c>
      <c r="W181" s="121">
        <f t="shared" si="180"/>
        <v>1.0037658869999999</v>
      </c>
      <c r="X181" s="114">
        <f t="shared" si="181"/>
        <v>4.1177471600000004</v>
      </c>
      <c r="Y181" s="114">
        <f t="shared" si="182"/>
        <v>0</v>
      </c>
      <c r="Z181" s="127" t="str">
        <f t="shared" si="192"/>
        <v>A+J=</v>
      </c>
      <c r="AA181" s="119">
        <f t="shared" si="193"/>
        <v>44186</v>
      </c>
      <c r="AB181" s="4"/>
      <c r="AD181" s="155">
        <v>44288</v>
      </c>
      <c r="AE181" s="156" t="s">
        <v>71</v>
      </c>
      <c r="AG181" s="145">
        <f t="shared" si="199"/>
        <v>33</v>
      </c>
      <c r="AH181" s="147">
        <f t="shared" si="201"/>
        <v>45005</v>
      </c>
      <c r="AI181" s="147">
        <f t="shared" si="209"/>
        <v>45002</v>
      </c>
      <c r="AJ181" s="147">
        <f t="shared" si="210"/>
        <v>45005</v>
      </c>
      <c r="AK181" s="147">
        <f t="shared" si="202"/>
        <v>45036</v>
      </c>
      <c r="AL181" s="145">
        <f t="shared" si="211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83"/>
        <v>44176</v>
      </c>
      <c r="B182" s="114">
        <f t="shared" si="175"/>
        <v>1099.5098806200001</v>
      </c>
      <c r="C182" s="114">
        <f t="shared" si="189"/>
        <v>960.34251562999998</v>
      </c>
      <c r="D182" s="115">
        <f t="shared" si="184"/>
        <v>868.44200000000001</v>
      </c>
      <c r="E182" s="116">
        <f t="shared" si="205"/>
        <v>896.505</v>
      </c>
      <c r="F182" s="117">
        <f t="shared" si="206"/>
        <v>44124</v>
      </c>
      <c r="G182" s="118">
        <f t="shared" si="176"/>
        <v>3.2314190239532303E-2</v>
      </c>
      <c r="H182" s="119">
        <f t="shared" si="190"/>
        <v>44186</v>
      </c>
      <c r="I182" s="119">
        <f t="shared" si="177"/>
        <v>44186</v>
      </c>
      <c r="J182" s="120">
        <f t="shared" si="185"/>
        <v>21</v>
      </c>
      <c r="K182" s="120">
        <f t="shared" si="208"/>
        <v>15</v>
      </c>
      <c r="L182" s="8">
        <f t="shared" si="186"/>
        <v>1.02297646</v>
      </c>
      <c r="M182" s="121">
        <f t="shared" si="207"/>
        <v>1.04340794</v>
      </c>
      <c r="N182" s="121">
        <f t="shared" si="200"/>
        <v>1.1147007905139661</v>
      </c>
      <c r="O182" s="114">
        <f t="shared" si="204"/>
        <v>1.14031266</v>
      </c>
      <c r="P182" s="114">
        <f t="shared" si="178"/>
        <v>1095.0907285000001</v>
      </c>
      <c r="Q182" s="168">
        <f t="shared" si="191"/>
        <v>0</v>
      </c>
      <c r="R182" s="169">
        <f t="shared" si="187"/>
        <v>0</v>
      </c>
      <c r="S182" s="114">
        <f t="shared" si="179"/>
        <v>0</v>
      </c>
      <c r="T182" s="124">
        <f t="shared" si="188"/>
        <v>7.0000000000000007E-2</v>
      </c>
      <c r="U182" s="122">
        <f t="shared" si="203"/>
        <v>15</v>
      </c>
      <c r="V182" s="122">
        <v>252</v>
      </c>
      <c r="W182" s="121">
        <f t="shared" si="180"/>
        <v>1.004035421</v>
      </c>
      <c r="X182" s="114">
        <f t="shared" si="181"/>
        <v>4.4191521199999997</v>
      </c>
      <c r="Y182" s="114">
        <f t="shared" si="182"/>
        <v>0</v>
      </c>
      <c r="Z182" s="127" t="str">
        <f t="shared" si="192"/>
        <v>A+J=</v>
      </c>
      <c r="AA182" s="119">
        <f t="shared" si="193"/>
        <v>44186</v>
      </c>
      <c r="AB182" s="4"/>
      <c r="AD182" s="155">
        <v>44307</v>
      </c>
      <c r="AE182" s="156" t="s">
        <v>69</v>
      </c>
      <c r="AG182" s="145">
        <f t="shared" si="199"/>
        <v>34</v>
      </c>
      <c r="AH182" s="147">
        <f t="shared" si="201"/>
        <v>45036</v>
      </c>
      <c r="AI182" s="147">
        <f t="shared" si="209"/>
        <v>45035</v>
      </c>
      <c r="AJ182" s="147">
        <f t="shared" si="210"/>
        <v>45036</v>
      </c>
      <c r="AK182" s="147">
        <f t="shared" si="202"/>
        <v>45068</v>
      </c>
      <c r="AL182" s="145">
        <f t="shared" si="211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83"/>
        <v>44177</v>
      </c>
      <c r="B183" s="114">
        <f t="shared" si="175"/>
        <v>1101.47197106</v>
      </c>
      <c r="C183" s="114">
        <f t="shared" si="189"/>
        <v>960.34251562999998</v>
      </c>
      <c r="D183" s="115">
        <f t="shared" si="184"/>
        <v>868.44200000000001</v>
      </c>
      <c r="E183" s="116">
        <f t="shared" si="205"/>
        <v>896.505</v>
      </c>
      <c r="F183" s="117">
        <f t="shared" si="206"/>
        <v>44124</v>
      </c>
      <c r="G183" s="118">
        <f t="shared" si="176"/>
        <v>3.2314190239532303E-2</v>
      </c>
      <c r="H183" s="119">
        <f t="shared" si="190"/>
        <v>44186</v>
      </c>
      <c r="I183" s="119">
        <f t="shared" si="177"/>
        <v>44186</v>
      </c>
      <c r="J183" s="120">
        <f t="shared" si="185"/>
        <v>21</v>
      </c>
      <c r="K183" s="120">
        <f t="shared" si="208"/>
        <v>16</v>
      </c>
      <c r="L183" s="8">
        <f t="shared" si="186"/>
        <v>1.0245268599999999</v>
      </c>
      <c r="M183" s="121">
        <f t="shared" si="207"/>
        <v>1.04340794</v>
      </c>
      <c r="N183" s="121">
        <f t="shared" si="200"/>
        <v>1.1147007905139661</v>
      </c>
      <c r="O183" s="114">
        <f t="shared" si="204"/>
        <v>1.1420409</v>
      </c>
      <c r="P183" s="114">
        <f t="shared" si="178"/>
        <v>1096.7504308499999</v>
      </c>
      <c r="Q183" s="168">
        <f t="shared" si="191"/>
        <v>0</v>
      </c>
      <c r="R183" s="169">
        <f t="shared" si="187"/>
        <v>0</v>
      </c>
      <c r="S183" s="114">
        <f t="shared" si="179"/>
        <v>0</v>
      </c>
      <c r="T183" s="124">
        <f t="shared" si="188"/>
        <v>7.0000000000000007E-2</v>
      </c>
      <c r="U183" s="122">
        <f t="shared" si="203"/>
        <v>16</v>
      </c>
      <c r="V183" s="122">
        <v>252</v>
      </c>
      <c r="W183" s="121">
        <f t="shared" si="180"/>
        <v>1.004305027</v>
      </c>
      <c r="X183" s="114">
        <f t="shared" si="181"/>
        <v>4.7215402099999997</v>
      </c>
      <c r="Y183" s="114">
        <f t="shared" si="182"/>
        <v>0</v>
      </c>
      <c r="Z183" s="127" t="str">
        <f t="shared" si="192"/>
        <v>A+J=</v>
      </c>
      <c r="AA183" s="119">
        <f t="shared" si="193"/>
        <v>44186</v>
      </c>
      <c r="AB183" s="4"/>
      <c r="AD183" s="155">
        <v>44350</v>
      </c>
      <c r="AE183" s="156" t="s">
        <v>73</v>
      </c>
      <c r="AG183" s="145">
        <f t="shared" si="199"/>
        <v>35</v>
      </c>
      <c r="AH183" s="147">
        <f t="shared" si="201"/>
        <v>45066</v>
      </c>
      <c r="AI183" s="147">
        <f t="shared" si="209"/>
        <v>45065</v>
      </c>
      <c r="AJ183" s="147">
        <f t="shared" si="210"/>
        <v>45068</v>
      </c>
      <c r="AK183" s="147">
        <f t="shared" si="202"/>
        <v>45097</v>
      </c>
      <c r="AL183" s="145">
        <f t="shared" si="211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83"/>
        <v>44178</v>
      </c>
      <c r="B184" s="114">
        <f t="shared" si="175"/>
        <v>1101.47197106</v>
      </c>
      <c r="C184" s="114">
        <f t="shared" si="189"/>
        <v>960.34251562999998</v>
      </c>
      <c r="D184" s="115">
        <f t="shared" si="184"/>
        <v>868.44200000000001</v>
      </c>
      <c r="E184" s="116">
        <f t="shared" si="205"/>
        <v>896.505</v>
      </c>
      <c r="F184" s="117">
        <f t="shared" si="206"/>
        <v>44124</v>
      </c>
      <c r="G184" s="118">
        <f t="shared" si="176"/>
        <v>3.2314190239532303E-2</v>
      </c>
      <c r="H184" s="119">
        <f t="shared" si="190"/>
        <v>44186</v>
      </c>
      <c r="I184" s="119">
        <f t="shared" si="177"/>
        <v>44186</v>
      </c>
      <c r="J184" s="120">
        <f t="shared" si="185"/>
        <v>21</v>
      </c>
      <c r="K184" s="120">
        <f t="shared" si="208"/>
        <v>16</v>
      </c>
      <c r="L184" s="8">
        <f t="shared" si="186"/>
        <v>1.0245268599999999</v>
      </c>
      <c r="M184" s="121">
        <f t="shared" si="207"/>
        <v>1.04340794</v>
      </c>
      <c r="N184" s="121">
        <f t="shared" si="200"/>
        <v>1.1147007905139661</v>
      </c>
      <c r="O184" s="114">
        <f t="shared" si="204"/>
        <v>1.1420409</v>
      </c>
      <c r="P184" s="114">
        <f t="shared" si="178"/>
        <v>1096.7504308499999</v>
      </c>
      <c r="Q184" s="168">
        <f t="shared" si="191"/>
        <v>0</v>
      </c>
      <c r="R184" s="169">
        <f t="shared" si="187"/>
        <v>0</v>
      </c>
      <c r="S184" s="114">
        <f t="shared" si="179"/>
        <v>0</v>
      </c>
      <c r="T184" s="124">
        <f t="shared" si="188"/>
        <v>7.0000000000000007E-2</v>
      </c>
      <c r="U184" s="122">
        <f t="shared" si="203"/>
        <v>16</v>
      </c>
      <c r="V184" s="122">
        <v>252</v>
      </c>
      <c r="W184" s="121">
        <f t="shared" si="180"/>
        <v>1.004305027</v>
      </c>
      <c r="X184" s="114">
        <f t="shared" si="181"/>
        <v>4.7215402099999997</v>
      </c>
      <c r="Y184" s="114">
        <f t="shared" si="182"/>
        <v>0</v>
      </c>
      <c r="Z184" s="127" t="str">
        <f t="shared" si="192"/>
        <v>A+J=</v>
      </c>
      <c r="AA184" s="119">
        <f t="shared" si="193"/>
        <v>44186</v>
      </c>
      <c r="AB184" s="4"/>
      <c r="AD184" s="155">
        <v>44446</v>
      </c>
      <c r="AE184" s="156" t="s">
        <v>74</v>
      </c>
      <c r="AG184" s="145">
        <f t="shared" si="199"/>
        <v>36</v>
      </c>
      <c r="AH184" s="147">
        <f t="shared" si="201"/>
        <v>45097</v>
      </c>
      <c r="AI184" s="147">
        <f t="shared" si="209"/>
        <v>45096</v>
      </c>
      <c r="AJ184" s="147">
        <f t="shared" si="210"/>
        <v>45097</v>
      </c>
      <c r="AK184" s="147">
        <f t="shared" si="202"/>
        <v>45127</v>
      </c>
      <c r="AL184" s="145">
        <f t="shared" si="211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83"/>
        <v>44179</v>
      </c>
      <c r="B185" s="114">
        <f t="shared" si="175"/>
        <v>1101.47197106</v>
      </c>
      <c r="C185" s="114">
        <f t="shared" si="189"/>
        <v>960.34251562999998</v>
      </c>
      <c r="D185" s="115">
        <f t="shared" si="184"/>
        <v>868.44200000000001</v>
      </c>
      <c r="E185" s="116">
        <f t="shared" si="205"/>
        <v>896.505</v>
      </c>
      <c r="F185" s="117">
        <f t="shared" si="206"/>
        <v>44124</v>
      </c>
      <c r="G185" s="118">
        <f t="shared" si="176"/>
        <v>3.2314190239532303E-2</v>
      </c>
      <c r="H185" s="119">
        <f t="shared" si="190"/>
        <v>44186</v>
      </c>
      <c r="I185" s="119">
        <f t="shared" si="177"/>
        <v>44186</v>
      </c>
      <c r="J185" s="120">
        <f t="shared" si="185"/>
        <v>21</v>
      </c>
      <c r="K185" s="120">
        <f t="shared" si="208"/>
        <v>16</v>
      </c>
      <c r="L185" s="8">
        <f t="shared" si="186"/>
        <v>1.0245268599999999</v>
      </c>
      <c r="M185" s="121">
        <f t="shared" si="207"/>
        <v>1.04340794</v>
      </c>
      <c r="N185" s="121">
        <f t="shared" si="200"/>
        <v>1.1147007905139661</v>
      </c>
      <c r="O185" s="114">
        <f t="shared" si="204"/>
        <v>1.1420409</v>
      </c>
      <c r="P185" s="114">
        <f t="shared" si="178"/>
        <v>1096.7504308499999</v>
      </c>
      <c r="Q185" s="168">
        <f t="shared" si="191"/>
        <v>0</v>
      </c>
      <c r="R185" s="169">
        <f t="shared" si="187"/>
        <v>0</v>
      </c>
      <c r="S185" s="114">
        <f t="shared" si="179"/>
        <v>0</v>
      </c>
      <c r="T185" s="124">
        <f t="shared" si="188"/>
        <v>7.0000000000000007E-2</v>
      </c>
      <c r="U185" s="122">
        <f t="shared" si="203"/>
        <v>16</v>
      </c>
      <c r="V185" s="122">
        <v>252</v>
      </c>
      <c r="W185" s="121">
        <f t="shared" si="180"/>
        <v>1.004305027</v>
      </c>
      <c r="X185" s="114">
        <f t="shared" si="181"/>
        <v>4.7215402099999997</v>
      </c>
      <c r="Y185" s="114">
        <f t="shared" si="182"/>
        <v>0</v>
      </c>
      <c r="Z185" s="127" t="str">
        <f t="shared" si="192"/>
        <v>A+J=</v>
      </c>
      <c r="AA185" s="119">
        <f t="shared" si="193"/>
        <v>44186</v>
      </c>
      <c r="AB185" s="4"/>
      <c r="AD185" s="155">
        <v>44481</v>
      </c>
      <c r="AE185" s="157" t="s">
        <v>70</v>
      </c>
      <c r="AG185" s="145">
        <f t="shared" si="199"/>
        <v>37</v>
      </c>
      <c r="AH185" s="147">
        <f t="shared" si="201"/>
        <v>45127</v>
      </c>
      <c r="AI185" s="147">
        <f t="shared" si="209"/>
        <v>45126</v>
      </c>
      <c r="AJ185" s="147">
        <f t="shared" si="210"/>
        <v>45127</v>
      </c>
      <c r="AK185" s="147">
        <f t="shared" si="202"/>
        <v>45159</v>
      </c>
      <c r="AL185" s="145">
        <f t="shared" si="211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83"/>
        <v>44180</v>
      </c>
      <c r="B186" s="114">
        <f t="shared" si="175"/>
        <v>1103.43755459</v>
      </c>
      <c r="C186" s="114">
        <f t="shared" si="189"/>
        <v>960.34251562999998</v>
      </c>
      <c r="D186" s="115">
        <f t="shared" si="184"/>
        <v>868.44200000000001</v>
      </c>
      <c r="E186" s="116">
        <f t="shared" si="205"/>
        <v>896.505</v>
      </c>
      <c r="F186" s="117">
        <f t="shared" si="206"/>
        <v>44124</v>
      </c>
      <c r="G186" s="118">
        <f t="shared" si="176"/>
        <v>3.2314190239532303E-2</v>
      </c>
      <c r="H186" s="119">
        <f t="shared" si="190"/>
        <v>44186</v>
      </c>
      <c r="I186" s="119">
        <f t="shared" si="177"/>
        <v>44186</v>
      </c>
      <c r="J186" s="120">
        <f t="shared" si="185"/>
        <v>21</v>
      </c>
      <c r="K186" s="120">
        <f t="shared" si="208"/>
        <v>17</v>
      </c>
      <c r="L186" s="8">
        <f t="shared" si="186"/>
        <v>1.02607961</v>
      </c>
      <c r="M186" s="121">
        <f t="shared" si="207"/>
        <v>1.04340794</v>
      </c>
      <c r="N186" s="121">
        <f t="shared" si="200"/>
        <v>1.1147007905139661</v>
      </c>
      <c r="O186" s="114">
        <f t="shared" si="204"/>
        <v>1.14377175</v>
      </c>
      <c r="P186" s="114">
        <f t="shared" si="178"/>
        <v>1098.4126397</v>
      </c>
      <c r="Q186" s="168">
        <f t="shared" si="191"/>
        <v>0</v>
      </c>
      <c r="R186" s="169">
        <f t="shared" si="187"/>
        <v>0</v>
      </c>
      <c r="S186" s="114">
        <f t="shared" si="179"/>
        <v>0</v>
      </c>
      <c r="T186" s="124">
        <f t="shared" si="188"/>
        <v>7.0000000000000007E-2</v>
      </c>
      <c r="U186" s="122">
        <f t="shared" si="203"/>
        <v>17</v>
      </c>
      <c r="V186" s="122">
        <v>252</v>
      </c>
      <c r="W186" s="121">
        <f t="shared" si="180"/>
        <v>1.0045747060000001</v>
      </c>
      <c r="X186" s="114">
        <f t="shared" si="181"/>
        <v>5.0249148899999998</v>
      </c>
      <c r="Y186" s="114">
        <f t="shared" si="182"/>
        <v>0</v>
      </c>
      <c r="Z186" s="127" t="str">
        <f t="shared" si="192"/>
        <v>A+J=</v>
      </c>
      <c r="AA186" s="119">
        <f t="shared" si="193"/>
        <v>44186</v>
      </c>
      <c r="AB186" s="4"/>
      <c r="AD186" s="155">
        <v>44502</v>
      </c>
      <c r="AE186" s="156" t="s">
        <v>75</v>
      </c>
      <c r="AG186" s="145">
        <f t="shared" si="199"/>
        <v>38</v>
      </c>
      <c r="AH186" s="147">
        <f t="shared" si="201"/>
        <v>45158</v>
      </c>
      <c r="AI186" s="147">
        <f t="shared" si="209"/>
        <v>45156</v>
      </c>
      <c r="AJ186" s="147">
        <f t="shared" si="210"/>
        <v>45159</v>
      </c>
      <c r="AK186" s="147">
        <f t="shared" si="202"/>
        <v>45189</v>
      </c>
      <c r="AL186" s="145">
        <f t="shared" si="211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83"/>
        <v>44181</v>
      </c>
      <c r="B187" s="114">
        <f t="shared" si="175"/>
        <v>1105.40664212</v>
      </c>
      <c r="C187" s="114">
        <f t="shared" si="189"/>
        <v>960.34251562999998</v>
      </c>
      <c r="D187" s="115">
        <f t="shared" si="184"/>
        <v>868.44200000000001</v>
      </c>
      <c r="E187" s="116">
        <f t="shared" si="205"/>
        <v>896.505</v>
      </c>
      <c r="F187" s="117">
        <f t="shared" si="206"/>
        <v>44124</v>
      </c>
      <c r="G187" s="118">
        <f t="shared" si="176"/>
        <v>3.2314190239532303E-2</v>
      </c>
      <c r="H187" s="119">
        <f t="shared" si="190"/>
        <v>44186</v>
      </c>
      <c r="I187" s="119">
        <f t="shared" si="177"/>
        <v>44186</v>
      </c>
      <c r="J187" s="120">
        <f t="shared" si="185"/>
        <v>21</v>
      </c>
      <c r="K187" s="120">
        <f t="shared" si="208"/>
        <v>18</v>
      </c>
      <c r="L187" s="8">
        <f t="shared" si="186"/>
        <v>1.0276347100000001</v>
      </c>
      <c r="M187" s="121">
        <f t="shared" si="207"/>
        <v>1.04340794</v>
      </c>
      <c r="N187" s="121">
        <f t="shared" si="200"/>
        <v>1.1147007905139661</v>
      </c>
      <c r="O187" s="114">
        <f t="shared" si="204"/>
        <v>1.14550522</v>
      </c>
      <c r="P187" s="114">
        <f t="shared" si="178"/>
        <v>1100.07736464</v>
      </c>
      <c r="Q187" s="168">
        <f t="shared" si="191"/>
        <v>0</v>
      </c>
      <c r="R187" s="169">
        <f t="shared" si="187"/>
        <v>0</v>
      </c>
      <c r="S187" s="114">
        <f t="shared" si="179"/>
        <v>0</v>
      </c>
      <c r="T187" s="124">
        <f t="shared" si="188"/>
        <v>7.0000000000000007E-2</v>
      </c>
      <c r="U187" s="122">
        <f t="shared" si="203"/>
        <v>18</v>
      </c>
      <c r="V187" s="122">
        <v>252</v>
      </c>
      <c r="W187" s="121">
        <f t="shared" si="180"/>
        <v>1.0048444569999999</v>
      </c>
      <c r="X187" s="114">
        <f t="shared" si="181"/>
        <v>5.32927748</v>
      </c>
      <c r="Y187" s="114">
        <f t="shared" si="182"/>
        <v>0</v>
      </c>
      <c r="Z187" s="127" t="str">
        <f t="shared" si="192"/>
        <v>A+J=</v>
      </c>
      <c r="AA187" s="119">
        <f t="shared" si="193"/>
        <v>44186</v>
      </c>
      <c r="AB187" s="4"/>
      <c r="AD187" s="155">
        <v>44515</v>
      </c>
      <c r="AE187" s="156" t="s">
        <v>76</v>
      </c>
      <c r="AG187" s="145">
        <f t="shared" si="199"/>
        <v>39</v>
      </c>
      <c r="AH187" s="147">
        <f t="shared" si="201"/>
        <v>45189</v>
      </c>
      <c r="AI187" s="147">
        <f t="shared" si="209"/>
        <v>45188</v>
      </c>
      <c r="AJ187" s="147">
        <f t="shared" si="210"/>
        <v>45189</v>
      </c>
      <c r="AK187" s="147">
        <f t="shared" si="202"/>
        <v>45219</v>
      </c>
      <c r="AL187" s="145">
        <f t="shared" si="211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83"/>
        <v>44182</v>
      </c>
      <c r="B188" s="114">
        <f t="shared" si="175"/>
        <v>1107.3792564799999</v>
      </c>
      <c r="C188" s="114">
        <f t="shared" si="189"/>
        <v>960.34251562999998</v>
      </c>
      <c r="D188" s="115">
        <f t="shared" si="184"/>
        <v>868.44200000000001</v>
      </c>
      <c r="E188" s="116">
        <f t="shared" si="205"/>
        <v>896.505</v>
      </c>
      <c r="F188" s="117">
        <f t="shared" si="206"/>
        <v>44124</v>
      </c>
      <c r="G188" s="118">
        <f t="shared" si="176"/>
        <v>3.2314190239532303E-2</v>
      </c>
      <c r="H188" s="119">
        <f t="shared" si="190"/>
        <v>44186</v>
      </c>
      <c r="I188" s="119">
        <f t="shared" si="177"/>
        <v>44186</v>
      </c>
      <c r="J188" s="120">
        <f t="shared" si="185"/>
        <v>21</v>
      </c>
      <c r="K188" s="120">
        <f t="shared" si="208"/>
        <v>19</v>
      </c>
      <c r="L188" s="8">
        <f t="shared" si="186"/>
        <v>1.0291921799999999</v>
      </c>
      <c r="M188" s="121">
        <f t="shared" si="207"/>
        <v>1.04340794</v>
      </c>
      <c r="N188" s="121">
        <f t="shared" si="200"/>
        <v>1.1147007905139661</v>
      </c>
      <c r="O188" s="114">
        <f t="shared" si="204"/>
        <v>1.1472413299999999</v>
      </c>
      <c r="P188" s="114">
        <f t="shared" si="178"/>
        <v>1101.7446248799999</v>
      </c>
      <c r="Q188" s="168">
        <f t="shared" si="191"/>
        <v>0</v>
      </c>
      <c r="R188" s="169">
        <f t="shared" si="187"/>
        <v>0</v>
      </c>
      <c r="S188" s="114">
        <f t="shared" si="179"/>
        <v>0</v>
      </c>
      <c r="T188" s="124">
        <f t="shared" si="188"/>
        <v>7.0000000000000007E-2</v>
      </c>
      <c r="U188" s="122">
        <f t="shared" si="203"/>
        <v>19</v>
      </c>
      <c r="V188" s="122">
        <v>252</v>
      </c>
      <c r="W188" s="121">
        <f t="shared" si="180"/>
        <v>1.005114281</v>
      </c>
      <c r="X188" s="114">
        <f t="shared" si="181"/>
        <v>5.6346315999999996</v>
      </c>
      <c r="Y188" s="114">
        <f t="shared" si="182"/>
        <v>0</v>
      </c>
      <c r="Z188" s="127" t="str">
        <f t="shared" si="192"/>
        <v>A+J=</v>
      </c>
      <c r="AA188" s="119">
        <f t="shared" si="193"/>
        <v>44186</v>
      </c>
      <c r="AB188" s="4"/>
      <c r="AD188" s="155">
        <v>44242</v>
      </c>
      <c r="AE188" s="156" t="s">
        <v>68</v>
      </c>
      <c r="AG188" s="145">
        <f t="shared" si="199"/>
        <v>40</v>
      </c>
      <c r="AH188" s="147">
        <f t="shared" si="201"/>
        <v>45219</v>
      </c>
      <c r="AI188" s="147">
        <f t="shared" si="209"/>
        <v>45218</v>
      </c>
      <c r="AJ188" s="147">
        <f t="shared" si="210"/>
        <v>45219</v>
      </c>
      <c r="AK188" s="147">
        <f t="shared" si="202"/>
        <v>45250</v>
      </c>
      <c r="AL188" s="145">
        <f t="shared" si="211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83"/>
        <v>44183</v>
      </c>
      <c r="B189" s="114">
        <f t="shared" si="175"/>
        <v>1109.3553796599999</v>
      </c>
      <c r="C189" s="114">
        <f t="shared" si="189"/>
        <v>960.34251562999998</v>
      </c>
      <c r="D189" s="115">
        <f t="shared" si="184"/>
        <v>868.44200000000001</v>
      </c>
      <c r="E189" s="116">
        <f t="shared" si="205"/>
        <v>896.505</v>
      </c>
      <c r="F189" s="117">
        <f t="shared" si="206"/>
        <v>44124</v>
      </c>
      <c r="G189" s="118">
        <f t="shared" si="176"/>
        <v>3.2314190239532303E-2</v>
      </c>
      <c r="H189" s="119">
        <f t="shared" si="190"/>
        <v>44186</v>
      </c>
      <c r="I189" s="119">
        <f t="shared" si="177"/>
        <v>44186</v>
      </c>
      <c r="J189" s="120">
        <f t="shared" si="185"/>
        <v>21</v>
      </c>
      <c r="K189" s="120">
        <f t="shared" si="208"/>
        <v>20</v>
      </c>
      <c r="L189" s="8">
        <f t="shared" si="186"/>
        <v>1.0307519999999999</v>
      </c>
      <c r="M189" s="121">
        <f t="shared" si="207"/>
        <v>1.04340794</v>
      </c>
      <c r="N189" s="121">
        <f t="shared" si="200"/>
        <v>1.1147007905139661</v>
      </c>
      <c r="O189" s="114">
        <f t="shared" si="204"/>
        <v>1.14898006</v>
      </c>
      <c r="P189" s="114">
        <f t="shared" si="178"/>
        <v>1103.4144012199999</v>
      </c>
      <c r="Q189" s="168">
        <f t="shared" si="191"/>
        <v>0</v>
      </c>
      <c r="R189" s="169">
        <f t="shared" si="187"/>
        <v>0</v>
      </c>
      <c r="S189" s="114">
        <f t="shared" si="179"/>
        <v>0</v>
      </c>
      <c r="T189" s="124">
        <f t="shared" si="188"/>
        <v>7.0000000000000007E-2</v>
      </c>
      <c r="U189" s="122">
        <f t="shared" si="203"/>
        <v>20</v>
      </c>
      <c r="V189" s="122">
        <v>252</v>
      </c>
      <c r="W189" s="121">
        <f t="shared" si="180"/>
        <v>1.005384177</v>
      </c>
      <c r="X189" s="114">
        <f t="shared" si="181"/>
        <v>5.9409784400000003</v>
      </c>
      <c r="Y189" s="114">
        <f t="shared" si="182"/>
        <v>0</v>
      </c>
      <c r="Z189" s="127" t="str">
        <f t="shared" si="192"/>
        <v>A+J=</v>
      </c>
      <c r="AA189" s="119">
        <f t="shared" si="193"/>
        <v>44186</v>
      </c>
      <c r="AB189" s="4"/>
      <c r="AD189" s="155">
        <v>44243</v>
      </c>
      <c r="AE189" s="156" t="s">
        <v>68</v>
      </c>
      <c r="AG189" s="145">
        <f t="shared" si="199"/>
        <v>41</v>
      </c>
      <c r="AH189" s="147">
        <f t="shared" si="201"/>
        <v>45250</v>
      </c>
      <c r="AI189" s="147">
        <f t="shared" si="209"/>
        <v>45247</v>
      </c>
      <c r="AJ189" s="147">
        <f t="shared" si="210"/>
        <v>45250</v>
      </c>
      <c r="AK189" s="147">
        <f t="shared" si="202"/>
        <v>45280</v>
      </c>
      <c r="AL189" s="145">
        <f t="shared" si="211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83"/>
        <v>44184</v>
      </c>
      <c r="B190" s="114">
        <f t="shared" si="175"/>
        <v>1111.33504303</v>
      </c>
      <c r="C190" s="114">
        <f t="shared" si="189"/>
        <v>960.34251562999998</v>
      </c>
      <c r="D190" s="115">
        <f t="shared" si="184"/>
        <v>868.44200000000001</v>
      </c>
      <c r="E190" s="116">
        <f t="shared" si="205"/>
        <v>896.505</v>
      </c>
      <c r="F190" s="117">
        <f t="shared" si="206"/>
        <v>44124</v>
      </c>
      <c r="G190" s="118">
        <f t="shared" si="176"/>
        <v>3.2314190239532303E-2</v>
      </c>
      <c r="H190" s="119">
        <f t="shared" si="190"/>
        <v>44186</v>
      </c>
      <c r="I190" s="119">
        <f t="shared" si="177"/>
        <v>44186</v>
      </c>
      <c r="J190" s="120">
        <f t="shared" si="185"/>
        <v>21</v>
      </c>
      <c r="K190" s="120">
        <f t="shared" si="208"/>
        <v>21</v>
      </c>
      <c r="L190" s="8">
        <f t="shared" si="186"/>
        <v>1.0323141899999999</v>
      </c>
      <c r="M190" s="121">
        <f t="shared" si="207"/>
        <v>1.04340794</v>
      </c>
      <c r="N190" s="121">
        <f t="shared" si="200"/>
        <v>1.1147007905139661</v>
      </c>
      <c r="O190" s="114">
        <f t="shared" si="204"/>
        <v>1.1507214400000001</v>
      </c>
      <c r="P190" s="114">
        <f t="shared" si="178"/>
        <v>1105.08672247</v>
      </c>
      <c r="Q190" s="168">
        <f t="shared" si="191"/>
        <v>0</v>
      </c>
      <c r="R190" s="169">
        <f t="shared" si="187"/>
        <v>0</v>
      </c>
      <c r="S190" s="114">
        <f t="shared" si="179"/>
        <v>0</v>
      </c>
      <c r="T190" s="124">
        <f t="shared" si="188"/>
        <v>7.0000000000000007E-2</v>
      </c>
      <c r="U190" s="122">
        <f t="shared" si="203"/>
        <v>21</v>
      </c>
      <c r="V190" s="122">
        <v>252</v>
      </c>
      <c r="W190" s="121">
        <f t="shared" si="180"/>
        <v>1.0056541450000001</v>
      </c>
      <c r="X190" s="114">
        <f t="shared" si="181"/>
        <v>6.2483205599999998</v>
      </c>
      <c r="Y190" s="114">
        <f t="shared" si="182"/>
        <v>0</v>
      </c>
      <c r="Z190" s="127" t="str">
        <f t="shared" si="192"/>
        <v>A+J=</v>
      </c>
      <c r="AA190" s="119">
        <f t="shared" si="193"/>
        <v>44186</v>
      </c>
      <c r="AB190" s="4"/>
      <c r="AD190" s="155">
        <v>44288</v>
      </c>
      <c r="AE190" s="156" t="s">
        <v>71</v>
      </c>
      <c r="AG190" s="145">
        <f t="shared" si="199"/>
        <v>42</v>
      </c>
      <c r="AH190" s="147">
        <f t="shared" si="201"/>
        <v>45280</v>
      </c>
      <c r="AI190" s="147">
        <f t="shared" si="209"/>
        <v>45279</v>
      </c>
      <c r="AJ190" s="147">
        <f t="shared" si="210"/>
        <v>45280</v>
      </c>
      <c r="AK190" s="147">
        <f t="shared" si="202"/>
        <v>45313</v>
      </c>
      <c r="AL190" s="145">
        <f t="shared" si="211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83"/>
        <v>44185</v>
      </c>
      <c r="B191" s="114">
        <f t="shared" si="175"/>
        <v>1111.33504303</v>
      </c>
      <c r="C191" s="114">
        <f t="shared" si="189"/>
        <v>960.34251562999998</v>
      </c>
      <c r="D191" s="115">
        <f t="shared" si="184"/>
        <v>868.44200000000001</v>
      </c>
      <c r="E191" s="116">
        <f t="shared" si="205"/>
        <v>896.505</v>
      </c>
      <c r="F191" s="117">
        <f t="shared" si="206"/>
        <v>44124</v>
      </c>
      <c r="G191" s="118">
        <f t="shared" si="176"/>
        <v>3.2314190239532303E-2</v>
      </c>
      <c r="H191" s="119">
        <f t="shared" si="190"/>
        <v>44216</v>
      </c>
      <c r="I191" s="119">
        <f t="shared" si="177"/>
        <v>44186</v>
      </c>
      <c r="J191" s="120">
        <f t="shared" si="185"/>
        <v>21</v>
      </c>
      <c r="K191" s="120">
        <f t="shared" si="208"/>
        <v>21</v>
      </c>
      <c r="L191" s="8">
        <f t="shared" si="186"/>
        <v>1.0323141899999999</v>
      </c>
      <c r="M191" s="121">
        <f t="shared" si="207"/>
        <v>1.04340794</v>
      </c>
      <c r="N191" s="121">
        <f t="shared" si="200"/>
        <v>1.1147007905139661</v>
      </c>
      <c r="O191" s="114">
        <f t="shared" si="204"/>
        <v>1.1507214400000001</v>
      </c>
      <c r="P191" s="114">
        <f t="shared" si="178"/>
        <v>1105.08672247</v>
      </c>
      <c r="Q191" s="168">
        <f t="shared" si="191"/>
        <v>0</v>
      </c>
      <c r="R191" s="169">
        <f t="shared" si="187"/>
        <v>0</v>
      </c>
      <c r="S191" s="114">
        <f t="shared" si="179"/>
        <v>0</v>
      </c>
      <c r="T191" s="124">
        <f t="shared" si="188"/>
        <v>7.0000000000000007E-2</v>
      </c>
      <c r="U191" s="122">
        <f t="shared" si="203"/>
        <v>21</v>
      </c>
      <c r="V191" s="122">
        <v>252</v>
      </c>
      <c r="W191" s="121">
        <f t="shared" si="180"/>
        <v>1.0056541450000001</v>
      </c>
      <c r="X191" s="114">
        <f t="shared" si="181"/>
        <v>6.2483205599999998</v>
      </c>
      <c r="Y191" s="114">
        <f t="shared" si="182"/>
        <v>0</v>
      </c>
      <c r="Z191" s="127" t="str">
        <f t="shared" si="192"/>
        <v>A+J=</v>
      </c>
      <c r="AA191" s="119">
        <f t="shared" si="193"/>
        <v>44186</v>
      </c>
      <c r="AB191" s="4"/>
      <c r="AD191" s="155">
        <v>44307</v>
      </c>
      <c r="AE191" s="156" t="s">
        <v>69</v>
      </c>
      <c r="AG191" s="145">
        <f t="shared" si="199"/>
        <v>43</v>
      </c>
      <c r="AH191" s="147">
        <f t="shared" si="201"/>
        <v>45311</v>
      </c>
      <c r="AI191" s="147">
        <f t="shared" si="209"/>
        <v>45310</v>
      </c>
      <c r="AJ191" s="147">
        <f t="shared" si="210"/>
        <v>45313</v>
      </c>
      <c r="AK191" s="147">
        <f t="shared" si="202"/>
        <v>45342</v>
      </c>
      <c r="AL191" s="145">
        <f t="shared" si="211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" x14ac:dyDescent="0.2">
      <c r="A192" s="113">
        <f t="shared" si="183"/>
        <v>44186</v>
      </c>
      <c r="B192" s="114">
        <f t="shared" si="175"/>
        <v>1111.33504303</v>
      </c>
      <c r="C192" s="114">
        <f t="shared" si="189"/>
        <v>960.34251562999998</v>
      </c>
      <c r="D192" s="115">
        <f t="shared" si="184"/>
        <v>868.44200000000001</v>
      </c>
      <c r="E192" s="116">
        <f t="shared" si="205"/>
        <v>896.505</v>
      </c>
      <c r="F192" s="117">
        <f t="shared" si="206"/>
        <v>44124</v>
      </c>
      <c r="G192" s="118">
        <f t="shared" si="176"/>
        <v>3.2314190239532303E-2</v>
      </c>
      <c r="H192" s="119">
        <f t="shared" si="190"/>
        <v>44216</v>
      </c>
      <c r="I192" s="119">
        <f t="shared" si="177"/>
        <v>44186</v>
      </c>
      <c r="J192" s="120">
        <f t="shared" si="185"/>
        <v>21</v>
      </c>
      <c r="K192" s="120">
        <f t="shared" si="208"/>
        <v>21</v>
      </c>
      <c r="L192" s="8">
        <f t="shared" si="186"/>
        <v>1.0323141899999999</v>
      </c>
      <c r="M192" s="121">
        <f t="shared" si="207"/>
        <v>1.04340794</v>
      </c>
      <c r="N192" s="121">
        <f t="shared" si="200"/>
        <v>1.1147007905139661</v>
      </c>
      <c r="O192" s="114">
        <f t="shared" si="204"/>
        <v>1.1507214400000001</v>
      </c>
      <c r="P192" s="114">
        <f t="shared" si="178"/>
        <v>1105.08672247</v>
      </c>
      <c r="Q192" s="168">
        <f t="shared" si="191"/>
        <v>6</v>
      </c>
      <c r="R192" s="208">
        <f>S192/P192</f>
        <v>4.4638784175908119E-3</v>
      </c>
      <c r="S192" s="209">
        <v>4.9329727700000001</v>
      </c>
      <c r="T192" s="124">
        <f t="shared" si="188"/>
        <v>7.0000000000000007E-2</v>
      </c>
      <c r="U192" s="122">
        <f t="shared" si="203"/>
        <v>21</v>
      </c>
      <c r="V192" s="122">
        <v>252</v>
      </c>
      <c r="W192" s="121">
        <f t="shared" si="180"/>
        <v>1.0056541450000001</v>
      </c>
      <c r="X192" s="114">
        <f t="shared" si="181"/>
        <v>6.2483205599999998</v>
      </c>
      <c r="Y192" s="114">
        <f t="shared" si="182"/>
        <v>11.181293329999999</v>
      </c>
      <c r="Z192" s="127" t="str">
        <f t="shared" si="192"/>
        <v>A+J=</v>
      </c>
      <c r="AA192" s="119">
        <f t="shared" si="193"/>
        <v>44186</v>
      </c>
      <c r="AB192" s="4"/>
      <c r="AD192" s="155">
        <v>44350</v>
      </c>
      <c r="AE192" s="156" t="s">
        <v>73</v>
      </c>
      <c r="AG192" s="145">
        <f t="shared" si="199"/>
        <v>44</v>
      </c>
      <c r="AH192" s="147">
        <f t="shared" si="201"/>
        <v>45342</v>
      </c>
      <c r="AI192" s="147">
        <f t="shared" si="209"/>
        <v>45341</v>
      </c>
      <c r="AJ192" s="147">
        <f t="shared" si="210"/>
        <v>45342</v>
      </c>
      <c r="AK192" s="147">
        <f t="shared" si="202"/>
        <v>45371</v>
      </c>
      <c r="AL192" s="145">
        <f t="shared" si="211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83"/>
        <v>44187</v>
      </c>
      <c r="B193" s="114">
        <f t="shared" si="175"/>
        <v>1102.22497146</v>
      </c>
      <c r="C193" s="114">
        <f t="shared" si="189"/>
        <v>956.05566340999997</v>
      </c>
      <c r="D193" s="115">
        <f t="shared" si="184"/>
        <v>896.505</v>
      </c>
      <c r="E193" s="116">
        <f t="shared" si="205"/>
        <v>925.88699999999994</v>
      </c>
      <c r="F193" s="117">
        <f t="shared" si="206"/>
        <v>44156</v>
      </c>
      <c r="G193" s="118">
        <f t="shared" si="176"/>
        <v>3.2773938795656488E-2</v>
      </c>
      <c r="H193" s="119">
        <f t="shared" si="190"/>
        <v>44216</v>
      </c>
      <c r="I193" s="119">
        <f t="shared" si="177"/>
        <v>44216</v>
      </c>
      <c r="J193" s="120">
        <f t="shared" si="185"/>
        <v>20</v>
      </c>
      <c r="K193" s="120">
        <f t="shared" si="208"/>
        <v>1</v>
      </c>
      <c r="L193" s="8">
        <f t="shared" si="186"/>
        <v>1.00161371</v>
      </c>
      <c r="M193" s="121">
        <f t="shared" si="207"/>
        <v>1.0323141899999999</v>
      </c>
      <c r="N193" s="121">
        <f t="shared" si="200"/>
        <v>1.1507214436517845</v>
      </c>
      <c r="O193" s="114">
        <f t="shared" si="204"/>
        <v>1.1525783700000001</v>
      </c>
      <c r="P193" s="114">
        <f t="shared" si="178"/>
        <v>1101.92907816</v>
      </c>
      <c r="Q193" s="168">
        <f t="shared" si="191"/>
        <v>0</v>
      </c>
      <c r="R193" s="169">
        <f t="shared" si="187"/>
        <v>0</v>
      </c>
      <c r="S193" s="114">
        <f t="shared" si="179"/>
        <v>0</v>
      </c>
      <c r="T193" s="124">
        <f t="shared" si="188"/>
        <v>7.0000000000000007E-2</v>
      </c>
      <c r="U193" s="122">
        <f t="shared" si="203"/>
        <v>1</v>
      </c>
      <c r="V193" s="122">
        <v>252</v>
      </c>
      <c r="W193" s="121">
        <f t="shared" si="180"/>
        <v>1.0002685229999999</v>
      </c>
      <c r="X193" s="114">
        <f t="shared" si="181"/>
        <v>0.29589330000000003</v>
      </c>
      <c r="Y193" s="114">
        <f t="shared" si="182"/>
        <v>0</v>
      </c>
      <c r="Z193" s="127" t="str">
        <f t="shared" si="192"/>
        <v>A+J=</v>
      </c>
      <c r="AA193" s="119">
        <f t="shared" si="193"/>
        <v>44216</v>
      </c>
      <c r="AB193" s="4"/>
      <c r="AD193" s="155">
        <v>44446</v>
      </c>
      <c r="AE193" s="156" t="s">
        <v>74</v>
      </c>
      <c r="AG193" s="145">
        <f t="shared" si="199"/>
        <v>45</v>
      </c>
      <c r="AH193" s="147">
        <f t="shared" si="201"/>
        <v>45371</v>
      </c>
      <c r="AI193" s="147">
        <f t="shared" si="209"/>
        <v>45370</v>
      </c>
      <c r="AJ193" s="147">
        <f t="shared" si="210"/>
        <v>45371</v>
      </c>
      <c r="AK193" s="147">
        <f t="shared" si="202"/>
        <v>45404</v>
      </c>
      <c r="AL193" s="145">
        <f t="shared" si="211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83"/>
        <v>44188</v>
      </c>
      <c r="B194" s="114">
        <f t="shared" si="175"/>
        <v>1104.3000958099999</v>
      </c>
      <c r="C194" s="114">
        <f t="shared" si="189"/>
        <v>956.05566340999997</v>
      </c>
      <c r="D194" s="115">
        <f t="shared" si="184"/>
        <v>896.505</v>
      </c>
      <c r="E194" s="116">
        <f t="shared" si="205"/>
        <v>925.88699999999994</v>
      </c>
      <c r="F194" s="117">
        <f t="shared" si="206"/>
        <v>44156</v>
      </c>
      <c r="G194" s="118">
        <f t="shared" si="176"/>
        <v>3.2773938795656488E-2</v>
      </c>
      <c r="H194" s="119">
        <f t="shared" si="190"/>
        <v>44216</v>
      </c>
      <c r="I194" s="119">
        <f t="shared" si="177"/>
        <v>44216</v>
      </c>
      <c r="J194" s="120">
        <f t="shared" si="185"/>
        <v>20</v>
      </c>
      <c r="K194" s="120">
        <f t="shared" si="208"/>
        <v>2</v>
      </c>
      <c r="L194" s="8">
        <f t="shared" si="186"/>
        <v>1.0032300300000001</v>
      </c>
      <c r="M194" s="121">
        <f t="shared" si="207"/>
        <v>1.0323141899999999</v>
      </c>
      <c r="N194" s="121">
        <f t="shared" si="200"/>
        <v>1.1507214436517845</v>
      </c>
      <c r="O194" s="114">
        <f t="shared" si="204"/>
        <v>1.1544383</v>
      </c>
      <c r="P194" s="114">
        <f t="shared" si="178"/>
        <v>1103.7072747699999</v>
      </c>
      <c r="Q194" s="168">
        <f t="shared" si="191"/>
        <v>0</v>
      </c>
      <c r="R194" s="169">
        <f t="shared" si="187"/>
        <v>0</v>
      </c>
      <c r="S194" s="114">
        <f t="shared" si="179"/>
        <v>0</v>
      </c>
      <c r="T194" s="124">
        <f t="shared" si="188"/>
        <v>7.0000000000000007E-2</v>
      </c>
      <c r="U194" s="122">
        <f t="shared" si="203"/>
        <v>2</v>
      </c>
      <c r="V194" s="122">
        <v>252</v>
      </c>
      <c r="W194" s="121">
        <f t="shared" si="180"/>
        <v>1.000537118</v>
      </c>
      <c r="X194" s="114">
        <f t="shared" si="181"/>
        <v>0.59282104000000002</v>
      </c>
      <c r="Y194" s="114">
        <f t="shared" si="182"/>
        <v>0</v>
      </c>
      <c r="Z194" s="127" t="str">
        <f t="shared" si="192"/>
        <v>A+J=</v>
      </c>
      <c r="AA194" s="119">
        <f t="shared" si="193"/>
        <v>44216</v>
      </c>
      <c r="AB194" s="26"/>
      <c r="AD194" s="155">
        <v>44481</v>
      </c>
      <c r="AE194" s="157" t="s">
        <v>70</v>
      </c>
      <c r="AG194" s="145">
        <f t="shared" si="199"/>
        <v>46</v>
      </c>
      <c r="AH194" s="147">
        <f t="shared" si="201"/>
        <v>45402</v>
      </c>
      <c r="AI194" s="147">
        <f t="shared" si="209"/>
        <v>45401</v>
      </c>
      <c r="AJ194" s="147">
        <f t="shared" si="210"/>
        <v>45404</v>
      </c>
      <c r="AK194" s="147">
        <f t="shared" si="202"/>
        <v>45432</v>
      </c>
      <c r="AL194" s="145">
        <f t="shared" si="211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83"/>
        <v>44189</v>
      </c>
      <c r="B195" s="114">
        <f t="shared" si="175"/>
        <v>1106.37913503</v>
      </c>
      <c r="C195" s="114">
        <f t="shared" si="189"/>
        <v>956.05566340999997</v>
      </c>
      <c r="D195" s="115">
        <f t="shared" si="184"/>
        <v>896.505</v>
      </c>
      <c r="E195" s="116">
        <f t="shared" si="205"/>
        <v>925.88699999999994</v>
      </c>
      <c r="F195" s="117">
        <f t="shared" si="206"/>
        <v>44156</v>
      </c>
      <c r="G195" s="118">
        <f t="shared" si="176"/>
        <v>3.2773938795656488E-2</v>
      </c>
      <c r="H195" s="119">
        <f t="shared" si="190"/>
        <v>44216</v>
      </c>
      <c r="I195" s="119">
        <f t="shared" si="177"/>
        <v>44216</v>
      </c>
      <c r="J195" s="120">
        <f t="shared" si="185"/>
        <v>20</v>
      </c>
      <c r="K195" s="120">
        <f t="shared" si="208"/>
        <v>3</v>
      </c>
      <c r="L195" s="8">
        <f t="shared" si="186"/>
        <v>1.0048489599999999</v>
      </c>
      <c r="M195" s="121">
        <f t="shared" si="207"/>
        <v>1.0323141899999999</v>
      </c>
      <c r="N195" s="121">
        <f t="shared" si="200"/>
        <v>1.1507214436517845</v>
      </c>
      <c r="O195" s="114">
        <f t="shared" si="204"/>
        <v>1.1563012399999999</v>
      </c>
      <c r="P195" s="114">
        <f t="shared" si="178"/>
        <v>1105.4883491099999</v>
      </c>
      <c r="Q195" s="168">
        <f t="shared" si="191"/>
        <v>0</v>
      </c>
      <c r="R195" s="169">
        <f t="shared" si="187"/>
        <v>0</v>
      </c>
      <c r="S195" s="114">
        <f t="shared" si="179"/>
        <v>0</v>
      </c>
      <c r="T195" s="124">
        <f t="shared" si="188"/>
        <v>7.0000000000000007E-2</v>
      </c>
      <c r="U195" s="122">
        <f t="shared" si="203"/>
        <v>3</v>
      </c>
      <c r="V195" s="122">
        <v>252</v>
      </c>
      <c r="W195" s="121">
        <f t="shared" si="180"/>
        <v>1.0008057850000001</v>
      </c>
      <c r="X195" s="114">
        <f t="shared" si="181"/>
        <v>0.89078592000000001</v>
      </c>
      <c r="Y195" s="114">
        <f t="shared" si="182"/>
        <v>0</v>
      </c>
      <c r="Z195" s="127" t="str">
        <f t="shared" si="192"/>
        <v>A+J=</v>
      </c>
      <c r="AA195" s="119">
        <f t="shared" si="193"/>
        <v>44216</v>
      </c>
      <c r="AB195" s="4"/>
      <c r="AD195" s="155">
        <v>44502</v>
      </c>
      <c r="AE195" s="156" t="s">
        <v>75</v>
      </c>
      <c r="AG195" s="145">
        <f t="shared" si="199"/>
        <v>47</v>
      </c>
      <c r="AH195" s="147">
        <f t="shared" si="201"/>
        <v>45432</v>
      </c>
      <c r="AI195" s="147">
        <f t="shared" si="209"/>
        <v>45429</v>
      </c>
      <c r="AJ195" s="147">
        <f t="shared" si="210"/>
        <v>45432</v>
      </c>
      <c r="AK195" s="147">
        <f t="shared" si="202"/>
        <v>45463</v>
      </c>
      <c r="AL195" s="145">
        <f t="shared" si="211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83"/>
        <v>44190</v>
      </c>
      <c r="B196" s="114">
        <f t="shared" si="175"/>
        <v>1108.46208226</v>
      </c>
      <c r="C196" s="114">
        <f t="shared" si="189"/>
        <v>956.05566340999997</v>
      </c>
      <c r="D196" s="115">
        <f t="shared" si="184"/>
        <v>896.505</v>
      </c>
      <c r="E196" s="116">
        <f t="shared" si="205"/>
        <v>925.88699999999994</v>
      </c>
      <c r="F196" s="117">
        <f t="shared" si="206"/>
        <v>44156</v>
      </c>
      <c r="G196" s="118">
        <f t="shared" si="176"/>
        <v>3.2773938795656488E-2</v>
      </c>
      <c r="H196" s="119">
        <f t="shared" si="190"/>
        <v>44216</v>
      </c>
      <c r="I196" s="119">
        <f t="shared" si="177"/>
        <v>44216</v>
      </c>
      <c r="J196" s="120">
        <f t="shared" si="185"/>
        <v>20</v>
      </c>
      <c r="K196" s="120">
        <f t="shared" si="208"/>
        <v>4</v>
      </c>
      <c r="L196" s="8">
        <f t="shared" si="186"/>
        <v>1.0064705</v>
      </c>
      <c r="M196" s="121">
        <f t="shared" si="207"/>
        <v>1.0323141899999999</v>
      </c>
      <c r="N196" s="121">
        <f t="shared" si="200"/>
        <v>1.1507214436517845</v>
      </c>
      <c r="O196" s="114">
        <f t="shared" si="204"/>
        <v>1.15816718</v>
      </c>
      <c r="P196" s="114">
        <f t="shared" si="178"/>
        <v>1107.2722916099999</v>
      </c>
      <c r="Q196" s="168">
        <f t="shared" si="191"/>
        <v>0</v>
      </c>
      <c r="R196" s="169">
        <f t="shared" si="187"/>
        <v>0</v>
      </c>
      <c r="S196" s="114">
        <f t="shared" si="179"/>
        <v>0</v>
      </c>
      <c r="T196" s="124">
        <f t="shared" si="188"/>
        <v>7.0000000000000007E-2</v>
      </c>
      <c r="U196" s="122">
        <f t="shared" si="203"/>
        <v>4</v>
      </c>
      <c r="V196" s="122">
        <v>252</v>
      </c>
      <c r="W196" s="121">
        <f t="shared" si="180"/>
        <v>1.0010745240000001</v>
      </c>
      <c r="X196" s="114">
        <f t="shared" si="181"/>
        <v>1.1897906499999999</v>
      </c>
      <c r="Y196" s="114">
        <f t="shared" si="182"/>
        <v>0</v>
      </c>
      <c r="Z196" s="127" t="str">
        <f t="shared" si="192"/>
        <v>A+J=</v>
      </c>
      <c r="AA196" s="119">
        <f t="shared" si="193"/>
        <v>44216</v>
      </c>
      <c r="AB196" s="4"/>
      <c r="AD196" s="155">
        <v>44515</v>
      </c>
      <c r="AE196" s="156" t="s">
        <v>76</v>
      </c>
      <c r="AG196" s="145">
        <f t="shared" si="199"/>
        <v>48</v>
      </c>
      <c r="AH196" s="147">
        <f t="shared" si="201"/>
        <v>45463</v>
      </c>
      <c r="AI196" s="147">
        <f t="shared" si="209"/>
        <v>45462</v>
      </c>
      <c r="AJ196" s="147">
        <f t="shared" si="210"/>
        <v>45463</v>
      </c>
      <c r="AK196" s="147">
        <f t="shared" si="202"/>
        <v>45495</v>
      </c>
      <c r="AL196" s="145">
        <f t="shared" si="211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83"/>
        <v>44191</v>
      </c>
      <c r="B197" s="114">
        <f t="shared" si="175"/>
        <v>1108.46208226</v>
      </c>
      <c r="C197" s="114">
        <f t="shared" si="189"/>
        <v>956.05566340999997</v>
      </c>
      <c r="D197" s="115">
        <f t="shared" si="184"/>
        <v>896.505</v>
      </c>
      <c r="E197" s="116">
        <f t="shared" si="205"/>
        <v>925.88699999999994</v>
      </c>
      <c r="F197" s="117">
        <f t="shared" si="206"/>
        <v>44156</v>
      </c>
      <c r="G197" s="118">
        <f t="shared" si="176"/>
        <v>3.2773938795656488E-2</v>
      </c>
      <c r="H197" s="119">
        <f t="shared" si="190"/>
        <v>44216</v>
      </c>
      <c r="I197" s="119">
        <f t="shared" si="177"/>
        <v>44216</v>
      </c>
      <c r="J197" s="120">
        <f t="shared" si="185"/>
        <v>20</v>
      </c>
      <c r="K197" s="120">
        <f t="shared" si="208"/>
        <v>4</v>
      </c>
      <c r="L197" s="8">
        <f t="shared" si="186"/>
        <v>1.0064705</v>
      </c>
      <c r="M197" s="121">
        <f t="shared" si="207"/>
        <v>1.0323141899999999</v>
      </c>
      <c r="N197" s="121">
        <f t="shared" si="200"/>
        <v>1.1507214436517845</v>
      </c>
      <c r="O197" s="114">
        <f t="shared" si="204"/>
        <v>1.15816718</v>
      </c>
      <c r="P197" s="114">
        <f t="shared" si="178"/>
        <v>1107.2722916099999</v>
      </c>
      <c r="Q197" s="168">
        <f t="shared" si="191"/>
        <v>0</v>
      </c>
      <c r="R197" s="169">
        <f t="shared" si="187"/>
        <v>0</v>
      </c>
      <c r="S197" s="114">
        <f t="shared" si="179"/>
        <v>0</v>
      </c>
      <c r="T197" s="124">
        <f t="shared" si="188"/>
        <v>7.0000000000000007E-2</v>
      </c>
      <c r="U197" s="122">
        <f t="shared" si="203"/>
        <v>4</v>
      </c>
      <c r="V197" s="122">
        <v>252</v>
      </c>
      <c r="W197" s="121">
        <f t="shared" si="180"/>
        <v>1.0010745240000001</v>
      </c>
      <c r="X197" s="114">
        <f t="shared" si="181"/>
        <v>1.1897906499999999</v>
      </c>
      <c r="Y197" s="114">
        <f t="shared" si="182"/>
        <v>0</v>
      </c>
      <c r="Z197" s="127" t="str">
        <f t="shared" si="192"/>
        <v>A+J=</v>
      </c>
      <c r="AA197" s="119">
        <f t="shared" si="193"/>
        <v>44216</v>
      </c>
      <c r="AB197" s="4"/>
      <c r="AD197" s="155">
        <v>44620</v>
      </c>
      <c r="AE197" s="156" t="s">
        <v>68</v>
      </c>
      <c r="AG197" s="145">
        <f t="shared" si="199"/>
        <v>49</v>
      </c>
      <c r="AH197" s="147">
        <f t="shared" si="201"/>
        <v>45493</v>
      </c>
      <c r="AI197" s="147">
        <f t="shared" si="209"/>
        <v>45492</v>
      </c>
      <c r="AJ197" s="147">
        <f t="shared" si="210"/>
        <v>45495</v>
      </c>
      <c r="AK197" s="147">
        <f t="shared" si="202"/>
        <v>45524</v>
      </c>
      <c r="AL197" s="145">
        <f t="shared" si="211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83"/>
        <v>44192</v>
      </c>
      <c r="B198" s="114">
        <f t="shared" si="175"/>
        <v>1108.46208226</v>
      </c>
      <c r="C198" s="114">
        <f t="shared" si="189"/>
        <v>956.05566340999997</v>
      </c>
      <c r="D198" s="115">
        <f t="shared" si="184"/>
        <v>896.505</v>
      </c>
      <c r="E198" s="116">
        <f t="shared" si="205"/>
        <v>925.88699999999994</v>
      </c>
      <c r="F198" s="117">
        <f t="shared" si="206"/>
        <v>44156</v>
      </c>
      <c r="G198" s="118">
        <f t="shared" si="176"/>
        <v>3.2773938795656488E-2</v>
      </c>
      <c r="H198" s="119">
        <f t="shared" si="190"/>
        <v>44216</v>
      </c>
      <c r="I198" s="119">
        <f t="shared" si="177"/>
        <v>44216</v>
      </c>
      <c r="J198" s="120">
        <f t="shared" si="185"/>
        <v>20</v>
      </c>
      <c r="K198" s="120">
        <f t="shared" si="208"/>
        <v>4</v>
      </c>
      <c r="L198" s="8">
        <f t="shared" si="186"/>
        <v>1.0064705</v>
      </c>
      <c r="M198" s="121">
        <f t="shared" si="207"/>
        <v>1.0323141899999999</v>
      </c>
      <c r="N198" s="121">
        <f t="shared" si="200"/>
        <v>1.1507214436517845</v>
      </c>
      <c r="O198" s="114">
        <f t="shared" si="204"/>
        <v>1.15816718</v>
      </c>
      <c r="P198" s="114">
        <f t="shared" si="178"/>
        <v>1107.2722916099999</v>
      </c>
      <c r="Q198" s="168">
        <f t="shared" si="191"/>
        <v>0</v>
      </c>
      <c r="R198" s="169">
        <f t="shared" si="187"/>
        <v>0</v>
      </c>
      <c r="S198" s="114">
        <f t="shared" si="179"/>
        <v>0</v>
      </c>
      <c r="T198" s="124">
        <f t="shared" si="188"/>
        <v>7.0000000000000007E-2</v>
      </c>
      <c r="U198" s="122">
        <f t="shared" si="203"/>
        <v>4</v>
      </c>
      <c r="V198" s="122">
        <v>252</v>
      </c>
      <c r="W198" s="121">
        <f t="shared" si="180"/>
        <v>1.0010745240000001</v>
      </c>
      <c r="X198" s="114">
        <f t="shared" si="181"/>
        <v>1.1897906499999999</v>
      </c>
      <c r="Y198" s="114">
        <f t="shared" si="182"/>
        <v>0</v>
      </c>
      <c r="Z198" s="127" t="str">
        <f t="shared" si="192"/>
        <v>A+J=</v>
      </c>
      <c r="AA198" s="119">
        <f t="shared" si="193"/>
        <v>44216</v>
      </c>
      <c r="AB198" s="4"/>
      <c r="AD198" s="155">
        <v>44621</v>
      </c>
      <c r="AE198" s="156" t="s">
        <v>68</v>
      </c>
      <c r="AG198" s="145">
        <f t="shared" si="199"/>
        <v>50</v>
      </c>
      <c r="AH198" s="147">
        <f t="shared" si="201"/>
        <v>45524</v>
      </c>
      <c r="AI198" s="147">
        <f t="shared" si="209"/>
        <v>45523</v>
      </c>
      <c r="AJ198" s="147">
        <f t="shared" si="210"/>
        <v>45524</v>
      </c>
      <c r="AK198" s="147">
        <f t="shared" si="202"/>
        <v>45555</v>
      </c>
      <c r="AL198" s="145">
        <f t="shared" si="211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83"/>
        <v>44193</v>
      </c>
      <c r="B199" s="114">
        <f t="shared" si="175"/>
        <v>1108.46208226</v>
      </c>
      <c r="C199" s="114">
        <f t="shared" si="189"/>
        <v>956.05566340999997</v>
      </c>
      <c r="D199" s="115">
        <f t="shared" si="184"/>
        <v>896.505</v>
      </c>
      <c r="E199" s="116">
        <f t="shared" si="205"/>
        <v>925.88699999999994</v>
      </c>
      <c r="F199" s="117">
        <f t="shared" si="206"/>
        <v>44156</v>
      </c>
      <c r="G199" s="118">
        <f t="shared" si="176"/>
        <v>3.2773938795656488E-2</v>
      </c>
      <c r="H199" s="119">
        <f t="shared" si="190"/>
        <v>44216</v>
      </c>
      <c r="I199" s="119">
        <f t="shared" si="177"/>
        <v>44216</v>
      </c>
      <c r="J199" s="120">
        <f t="shared" si="185"/>
        <v>20</v>
      </c>
      <c r="K199" s="120">
        <f t="shared" si="208"/>
        <v>4</v>
      </c>
      <c r="L199" s="8">
        <f t="shared" si="186"/>
        <v>1.0064705</v>
      </c>
      <c r="M199" s="121">
        <f t="shared" si="207"/>
        <v>1.0323141899999999</v>
      </c>
      <c r="N199" s="121">
        <f t="shared" si="200"/>
        <v>1.1507214436517845</v>
      </c>
      <c r="O199" s="114">
        <f t="shared" si="204"/>
        <v>1.15816718</v>
      </c>
      <c r="P199" s="114">
        <f t="shared" si="178"/>
        <v>1107.2722916099999</v>
      </c>
      <c r="Q199" s="168">
        <f t="shared" si="191"/>
        <v>0</v>
      </c>
      <c r="R199" s="169">
        <f t="shared" si="187"/>
        <v>0</v>
      </c>
      <c r="S199" s="114">
        <f t="shared" si="179"/>
        <v>0</v>
      </c>
      <c r="T199" s="124">
        <f t="shared" si="188"/>
        <v>7.0000000000000007E-2</v>
      </c>
      <c r="U199" s="122">
        <f t="shared" si="203"/>
        <v>4</v>
      </c>
      <c r="V199" s="122">
        <v>252</v>
      </c>
      <c r="W199" s="121">
        <f t="shared" si="180"/>
        <v>1.0010745240000001</v>
      </c>
      <c r="X199" s="114">
        <f t="shared" si="181"/>
        <v>1.1897906499999999</v>
      </c>
      <c r="Y199" s="114">
        <f t="shared" si="182"/>
        <v>0</v>
      </c>
      <c r="Z199" s="127" t="str">
        <f t="shared" si="192"/>
        <v>A+J=</v>
      </c>
      <c r="AA199" s="119">
        <f t="shared" si="193"/>
        <v>44216</v>
      </c>
      <c r="AB199" s="4"/>
      <c r="AD199" s="155">
        <v>44666</v>
      </c>
      <c r="AE199" s="156" t="s">
        <v>71</v>
      </c>
      <c r="AG199" s="145">
        <f t="shared" si="199"/>
        <v>51</v>
      </c>
      <c r="AH199" s="147">
        <f t="shared" si="201"/>
        <v>45555</v>
      </c>
      <c r="AI199" s="147">
        <f t="shared" si="209"/>
        <v>45554</v>
      </c>
      <c r="AJ199" s="147">
        <f t="shared" si="210"/>
        <v>45555</v>
      </c>
      <c r="AK199" s="147">
        <f t="shared" si="202"/>
        <v>45586</v>
      </c>
      <c r="AL199" s="145">
        <f t="shared" si="211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83"/>
        <v>44194</v>
      </c>
      <c r="B200" s="114">
        <f t="shared" si="175"/>
        <v>1110.5489593300001</v>
      </c>
      <c r="C200" s="114">
        <f t="shared" si="189"/>
        <v>956.05566340999997</v>
      </c>
      <c r="D200" s="115">
        <f t="shared" si="184"/>
        <v>896.505</v>
      </c>
      <c r="E200" s="116">
        <f t="shared" si="205"/>
        <v>925.88699999999994</v>
      </c>
      <c r="F200" s="117">
        <f t="shared" si="206"/>
        <v>44156</v>
      </c>
      <c r="G200" s="118">
        <f t="shared" si="176"/>
        <v>3.2773938795656488E-2</v>
      </c>
      <c r="H200" s="119">
        <f t="shared" si="190"/>
        <v>44216</v>
      </c>
      <c r="I200" s="119">
        <f t="shared" si="177"/>
        <v>44216</v>
      </c>
      <c r="J200" s="120">
        <f t="shared" si="185"/>
        <v>20</v>
      </c>
      <c r="K200" s="120">
        <f t="shared" si="208"/>
        <v>5</v>
      </c>
      <c r="L200" s="8">
        <f t="shared" si="186"/>
        <v>1.00809466</v>
      </c>
      <c r="M200" s="121">
        <f t="shared" si="207"/>
        <v>1.0323141899999999</v>
      </c>
      <c r="N200" s="121">
        <f t="shared" si="200"/>
        <v>1.1507214436517845</v>
      </c>
      <c r="O200" s="114">
        <f t="shared" si="204"/>
        <v>1.1600361400000001</v>
      </c>
      <c r="P200" s="114">
        <f t="shared" si="178"/>
        <v>1109.0591214000001</v>
      </c>
      <c r="Q200" s="168">
        <f t="shared" si="191"/>
        <v>0</v>
      </c>
      <c r="R200" s="169">
        <f t="shared" si="187"/>
        <v>0</v>
      </c>
      <c r="S200" s="114">
        <f t="shared" si="179"/>
        <v>0</v>
      </c>
      <c r="T200" s="124">
        <f t="shared" si="188"/>
        <v>7.0000000000000007E-2</v>
      </c>
      <c r="U200" s="122">
        <f t="shared" si="203"/>
        <v>5</v>
      </c>
      <c r="V200" s="122">
        <v>252</v>
      </c>
      <c r="W200" s="121">
        <f t="shared" si="180"/>
        <v>1.0013433350000001</v>
      </c>
      <c r="X200" s="114">
        <f t="shared" si="181"/>
        <v>1.48983793</v>
      </c>
      <c r="Y200" s="114">
        <f t="shared" si="182"/>
        <v>0</v>
      </c>
      <c r="Z200" s="127" t="str">
        <f t="shared" si="192"/>
        <v>A+J=</v>
      </c>
      <c r="AA200" s="119">
        <f t="shared" si="193"/>
        <v>44216</v>
      </c>
      <c r="AB200" s="4"/>
      <c r="AD200" s="155">
        <v>44672</v>
      </c>
      <c r="AE200" s="156" t="s">
        <v>69</v>
      </c>
      <c r="AG200" s="145">
        <f t="shared" si="199"/>
        <v>52</v>
      </c>
      <c r="AH200" s="147">
        <f t="shared" si="201"/>
        <v>45585</v>
      </c>
      <c r="AI200" s="147">
        <f t="shared" si="209"/>
        <v>45583</v>
      </c>
      <c r="AJ200" s="147">
        <f t="shared" si="210"/>
        <v>45586</v>
      </c>
      <c r="AK200" s="147">
        <f t="shared" si="202"/>
        <v>45616</v>
      </c>
      <c r="AL200" s="145">
        <f t="shared" si="211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83"/>
        <v>44195</v>
      </c>
      <c r="B201" s="114">
        <f t="shared" si="175"/>
        <v>1112.6397593899999</v>
      </c>
      <c r="C201" s="114">
        <f t="shared" si="189"/>
        <v>956.05566340999997</v>
      </c>
      <c r="D201" s="115">
        <f t="shared" si="184"/>
        <v>896.505</v>
      </c>
      <c r="E201" s="116">
        <f t="shared" si="205"/>
        <v>925.88699999999994</v>
      </c>
      <c r="F201" s="117">
        <f t="shared" si="206"/>
        <v>44156</v>
      </c>
      <c r="G201" s="118">
        <f t="shared" si="176"/>
        <v>3.2773938795656488E-2</v>
      </c>
      <c r="H201" s="119">
        <f t="shared" si="190"/>
        <v>44216</v>
      </c>
      <c r="I201" s="119">
        <f t="shared" si="177"/>
        <v>44216</v>
      </c>
      <c r="J201" s="120">
        <f t="shared" si="185"/>
        <v>20</v>
      </c>
      <c r="K201" s="120">
        <f t="shared" si="208"/>
        <v>6</v>
      </c>
      <c r="L201" s="8">
        <f t="shared" si="186"/>
        <v>1.0097214400000001</v>
      </c>
      <c r="M201" s="121">
        <f t="shared" si="207"/>
        <v>1.0323141899999999</v>
      </c>
      <c r="N201" s="121">
        <f t="shared" si="200"/>
        <v>1.1507214436517845</v>
      </c>
      <c r="O201" s="114">
        <f t="shared" si="204"/>
        <v>1.1619081099999999</v>
      </c>
      <c r="P201" s="114">
        <f t="shared" si="178"/>
        <v>1110.84882892</v>
      </c>
      <c r="Q201" s="168">
        <f t="shared" si="191"/>
        <v>0</v>
      </c>
      <c r="R201" s="169">
        <f t="shared" si="187"/>
        <v>0</v>
      </c>
      <c r="S201" s="114">
        <f t="shared" si="179"/>
        <v>0</v>
      </c>
      <c r="T201" s="124">
        <f t="shared" si="188"/>
        <v>7.0000000000000007E-2</v>
      </c>
      <c r="U201" s="122">
        <f t="shared" si="203"/>
        <v>6</v>
      </c>
      <c r="V201" s="122">
        <v>252</v>
      </c>
      <c r="W201" s="121">
        <f t="shared" si="180"/>
        <v>1.001612218</v>
      </c>
      <c r="X201" s="114">
        <f t="shared" si="181"/>
        <v>1.7909304699999999</v>
      </c>
      <c r="Y201" s="114">
        <f t="shared" si="182"/>
        <v>0</v>
      </c>
      <c r="Z201" s="127" t="str">
        <f t="shared" si="192"/>
        <v>A+J=</v>
      </c>
      <c r="AA201" s="119">
        <f t="shared" si="193"/>
        <v>44216</v>
      </c>
      <c r="AB201" s="4"/>
      <c r="AD201" s="155">
        <v>44728</v>
      </c>
      <c r="AE201" s="156" t="s">
        <v>73</v>
      </c>
      <c r="AG201" s="145">
        <f t="shared" si="199"/>
        <v>53</v>
      </c>
      <c r="AH201" s="147">
        <f t="shared" si="201"/>
        <v>45616</v>
      </c>
      <c r="AI201" s="147">
        <f t="shared" si="209"/>
        <v>45615</v>
      </c>
      <c r="AJ201" s="147">
        <f t="shared" si="210"/>
        <v>45616</v>
      </c>
      <c r="AK201" s="147">
        <f t="shared" si="202"/>
        <v>45646</v>
      </c>
      <c r="AL201" s="145">
        <f t="shared" si="211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83"/>
        <v>44196</v>
      </c>
      <c r="B202" s="114">
        <f t="shared" ref="B202:B265" si="212">(P202+X202)</f>
        <v>1114.73450542</v>
      </c>
      <c r="C202" s="114">
        <f t="shared" si="189"/>
        <v>956.05566340999997</v>
      </c>
      <c r="D202" s="115">
        <f t="shared" si="184"/>
        <v>896.505</v>
      </c>
      <c r="E202" s="116">
        <f t="shared" si="205"/>
        <v>925.88699999999994</v>
      </c>
      <c r="F202" s="117">
        <f t="shared" si="206"/>
        <v>44156</v>
      </c>
      <c r="G202" s="118">
        <f t="shared" ref="G202:G265" si="213">(E202/D202)-1</f>
        <v>3.2773938795656488E-2</v>
      </c>
      <c r="H202" s="119">
        <f t="shared" si="190"/>
        <v>44216</v>
      </c>
      <c r="I202" s="119">
        <f t="shared" ref="I202:I265" si="214">IF(A202&gt;I201,H202,I201)</f>
        <v>44216</v>
      </c>
      <c r="J202" s="120">
        <f t="shared" si="185"/>
        <v>20</v>
      </c>
      <c r="K202" s="120">
        <f t="shared" si="208"/>
        <v>7</v>
      </c>
      <c r="L202" s="8">
        <f t="shared" si="186"/>
        <v>1.0113508499999999</v>
      </c>
      <c r="M202" s="121">
        <f t="shared" si="207"/>
        <v>1.0323141899999999</v>
      </c>
      <c r="N202" s="121">
        <f t="shared" si="200"/>
        <v>1.1507214436517845</v>
      </c>
      <c r="O202" s="114">
        <f t="shared" si="204"/>
        <v>1.16378311</v>
      </c>
      <c r="P202" s="114">
        <f t="shared" ref="P202:P265" si="215">TRUNC(C202*O202,8)</f>
        <v>1112.6414332899999</v>
      </c>
      <c r="Q202" s="168">
        <f t="shared" si="191"/>
        <v>0</v>
      </c>
      <c r="R202" s="169">
        <f t="shared" si="187"/>
        <v>0</v>
      </c>
      <c r="S202" s="114">
        <f t="shared" ref="S202:S265" si="216">IF(R202&gt;0,TRUNC(R202*P202,8),0)</f>
        <v>0</v>
      </c>
      <c r="T202" s="124">
        <f t="shared" si="188"/>
        <v>7.0000000000000007E-2</v>
      </c>
      <c r="U202" s="122">
        <f t="shared" si="203"/>
        <v>7</v>
      </c>
      <c r="V202" s="122">
        <v>252</v>
      </c>
      <c r="W202" s="121">
        <f t="shared" ref="W202:W265" si="217">ROUND((1+T202)^TRUNC((U202/V202),9),9)</f>
        <v>1.001881174</v>
      </c>
      <c r="X202" s="114">
        <f t="shared" ref="X202:X265" si="218">TRUNC((P202*(W202-1)),8)</f>
        <v>2.0930721299999999</v>
      </c>
      <c r="Y202" s="114">
        <f t="shared" ref="Y202:Y265" si="219">IF(Q202&gt;0,S202+X202,0)</f>
        <v>0</v>
      </c>
      <c r="Z202" s="127" t="str">
        <f t="shared" si="192"/>
        <v>A+J=</v>
      </c>
      <c r="AA202" s="119">
        <f t="shared" si="193"/>
        <v>44216</v>
      </c>
      <c r="AB202" s="4"/>
      <c r="AD202" s="155">
        <v>44811</v>
      </c>
      <c r="AE202" s="156" t="s">
        <v>74</v>
      </c>
      <c r="AG202" s="145">
        <f t="shared" si="199"/>
        <v>54</v>
      </c>
      <c r="AH202" s="147">
        <f t="shared" si="201"/>
        <v>45646</v>
      </c>
      <c r="AI202" s="147">
        <f t="shared" si="209"/>
        <v>45645</v>
      </c>
      <c r="AJ202" s="147">
        <f t="shared" si="210"/>
        <v>45646</v>
      </c>
      <c r="AK202" s="147">
        <f t="shared" si="202"/>
        <v>45677</v>
      </c>
      <c r="AL202" s="145">
        <f t="shared" si="211"/>
        <v>19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20">(A202+1)</f>
        <v>44197</v>
      </c>
      <c r="B203" s="114">
        <f t="shared" si="212"/>
        <v>1116.8331798699999</v>
      </c>
      <c r="C203" s="114">
        <f t="shared" si="189"/>
        <v>956.05566340999997</v>
      </c>
      <c r="D203" s="115">
        <f t="shared" ref="D203:D266" si="221">IF(E203=E202,D202,E202)</f>
        <v>896.505</v>
      </c>
      <c r="E203" s="116">
        <f t="shared" si="205"/>
        <v>925.88699999999994</v>
      </c>
      <c r="F203" s="117">
        <f t="shared" si="206"/>
        <v>44156</v>
      </c>
      <c r="G203" s="118">
        <f t="shared" si="213"/>
        <v>3.2773938795656488E-2</v>
      </c>
      <c r="H203" s="119">
        <f t="shared" si="190"/>
        <v>44216</v>
      </c>
      <c r="I203" s="119">
        <f t="shared" si="214"/>
        <v>44216</v>
      </c>
      <c r="J203" s="120">
        <f t="shared" ref="J203:J266" si="222">IF(I203=I202,J202,NETWORKDAYS(I202,I203,$AD$148:$AD$502)-1)</f>
        <v>20</v>
      </c>
      <c r="K203" s="120">
        <f t="shared" si="208"/>
        <v>8</v>
      </c>
      <c r="L203" s="8">
        <f t="shared" ref="L203:L266" si="223">TRUNC((E203/D203)^TRUNC((K203/J203),9),8)</f>
        <v>1.01298288</v>
      </c>
      <c r="M203" s="121">
        <f t="shared" si="207"/>
        <v>1.0323141899999999</v>
      </c>
      <c r="N203" s="121">
        <f t="shared" si="200"/>
        <v>1.1507214436517845</v>
      </c>
      <c r="O203" s="114">
        <f t="shared" si="204"/>
        <v>1.16566112</v>
      </c>
      <c r="P203" s="114">
        <f t="shared" si="215"/>
        <v>1114.43691539</v>
      </c>
      <c r="Q203" s="168">
        <f t="shared" si="191"/>
        <v>0</v>
      </c>
      <c r="R203" s="169">
        <f t="shared" ref="R203:R266" si="224">IF(Q203&gt;0,VLOOKUP($A203,$AD$10:$AI$140,6),0)</f>
        <v>0</v>
      </c>
      <c r="S203" s="114">
        <f t="shared" si="216"/>
        <v>0</v>
      </c>
      <c r="T203" s="124">
        <f t="shared" ref="T203:T266" si="225">(T202)</f>
        <v>7.0000000000000007E-2</v>
      </c>
      <c r="U203" s="122">
        <f t="shared" si="203"/>
        <v>8</v>
      </c>
      <c r="V203" s="122">
        <v>252</v>
      </c>
      <c r="W203" s="121">
        <f t="shared" si="217"/>
        <v>1.0021502019999999</v>
      </c>
      <c r="X203" s="114">
        <f t="shared" si="218"/>
        <v>2.3962644800000001</v>
      </c>
      <c r="Y203" s="114">
        <f t="shared" si="219"/>
        <v>0</v>
      </c>
      <c r="Z203" s="127" t="str">
        <f t="shared" si="192"/>
        <v>A+J=</v>
      </c>
      <c r="AA203" s="119">
        <f t="shared" si="193"/>
        <v>44216</v>
      </c>
      <c r="AB203" s="4"/>
      <c r="AD203" s="155">
        <v>44846</v>
      </c>
      <c r="AE203" s="157" t="s">
        <v>70</v>
      </c>
      <c r="AG203" s="145">
        <f t="shared" si="199"/>
        <v>55</v>
      </c>
      <c r="AH203" s="147">
        <f t="shared" si="201"/>
        <v>45677</v>
      </c>
      <c r="AI203" s="147">
        <f t="shared" si="209"/>
        <v>45674</v>
      </c>
      <c r="AJ203" s="147">
        <f t="shared" si="210"/>
        <v>45677</v>
      </c>
      <c r="AK203" s="147">
        <f t="shared" si="202"/>
        <v>45708</v>
      </c>
      <c r="AL203" s="145">
        <f t="shared" si="211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20"/>
        <v>44198</v>
      </c>
      <c r="B204" s="114">
        <f t="shared" si="212"/>
        <v>1116.8331798699999</v>
      </c>
      <c r="C204" s="114">
        <f t="shared" ref="C204:C267" si="226">TRUNC(IF(Q203&gt;0,VLOOKUP(A203,$AD$12:$AE$140,2),C203),8)</f>
        <v>956.05566340999997</v>
      </c>
      <c r="D204" s="115">
        <f t="shared" si="221"/>
        <v>896.505</v>
      </c>
      <c r="E204" s="116">
        <f t="shared" si="205"/>
        <v>925.88699999999994</v>
      </c>
      <c r="F204" s="117">
        <f t="shared" si="206"/>
        <v>44156</v>
      </c>
      <c r="G204" s="118">
        <f t="shared" si="213"/>
        <v>3.2773938795656488E-2</v>
      </c>
      <c r="H204" s="119">
        <f t="shared" ref="H204:H267" si="227">IF(DAY(A204)=H$9,VLOOKUP(A204,AH$118:AN$450,4),H203)</f>
        <v>44216</v>
      </c>
      <c r="I204" s="119">
        <f t="shared" si="214"/>
        <v>44216</v>
      </c>
      <c r="J204" s="120">
        <f t="shared" si="222"/>
        <v>20</v>
      </c>
      <c r="K204" s="120">
        <f t="shared" si="208"/>
        <v>8</v>
      </c>
      <c r="L204" s="8">
        <f t="shared" si="223"/>
        <v>1.01298288</v>
      </c>
      <c r="M204" s="121">
        <f t="shared" si="207"/>
        <v>1.0323141899999999</v>
      </c>
      <c r="N204" s="121">
        <f t="shared" si="200"/>
        <v>1.1507214436517845</v>
      </c>
      <c r="O204" s="114">
        <f t="shared" si="204"/>
        <v>1.16566112</v>
      </c>
      <c r="P204" s="114">
        <f t="shared" si="215"/>
        <v>1114.43691539</v>
      </c>
      <c r="Q204" s="168">
        <f t="shared" ref="Q204:Q267" si="228">IF(VLOOKUP(A204,AD$10:AK$140,8)=VLOOKUP(A203,AD$10:AK$140,8),0,VLOOKUP(A204,AD$10:AK$140,8))</f>
        <v>0</v>
      </c>
      <c r="R204" s="169">
        <f t="shared" si="224"/>
        <v>0</v>
      </c>
      <c r="S204" s="114">
        <f t="shared" si="216"/>
        <v>0</v>
      </c>
      <c r="T204" s="124">
        <f t="shared" si="225"/>
        <v>7.0000000000000007E-2</v>
      </c>
      <c r="U204" s="122">
        <f t="shared" si="203"/>
        <v>8</v>
      </c>
      <c r="V204" s="122">
        <v>252</v>
      </c>
      <c r="W204" s="121">
        <f t="shared" si="217"/>
        <v>1.0021502019999999</v>
      </c>
      <c r="X204" s="114">
        <f t="shared" si="218"/>
        <v>2.3962644800000001</v>
      </c>
      <c r="Y204" s="114">
        <f t="shared" si="219"/>
        <v>0</v>
      </c>
      <c r="Z204" s="127" t="str">
        <f t="shared" ref="Z204:Z267" si="229">IF($Q203&gt;0,VLOOKUP($A203,$AD$10:$AM$140,9),Z203)</f>
        <v>A+J=</v>
      </c>
      <c r="AA204" s="119">
        <f t="shared" ref="AA204:AA267" si="230">IF($Q203&gt;0,VLOOKUP($A203,$AD$10:$AM$140,10),AA203)</f>
        <v>44216</v>
      </c>
      <c r="AB204" s="4"/>
      <c r="AD204" s="155">
        <v>44867</v>
      </c>
      <c r="AE204" s="156" t="s">
        <v>75</v>
      </c>
      <c r="AG204" s="145">
        <f t="shared" si="199"/>
        <v>56</v>
      </c>
      <c r="AH204" s="147">
        <f t="shared" si="201"/>
        <v>45708</v>
      </c>
      <c r="AI204" s="147">
        <f t="shared" si="209"/>
        <v>45707</v>
      </c>
      <c r="AJ204" s="147">
        <f t="shared" si="210"/>
        <v>45708</v>
      </c>
      <c r="AK204" s="147">
        <f t="shared" si="202"/>
        <v>45736</v>
      </c>
      <c r="AL204" s="145">
        <f t="shared" si="211"/>
        <v>18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20"/>
        <v>44199</v>
      </c>
      <c r="B205" s="114">
        <f t="shared" si="212"/>
        <v>1116.8331798699999</v>
      </c>
      <c r="C205" s="114">
        <f t="shared" si="226"/>
        <v>956.05566340999997</v>
      </c>
      <c r="D205" s="115">
        <f t="shared" si="221"/>
        <v>896.505</v>
      </c>
      <c r="E205" s="116">
        <f t="shared" si="205"/>
        <v>925.88699999999994</v>
      </c>
      <c r="F205" s="117">
        <f t="shared" si="206"/>
        <v>44156</v>
      </c>
      <c r="G205" s="118">
        <f t="shared" si="213"/>
        <v>3.2773938795656488E-2</v>
      </c>
      <c r="H205" s="119">
        <f t="shared" si="227"/>
        <v>44216</v>
      </c>
      <c r="I205" s="119">
        <f t="shared" si="214"/>
        <v>44216</v>
      </c>
      <c r="J205" s="120">
        <f t="shared" si="222"/>
        <v>20</v>
      </c>
      <c r="K205" s="120">
        <f t="shared" si="208"/>
        <v>8</v>
      </c>
      <c r="L205" s="8">
        <f t="shared" si="223"/>
        <v>1.01298288</v>
      </c>
      <c r="M205" s="121">
        <f t="shared" si="207"/>
        <v>1.0323141899999999</v>
      </c>
      <c r="N205" s="121">
        <f t="shared" si="200"/>
        <v>1.1507214436517845</v>
      </c>
      <c r="O205" s="114">
        <f t="shared" si="204"/>
        <v>1.16566112</v>
      </c>
      <c r="P205" s="114">
        <f t="shared" si="215"/>
        <v>1114.43691539</v>
      </c>
      <c r="Q205" s="168">
        <f t="shared" si="228"/>
        <v>0</v>
      </c>
      <c r="R205" s="169">
        <f t="shared" si="224"/>
        <v>0</v>
      </c>
      <c r="S205" s="114">
        <f t="shared" si="216"/>
        <v>0</v>
      </c>
      <c r="T205" s="124">
        <f t="shared" si="225"/>
        <v>7.0000000000000007E-2</v>
      </c>
      <c r="U205" s="122">
        <f t="shared" si="203"/>
        <v>8</v>
      </c>
      <c r="V205" s="122">
        <v>252</v>
      </c>
      <c r="W205" s="121">
        <f t="shared" si="217"/>
        <v>1.0021502019999999</v>
      </c>
      <c r="X205" s="114">
        <f t="shared" si="218"/>
        <v>2.3962644800000001</v>
      </c>
      <c r="Y205" s="114">
        <f t="shared" si="219"/>
        <v>0</v>
      </c>
      <c r="Z205" s="127" t="str">
        <f t="shared" si="229"/>
        <v>A+J=</v>
      </c>
      <c r="AA205" s="119">
        <f t="shared" si="230"/>
        <v>44216</v>
      </c>
      <c r="AB205" s="4"/>
      <c r="AD205" s="155">
        <v>44880</v>
      </c>
      <c r="AE205" s="156" t="s">
        <v>76</v>
      </c>
      <c r="AG205" s="145">
        <f t="shared" si="199"/>
        <v>57</v>
      </c>
      <c r="AH205" s="147">
        <f t="shared" si="201"/>
        <v>45736</v>
      </c>
      <c r="AI205" s="147">
        <f t="shared" si="209"/>
        <v>45735</v>
      </c>
      <c r="AJ205" s="147">
        <f t="shared" si="210"/>
        <v>45736</v>
      </c>
      <c r="AK205" s="147">
        <f t="shared" si="202"/>
        <v>45769</v>
      </c>
      <c r="AL205" s="145">
        <f t="shared" si="211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20"/>
        <v>44200</v>
      </c>
      <c r="B206" s="114">
        <f t="shared" si="212"/>
        <v>1116.8331798699999</v>
      </c>
      <c r="C206" s="114">
        <f t="shared" si="226"/>
        <v>956.05566340999997</v>
      </c>
      <c r="D206" s="115">
        <f t="shared" si="221"/>
        <v>896.505</v>
      </c>
      <c r="E206" s="116">
        <f t="shared" si="205"/>
        <v>925.88699999999994</v>
      </c>
      <c r="F206" s="117">
        <f t="shared" si="206"/>
        <v>44156</v>
      </c>
      <c r="G206" s="118">
        <f t="shared" si="213"/>
        <v>3.2773938795656488E-2</v>
      </c>
      <c r="H206" s="119">
        <f t="shared" si="227"/>
        <v>44216</v>
      </c>
      <c r="I206" s="119">
        <f t="shared" si="214"/>
        <v>44216</v>
      </c>
      <c r="J206" s="120">
        <f t="shared" si="222"/>
        <v>20</v>
      </c>
      <c r="K206" s="120">
        <f t="shared" si="208"/>
        <v>8</v>
      </c>
      <c r="L206" s="8">
        <f t="shared" si="223"/>
        <v>1.01298288</v>
      </c>
      <c r="M206" s="121">
        <f t="shared" si="207"/>
        <v>1.0323141899999999</v>
      </c>
      <c r="N206" s="121">
        <f t="shared" si="200"/>
        <v>1.1507214436517845</v>
      </c>
      <c r="O206" s="114">
        <f t="shared" si="204"/>
        <v>1.16566112</v>
      </c>
      <c r="P206" s="114">
        <f t="shared" si="215"/>
        <v>1114.43691539</v>
      </c>
      <c r="Q206" s="168">
        <f t="shared" si="228"/>
        <v>0</v>
      </c>
      <c r="R206" s="169">
        <f t="shared" si="224"/>
        <v>0</v>
      </c>
      <c r="S206" s="114">
        <f t="shared" si="216"/>
        <v>0</v>
      </c>
      <c r="T206" s="124">
        <f t="shared" si="225"/>
        <v>7.0000000000000007E-2</v>
      </c>
      <c r="U206" s="122">
        <f t="shared" si="203"/>
        <v>8</v>
      </c>
      <c r="V206" s="122">
        <v>252</v>
      </c>
      <c r="W206" s="121">
        <f t="shared" si="217"/>
        <v>1.0021502019999999</v>
      </c>
      <c r="X206" s="114">
        <f t="shared" si="218"/>
        <v>2.3962644800000001</v>
      </c>
      <c r="Y206" s="114">
        <f t="shared" si="219"/>
        <v>0</v>
      </c>
      <c r="Z206" s="127" t="str">
        <f t="shared" si="229"/>
        <v>A+J=</v>
      </c>
      <c r="AA206" s="119">
        <f t="shared" si="230"/>
        <v>44216</v>
      </c>
      <c r="AB206" s="4"/>
      <c r="AD206" s="155">
        <v>44977</v>
      </c>
      <c r="AE206" s="156" t="s">
        <v>68</v>
      </c>
      <c r="AG206" s="145">
        <f t="shared" si="199"/>
        <v>58</v>
      </c>
      <c r="AH206" s="147">
        <f t="shared" si="201"/>
        <v>45767</v>
      </c>
      <c r="AI206" s="147">
        <f t="shared" si="209"/>
        <v>45764</v>
      </c>
      <c r="AJ206" s="147">
        <f t="shared" si="210"/>
        <v>45769</v>
      </c>
      <c r="AK206" s="147">
        <f t="shared" si="202"/>
        <v>45797</v>
      </c>
      <c r="AL206" s="145">
        <f t="shared" si="211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20"/>
        <v>44201</v>
      </c>
      <c r="B207" s="114">
        <f t="shared" si="212"/>
        <v>1118.93581419</v>
      </c>
      <c r="C207" s="114">
        <f t="shared" si="226"/>
        <v>956.05566340999997</v>
      </c>
      <c r="D207" s="115">
        <f t="shared" si="221"/>
        <v>896.505</v>
      </c>
      <c r="E207" s="116">
        <f t="shared" si="205"/>
        <v>925.88699999999994</v>
      </c>
      <c r="F207" s="117">
        <f t="shared" si="206"/>
        <v>44156</v>
      </c>
      <c r="G207" s="118">
        <f t="shared" si="213"/>
        <v>3.2773938795656488E-2</v>
      </c>
      <c r="H207" s="119">
        <f t="shared" si="227"/>
        <v>44216</v>
      </c>
      <c r="I207" s="119">
        <f t="shared" si="214"/>
        <v>44216</v>
      </c>
      <c r="J207" s="120">
        <f t="shared" si="222"/>
        <v>20</v>
      </c>
      <c r="K207" s="120">
        <f t="shared" si="208"/>
        <v>9</v>
      </c>
      <c r="L207" s="8">
        <f t="shared" si="223"/>
        <v>1.0146175500000001</v>
      </c>
      <c r="M207" s="121">
        <f t="shared" si="207"/>
        <v>1.0323141899999999</v>
      </c>
      <c r="N207" s="121">
        <f t="shared" si="200"/>
        <v>1.1507214436517845</v>
      </c>
      <c r="O207" s="114">
        <f t="shared" si="204"/>
        <v>1.1675421699999999</v>
      </c>
      <c r="P207" s="114">
        <f t="shared" si="215"/>
        <v>1116.2353038900001</v>
      </c>
      <c r="Q207" s="168">
        <f t="shared" si="228"/>
        <v>0</v>
      </c>
      <c r="R207" s="169">
        <f t="shared" si="224"/>
        <v>0</v>
      </c>
      <c r="S207" s="114">
        <f t="shared" si="216"/>
        <v>0</v>
      </c>
      <c r="T207" s="124">
        <f t="shared" si="225"/>
        <v>7.0000000000000007E-2</v>
      </c>
      <c r="U207" s="122">
        <f t="shared" si="203"/>
        <v>9</v>
      </c>
      <c r="V207" s="122">
        <v>252</v>
      </c>
      <c r="W207" s="121">
        <f t="shared" si="217"/>
        <v>1.0024193020000001</v>
      </c>
      <c r="X207" s="114">
        <f t="shared" si="218"/>
        <v>2.7005102999999999</v>
      </c>
      <c r="Y207" s="114">
        <f t="shared" si="219"/>
        <v>0</v>
      </c>
      <c r="Z207" s="127" t="str">
        <f t="shared" si="229"/>
        <v>A+J=</v>
      </c>
      <c r="AA207" s="119">
        <f t="shared" si="230"/>
        <v>44216</v>
      </c>
      <c r="AB207" s="4"/>
      <c r="AD207" s="155">
        <v>44978</v>
      </c>
      <c r="AE207" s="156" t="s">
        <v>68</v>
      </c>
      <c r="AG207" s="145">
        <f t="shared" si="199"/>
        <v>59</v>
      </c>
      <c r="AH207" s="147">
        <f t="shared" si="201"/>
        <v>45797</v>
      </c>
      <c r="AI207" s="147">
        <f t="shared" si="209"/>
        <v>45796</v>
      </c>
      <c r="AJ207" s="147">
        <f t="shared" si="210"/>
        <v>45797</v>
      </c>
      <c r="AK207" s="147">
        <f t="shared" si="202"/>
        <v>45828</v>
      </c>
      <c r="AL207" s="145">
        <f t="shared" si="211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20"/>
        <v>44202</v>
      </c>
      <c r="B208" s="114">
        <f t="shared" si="212"/>
        <v>1121.04239196</v>
      </c>
      <c r="C208" s="114">
        <f t="shared" si="226"/>
        <v>956.05566340999997</v>
      </c>
      <c r="D208" s="115">
        <f t="shared" si="221"/>
        <v>896.505</v>
      </c>
      <c r="E208" s="116">
        <f t="shared" si="205"/>
        <v>925.88699999999994</v>
      </c>
      <c r="F208" s="117">
        <f t="shared" si="206"/>
        <v>44156</v>
      </c>
      <c r="G208" s="118">
        <f t="shared" si="213"/>
        <v>3.2773938795656488E-2</v>
      </c>
      <c r="H208" s="119">
        <f t="shared" si="227"/>
        <v>44216</v>
      </c>
      <c r="I208" s="119">
        <f t="shared" si="214"/>
        <v>44216</v>
      </c>
      <c r="J208" s="120">
        <f t="shared" si="222"/>
        <v>20</v>
      </c>
      <c r="K208" s="120">
        <f t="shared" si="208"/>
        <v>10</v>
      </c>
      <c r="L208" s="8">
        <f t="shared" si="223"/>
        <v>1.0162548499999999</v>
      </c>
      <c r="M208" s="121">
        <f t="shared" si="207"/>
        <v>1.0323141899999999</v>
      </c>
      <c r="N208" s="121">
        <f t="shared" si="200"/>
        <v>1.1507214436517845</v>
      </c>
      <c r="O208" s="114">
        <f t="shared" si="204"/>
        <v>1.16942624</v>
      </c>
      <c r="P208" s="114">
        <f t="shared" si="215"/>
        <v>1118.0365796900001</v>
      </c>
      <c r="Q208" s="168">
        <f t="shared" si="228"/>
        <v>0</v>
      </c>
      <c r="R208" s="169">
        <f t="shared" si="224"/>
        <v>0</v>
      </c>
      <c r="S208" s="114">
        <f t="shared" si="216"/>
        <v>0</v>
      </c>
      <c r="T208" s="124">
        <f t="shared" si="225"/>
        <v>7.0000000000000007E-2</v>
      </c>
      <c r="U208" s="122">
        <f t="shared" si="203"/>
        <v>10</v>
      </c>
      <c r="V208" s="122">
        <v>252</v>
      </c>
      <c r="W208" s="121">
        <f t="shared" si="217"/>
        <v>1.0026884739999999</v>
      </c>
      <c r="X208" s="114">
        <f t="shared" si="218"/>
        <v>3.0058122699999998</v>
      </c>
      <c r="Y208" s="114">
        <f t="shared" si="219"/>
        <v>0</v>
      </c>
      <c r="Z208" s="127" t="str">
        <f t="shared" si="229"/>
        <v>A+J=</v>
      </c>
      <c r="AA208" s="119">
        <f t="shared" si="230"/>
        <v>44216</v>
      </c>
      <c r="AB208" s="4"/>
      <c r="AD208" s="155">
        <v>45023</v>
      </c>
      <c r="AE208" s="156" t="s">
        <v>71</v>
      </c>
      <c r="AG208" s="145">
        <f t="shared" si="199"/>
        <v>60</v>
      </c>
      <c r="AH208" s="147">
        <f t="shared" si="201"/>
        <v>45828</v>
      </c>
      <c r="AI208" s="147">
        <f t="shared" si="209"/>
        <v>45826</v>
      </c>
      <c r="AJ208" s="147">
        <f t="shared" si="210"/>
        <v>45828</v>
      </c>
      <c r="AK208" s="147">
        <f t="shared" si="202"/>
        <v>45859</v>
      </c>
      <c r="AL208" s="145">
        <f t="shared" si="211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20"/>
        <v>44203</v>
      </c>
      <c r="B209" s="114">
        <f t="shared" si="212"/>
        <v>1123.1529553600001</v>
      </c>
      <c r="C209" s="114">
        <f t="shared" si="226"/>
        <v>956.05566340999997</v>
      </c>
      <c r="D209" s="115">
        <f t="shared" si="221"/>
        <v>896.505</v>
      </c>
      <c r="E209" s="116">
        <f t="shared" si="205"/>
        <v>925.88699999999994</v>
      </c>
      <c r="F209" s="117">
        <f t="shared" si="206"/>
        <v>44156</v>
      </c>
      <c r="G209" s="118">
        <f t="shared" si="213"/>
        <v>3.2773938795656488E-2</v>
      </c>
      <c r="H209" s="119">
        <f t="shared" si="227"/>
        <v>44216</v>
      </c>
      <c r="I209" s="119">
        <f t="shared" si="214"/>
        <v>44216</v>
      </c>
      <c r="J209" s="120">
        <f t="shared" si="222"/>
        <v>20</v>
      </c>
      <c r="K209" s="120">
        <f t="shared" si="208"/>
        <v>11</v>
      </c>
      <c r="L209" s="8">
        <f t="shared" si="223"/>
        <v>1.0178948000000001</v>
      </c>
      <c r="M209" s="121">
        <f t="shared" si="207"/>
        <v>1.0323141899999999</v>
      </c>
      <c r="N209" s="121">
        <f t="shared" si="200"/>
        <v>1.1507214436517845</v>
      </c>
      <c r="O209" s="114">
        <f t="shared" si="204"/>
        <v>1.17131337</v>
      </c>
      <c r="P209" s="114">
        <f t="shared" si="215"/>
        <v>1119.84078101</v>
      </c>
      <c r="Q209" s="168">
        <f t="shared" si="228"/>
        <v>0</v>
      </c>
      <c r="R209" s="169">
        <f t="shared" si="224"/>
        <v>0</v>
      </c>
      <c r="S209" s="114">
        <f t="shared" si="216"/>
        <v>0</v>
      </c>
      <c r="T209" s="124">
        <f t="shared" si="225"/>
        <v>7.0000000000000007E-2</v>
      </c>
      <c r="U209" s="122">
        <f t="shared" si="203"/>
        <v>11</v>
      </c>
      <c r="V209" s="122">
        <v>252</v>
      </c>
      <c r="W209" s="121">
        <f t="shared" si="217"/>
        <v>1.0029577190000001</v>
      </c>
      <c r="X209" s="114">
        <f t="shared" si="218"/>
        <v>3.3121743499999998</v>
      </c>
      <c r="Y209" s="114">
        <f t="shared" si="219"/>
        <v>0</v>
      </c>
      <c r="Z209" s="127" t="str">
        <f t="shared" si="229"/>
        <v>A+J=</v>
      </c>
      <c r="AA209" s="119">
        <f t="shared" si="230"/>
        <v>44216</v>
      </c>
      <c r="AB209" s="4"/>
      <c r="AD209" s="155">
        <v>45037</v>
      </c>
      <c r="AE209" s="156" t="s">
        <v>69</v>
      </c>
      <c r="AG209" s="145">
        <f t="shared" si="199"/>
        <v>61</v>
      </c>
      <c r="AH209" s="147">
        <f t="shared" si="201"/>
        <v>45858</v>
      </c>
      <c r="AI209" s="147">
        <f t="shared" si="209"/>
        <v>45856</v>
      </c>
      <c r="AJ209" s="147">
        <f t="shared" si="210"/>
        <v>45859</v>
      </c>
      <c r="AK209" s="147">
        <f t="shared" si="202"/>
        <v>45889</v>
      </c>
      <c r="AL209" s="145">
        <f t="shared" si="211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20"/>
        <v>44204</v>
      </c>
      <c r="B210" s="114">
        <f t="shared" si="212"/>
        <v>1125.2674868500001</v>
      </c>
      <c r="C210" s="114">
        <f t="shared" si="226"/>
        <v>956.05566340999997</v>
      </c>
      <c r="D210" s="115">
        <f t="shared" si="221"/>
        <v>896.505</v>
      </c>
      <c r="E210" s="116">
        <f t="shared" si="205"/>
        <v>925.88699999999994</v>
      </c>
      <c r="F210" s="117">
        <f t="shared" si="206"/>
        <v>44156</v>
      </c>
      <c r="G210" s="118">
        <f t="shared" si="213"/>
        <v>3.2773938795656488E-2</v>
      </c>
      <c r="H210" s="119">
        <f t="shared" si="227"/>
        <v>44216</v>
      </c>
      <c r="I210" s="119">
        <f t="shared" si="214"/>
        <v>44216</v>
      </c>
      <c r="J210" s="120">
        <f t="shared" si="222"/>
        <v>20</v>
      </c>
      <c r="K210" s="120">
        <f t="shared" si="208"/>
        <v>12</v>
      </c>
      <c r="L210" s="8">
        <f t="shared" si="223"/>
        <v>1.0195373999999999</v>
      </c>
      <c r="M210" s="121">
        <f t="shared" si="207"/>
        <v>1.0323141899999999</v>
      </c>
      <c r="N210" s="121">
        <f t="shared" si="200"/>
        <v>1.1507214436517845</v>
      </c>
      <c r="O210" s="114">
        <f t="shared" si="204"/>
        <v>1.17320354</v>
      </c>
      <c r="P210" s="114">
        <f t="shared" si="215"/>
        <v>1121.6478887400001</v>
      </c>
      <c r="Q210" s="168">
        <f t="shared" si="228"/>
        <v>0</v>
      </c>
      <c r="R210" s="169">
        <f t="shared" si="224"/>
        <v>0</v>
      </c>
      <c r="S210" s="114">
        <f t="shared" si="216"/>
        <v>0</v>
      </c>
      <c r="T210" s="124">
        <f t="shared" si="225"/>
        <v>7.0000000000000007E-2</v>
      </c>
      <c r="U210" s="122">
        <f t="shared" si="203"/>
        <v>12</v>
      </c>
      <c r="V210" s="122">
        <v>252</v>
      </c>
      <c r="W210" s="121">
        <f t="shared" si="217"/>
        <v>1.003227036</v>
      </c>
      <c r="X210" s="114">
        <f t="shared" si="218"/>
        <v>3.6195981100000001</v>
      </c>
      <c r="Y210" s="114">
        <f t="shared" si="219"/>
        <v>0</v>
      </c>
      <c r="Z210" s="127" t="str">
        <f t="shared" si="229"/>
        <v>A+J=</v>
      </c>
      <c r="AA210" s="119">
        <f t="shared" si="230"/>
        <v>44216</v>
      </c>
      <c r="AB210" s="4"/>
      <c r="AD210" s="155">
        <v>45047</v>
      </c>
      <c r="AE210" s="156" t="s">
        <v>72</v>
      </c>
      <c r="AG210" s="145">
        <f t="shared" si="199"/>
        <v>62</v>
      </c>
      <c r="AH210" s="147">
        <f t="shared" si="201"/>
        <v>45889</v>
      </c>
      <c r="AI210" s="147">
        <f t="shared" si="209"/>
        <v>45888</v>
      </c>
      <c r="AJ210" s="147">
        <f t="shared" si="210"/>
        <v>45889</v>
      </c>
      <c r="AK210" s="147">
        <f t="shared" si="202"/>
        <v>45922</v>
      </c>
      <c r="AL210" s="145">
        <f t="shared" si="211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20"/>
        <v>44205</v>
      </c>
      <c r="B211" s="114">
        <f t="shared" si="212"/>
        <v>1127.3859987800001</v>
      </c>
      <c r="C211" s="114">
        <f t="shared" si="226"/>
        <v>956.05566340999997</v>
      </c>
      <c r="D211" s="115">
        <f t="shared" si="221"/>
        <v>896.505</v>
      </c>
      <c r="E211" s="116">
        <f t="shared" si="205"/>
        <v>925.88699999999994</v>
      </c>
      <c r="F211" s="117">
        <f t="shared" si="206"/>
        <v>44156</v>
      </c>
      <c r="G211" s="118">
        <f t="shared" si="213"/>
        <v>3.2773938795656488E-2</v>
      </c>
      <c r="H211" s="119">
        <f t="shared" si="227"/>
        <v>44216</v>
      </c>
      <c r="I211" s="119">
        <f t="shared" si="214"/>
        <v>44216</v>
      </c>
      <c r="J211" s="120">
        <f t="shared" si="222"/>
        <v>20</v>
      </c>
      <c r="K211" s="120">
        <f t="shared" si="208"/>
        <v>13</v>
      </c>
      <c r="L211" s="8">
        <f t="shared" si="223"/>
        <v>1.0211826399999999</v>
      </c>
      <c r="M211" s="121">
        <f t="shared" si="207"/>
        <v>1.0323141899999999</v>
      </c>
      <c r="N211" s="121">
        <f t="shared" si="200"/>
        <v>1.1507214436517845</v>
      </c>
      <c r="O211" s="114">
        <f t="shared" si="204"/>
        <v>1.17509676</v>
      </c>
      <c r="P211" s="114">
        <f t="shared" si="215"/>
        <v>1123.4579124500001</v>
      </c>
      <c r="Q211" s="168">
        <f t="shared" si="228"/>
        <v>0</v>
      </c>
      <c r="R211" s="169">
        <f t="shared" si="224"/>
        <v>0</v>
      </c>
      <c r="S211" s="114">
        <f t="shared" si="216"/>
        <v>0</v>
      </c>
      <c r="T211" s="124">
        <f t="shared" si="225"/>
        <v>7.0000000000000007E-2</v>
      </c>
      <c r="U211" s="122">
        <f t="shared" si="203"/>
        <v>13</v>
      </c>
      <c r="V211" s="122">
        <v>252</v>
      </c>
      <c r="W211" s="121">
        <f t="shared" si="217"/>
        <v>1.003496425</v>
      </c>
      <c r="X211" s="114">
        <f t="shared" si="218"/>
        <v>3.9280863300000002</v>
      </c>
      <c r="Y211" s="114">
        <f t="shared" si="219"/>
        <v>0</v>
      </c>
      <c r="Z211" s="127" t="str">
        <f t="shared" si="229"/>
        <v>A+J=</v>
      </c>
      <c r="AA211" s="119">
        <f t="shared" si="230"/>
        <v>44216</v>
      </c>
      <c r="AB211" s="4"/>
      <c r="AD211" s="155">
        <v>45085</v>
      </c>
      <c r="AE211" s="156" t="s">
        <v>73</v>
      </c>
      <c r="AG211" s="145">
        <f t="shared" si="199"/>
        <v>63</v>
      </c>
      <c r="AH211" s="147">
        <f t="shared" si="201"/>
        <v>45920</v>
      </c>
      <c r="AI211" s="147">
        <f t="shared" si="209"/>
        <v>45919</v>
      </c>
      <c r="AJ211" s="147">
        <f t="shared" si="210"/>
        <v>45922</v>
      </c>
      <c r="AK211" s="147">
        <f t="shared" si="202"/>
        <v>45950</v>
      </c>
      <c r="AL211" s="145">
        <f t="shared" si="211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20"/>
        <v>44206</v>
      </c>
      <c r="B212" s="114">
        <f t="shared" si="212"/>
        <v>1127.3859987800001</v>
      </c>
      <c r="C212" s="114">
        <f t="shared" si="226"/>
        <v>956.05566340999997</v>
      </c>
      <c r="D212" s="115">
        <f t="shared" si="221"/>
        <v>896.505</v>
      </c>
      <c r="E212" s="116">
        <f t="shared" si="205"/>
        <v>925.88699999999994</v>
      </c>
      <c r="F212" s="117">
        <f t="shared" si="206"/>
        <v>44156</v>
      </c>
      <c r="G212" s="118">
        <f t="shared" si="213"/>
        <v>3.2773938795656488E-2</v>
      </c>
      <c r="H212" s="119">
        <f t="shared" si="227"/>
        <v>44216</v>
      </c>
      <c r="I212" s="119">
        <f t="shared" si="214"/>
        <v>44216</v>
      </c>
      <c r="J212" s="120">
        <f t="shared" si="222"/>
        <v>20</v>
      </c>
      <c r="K212" s="120">
        <f t="shared" si="208"/>
        <v>13</v>
      </c>
      <c r="L212" s="8">
        <f t="shared" si="223"/>
        <v>1.0211826399999999</v>
      </c>
      <c r="M212" s="121">
        <f t="shared" si="207"/>
        <v>1.0323141899999999</v>
      </c>
      <c r="N212" s="121">
        <f t="shared" si="200"/>
        <v>1.1507214436517845</v>
      </c>
      <c r="O212" s="114">
        <f t="shared" si="204"/>
        <v>1.17509676</v>
      </c>
      <c r="P212" s="114">
        <f t="shared" si="215"/>
        <v>1123.4579124500001</v>
      </c>
      <c r="Q212" s="168">
        <f t="shared" si="228"/>
        <v>0</v>
      </c>
      <c r="R212" s="169">
        <f t="shared" si="224"/>
        <v>0</v>
      </c>
      <c r="S212" s="114">
        <f t="shared" si="216"/>
        <v>0</v>
      </c>
      <c r="T212" s="124">
        <f t="shared" si="225"/>
        <v>7.0000000000000007E-2</v>
      </c>
      <c r="U212" s="122">
        <f t="shared" si="203"/>
        <v>13</v>
      </c>
      <c r="V212" s="122">
        <v>252</v>
      </c>
      <c r="W212" s="121">
        <f t="shared" si="217"/>
        <v>1.003496425</v>
      </c>
      <c r="X212" s="114">
        <f t="shared" si="218"/>
        <v>3.9280863300000002</v>
      </c>
      <c r="Y212" s="114">
        <f t="shared" si="219"/>
        <v>0</v>
      </c>
      <c r="Z212" s="127" t="str">
        <f t="shared" si="229"/>
        <v>A+J=</v>
      </c>
      <c r="AA212" s="119">
        <f t="shared" si="230"/>
        <v>44216</v>
      </c>
      <c r="AB212" s="4"/>
      <c r="AD212" s="155">
        <v>45176</v>
      </c>
      <c r="AE212" s="156" t="s">
        <v>74</v>
      </c>
      <c r="AG212" s="145">
        <f t="shared" si="199"/>
        <v>64</v>
      </c>
      <c r="AH212" s="147">
        <f t="shared" si="201"/>
        <v>45950</v>
      </c>
      <c r="AI212" s="147">
        <f t="shared" ref="AI212:AI243" si="231">WORKDAY(AH212,-1,AD$148:AD$502)</f>
        <v>45947</v>
      </c>
      <c r="AJ212" s="147">
        <f t="shared" ref="AJ212:AJ243" si="232">WORKDAY(AI212,1,AD$148:AD$502)</f>
        <v>45950</v>
      </c>
      <c r="AK212" s="147">
        <f t="shared" si="202"/>
        <v>45981</v>
      </c>
      <c r="AL212" s="145">
        <f t="shared" ref="AL212:AL243" si="233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20"/>
        <v>44207</v>
      </c>
      <c r="B213" s="114">
        <f t="shared" si="212"/>
        <v>1127.3859987800001</v>
      </c>
      <c r="C213" s="114">
        <f t="shared" si="226"/>
        <v>956.05566340999997</v>
      </c>
      <c r="D213" s="115">
        <f t="shared" si="221"/>
        <v>896.505</v>
      </c>
      <c r="E213" s="116">
        <f t="shared" si="205"/>
        <v>925.88699999999994</v>
      </c>
      <c r="F213" s="117">
        <f t="shared" si="206"/>
        <v>44156</v>
      </c>
      <c r="G213" s="118">
        <f t="shared" si="213"/>
        <v>3.2773938795656488E-2</v>
      </c>
      <c r="H213" s="119">
        <f t="shared" si="227"/>
        <v>44216</v>
      </c>
      <c r="I213" s="119">
        <f t="shared" si="214"/>
        <v>44216</v>
      </c>
      <c r="J213" s="120">
        <f t="shared" si="222"/>
        <v>20</v>
      </c>
      <c r="K213" s="120">
        <f t="shared" si="208"/>
        <v>13</v>
      </c>
      <c r="L213" s="8">
        <f t="shared" si="223"/>
        <v>1.0211826399999999</v>
      </c>
      <c r="M213" s="121">
        <f t="shared" si="207"/>
        <v>1.0323141899999999</v>
      </c>
      <c r="N213" s="121">
        <f t="shared" si="200"/>
        <v>1.1507214436517845</v>
      </c>
      <c r="O213" s="114">
        <f t="shared" si="204"/>
        <v>1.17509676</v>
      </c>
      <c r="P213" s="114">
        <f t="shared" si="215"/>
        <v>1123.4579124500001</v>
      </c>
      <c r="Q213" s="168">
        <f t="shared" si="228"/>
        <v>0</v>
      </c>
      <c r="R213" s="169">
        <f t="shared" si="224"/>
        <v>0</v>
      </c>
      <c r="S213" s="114">
        <f t="shared" si="216"/>
        <v>0</v>
      </c>
      <c r="T213" s="124">
        <f t="shared" si="225"/>
        <v>7.0000000000000007E-2</v>
      </c>
      <c r="U213" s="122">
        <f t="shared" si="203"/>
        <v>13</v>
      </c>
      <c r="V213" s="122">
        <v>252</v>
      </c>
      <c r="W213" s="121">
        <f t="shared" si="217"/>
        <v>1.003496425</v>
      </c>
      <c r="X213" s="114">
        <f t="shared" si="218"/>
        <v>3.9280863300000002</v>
      </c>
      <c r="Y213" s="114">
        <f t="shared" si="219"/>
        <v>0</v>
      </c>
      <c r="Z213" s="127" t="str">
        <f t="shared" si="229"/>
        <v>A+J=</v>
      </c>
      <c r="AA213" s="119">
        <f t="shared" si="230"/>
        <v>44216</v>
      </c>
      <c r="AB213" s="4"/>
      <c r="AD213" s="155">
        <v>45211</v>
      </c>
      <c r="AE213" s="157" t="s">
        <v>70</v>
      </c>
      <c r="AG213" s="145">
        <f t="shared" si="199"/>
        <v>65</v>
      </c>
      <c r="AH213" s="147">
        <f t="shared" si="201"/>
        <v>45981</v>
      </c>
      <c r="AI213" s="147">
        <f t="shared" si="231"/>
        <v>45980</v>
      </c>
      <c r="AJ213" s="147">
        <f t="shared" si="232"/>
        <v>45981</v>
      </c>
      <c r="AK213" s="147">
        <f t="shared" si="202"/>
        <v>46013</v>
      </c>
      <c r="AL213" s="145">
        <f t="shared" si="233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20"/>
        <v>44208</v>
      </c>
      <c r="B214" s="114">
        <f t="shared" si="212"/>
        <v>1129.5084949899999</v>
      </c>
      <c r="C214" s="114">
        <f t="shared" si="226"/>
        <v>956.05566340999997</v>
      </c>
      <c r="D214" s="115">
        <f t="shared" si="221"/>
        <v>896.505</v>
      </c>
      <c r="E214" s="116">
        <f t="shared" si="205"/>
        <v>925.88699999999994</v>
      </c>
      <c r="F214" s="117">
        <f t="shared" si="206"/>
        <v>44156</v>
      </c>
      <c r="G214" s="118">
        <f t="shared" si="213"/>
        <v>3.2773938795656488E-2</v>
      </c>
      <c r="H214" s="119">
        <f t="shared" si="227"/>
        <v>44216</v>
      </c>
      <c r="I214" s="119">
        <f t="shared" si="214"/>
        <v>44216</v>
      </c>
      <c r="J214" s="120">
        <f t="shared" si="222"/>
        <v>20</v>
      </c>
      <c r="K214" s="120">
        <f t="shared" si="208"/>
        <v>14</v>
      </c>
      <c r="L214" s="8">
        <f t="shared" si="223"/>
        <v>1.02283054</v>
      </c>
      <c r="M214" s="121">
        <f t="shared" si="207"/>
        <v>1.0323141899999999</v>
      </c>
      <c r="N214" s="121">
        <f t="shared" si="200"/>
        <v>1.1507214436517845</v>
      </c>
      <c r="O214" s="114">
        <f t="shared" si="204"/>
        <v>1.17699303</v>
      </c>
      <c r="P214" s="114">
        <f t="shared" si="215"/>
        <v>1125.27085212</v>
      </c>
      <c r="Q214" s="168">
        <f t="shared" si="228"/>
        <v>0</v>
      </c>
      <c r="R214" s="169">
        <f t="shared" si="224"/>
        <v>0</v>
      </c>
      <c r="S214" s="114">
        <f t="shared" si="216"/>
        <v>0</v>
      </c>
      <c r="T214" s="124">
        <f t="shared" si="225"/>
        <v>7.0000000000000007E-2</v>
      </c>
      <c r="U214" s="122">
        <f t="shared" si="203"/>
        <v>14</v>
      </c>
      <c r="V214" s="122">
        <v>252</v>
      </c>
      <c r="W214" s="121">
        <f t="shared" si="217"/>
        <v>1.0037658869999999</v>
      </c>
      <c r="X214" s="114">
        <f t="shared" si="218"/>
        <v>4.2376428700000002</v>
      </c>
      <c r="Y214" s="114">
        <f t="shared" si="219"/>
        <v>0</v>
      </c>
      <c r="Z214" s="127" t="str">
        <f t="shared" si="229"/>
        <v>A+J=</v>
      </c>
      <c r="AA214" s="119">
        <f t="shared" si="230"/>
        <v>44216</v>
      </c>
      <c r="AB214" s="4"/>
      <c r="AD214" s="155">
        <v>45232</v>
      </c>
      <c r="AE214" s="156" t="s">
        <v>75</v>
      </c>
      <c r="AG214" s="145">
        <f t="shared" si="199"/>
        <v>66</v>
      </c>
      <c r="AH214" s="147">
        <f t="shared" si="201"/>
        <v>46011</v>
      </c>
      <c r="AI214" s="147">
        <f t="shared" si="231"/>
        <v>46010</v>
      </c>
      <c r="AJ214" s="147">
        <f t="shared" si="232"/>
        <v>46013</v>
      </c>
      <c r="AK214" s="147">
        <f t="shared" si="202"/>
        <v>46042</v>
      </c>
      <c r="AL214" s="145">
        <f t="shared" si="233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20"/>
        <v>44209</v>
      </c>
      <c r="B215" s="114">
        <f t="shared" si="212"/>
        <v>1131.63499632</v>
      </c>
      <c r="C215" s="114">
        <f t="shared" si="226"/>
        <v>956.05566340999997</v>
      </c>
      <c r="D215" s="115">
        <f t="shared" si="221"/>
        <v>896.505</v>
      </c>
      <c r="E215" s="116">
        <f t="shared" si="205"/>
        <v>925.88699999999994</v>
      </c>
      <c r="F215" s="117">
        <f t="shared" si="206"/>
        <v>44156</v>
      </c>
      <c r="G215" s="118">
        <f t="shared" si="213"/>
        <v>3.2773938795656488E-2</v>
      </c>
      <c r="H215" s="119">
        <f t="shared" si="227"/>
        <v>44216</v>
      </c>
      <c r="I215" s="119">
        <f t="shared" si="214"/>
        <v>44216</v>
      </c>
      <c r="J215" s="120">
        <f t="shared" si="222"/>
        <v>20</v>
      </c>
      <c r="K215" s="120">
        <f t="shared" si="208"/>
        <v>15</v>
      </c>
      <c r="L215" s="8">
        <f t="shared" si="223"/>
        <v>1.0244811</v>
      </c>
      <c r="M215" s="121">
        <f t="shared" si="207"/>
        <v>1.0323141899999999</v>
      </c>
      <c r="N215" s="121">
        <f t="shared" si="200"/>
        <v>1.1507214436517845</v>
      </c>
      <c r="O215" s="114">
        <f t="shared" si="204"/>
        <v>1.17889237</v>
      </c>
      <c r="P215" s="114">
        <f t="shared" si="215"/>
        <v>1127.08672688</v>
      </c>
      <c r="Q215" s="168">
        <f t="shared" si="228"/>
        <v>0</v>
      </c>
      <c r="R215" s="169">
        <f t="shared" si="224"/>
        <v>0</v>
      </c>
      <c r="S215" s="114">
        <f t="shared" si="216"/>
        <v>0</v>
      </c>
      <c r="T215" s="124">
        <f t="shared" si="225"/>
        <v>7.0000000000000007E-2</v>
      </c>
      <c r="U215" s="122">
        <f t="shared" si="203"/>
        <v>15</v>
      </c>
      <c r="V215" s="122">
        <v>252</v>
      </c>
      <c r="W215" s="121">
        <f t="shared" si="217"/>
        <v>1.004035421</v>
      </c>
      <c r="X215" s="114">
        <f t="shared" si="218"/>
        <v>4.5482694400000003</v>
      </c>
      <c r="Y215" s="114">
        <f t="shared" si="219"/>
        <v>0</v>
      </c>
      <c r="Z215" s="127" t="str">
        <f t="shared" si="229"/>
        <v>A+J=</v>
      </c>
      <c r="AA215" s="119">
        <f t="shared" si="230"/>
        <v>44216</v>
      </c>
      <c r="AB215" s="4"/>
      <c r="AD215" s="155">
        <v>45245</v>
      </c>
      <c r="AE215" s="156" t="s">
        <v>76</v>
      </c>
      <c r="AG215" s="145">
        <f t="shared" ref="AG215:AG268" si="234">AG214+1</f>
        <v>67</v>
      </c>
      <c r="AH215" s="147">
        <f t="shared" si="201"/>
        <v>46042</v>
      </c>
      <c r="AI215" s="147">
        <f t="shared" si="231"/>
        <v>46041</v>
      </c>
      <c r="AJ215" s="147">
        <f t="shared" si="232"/>
        <v>46042</v>
      </c>
      <c r="AK215" s="147">
        <f t="shared" si="202"/>
        <v>46073</v>
      </c>
      <c r="AL215" s="145">
        <f t="shared" si="23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20"/>
        <v>44210</v>
      </c>
      <c r="B216" s="114">
        <f t="shared" si="212"/>
        <v>1133.7654863499999</v>
      </c>
      <c r="C216" s="114">
        <f t="shared" si="226"/>
        <v>956.05566340999997</v>
      </c>
      <c r="D216" s="115">
        <f t="shared" si="221"/>
        <v>896.505</v>
      </c>
      <c r="E216" s="116">
        <f t="shared" si="205"/>
        <v>925.88699999999994</v>
      </c>
      <c r="F216" s="117">
        <f t="shared" si="206"/>
        <v>44156</v>
      </c>
      <c r="G216" s="118">
        <f t="shared" si="213"/>
        <v>3.2773938795656488E-2</v>
      </c>
      <c r="H216" s="119">
        <f t="shared" si="227"/>
        <v>44216</v>
      </c>
      <c r="I216" s="119">
        <f t="shared" si="214"/>
        <v>44216</v>
      </c>
      <c r="J216" s="120">
        <f t="shared" si="222"/>
        <v>20</v>
      </c>
      <c r="K216" s="120">
        <f t="shared" si="208"/>
        <v>16</v>
      </c>
      <c r="L216" s="8">
        <f t="shared" si="223"/>
        <v>1.0261343199999999</v>
      </c>
      <c r="M216" s="121">
        <f t="shared" si="207"/>
        <v>1.0323141899999999</v>
      </c>
      <c r="N216" s="121">
        <f t="shared" si="200"/>
        <v>1.1507214436517845</v>
      </c>
      <c r="O216" s="114">
        <f t="shared" si="204"/>
        <v>1.1807947599999999</v>
      </c>
      <c r="P216" s="114">
        <f t="shared" si="215"/>
        <v>1128.90551762</v>
      </c>
      <c r="Q216" s="168">
        <f t="shared" si="228"/>
        <v>0</v>
      </c>
      <c r="R216" s="169">
        <f t="shared" si="224"/>
        <v>0</v>
      </c>
      <c r="S216" s="114">
        <f t="shared" si="216"/>
        <v>0</v>
      </c>
      <c r="T216" s="124">
        <f t="shared" si="225"/>
        <v>7.0000000000000007E-2</v>
      </c>
      <c r="U216" s="122">
        <f t="shared" si="203"/>
        <v>16</v>
      </c>
      <c r="V216" s="122">
        <v>252</v>
      </c>
      <c r="W216" s="121">
        <f t="shared" si="217"/>
        <v>1.004305027</v>
      </c>
      <c r="X216" s="114">
        <f t="shared" si="218"/>
        <v>4.8599687300000003</v>
      </c>
      <c r="Y216" s="114">
        <f t="shared" si="219"/>
        <v>0</v>
      </c>
      <c r="Z216" s="127" t="str">
        <f t="shared" si="229"/>
        <v>A+J=</v>
      </c>
      <c r="AA216" s="119">
        <f t="shared" si="230"/>
        <v>44216</v>
      </c>
      <c r="AB216" s="4"/>
      <c r="AD216" s="155">
        <v>45285</v>
      </c>
      <c r="AE216" s="156" t="s">
        <v>77</v>
      </c>
      <c r="AG216" s="145">
        <f t="shared" si="234"/>
        <v>68</v>
      </c>
      <c r="AH216" s="147">
        <f t="shared" si="201"/>
        <v>46073</v>
      </c>
      <c r="AI216" s="147">
        <f t="shared" si="231"/>
        <v>46072</v>
      </c>
      <c r="AJ216" s="147">
        <f t="shared" si="232"/>
        <v>46073</v>
      </c>
      <c r="AK216" s="147">
        <f t="shared" si="202"/>
        <v>46101</v>
      </c>
      <c r="AL216" s="145">
        <f t="shared" si="23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20"/>
        <v>44211</v>
      </c>
      <c r="B217" s="114">
        <f t="shared" si="212"/>
        <v>1135.8999977400001</v>
      </c>
      <c r="C217" s="114">
        <f t="shared" si="226"/>
        <v>956.05566340999997</v>
      </c>
      <c r="D217" s="115">
        <f t="shared" si="221"/>
        <v>896.505</v>
      </c>
      <c r="E217" s="116">
        <f t="shared" si="205"/>
        <v>925.88699999999994</v>
      </c>
      <c r="F217" s="117">
        <f t="shared" si="206"/>
        <v>44156</v>
      </c>
      <c r="G217" s="118">
        <f t="shared" si="213"/>
        <v>3.2773938795656488E-2</v>
      </c>
      <c r="H217" s="119">
        <f t="shared" si="227"/>
        <v>44216</v>
      </c>
      <c r="I217" s="119">
        <f t="shared" si="214"/>
        <v>44216</v>
      </c>
      <c r="J217" s="120">
        <f t="shared" si="222"/>
        <v>20</v>
      </c>
      <c r="K217" s="120">
        <f t="shared" si="208"/>
        <v>17</v>
      </c>
      <c r="L217" s="8">
        <f t="shared" si="223"/>
        <v>1.02779021</v>
      </c>
      <c r="M217" s="121">
        <f t="shared" si="207"/>
        <v>1.0323141899999999</v>
      </c>
      <c r="N217" s="121">
        <f t="shared" si="200"/>
        <v>1.1507214436517845</v>
      </c>
      <c r="O217" s="114">
        <f t="shared" si="204"/>
        <v>1.18270023</v>
      </c>
      <c r="P217" s="114">
        <f t="shared" si="215"/>
        <v>1130.727253</v>
      </c>
      <c r="Q217" s="168">
        <f t="shared" si="228"/>
        <v>0</v>
      </c>
      <c r="R217" s="169">
        <f t="shared" si="224"/>
        <v>0</v>
      </c>
      <c r="S217" s="114">
        <f t="shared" si="216"/>
        <v>0</v>
      </c>
      <c r="T217" s="124">
        <f t="shared" si="225"/>
        <v>7.0000000000000007E-2</v>
      </c>
      <c r="U217" s="122">
        <f t="shared" si="203"/>
        <v>17</v>
      </c>
      <c r="V217" s="122">
        <v>252</v>
      </c>
      <c r="W217" s="121">
        <f t="shared" si="217"/>
        <v>1.0045747060000001</v>
      </c>
      <c r="X217" s="114">
        <f t="shared" si="218"/>
        <v>5.1727447399999997</v>
      </c>
      <c r="Y217" s="114">
        <f t="shared" si="219"/>
        <v>0</v>
      </c>
      <c r="Z217" s="127" t="str">
        <f t="shared" si="229"/>
        <v>A+J=</v>
      </c>
      <c r="AA217" s="119">
        <f t="shared" si="230"/>
        <v>44216</v>
      </c>
      <c r="AB217" s="4"/>
      <c r="AD217" s="155">
        <v>41640</v>
      </c>
      <c r="AE217" s="156" t="s">
        <v>79</v>
      </c>
      <c r="AG217" s="145">
        <f t="shared" si="234"/>
        <v>69</v>
      </c>
      <c r="AH217" s="147">
        <f t="shared" si="201"/>
        <v>46101</v>
      </c>
      <c r="AI217" s="147">
        <f t="shared" si="231"/>
        <v>46100</v>
      </c>
      <c r="AJ217" s="147">
        <f t="shared" si="232"/>
        <v>46101</v>
      </c>
      <c r="AK217" s="147">
        <f t="shared" si="202"/>
        <v>46132</v>
      </c>
      <c r="AL217" s="145">
        <f t="shared" si="233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20"/>
        <v>44212</v>
      </c>
      <c r="B218" s="114">
        <f t="shared" si="212"/>
        <v>1138.0385321700001</v>
      </c>
      <c r="C218" s="114">
        <f t="shared" si="226"/>
        <v>956.05566340999997</v>
      </c>
      <c r="D218" s="115">
        <f t="shared" si="221"/>
        <v>896.505</v>
      </c>
      <c r="E218" s="116">
        <f t="shared" si="205"/>
        <v>925.88699999999994</v>
      </c>
      <c r="F218" s="117">
        <f t="shared" si="206"/>
        <v>44156</v>
      </c>
      <c r="G218" s="118">
        <f t="shared" si="213"/>
        <v>3.2773938795656488E-2</v>
      </c>
      <c r="H218" s="119">
        <f t="shared" si="227"/>
        <v>44216</v>
      </c>
      <c r="I218" s="119">
        <f t="shared" si="214"/>
        <v>44216</v>
      </c>
      <c r="J218" s="120">
        <f t="shared" si="222"/>
        <v>20</v>
      </c>
      <c r="K218" s="120">
        <f t="shared" si="208"/>
        <v>18</v>
      </c>
      <c r="L218" s="8">
        <f t="shared" si="223"/>
        <v>1.0294487800000001</v>
      </c>
      <c r="M218" s="121">
        <f t="shared" si="207"/>
        <v>1.0323141899999999</v>
      </c>
      <c r="N218" s="121">
        <f t="shared" si="200"/>
        <v>1.1507214436517845</v>
      </c>
      <c r="O218" s="114">
        <f t="shared" si="204"/>
        <v>1.18460878</v>
      </c>
      <c r="P218" s="114">
        <f t="shared" si="215"/>
        <v>1132.55193304</v>
      </c>
      <c r="Q218" s="168">
        <f t="shared" si="228"/>
        <v>0</v>
      </c>
      <c r="R218" s="169">
        <f t="shared" si="224"/>
        <v>0</v>
      </c>
      <c r="S218" s="114">
        <f t="shared" si="216"/>
        <v>0</v>
      </c>
      <c r="T218" s="124">
        <f t="shared" si="225"/>
        <v>7.0000000000000007E-2</v>
      </c>
      <c r="U218" s="122">
        <f t="shared" si="203"/>
        <v>18</v>
      </c>
      <c r="V218" s="122">
        <v>252</v>
      </c>
      <c r="W218" s="121">
        <f t="shared" si="217"/>
        <v>1.0048444569999999</v>
      </c>
      <c r="X218" s="114">
        <f t="shared" si="218"/>
        <v>5.4865991300000001</v>
      </c>
      <c r="Y218" s="114">
        <f t="shared" si="219"/>
        <v>0</v>
      </c>
      <c r="Z218" s="127" t="str">
        <f t="shared" si="229"/>
        <v>A+J=</v>
      </c>
      <c r="AA218" s="119">
        <f t="shared" si="230"/>
        <v>44216</v>
      </c>
      <c r="AB218" s="4"/>
      <c r="AD218" s="155">
        <v>41701</v>
      </c>
      <c r="AE218" s="156" t="s">
        <v>68</v>
      </c>
      <c r="AG218" s="145">
        <f t="shared" si="234"/>
        <v>70</v>
      </c>
      <c r="AH218" s="147">
        <f t="shared" si="201"/>
        <v>46132</v>
      </c>
      <c r="AI218" s="147">
        <f t="shared" si="231"/>
        <v>46129</v>
      </c>
      <c r="AJ218" s="147">
        <f t="shared" si="232"/>
        <v>46132</v>
      </c>
      <c r="AK218" s="147">
        <f t="shared" si="202"/>
        <v>46162</v>
      </c>
      <c r="AL218" s="145">
        <f t="shared" si="23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20"/>
        <v>44213</v>
      </c>
      <c r="B219" s="114">
        <f t="shared" si="212"/>
        <v>1138.0385321700001</v>
      </c>
      <c r="C219" s="114">
        <f t="shared" si="226"/>
        <v>956.05566340999997</v>
      </c>
      <c r="D219" s="115">
        <f t="shared" si="221"/>
        <v>896.505</v>
      </c>
      <c r="E219" s="116">
        <f t="shared" si="205"/>
        <v>925.88699999999994</v>
      </c>
      <c r="F219" s="117">
        <f t="shared" si="206"/>
        <v>44156</v>
      </c>
      <c r="G219" s="118">
        <f t="shared" si="213"/>
        <v>3.2773938795656488E-2</v>
      </c>
      <c r="H219" s="119">
        <f t="shared" si="227"/>
        <v>44216</v>
      </c>
      <c r="I219" s="119">
        <f t="shared" si="214"/>
        <v>44216</v>
      </c>
      <c r="J219" s="120">
        <f t="shared" si="222"/>
        <v>20</v>
      </c>
      <c r="K219" s="120">
        <f t="shared" si="208"/>
        <v>18</v>
      </c>
      <c r="L219" s="8">
        <f t="shared" si="223"/>
        <v>1.0294487800000001</v>
      </c>
      <c r="M219" s="121">
        <f t="shared" si="207"/>
        <v>1.0323141899999999</v>
      </c>
      <c r="N219" s="121">
        <f t="shared" si="200"/>
        <v>1.1507214436517845</v>
      </c>
      <c r="O219" s="114">
        <f t="shared" si="204"/>
        <v>1.18460878</v>
      </c>
      <c r="P219" s="114">
        <f t="shared" si="215"/>
        <v>1132.55193304</v>
      </c>
      <c r="Q219" s="168">
        <f t="shared" si="228"/>
        <v>0</v>
      </c>
      <c r="R219" s="169">
        <f t="shared" si="224"/>
        <v>0</v>
      </c>
      <c r="S219" s="114">
        <f t="shared" si="216"/>
        <v>0</v>
      </c>
      <c r="T219" s="124">
        <f t="shared" si="225"/>
        <v>7.0000000000000007E-2</v>
      </c>
      <c r="U219" s="122">
        <f t="shared" si="203"/>
        <v>18</v>
      </c>
      <c r="V219" s="122">
        <v>252</v>
      </c>
      <c r="W219" s="121">
        <f t="shared" si="217"/>
        <v>1.0048444569999999</v>
      </c>
      <c r="X219" s="114">
        <f t="shared" si="218"/>
        <v>5.4865991300000001</v>
      </c>
      <c r="Y219" s="114">
        <f t="shared" si="219"/>
        <v>0</v>
      </c>
      <c r="Z219" s="127" t="str">
        <f t="shared" si="229"/>
        <v>A+J=</v>
      </c>
      <c r="AA219" s="119">
        <f t="shared" si="230"/>
        <v>44216</v>
      </c>
      <c r="AB219" s="4"/>
      <c r="AD219" s="155">
        <v>41702</v>
      </c>
      <c r="AE219" s="156" t="s">
        <v>68</v>
      </c>
      <c r="AG219" s="145">
        <f t="shared" si="234"/>
        <v>71</v>
      </c>
      <c r="AH219" s="147">
        <f t="shared" si="201"/>
        <v>46162</v>
      </c>
      <c r="AI219" s="147">
        <f t="shared" si="231"/>
        <v>46161</v>
      </c>
      <c r="AJ219" s="147">
        <f t="shared" si="232"/>
        <v>46162</v>
      </c>
      <c r="AK219" s="147">
        <f t="shared" si="202"/>
        <v>46195</v>
      </c>
      <c r="AL219" s="145">
        <f t="shared" si="233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20"/>
        <v>44214</v>
      </c>
      <c r="B220" s="114">
        <f t="shared" si="212"/>
        <v>1138.0385321700001</v>
      </c>
      <c r="C220" s="114">
        <f t="shared" si="226"/>
        <v>956.05566340999997</v>
      </c>
      <c r="D220" s="115">
        <f t="shared" si="221"/>
        <v>896.505</v>
      </c>
      <c r="E220" s="116">
        <f t="shared" si="205"/>
        <v>925.88699999999994</v>
      </c>
      <c r="F220" s="117">
        <f t="shared" si="206"/>
        <v>44156</v>
      </c>
      <c r="G220" s="118">
        <f t="shared" si="213"/>
        <v>3.2773938795656488E-2</v>
      </c>
      <c r="H220" s="119">
        <f t="shared" si="227"/>
        <v>44216</v>
      </c>
      <c r="I220" s="119">
        <f t="shared" si="214"/>
        <v>44216</v>
      </c>
      <c r="J220" s="120">
        <f t="shared" si="222"/>
        <v>20</v>
      </c>
      <c r="K220" s="120">
        <f t="shared" si="208"/>
        <v>18</v>
      </c>
      <c r="L220" s="8">
        <f t="shared" si="223"/>
        <v>1.0294487800000001</v>
      </c>
      <c r="M220" s="121">
        <f t="shared" si="207"/>
        <v>1.0323141899999999</v>
      </c>
      <c r="N220" s="121">
        <f t="shared" si="200"/>
        <v>1.1507214436517845</v>
      </c>
      <c r="O220" s="114">
        <f t="shared" si="204"/>
        <v>1.18460878</v>
      </c>
      <c r="P220" s="114">
        <f t="shared" si="215"/>
        <v>1132.55193304</v>
      </c>
      <c r="Q220" s="168">
        <f t="shared" si="228"/>
        <v>0</v>
      </c>
      <c r="R220" s="169">
        <f t="shared" si="224"/>
        <v>0</v>
      </c>
      <c r="S220" s="114">
        <f t="shared" si="216"/>
        <v>0</v>
      </c>
      <c r="T220" s="124">
        <f t="shared" si="225"/>
        <v>7.0000000000000007E-2</v>
      </c>
      <c r="U220" s="122">
        <f t="shared" si="203"/>
        <v>18</v>
      </c>
      <c r="V220" s="122">
        <v>252</v>
      </c>
      <c r="W220" s="121">
        <f t="shared" si="217"/>
        <v>1.0048444569999999</v>
      </c>
      <c r="X220" s="114">
        <f t="shared" si="218"/>
        <v>5.4865991300000001</v>
      </c>
      <c r="Y220" s="114">
        <f t="shared" si="219"/>
        <v>0</v>
      </c>
      <c r="Z220" s="127" t="str">
        <f t="shared" si="229"/>
        <v>A+J=</v>
      </c>
      <c r="AA220" s="119">
        <f t="shared" si="230"/>
        <v>44216</v>
      </c>
      <c r="AB220" s="4"/>
      <c r="AD220" s="155">
        <v>41747</v>
      </c>
      <c r="AE220" s="156" t="s">
        <v>80</v>
      </c>
      <c r="AG220" s="145">
        <f t="shared" si="234"/>
        <v>72</v>
      </c>
      <c r="AH220" s="147">
        <f t="shared" si="201"/>
        <v>46193</v>
      </c>
      <c r="AI220" s="147">
        <f t="shared" si="231"/>
        <v>46192</v>
      </c>
      <c r="AJ220" s="147">
        <f t="shared" si="232"/>
        <v>46195</v>
      </c>
      <c r="AK220" s="147">
        <f t="shared" si="202"/>
        <v>46223</v>
      </c>
      <c r="AL220" s="145">
        <f t="shared" si="233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20"/>
        <v>44215</v>
      </c>
      <c r="B221" s="114">
        <f t="shared" si="212"/>
        <v>1140.18107433</v>
      </c>
      <c r="C221" s="114">
        <f t="shared" si="226"/>
        <v>956.05566340999997</v>
      </c>
      <c r="D221" s="115">
        <f t="shared" si="221"/>
        <v>896.505</v>
      </c>
      <c r="E221" s="116">
        <f t="shared" si="205"/>
        <v>925.88699999999994</v>
      </c>
      <c r="F221" s="117">
        <f t="shared" si="206"/>
        <v>44156</v>
      </c>
      <c r="G221" s="118">
        <f t="shared" si="213"/>
        <v>3.2773938795656488E-2</v>
      </c>
      <c r="H221" s="119">
        <f t="shared" si="227"/>
        <v>44216</v>
      </c>
      <c r="I221" s="119">
        <f t="shared" si="214"/>
        <v>44216</v>
      </c>
      <c r="J221" s="120">
        <f t="shared" si="222"/>
        <v>20</v>
      </c>
      <c r="K221" s="120">
        <f t="shared" si="208"/>
        <v>19</v>
      </c>
      <c r="L221" s="8">
        <f t="shared" si="223"/>
        <v>1.0311100099999999</v>
      </c>
      <c r="M221" s="121">
        <f t="shared" si="207"/>
        <v>1.0323141899999999</v>
      </c>
      <c r="N221" s="121">
        <f t="shared" si="200"/>
        <v>1.1507214436517845</v>
      </c>
      <c r="O221" s="114">
        <f t="shared" si="204"/>
        <v>1.1865203900000001</v>
      </c>
      <c r="P221" s="114">
        <f t="shared" si="215"/>
        <v>1134.3795386100001</v>
      </c>
      <c r="Q221" s="168">
        <f t="shared" si="228"/>
        <v>0</v>
      </c>
      <c r="R221" s="169">
        <f t="shared" si="224"/>
        <v>0</v>
      </c>
      <c r="S221" s="114">
        <f t="shared" si="216"/>
        <v>0</v>
      </c>
      <c r="T221" s="124">
        <f t="shared" si="225"/>
        <v>7.0000000000000007E-2</v>
      </c>
      <c r="U221" s="122">
        <f t="shared" si="203"/>
        <v>19</v>
      </c>
      <c r="V221" s="122">
        <v>252</v>
      </c>
      <c r="W221" s="121">
        <f t="shared" si="217"/>
        <v>1.005114281</v>
      </c>
      <c r="X221" s="114">
        <f t="shared" si="218"/>
        <v>5.8015357200000004</v>
      </c>
      <c r="Y221" s="114">
        <f t="shared" si="219"/>
        <v>0</v>
      </c>
      <c r="Z221" s="127" t="str">
        <f t="shared" si="229"/>
        <v>A+J=</v>
      </c>
      <c r="AA221" s="119">
        <f t="shared" si="230"/>
        <v>44216</v>
      </c>
      <c r="AB221" s="4"/>
      <c r="AD221" s="155">
        <v>41750</v>
      </c>
      <c r="AE221" s="156" t="s">
        <v>69</v>
      </c>
      <c r="AG221" s="145">
        <f t="shared" si="234"/>
        <v>73</v>
      </c>
      <c r="AH221" s="147">
        <f t="shared" si="201"/>
        <v>46223</v>
      </c>
      <c r="AI221" s="147">
        <f t="shared" si="231"/>
        <v>46220</v>
      </c>
      <c r="AJ221" s="147">
        <f t="shared" si="232"/>
        <v>46223</v>
      </c>
      <c r="AK221" s="147">
        <f t="shared" si="202"/>
        <v>46254</v>
      </c>
      <c r="AL221" s="145">
        <f t="shared" si="233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" x14ac:dyDescent="0.2">
      <c r="A222" s="113">
        <f t="shared" si="220"/>
        <v>44216</v>
      </c>
      <c r="B222" s="114">
        <f t="shared" si="212"/>
        <v>1142.3276642800001</v>
      </c>
      <c r="C222" s="114">
        <f t="shared" si="226"/>
        <v>956.05566340999997</v>
      </c>
      <c r="D222" s="115">
        <f t="shared" si="221"/>
        <v>896.505</v>
      </c>
      <c r="E222" s="116">
        <f t="shared" si="205"/>
        <v>925.88699999999994</v>
      </c>
      <c r="F222" s="117">
        <f t="shared" si="206"/>
        <v>44156</v>
      </c>
      <c r="G222" s="118">
        <f t="shared" si="213"/>
        <v>3.2773938795656488E-2</v>
      </c>
      <c r="H222" s="119">
        <f t="shared" si="227"/>
        <v>44249</v>
      </c>
      <c r="I222" s="119">
        <f t="shared" si="214"/>
        <v>44216</v>
      </c>
      <c r="J222" s="120">
        <f t="shared" si="222"/>
        <v>20</v>
      </c>
      <c r="K222" s="120">
        <f t="shared" si="208"/>
        <v>20</v>
      </c>
      <c r="L222" s="8">
        <f t="shared" si="223"/>
        <v>1.0327739300000001</v>
      </c>
      <c r="M222" s="121">
        <f t="shared" si="207"/>
        <v>1.0323141899999999</v>
      </c>
      <c r="N222" s="121">
        <f t="shared" si="200"/>
        <v>1.1507214436517845</v>
      </c>
      <c r="O222" s="114">
        <f t="shared" si="204"/>
        <v>1.1884351</v>
      </c>
      <c r="P222" s="114">
        <f t="shared" si="215"/>
        <v>1136.2101079500001</v>
      </c>
      <c r="Q222" s="168">
        <f t="shared" si="228"/>
        <v>7</v>
      </c>
      <c r="R222" s="208">
        <f>S222/P222</f>
        <v>1.2504586203369025E-2</v>
      </c>
      <c r="S222" s="209">
        <v>14.20783724</v>
      </c>
      <c r="T222" s="124">
        <f t="shared" si="225"/>
        <v>7.0000000000000007E-2</v>
      </c>
      <c r="U222" s="122">
        <f t="shared" si="203"/>
        <v>20</v>
      </c>
      <c r="V222" s="122">
        <v>252</v>
      </c>
      <c r="W222" s="121">
        <f t="shared" si="217"/>
        <v>1.005384177</v>
      </c>
      <c r="X222" s="114">
        <f t="shared" si="218"/>
        <v>6.1175563300000002</v>
      </c>
      <c r="Y222" s="114">
        <f t="shared" si="219"/>
        <v>20.325393569999999</v>
      </c>
      <c r="Z222" s="127" t="str">
        <f t="shared" si="229"/>
        <v>A+J=</v>
      </c>
      <c r="AA222" s="119">
        <f t="shared" si="230"/>
        <v>44216</v>
      </c>
      <c r="AB222" s="4"/>
      <c r="AD222" s="155">
        <v>41760</v>
      </c>
      <c r="AE222" s="156" t="s">
        <v>72</v>
      </c>
      <c r="AG222" s="145">
        <f t="shared" si="234"/>
        <v>74</v>
      </c>
      <c r="AH222" s="147">
        <f t="shared" si="201"/>
        <v>46254</v>
      </c>
      <c r="AI222" s="147">
        <f t="shared" si="231"/>
        <v>46253</v>
      </c>
      <c r="AJ222" s="147">
        <f t="shared" si="232"/>
        <v>46254</v>
      </c>
      <c r="AK222" s="147">
        <f t="shared" si="202"/>
        <v>46286</v>
      </c>
      <c r="AL222" s="145">
        <f t="shared" si="23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20"/>
        <v>44217</v>
      </c>
      <c r="B223" s="114">
        <f t="shared" si="212"/>
        <v>1122.81326924</v>
      </c>
      <c r="C223" s="114">
        <f t="shared" si="226"/>
        <v>944.10058296</v>
      </c>
      <c r="D223" s="115">
        <f t="shared" si="221"/>
        <v>925.88699999999994</v>
      </c>
      <c r="E223" s="116">
        <f t="shared" si="205"/>
        <v>934.75800000000004</v>
      </c>
      <c r="F223" s="117">
        <f t="shared" si="206"/>
        <v>44185</v>
      </c>
      <c r="G223" s="118">
        <f t="shared" si="213"/>
        <v>9.5810827887206074E-3</v>
      </c>
      <c r="H223" s="119">
        <f t="shared" si="227"/>
        <v>44249</v>
      </c>
      <c r="I223" s="119">
        <f t="shared" si="214"/>
        <v>44249</v>
      </c>
      <c r="J223" s="120">
        <f t="shared" si="222"/>
        <v>21</v>
      </c>
      <c r="K223" s="120">
        <f t="shared" si="208"/>
        <v>1</v>
      </c>
      <c r="L223" s="8">
        <f t="shared" si="223"/>
        <v>1.00045417</v>
      </c>
      <c r="M223" s="121">
        <f t="shared" si="207"/>
        <v>1.0327739300000001</v>
      </c>
      <c r="N223" s="121">
        <f t="shared" ref="N223:N286" si="235">IF(I223&gt;I222,N222*M223,N222)</f>
        <v>1.1884351076955271</v>
      </c>
      <c r="O223" s="114">
        <f t="shared" si="204"/>
        <v>1.1889748499999999</v>
      </c>
      <c r="P223" s="114">
        <f t="shared" si="215"/>
        <v>1122.511849</v>
      </c>
      <c r="Q223" s="168">
        <f t="shared" si="228"/>
        <v>0</v>
      </c>
      <c r="R223" s="169">
        <f t="shared" si="224"/>
        <v>0</v>
      </c>
      <c r="S223" s="114">
        <f t="shared" si="216"/>
        <v>0</v>
      </c>
      <c r="T223" s="124">
        <f t="shared" si="225"/>
        <v>7.0000000000000007E-2</v>
      </c>
      <c r="U223" s="122">
        <f t="shared" si="203"/>
        <v>1</v>
      </c>
      <c r="V223" s="122">
        <v>252</v>
      </c>
      <c r="W223" s="121">
        <f t="shared" si="217"/>
        <v>1.0002685229999999</v>
      </c>
      <c r="X223" s="114">
        <f t="shared" si="218"/>
        <v>0.30142024000000001</v>
      </c>
      <c r="Y223" s="114">
        <f t="shared" si="219"/>
        <v>0</v>
      </c>
      <c r="Z223" s="127" t="str">
        <f t="shared" si="229"/>
        <v>A+J=</v>
      </c>
      <c r="AA223" s="119">
        <f t="shared" si="230"/>
        <v>44249</v>
      </c>
      <c r="AB223" s="4"/>
      <c r="AD223" s="155">
        <v>41809</v>
      </c>
      <c r="AE223" s="156" t="s">
        <v>81</v>
      </c>
      <c r="AG223" s="145">
        <f t="shared" si="234"/>
        <v>75</v>
      </c>
      <c r="AH223" s="147">
        <f t="shared" si="201"/>
        <v>46285</v>
      </c>
      <c r="AI223" s="147">
        <f t="shared" si="231"/>
        <v>46283</v>
      </c>
      <c r="AJ223" s="147">
        <f t="shared" si="232"/>
        <v>46286</v>
      </c>
      <c r="AK223" s="147">
        <f t="shared" si="202"/>
        <v>46315</v>
      </c>
      <c r="AL223" s="145">
        <f t="shared" si="23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20"/>
        <v>44218</v>
      </c>
      <c r="B224" s="114">
        <f t="shared" si="212"/>
        <v>1123.6248679099999</v>
      </c>
      <c r="C224" s="114">
        <f t="shared" si="226"/>
        <v>944.10058296</v>
      </c>
      <c r="D224" s="115">
        <f t="shared" si="221"/>
        <v>925.88699999999994</v>
      </c>
      <c r="E224" s="116">
        <f t="shared" si="205"/>
        <v>934.75800000000004</v>
      </c>
      <c r="F224" s="117">
        <f t="shared" si="206"/>
        <v>44185</v>
      </c>
      <c r="G224" s="118">
        <f t="shared" si="213"/>
        <v>9.5810827887206074E-3</v>
      </c>
      <c r="H224" s="119">
        <f t="shared" si="227"/>
        <v>44249</v>
      </c>
      <c r="I224" s="119">
        <f t="shared" si="214"/>
        <v>44249</v>
      </c>
      <c r="J224" s="120">
        <f t="shared" si="222"/>
        <v>21</v>
      </c>
      <c r="K224" s="120">
        <f t="shared" si="208"/>
        <v>2</v>
      </c>
      <c r="L224" s="8">
        <f t="shared" si="223"/>
        <v>1.0009085499999999</v>
      </c>
      <c r="M224" s="121">
        <f t="shared" si="207"/>
        <v>1.0327739300000001</v>
      </c>
      <c r="N224" s="121">
        <f t="shared" si="235"/>
        <v>1.1884351076955271</v>
      </c>
      <c r="O224" s="114">
        <f t="shared" si="204"/>
        <v>1.1895148600000001</v>
      </c>
      <c r="P224" s="114">
        <f t="shared" si="215"/>
        <v>1123.02167276</v>
      </c>
      <c r="Q224" s="168">
        <f t="shared" si="228"/>
        <v>0</v>
      </c>
      <c r="R224" s="169">
        <f t="shared" si="224"/>
        <v>0</v>
      </c>
      <c r="S224" s="114">
        <f t="shared" si="216"/>
        <v>0</v>
      </c>
      <c r="T224" s="124">
        <f t="shared" si="225"/>
        <v>7.0000000000000007E-2</v>
      </c>
      <c r="U224" s="122">
        <f t="shared" si="203"/>
        <v>2</v>
      </c>
      <c r="V224" s="122">
        <v>252</v>
      </c>
      <c r="W224" s="121">
        <f t="shared" si="217"/>
        <v>1.000537118</v>
      </c>
      <c r="X224" s="114">
        <f t="shared" si="218"/>
        <v>0.60319515000000001</v>
      </c>
      <c r="Y224" s="114">
        <f t="shared" si="219"/>
        <v>0</v>
      </c>
      <c r="Z224" s="127" t="str">
        <f t="shared" si="229"/>
        <v>A+J=</v>
      </c>
      <c r="AA224" s="119">
        <f t="shared" si="230"/>
        <v>44249</v>
      </c>
      <c r="AB224" s="4"/>
      <c r="AD224" s="155">
        <v>41998</v>
      </c>
      <c r="AE224" s="156" t="s">
        <v>77</v>
      </c>
      <c r="AG224" s="145">
        <f t="shared" si="234"/>
        <v>76</v>
      </c>
      <c r="AH224" s="147">
        <f t="shared" si="201"/>
        <v>46315</v>
      </c>
      <c r="AI224" s="147">
        <f t="shared" si="231"/>
        <v>46314</v>
      </c>
      <c r="AJ224" s="147">
        <f t="shared" si="232"/>
        <v>46315</v>
      </c>
      <c r="AK224" s="147">
        <f t="shared" si="202"/>
        <v>46346</v>
      </c>
      <c r="AL224" s="145">
        <f t="shared" si="233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20"/>
        <v>44219</v>
      </c>
      <c r="B225" s="114">
        <f t="shared" si="212"/>
        <v>1124.43702921</v>
      </c>
      <c r="C225" s="114">
        <f t="shared" si="226"/>
        <v>944.10058296</v>
      </c>
      <c r="D225" s="115">
        <f t="shared" si="221"/>
        <v>925.88699999999994</v>
      </c>
      <c r="E225" s="116">
        <f t="shared" si="205"/>
        <v>934.75800000000004</v>
      </c>
      <c r="F225" s="117">
        <f t="shared" si="206"/>
        <v>44185</v>
      </c>
      <c r="G225" s="118">
        <f t="shared" si="213"/>
        <v>9.5810827887206074E-3</v>
      </c>
      <c r="H225" s="119">
        <f t="shared" si="227"/>
        <v>44249</v>
      </c>
      <c r="I225" s="119">
        <f t="shared" si="214"/>
        <v>44249</v>
      </c>
      <c r="J225" s="120">
        <f t="shared" si="222"/>
        <v>21</v>
      </c>
      <c r="K225" s="120">
        <f t="shared" si="208"/>
        <v>3</v>
      </c>
      <c r="L225" s="8">
        <f t="shared" si="223"/>
        <v>1.0013631300000001</v>
      </c>
      <c r="M225" s="121">
        <f t="shared" si="207"/>
        <v>1.0327739300000001</v>
      </c>
      <c r="N225" s="121">
        <f t="shared" si="235"/>
        <v>1.1884351076955271</v>
      </c>
      <c r="O225" s="114">
        <f t="shared" si="204"/>
        <v>1.19005509</v>
      </c>
      <c r="P225" s="114">
        <f t="shared" si="215"/>
        <v>1123.5317042199999</v>
      </c>
      <c r="Q225" s="168">
        <f t="shared" si="228"/>
        <v>0</v>
      </c>
      <c r="R225" s="169">
        <f t="shared" si="224"/>
        <v>0</v>
      </c>
      <c r="S225" s="114">
        <f t="shared" si="216"/>
        <v>0</v>
      </c>
      <c r="T225" s="124">
        <f t="shared" si="225"/>
        <v>7.0000000000000007E-2</v>
      </c>
      <c r="U225" s="122">
        <f t="shared" si="203"/>
        <v>3</v>
      </c>
      <c r="V225" s="122">
        <v>252</v>
      </c>
      <c r="W225" s="121">
        <f t="shared" si="217"/>
        <v>1.0008057850000001</v>
      </c>
      <c r="X225" s="114">
        <f t="shared" si="218"/>
        <v>0.90532499</v>
      </c>
      <c r="Y225" s="114">
        <f t="shared" si="219"/>
        <v>0</v>
      </c>
      <c r="Z225" s="127" t="str">
        <f t="shared" si="229"/>
        <v>A+J=</v>
      </c>
      <c r="AA225" s="119">
        <f t="shared" si="230"/>
        <v>44249</v>
      </c>
      <c r="AB225" s="4"/>
      <c r="AD225" s="155">
        <v>42005</v>
      </c>
      <c r="AE225" s="156" t="s">
        <v>79</v>
      </c>
      <c r="AG225" s="145">
        <f t="shared" si="234"/>
        <v>77</v>
      </c>
      <c r="AH225" s="147">
        <f t="shared" si="201"/>
        <v>46346</v>
      </c>
      <c r="AI225" s="147">
        <f t="shared" si="231"/>
        <v>46345</v>
      </c>
      <c r="AJ225" s="147">
        <f t="shared" si="232"/>
        <v>46346</v>
      </c>
      <c r="AK225" s="147">
        <f t="shared" si="202"/>
        <v>46377</v>
      </c>
      <c r="AL225" s="145">
        <f t="shared" si="23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20"/>
        <v>44220</v>
      </c>
      <c r="B226" s="114">
        <f t="shared" si="212"/>
        <v>1124.43702921</v>
      </c>
      <c r="C226" s="114">
        <f t="shared" si="226"/>
        <v>944.10058296</v>
      </c>
      <c r="D226" s="115">
        <f t="shared" si="221"/>
        <v>925.88699999999994</v>
      </c>
      <c r="E226" s="116">
        <f t="shared" si="205"/>
        <v>934.75800000000004</v>
      </c>
      <c r="F226" s="117">
        <f t="shared" si="206"/>
        <v>44185</v>
      </c>
      <c r="G226" s="118">
        <f t="shared" si="213"/>
        <v>9.5810827887206074E-3</v>
      </c>
      <c r="H226" s="119">
        <f t="shared" si="227"/>
        <v>44249</v>
      </c>
      <c r="I226" s="119">
        <f t="shared" si="214"/>
        <v>44249</v>
      </c>
      <c r="J226" s="120">
        <f t="shared" si="222"/>
        <v>21</v>
      </c>
      <c r="K226" s="120">
        <f t="shared" si="208"/>
        <v>3</v>
      </c>
      <c r="L226" s="8">
        <f t="shared" si="223"/>
        <v>1.0013631300000001</v>
      </c>
      <c r="M226" s="121">
        <f t="shared" si="207"/>
        <v>1.0327739300000001</v>
      </c>
      <c r="N226" s="121">
        <f t="shared" si="235"/>
        <v>1.1884351076955271</v>
      </c>
      <c r="O226" s="114">
        <f t="shared" si="204"/>
        <v>1.19005509</v>
      </c>
      <c r="P226" s="114">
        <f t="shared" si="215"/>
        <v>1123.5317042199999</v>
      </c>
      <c r="Q226" s="168">
        <f t="shared" si="228"/>
        <v>0</v>
      </c>
      <c r="R226" s="169">
        <f t="shared" si="224"/>
        <v>0</v>
      </c>
      <c r="S226" s="114">
        <f t="shared" si="216"/>
        <v>0</v>
      </c>
      <c r="T226" s="124">
        <f t="shared" si="225"/>
        <v>7.0000000000000007E-2</v>
      </c>
      <c r="U226" s="122">
        <f t="shared" si="203"/>
        <v>3</v>
      </c>
      <c r="V226" s="122">
        <v>252</v>
      </c>
      <c r="W226" s="121">
        <f t="shared" si="217"/>
        <v>1.0008057850000001</v>
      </c>
      <c r="X226" s="114">
        <f t="shared" si="218"/>
        <v>0.90532499</v>
      </c>
      <c r="Y226" s="114">
        <f t="shared" si="219"/>
        <v>0</v>
      </c>
      <c r="Z226" s="127" t="str">
        <f t="shared" si="229"/>
        <v>A+J=</v>
      </c>
      <c r="AA226" s="119">
        <f t="shared" si="230"/>
        <v>44249</v>
      </c>
      <c r="AB226" s="4"/>
      <c r="AD226" s="155">
        <v>42051</v>
      </c>
      <c r="AE226" s="156" t="s">
        <v>68</v>
      </c>
      <c r="AG226" s="145">
        <f t="shared" si="234"/>
        <v>78</v>
      </c>
      <c r="AH226" s="147">
        <f t="shared" si="201"/>
        <v>46376</v>
      </c>
      <c r="AI226" s="147">
        <f t="shared" si="231"/>
        <v>46374</v>
      </c>
      <c r="AJ226" s="147">
        <f t="shared" si="232"/>
        <v>46377</v>
      </c>
      <c r="AK226" s="147">
        <f t="shared" si="202"/>
        <v>46407</v>
      </c>
      <c r="AL226" s="145">
        <f t="shared" si="233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20"/>
        <v>44221</v>
      </c>
      <c r="B227" s="114">
        <f t="shared" si="212"/>
        <v>1124.43702921</v>
      </c>
      <c r="C227" s="114">
        <f t="shared" si="226"/>
        <v>944.10058296</v>
      </c>
      <c r="D227" s="115">
        <f t="shared" si="221"/>
        <v>925.88699999999994</v>
      </c>
      <c r="E227" s="116">
        <f t="shared" si="205"/>
        <v>934.75800000000004</v>
      </c>
      <c r="F227" s="117">
        <f t="shared" si="206"/>
        <v>44185</v>
      </c>
      <c r="G227" s="118">
        <f t="shared" si="213"/>
        <v>9.5810827887206074E-3</v>
      </c>
      <c r="H227" s="119">
        <f t="shared" si="227"/>
        <v>44249</v>
      </c>
      <c r="I227" s="119">
        <f t="shared" si="214"/>
        <v>44249</v>
      </c>
      <c r="J227" s="120">
        <f t="shared" si="222"/>
        <v>21</v>
      </c>
      <c r="K227" s="120">
        <f t="shared" si="208"/>
        <v>3</v>
      </c>
      <c r="L227" s="8">
        <f t="shared" si="223"/>
        <v>1.0013631300000001</v>
      </c>
      <c r="M227" s="121">
        <f t="shared" si="207"/>
        <v>1.0327739300000001</v>
      </c>
      <c r="N227" s="121">
        <f t="shared" si="235"/>
        <v>1.1884351076955271</v>
      </c>
      <c r="O227" s="114">
        <f t="shared" si="204"/>
        <v>1.19005509</v>
      </c>
      <c r="P227" s="114">
        <f t="shared" si="215"/>
        <v>1123.5317042199999</v>
      </c>
      <c r="Q227" s="168">
        <f t="shared" si="228"/>
        <v>0</v>
      </c>
      <c r="R227" s="169">
        <f t="shared" si="224"/>
        <v>0</v>
      </c>
      <c r="S227" s="114">
        <f t="shared" si="216"/>
        <v>0</v>
      </c>
      <c r="T227" s="124">
        <f t="shared" si="225"/>
        <v>7.0000000000000007E-2</v>
      </c>
      <c r="U227" s="122">
        <f t="shared" si="203"/>
        <v>3</v>
      </c>
      <c r="V227" s="122">
        <v>252</v>
      </c>
      <c r="W227" s="121">
        <f t="shared" si="217"/>
        <v>1.0008057850000001</v>
      </c>
      <c r="X227" s="114">
        <f t="shared" si="218"/>
        <v>0.90532499</v>
      </c>
      <c r="Y227" s="114">
        <f t="shared" si="219"/>
        <v>0</v>
      </c>
      <c r="Z227" s="127" t="str">
        <f t="shared" si="229"/>
        <v>A+J=</v>
      </c>
      <c r="AA227" s="119">
        <f t="shared" si="230"/>
        <v>44249</v>
      </c>
      <c r="AB227" s="4"/>
      <c r="AD227" s="155">
        <v>42052</v>
      </c>
      <c r="AE227" s="156" t="s">
        <v>68</v>
      </c>
      <c r="AG227" s="145">
        <f t="shared" si="234"/>
        <v>79</v>
      </c>
      <c r="AH227" s="147">
        <f t="shared" ref="AH227:AH268" si="236">EDATE(AH226,1)</f>
        <v>46407</v>
      </c>
      <c r="AI227" s="147">
        <f t="shared" si="231"/>
        <v>46406</v>
      </c>
      <c r="AJ227" s="147">
        <f t="shared" si="232"/>
        <v>46407</v>
      </c>
      <c r="AK227" s="147">
        <f t="shared" ref="AK227:AK231" si="237">AJ228</f>
        <v>46440</v>
      </c>
      <c r="AL227" s="145">
        <f t="shared" si="23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20"/>
        <v>44222</v>
      </c>
      <c r="B228" s="114">
        <f t="shared" si="212"/>
        <v>1125.24980067</v>
      </c>
      <c r="C228" s="114">
        <f t="shared" si="226"/>
        <v>944.10058296</v>
      </c>
      <c r="D228" s="115">
        <f t="shared" si="221"/>
        <v>925.88699999999994</v>
      </c>
      <c r="E228" s="116">
        <f t="shared" si="205"/>
        <v>934.75800000000004</v>
      </c>
      <c r="F228" s="117">
        <f t="shared" si="206"/>
        <v>44185</v>
      </c>
      <c r="G228" s="118">
        <f t="shared" si="213"/>
        <v>9.5810827887206074E-3</v>
      </c>
      <c r="H228" s="119">
        <f t="shared" si="227"/>
        <v>44249</v>
      </c>
      <c r="I228" s="119">
        <f t="shared" si="214"/>
        <v>44249</v>
      </c>
      <c r="J228" s="120">
        <f t="shared" si="222"/>
        <v>21</v>
      </c>
      <c r="K228" s="120">
        <f t="shared" si="208"/>
        <v>4</v>
      </c>
      <c r="L228" s="8">
        <f t="shared" si="223"/>
        <v>1.0018179300000001</v>
      </c>
      <c r="M228" s="121">
        <f t="shared" si="207"/>
        <v>1.0327739300000001</v>
      </c>
      <c r="N228" s="121">
        <f t="shared" si="235"/>
        <v>1.1884351076955271</v>
      </c>
      <c r="O228" s="114">
        <f t="shared" si="204"/>
        <v>1.19059559</v>
      </c>
      <c r="P228" s="114">
        <f t="shared" si="215"/>
        <v>1124.0419905799999</v>
      </c>
      <c r="Q228" s="168">
        <f t="shared" si="228"/>
        <v>0</v>
      </c>
      <c r="R228" s="169">
        <f t="shared" si="224"/>
        <v>0</v>
      </c>
      <c r="S228" s="114">
        <f t="shared" si="216"/>
        <v>0</v>
      </c>
      <c r="T228" s="124">
        <f t="shared" si="225"/>
        <v>7.0000000000000007E-2</v>
      </c>
      <c r="U228" s="122">
        <f t="shared" si="203"/>
        <v>4</v>
      </c>
      <c r="V228" s="122">
        <v>252</v>
      </c>
      <c r="W228" s="121">
        <f t="shared" si="217"/>
        <v>1.0010745240000001</v>
      </c>
      <c r="X228" s="114">
        <f t="shared" si="218"/>
        <v>1.2078100899999999</v>
      </c>
      <c r="Y228" s="114">
        <f t="shared" si="219"/>
        <v>0</v>
      </c>
      <c r="Z228" s="127" t="str">
        <f t="shared" si="229"/>
        <v>A+J=</v>
      </c>
      <c r="AA228" s="119">
        <f t="shared" si="230"/>
        <v>44249</v>
      </c>
      <c r="AB228" s="4"/>
      <c r="AD228" s="155">
        <v>42097</v>
      </c>
      <c r="AE228" s="156" t="s">
        <v>80</v>
      </c>
      <c r="AG228" s="145">
        <f t="shared" si="234"/>
        <v>80</v>
      </c>
      <c r="AH228" s="147">
        <f t="shared" si="236"/>
        <v>46438</v>
      </c>
      <c r="AI228" s="147">
        <f t="shared" si="231"/>
        <v>46437</v>
      </c>
      <c r="AJ228" s="147">
        <f t="shared" si="232"/>
        <v>46440</v>
      </c>
      <c r="AK228" s="147">
        <f t="shared" si="237"/>
        <v>46468</v>
      </c>
      <c r="AL228" s="145">
        <f t="shared" si="23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20"/>
        <v>44223</v>
      </c>
      <c r="B229" s="114">
        <f t="shared" si="212"/>
        <v>1126.0631542599999</v>
      </c>
      <c r="C229" s="114">
        <f t="shared" si="226"/>
        <v>944.10058296</v>
      </c>
      <c r="D229" s="115">
        <f t="shared" si="221"/>
        <v>925.88699999999994</v>
      </c>
      <c r="E229" s="116">
        <f t="shared" si="205"/>
        <v>934.75800000000004</v>
      </c>
      <c r="F229" s="117">
        <f t="shared" si="206"/>
        <v>44185</v>
      </c>
      <c r="G229" s="118">
        <f t="shared" si="213"/>
        <v>9.5810827887206074E-3</v>
      </c>
      <c r="H229" s="119">
        <f t="shared" si="227"/>
        <v>44249</v>
      </c>
      <c r="I229" s="119">
        <f t="shared" si="214"/>
        <v>44249</v>
      </c>
      <c r="J229" s="120">
        <f t="shared" si="222"/>
        <v>21</v>
      </c>
      <c r="K229" s="120">
        <f t="shared" si="208"/>
        <v>5</v>
      </c>
      <c r="L229" s="8">
        <f t="shared" si="223"/>
        <v>1.00227293</v>
      </c>
      <c r="M229" s="121">
        <f t="shared" si="207"/>
        <v>1.0327739300000001</v>
      </c>
      <c r="N229" s="121">
        <f t="shared" si="235"/>
        <v>1.1884351076955271</v>
      </c>
      <c r="O229" s="114">
        <f t="shared" si="204"/>
        <v>1.19113633</v>
      </c>
      <c r="P229" s="114">
        <f t="shared" si="215"/>
        <v>1124.55250353</v>
      </c>
      <c r="Q229" s="168">
        <f t="shared" si="228"/>
        <v>0</v>
      </c>
      <c r="R229" s="169">
        <f t="shared" si="224"/>
        <v>0</v>
      </c>
      <c r="S229" s="114">
        <f t="shared" si="216"/>
        <v>0</v>
      </c>
      <c r="T229" s="124">
        <f t="shared" si="225"/>
        <v>7.0000000000000007E-2</v>
      </c>
      <c r="U229" s="122">
        <f t="shared" ref="U229:U292" si="238">IF(Q228&gt;0,1,IF(K229=K228,U228,U228+1))</f>
        <v>5</v>
      </c>
      <c r="V229" s="122">
        <v>252</v>
      </c>
      <c r="W229" s="121">
        <f t="shared" si="217"/>
        <v>1.0013433350000001</v>
      </c>
      <c r="X229" s="114">
        <f t="shared" si="218"/>
        <v>1.5106507300000001</v>
      </c>
      <c r="Y229" s="114">
        <f t="shared" si="219"/>
        <v>0</v>
      </c>
      <c r="Z229" s="127" t="str">
        <f t="shared" si="229"/>
        <v>A+J=</v>
      </c>
      <c r="AA229" s="119">
        <f t="shared" si="230"/>
        <v>44249</v>
      </c>
      <c r="AB229" s="4"/>
      <c r="AD229" s="155">
        <v>42115</v>
      </c>
      <c r="AE229" s="156" t="s">
        <v>69</v>
      </c>
      <c r="AG229" s="145">
        <f t="shared" si="234"/>
        <v>81</v>
      </c>
      <c r="AH229" s="147">
        <f t="shared" si="236"/>
        <v>46466</v>
      </c>
      <c r="AI229" s="147">
        <f t="shared" si="231"/>
        <v>46465</v>
      </c>
      <c r="AJ229" s="147">
        <f t="shared" si="232"/>
        <v>46468</v>
      </c>
      <c r="AK229" s="147">
        <f t="shared" si="237"/>
        <v>46497</v>
      </c>
      <c r="AL229" s="145">
        <f t="shared" si="233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20"/>
        <v>44224</v>
      </c>
      <c r="B230" s="114">
        <f t="shared" si="212"/>
        <v>1126.8770902799999</v>
      </c>
      <c r="C230" s="114">
        <f t="shared" si="226"/>
        <v>944.10058296</v>
      </c>
      <c r="D230" s="115">
        <f t="shared" si="221"/>
        <v>925.88699999999994</v>
      </c>
      <c r="E230" s="116">
        <f t="shared" si="205"/>
        <v>934.75800000000004</v>
      </c>
      <c r="F230" s="117">
        <f t="shared" si="206"/>
        <v>44185</v>
      </c>
      <c r="G230" s="118">
        <f t="shared" si="213"/>
        <v>9.5810827887206074E-3</v>
      </c>
      <c r="H230" s="119">
        <f t="shared" si="227"/>
        <v>44249</v>
      </c>
      <c r="I230" s="119">
        <f t="shared" si="214"/>
        <v>44249</v>
      </c>
      <c r="J230" s="120">
        <f t="shared" si="222"/>
        <v>21</v>
      </c>
      <c r="K230" s="120">
        <f t="shared" si="208"/>
        <v>6</v>
      </c>
      <c r="L230" s="8">
        <f t="shared" si="223"/>
        <v>1.0027281299999999</v>
      </c>
      <c r="M230" s="121">
        <f t="shared" si="207"/>
        <v>1.0327739300000001</v>
      </c>
      <c r="N230" s="121">
        <f t="shared" si="235"/>
        <v>1.1884351076955271</v>
      </c>
      <c r="O230" s="114">
        <f t="shared" si="204"/>
        <v>1.19167731</v>
      </c>
      <c r="P230" s="114">
        <f t="shared" si="215"/>
        <v>1125.06324307</v>
      </c>
      <c r="Q230" s="168">
        <f t="shared" si="228"/>
        <v>0</v>
      </c>
      <c r="R230" s="169">
        <f t="shared" si="224"/>
        <v>0</v>
      </c>
      <c r="S230" s="114">
        <f t="shared" si="216"/>
        <v>0</v>
      </c>
      <c r="T230" s="124">
        <f t="shared" si="225"/>
        <v>7.0000000000000007E-2</v>
      </c>
      <c r="U230" s="122">
        <f t="shared" si="238"/>
        <v>6</v>
      </c>
      <c r="V230" s="122">
        <v>252</v>
      </c>
      <c r="W230" s="121">
        <f t="shared" si="217"/>
        <v>1.001612218</v>
      </c>
      <c r="X230" s="114">
        <f t="shared" si="218"/>
        <v>1.81384721</v>
      </c>
      <c r="Y230" s="114">
        <f t="shared" si="219"/>
        <v>0</v>
      </c>
      <c r="Z230" s="127" t="str">
        <f t="shared" si="229"/>
        <v>A+J=</v>
      </c>
      <c r="AA230" s="119">
        <f t="shared" si="230"/>
        <v>44249</v>
      </c>
      <c r="AB230" s="4"/>
      <c r="AD230" s="155">
        <v>42125</v>
      </c>
      <c r="AE230" s="156" t="s">
        <v>82</v>
      </c>
      <c r="AG230" s="145">
        <f t="shared" si="234"/>
        <v>82</v>
      </c>
      <c r="AH230" s="147">
        <f t="shared" si="236"/>
        <v>46497</v>
      </c>
      <c r="AI230" s="147">
        <f t="shared" si="231"/>
        <v>46496</v>
      </c>
      <c r="AJ230" s="147">
        <f t="shared" si="232"/>
        <v>46497</v>
      </c>
      <c r="AK230" s="147">
        <f t="shared" si="237"/>
        <v>46527</v>
      </c>
      <c r="AL230" s="145">
        <f t="shared" si="23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20"/>
        <v>44225</v>
      </c>
      <c r="B231" s="114">
        <f t="shared" si="212"/>
        <v>1127.6916101100001</v>
      </c>
      <c r="C231" s="114">
        <f t="shared" si="226"/>
        <v>944.10058296</v>
      </c>
      <c r="D231" s="115">
        <f t="shared" si="221"/>
        <v>925.88699999999994</v>
      </c>
      <c r="E231" s="116">
        <f t="shared" si="205"/>
        <v>934.75800000000004</v>
      </c>
      <c r="F231" s="117">
        <f t="shared" si="206"/>
        <v>44185</v>
      </c>
      <c r="G231" s="118">
        <f t="shared" si="213"/>
        <v>9.5810827887206074E-3</v>
      </c>
      <c r="H231" s="119">
        <f t="shared" si="227"/>
        <v>44249</v>
      </c>
      <c r="I231" s="119">
        <f t="shared" si="214"/>
        <v>44249</v>
      </c>
      <c r="J231" s="120">
        <f t="shared" si="222"/>
        <v>21</v>
      </c>
      <c r="K231" s="120">
        <f t="shared" si="208"/>
        <v>7</v>
      </c>
      <c r="L231" s="8">
        <f t="shared" si="223"/>
        <v>1.00318354</v>
      </c>
      <c r="M231" s="121">
        <f t="shared" si="207"/>
        <v>1.0327739300000001</v>
      </c>
      <c r="N231" s="121">
        <f t="shared" si="235"/>
        <v>1.1884351076955271</v>
      </c>
      <c r="O231" s="114">
        <f t="shared" si="204"/>
        <v>1.1922185300000001</v>
      </c>
      <c r="P231" s="114">
        <f t="shared" si="215"/>
        <v>1125.57420918</v>
      </c>
      <c r="Q231" s="168">
        <f t="shared" si="228"/>
        <v>0</v>
      </c>
      <c r="R231" s="169">
        <f t="shared" si="224"/>
        <v>0</v>
      </c>
      <c r="S231" s="114">
        <f t="shared" si="216"/>
        <v>0</v>
      </c>
      <c r="T231" s="124">
        <f t="shared" si="225"/>
        <v>7.0000000000000007E-2</v>
      </c>
      <c r="U231" s="122">
        <f t="shared" si="238"/>
        <v>7</v>
      </c>
      <c r="V231" s="122">
        <v>252</v>
      </c>
      <c r="W231" s="121">
        <f t="shared" si="217"/>
        <v>1.001881174</v>
      </c>
      <c r="X231" s="114">
        <f t="shared" si="218"/>
        <v>2.1174009300000001</v>
      </c>
      <c r="Y231" s="114">
        <f t="shared" si="219"/>
        <v>0</v>
      </c>
      <c r="Z231" s="127" t="str">
        <f t="shared" si="229"/>
        <v>A+J=</v>
      </c>
      <c r="AA231" s="119">
        <f t="shared" si="230"/>
        <v>44249</v>
      </c>
      <c r="AB231" s="4"/>
      <c r="AD231" s="155">
        <v>42159</v>
      </c>
      <c r="AE231" s="156" t="s">
        <v>81</v>
      </c>
      <c r="AG231" s="145">
        <f t="shared" si="234"/>
        <v>83</v>
      </c>
      <c r="AH231" s="147">
        <f t="shared" si="236"/>
        <v>46527</v>
      </c>
      <c r="AI231" s="147">
        <f t="shared" si="231"/>
        <v>46526</v>
      </c>
      <c r="AJ231" s="147">
        <f t="shared" si="232"/>
        <v>46527</v>
      </c>
      <c r="AK231" s="147">
        <f t="shared" si="237"/>
        <v>46559</v>
      </c>
      <c r="AL231" s="145">
        <f t="shared" si="23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20"/>
        <v>44226</v>
      </c>
      <c r="B232" s="114">
        <f t="shared" si="212"/>
        <v>1128.5067318899999</v>
      </c>
      <c r="C232" s="114">
        <f t="shared" si="226"/>
        <v>944.10058296</v>
      </c>
      <c r="D232" s="115">
        <f t="shared" si="221"/>
        <v>925.88699999999994</v>
      </c>
      <c r="E232" s="116">
        <f t="shared" si="205"/>
        <v>934.75800000000004</v>
      </c>
      <c r="F232" s="117">
        <f t="shared" si="206"/>
        <v>44185</v>
      </c>
      <c r="G232" s="118">
        <f t="shared" si="213"/>
        <v>9.5810827887206074E-3</v>
      </c>
      <c r="H232" s="119">
        <f t="shared" si="227"/>
        <v>44249</v>
      </c>
      <c r="I232" s="119">
        <f t="shared" si="214"/>
        <v>44249</v>
      </c>
      <c r="J232" s="120">
        <f t="shared" si="222"/>
        <v>21</v>
      </c>
      <c r="K232" s="120">
        <f t="shared" si="208"/>
        <v>8</v>
      </c>
      <c r="L232" s="8">
        <f t="shared" si="223"/>
        <v>1.0036391600000001</v>
      </c>
      <c r="M232" s="121">
        <f t="shared" si="207"/>
        <v>1.0327739300000001</v>
      </c>
      <c r="N232" s="121">
        <f t="shared" si="235"/>
        <v>1.1884351076955271</v>
      </c>
      <c r="O232" s="114">
        <f t="shared" si="204"/>
        <v>1.19276001</v>
      </c>
      <c r="P232" s="114">
        <f t="shared" si="215"/>
        <v>1126.0854207699999</v>
      </c>
      <c r="Q232" s="168">
        <f t="shared" si="228"/>
        <v>0</v>
      </c>
      <c r="R232" s="169">
        <f t="shared" si="224"/>
        <v>0</v>
      </c>
      <c r="S232" s="114">
        <f t="shared" si="216"/>
        <v>0</v>
      </c>
      <c r="T232" s="124">
        <f t="shared" si="225"/>
        <v>7.0000000000000007E-2</v>
      </c>
      <c r="U232" s="122">
        <f t="shared" si="238"/>
        <v>8</v>
      </c>
      <c r="V232" s="122">
        <v>252</v>
      </c>
      <c r="W232" s="121">
        <f t="shared" si="217"/>
        <v>1.0021502019999999</v>
      </c>
      <c r="X232" s="114">
        <f t="shared" si="218"/>
        <v>2.4213111199999999</v>
      </c>
      <c r="Y232" s="114">
        <f t="shared" si="219"/>
        <v>0</v>
      </c>
      <c r="Z232" s="127" t="str">
        <f t="shared" si="229"/>
        <v>A+J=</v>
      </c>
      <c r="AA232" s="119">
        <f t="shared" si="230"/>
        <v>44249</v>
      </c>
      <c r="AB232" s="4"/>
      <c r="AD232" s="155">
        <v>42254</v>
      </c>
      <c r="AE232" s="156" t="s">
        <v>83</v>
      </c>
      <c r="AG232" s="145">
        <f t="shared" si="234"/>
        <v>84</v>
      </c>
      <c r="AH232" s="147">
        <f t="shared" si="236"/>
        <v>46558</v>
      </c>
      <c r="AI232" s="147">
        <f t="shared" si="231"/>
        <v>46556</v>
      </c>
      <c r="AJ232" s="147">
        <f t="shared" si="232"/>
        <v>46559</v>
      </c>
      <c r="AK232" s="147">
        <f t="shared" ref="AK232" si="239">AJ233</f>
        <v>46588</v>
      </c>
      <c r="AL232" s="145">
        <f t="shared" si="23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20"/>
        <v>44227</v>
      </c>
      <c r="B233" s="114">
        <f t="shared" si="212"/>
        <v>1128.5067318899999</v>
      </c>
      <c r="C233" s="114">
        <f t="shared" si="226"/>
        <v>944.10058296</v>
      </c>
      <c r="D233" s="115">
        <f t="shared" si="221"/>
        <v>925.88699999999994</v>
      </c>
      <c r="E233" s="116">
        <f t="shared" si="205"/>
        <v>934.75800000000004</v>
      </c>
      <c r="F233" s="117">
        <f t="shared" si="206"/>
        <v>44185</v>
      </c>
      <c r="G233" s="118">
        <f t="shared" si="213"/>
        <v>9.5810827887206074E-3</v>
      </c>
      <c r="H233" s="119">
        <f t="shared" si="227"/>
        <v>44249</v>
      </c>
      <c r="I233" s="119">
        <f t="shared" si="214"/>
        <v>44249</v>
      </c>
      <c r="J233" s="120">
        <f t="shared" si="222"/>
        <v>21</v>
      </c>
      <c r="K233" s="120">
        <f t="shared" si="208"/>
        <v>8</v>
      </c>
      <c r="L233" s="8">
        <f t="shared" si="223"/>
        <v>1.0036391600000001</v>
      </c>
      <c r="M233" s="121">
        <f t="shared" si="207"/>
        <v>1.0327739300000001</v>
      </c>
      <c r="N233" s="121">
        <f t="shared" si="235"/>
        <v>1.1884351076955271</v>
      </c>
      <c r="O233" s="114">
        <f t="shared" ref="O233:O296" si="240">TRUNC(TRUNC((L233*N233),15),8)</f>
        <v>1.19276001</v>
      </c>
      <c r="P233" s="114">
        <f t="shared" si="215"/>
        <v>1126.0854207699999</v>
      </c>
      <c r="Q233" s="168">
        <f t="shared" si="228"/>
        <v>0</v>
      </c>
      <c r="R233" s="169">
        <f t="shared" si="224"/>
        <v>0</v>
      </c>
      <c r="S233" s="114">
        <f t="shared" si="216"/>
        <v>0</v>
      </c>
      <c r="T233" s="124">
        <f t="shared" si="225"/>
        <v>7.0000000000000007E-2</v>
      </c>
      <c r="U233" s="122">
        <f t="shared" si="238"/>
        <v>8</v>
      </c>
      <c r="V233" s="122">
        <v>252</v>
      </c>
      <c r="W233" s="121">
        <f t="shared" si="217"/>
        <v>1.0021502019999999</v>
      </c>
      <c r="X233" s="114">
        <f t="shared" si="218"/>
        <v>2.4213111199999999</v>
      </c>
      <c r="Y233" s="114">
        <f t="shared" si="219"/>
        <v>0</v>
      </c>
      <c r="Z233" s="127" t="str">
        <f t="shared" si="229"/>
        <v>A+J=</v>
      </c>
      <c r="AA233" s="119">
        <f t="shared" si="230"/>
        <v>44249</v>
      </c>
      <c r="AB233" s="4"/>
      <c r="AD233" s="155">
        <v>42289</v>
      </c>
      <c r="AE233" s="157" t="s">
        <v>70</v>
      </c>
      <c r="AG233" s="145">
        <f t="shared" si="234"/>
        <v>85</v>
      </c>
      <c r="AH233" s="147">
        <f t="shared" si="236"/>
        <v>46588</v>
      </c>
      <c r="AI233" s="147">
        <f t="shared" si="231"/>
        <v>46587</v>
      </c>
      <c r="AJ233" s="147">
        <f t="shared" si="232"/>
        <v>46588</v>
      </c>
      <c r="AK233" s="147">
        <f t="shared" ref="AK233:AK267" si="241">AJ234</f>
        <v>46619</v>
      </c>
      <c r="AL233" s="145">
        <f t="shared" si="233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20"/>
        <v>44228</v>
      </c>
      <c r="B234" s="114">
        <f t="shared" si="212"/>
        <v>1128.5067318899999</v>
      </c>
      <c r="C234" s="114">
        <f t="shared" si="226"/>
        <v>944.10058296</v>
      </c>
      <c r="D234" s="115">
        <f t="shared" si="221"/>
        <v>925.88699999999994</v>
      </c>
      <c r="E234" s="116">
        <f t="shared" ref="E234:E297" si="242">IF($K234=1,VLOOKUP($A233,$AO$10:$AS$131,4),E233)</f>
        <v>934.75800000000004</v>
      </c>
      <c r="F234" s="117">
        <f t="shared" ref="F234:F297" si="243">IF($K234=1,VLOOKUP($A233,$AO$10:$AS$131,5),F233)</f>
        <v>44185</v>
      </c>
      <c r="G234" s="118">
        <f t="shared" si="213"/>
        <v>9.5810827887206074E-3</v>
      </c>
      <c r="H234" s="119">
        <f t="shared" si="227"/>
        <v>44249</v>
      </c>
      <c r="I234" s="119">
        <f t="shared" si="214"/>
        <v>44249</v>
      </c>
      <c r="J234" s="120">
        <f t="shared" si="222"/>
        <v>21</v>
      </c>
      <c r="K234" s="120">
        <f t="shared" si="208"/>
        <v>8</v>
      </c>
      <c r="L234" s="8">
        <f t="shared" si="223"/>
        <v>1.0036391600000001</v>
      </c>
      <c r="M234" s="121">
        <f t="shared" ref="M234:M297" si="244">IF(I234&gt;I233,L233,M233)</f>
        <v>1.0327739300000001</v>
      </c>
      <c r="N234" s="121">
        <f t="shared" si="235"/>
        <v>1.1884351076955271</v>
      </c>
      <c r="O234" s="114">
        <f t="shared" si="240"/>
        <v>1.19276001</v>
      </c>
      <c r="P234" s="114">
        <f t="shared" si="215"/>
        <v>1126.0854207699999</v>
      </c>
      <c r="Q234" s="168">
        <f t="shared" si="228"/>
        <v>0</v>
      </c>
      <c r="R234" s="169">
        <f t="shared" si="224"/>
        <v>0</v>
      </c>
      <c r="S234" s="114">
        <f t="shared" si="216"/>
        <v>0</v>
      </c>
      <c r="T234" s="124">
        <f t="shared" si="225"/>
        <v>7.0000000000000007E-2</v>
      </c>
      <c r="U234" s="122">
        <f t="shared" si="238"/>
        <v>8</v>
      </c>
      <c r="V234" s="122">
        <v>252</v>
      </c>
      <c r="W234" s="121">
        <f t="shared" si="217"/>
        <v>1.0021502019999999</v>
      </c>
      <c r="X234" s="114">
        <f t="shared" si="218"/>
        <v>2.4213111199999999</v>
      </c>
      <c r="Y234" s="114">
        <f t="shared" si="219"/>
        <v>0</v>
      </c>
      <c r="Z234" s="127" t="str">
        <f t="shared" si="229"/>
        <v>A+J=</v>
      </c>
      <c r="AA234" s="119">
        <f t="shared" si="230"/>
        <v>44249</v>
      </c>
      <c r="AB234" s="4"/>
      <c r="AD234" s="155">
        <v>42310</v>
      </c>
      <c r="AE234" s="156" t="s">
        <v>75</v>
      </c>
      <c r="AG234" s="145">
        <f t="shared" si="234"/>
        <v>86</v>
      </c>
      <c r="AH234" s="147">
        <f t="shared" si="236"/>
        <v>46619</v>
      </c>
      <c r="AI234" s="147">
        <f t="shared" si="231"/>
        <v>46618</v>
      </c>
      <c r="AJ234" s="147">
        <f t="shared" si="232"/>
        <v>46619</v>
      </c>
      <c r="AK234" s="147">
        <f t="shared" si="241"/>
        <v>46650</v>
      </c>
      <c r="AL234" s="145">
        <f t="shared" si="23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20"/>
        <v>44229</v>
      </c>
      <c r="B235" s="114">
        <f t="shared" si="212"/>
        <v>1129.3224369699999</v>
      </c>
      <c r="C235" s="114">
        <f t="shared" si="226"/>
        <v>944.10058296</v>
      </c>
      <c r="D235" s="115">
        <f t="shared" si="221"/>
        <v>925.88699999999994</v>
      </c>
      <c r="E235" s="116">
        <f t="shared" si="242"/>
        <v>934.75800000000004</v>
      </c>
      <c r="F235" s="117">
        <f t="shared" si="243"/>
        <v>44185</v>
      </c>
      <c r="G235" s="118">
        <f t="shared" si="213"/>
        <v>9.5810827887206074E-3</v>
      </c>
      <c r="H235" s="119">
        <f t="shared" si="227"/>
        <v>44249</v>
      </c>
      <c r="I235" s="119">
        <f t="shared" si="214"/>
        <v>44249</v>
      </c>
      <c r="J235" s="120">
        <f t="shared" si="222"/>
        <v>21</v>
      </c>
      <c r="K235" s="120">
        <f t="shared" si="208"/>
        <v>9</v>
      </c>
      <c r="L235" s="8">
        <f t="shared" si="223"/>
        <v>1.00409499</v>
      </c>
      <c r="M235" s="121">
        <f t="shared" si="244"/>
        <v>1.0327739300000001</v>
      </c>
      <c r="N235" s="121">
        <f t="shared" si="235"/>
        <v>1.1884351076955271</v>
      </c>
      <c r="O235" s="114">
        <f t="shared" si="240"/>
        <v>1.1933017299999999</v>
      </c>
      <c r="P235" s="114">
        <f t="shared" si="215"/>
        <v>1126.5968589399999</v>
      </c>
      <c r="Q235" s="168">
        <f t="shared" si="228"/>
        <v>0</v>
      </c>
      <c r="R235" s="169">
        <f t="shared" si="224"/>
        <v>0</v>
      </c>
      <c r="S235" s="114">
        <f t="shared" si="216"/>
        <v>0</v>
      </c>
      <c r="T235" s="124">
        <f t="shared" si="225"/>
        <v>7.0000000000000007E-2</v>
      </c>
      <c r="U235" s="122">
        <f t="shared" si="238"/>
        <v>9</v>
      </c>
      <c r="V235" s="122">
        <v>252</v>
      </c>
      <c r="W235" s="121">
        <f t="shared" si="217"/>
        <v>1.0024193020000001</v>
      </c>
      <c r="X235" s="114">
        <f t="shared" si="218"/>
        <v>2.7255780299999999</v>
      </c>
      <c r="Y235" s="114">
        <f t="shared" si="219"/>
        <v>0</v>
      </c>
      <c r="Z235" s="127" t="str">
        <f t="shared" si="229"/>
        <v>A+J=</v>
      </c>
      <c r="AA235" s="119">
        <f t="shared" si="230"/>
        <v>44249</v>
      </c>
      <c r="AB235" s="4"/>
      <c r="AD235" s="155">
        <v>42363</v>
      </c>
      <c r="AE235" s="156" t="s">
        <v>77</v>
      </c>
      <c r="AG235" s="145">
        <f t="shared" si="234"/>
        <v>87</v>
      </c>
      <c r="AH235" s="147">
        <f t="shared" si="236"/>
        <v>46650</v>
      </c>
      <c r="AI235" s="147">
        <f t="shared" si="231"/>
        <v>46647</v>
      </c>
      <c r="AJ235" s="147">
        <f t="shared" si="232"/>
        <v>46650</v>
      </c>
      <c r="AK235" s="147">
        <f t="shared" si="241"/>
        <v>46680</v>
      </c>
      <c r="AL235" s="145">
        <f t="shared" si="23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20"/>
        <v>44230</v>
      </c>
      <c r="B236" s="114">
        <f t="shared" si="212"/>
        <v>1130.1387256500002</v>
      </c>
      <c r="C236" s="114">
        <f t="shared" si="226"/>
        <v>944.10058296</v>
      </c>
      <c r="D236" s="115">
        <f t="shared" si="221"/>
        <v>925.88699999999994</v>
      </c>
      <c r="E236" s="116">
        <f t="shared" si="242"/>
        <v>934.75800000000004</v>
      </c>
      <c r="F236" s="117">
        <f t="shared" si="243"/>
        <v>44185</v>
      </c>
      <c r="G236" s="118">
        <f t="shared" si="213"/>
        <v>9.5810827887206074E-3</v>
      </c>
      <c r="H236" s="119">
        <f t="shared" si="227"/>
        <v>44249</v>
      </c>
      <c r="I236" s="119">
        <f t="shared" si="214"/>
        <v>44249</v>
      </c>
      <c r="J236" s="120">
        <f t="shared" si="222"/>
        <v>21</v>
      </c>
      <c r="K236" s="120">
        <f t="shared" si="208"/>
        <v>10</v>
      </c>
      <c r="L236" s="8">
        <f t="shared" si="223"/>
        <v>1.0045510200000001</v>
      </c>
      <c r="M236" s="121">
        <f t="shared" si="244"/>
        <v>1.0327739300000001</v>
      </c>
      <c r="N236" s="121">
        <f t="shared" si="235"/>
        <v>1.1884351076955271</v>
      </c>
      <c r="O236" s="114">
        <f t="shared" si="240"/>
        <v>1.19384369</v>
      </c>
      <c r="P236" s="114">
        <f t="shared" si="215"/>
        <v>1127.1085236900001</v>
      </c>
      <c r="Q236" s="168">
        <f t="shared" si="228"/>
        <v>0</v>
      </c>
      <c r="R236" s="169">
        <f t="shared" si="224"/>
        <v>0</v>
      </c>
      <c r="S236" s="114">
        <f t="shared" si="216"/>
        <v>0</v>
      </c>
      <c r="T236" s="124">
        <f t="shared" si="225"/>
        <v>7.0000000000000007E-2</v>
      </c>
      <c r="U236" s="122">
        <f t="shared" si="238"/>
        <v>10</v>
      </c>
      <c r="V236" s="122">
        <v>252</v>
      </c>
      <c r="W236" s="121">
        <f t="shared" si="217"/>
        <v>1.0026884739999999</v>
      </c>
      <c r="X236" s="114">
        <f t="shared" si="218"/>
        <v>3.0302019599999999</v>
      </c>
      <c r="Y236" s="114">
        <f t="shared" si="219"/>
        <v>0</v>
      </c>
      <c r="Z236" s="127" t="str">
        <f t="shared" si="229"/>
        <v>A+J=</v>
      </c>
      <c r="AA236" s="119">
        <f t="shared" si="230"/>
        <v>44249</v>
      </c>
      <c r="AB236" s="4"/>
      <c r="AD236" s="155">
        <v>42370</v>
      </c>
      <c r="AE236" s="156" t="s">
        <v>79</v>
      </c>
      <c r="AG236" s="145">
        <f t="shared" si="234"/>
        <v>88</v>
      </c>
      <c r="AH236" s="147">
        <f t="shared" si="236"/>
        <v>46680</v>
      </c>
      <c r="AI236" s="147">
        <f t="shared" si="231"/>
        <v>46679</v>
      </c>
      <c r="AJ236" s="147">
        <f t="shared" si="232"/>
        <v>46680</v>
      </c>
      <c r="AK236" s="147">
        <f t="shared" si="241"/>
        <v>46713</v>
      </c>
      <c r="AL236" s="145">
        <f t="shared" si="23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20"/>
        <v>44231</v>
      </c>
      <c r="B237" s="114">
        <f t="shared" si="212"/>
        <v>1130.9556182900001</v>
      </c>
      <c r="C237" s="114">
        <f t="shared" si="226"/>
        <v>944.10058296</v>
      </c>
      <c r="D237" s="115">
        <f t="shared" si="221"/>
        <v>925.88699999999994</v>
      </c>
      <c r="E237" s="116">
        <f t="shared" si="242"/>
        <v>934.75800000000004</v>
      </c>
      <c r="F237" s="117">
        <f t="shared" si="243"/>
        <v>44185</v>
      </c>
      <c r="G237" s="118">
        <f t="shared" si="213"/>
        <v>9.5810827887206074E-3</v>
      </c>
      <c r="H237" s="119">
        <f t="shared" si="227"/>
        <v>44249</v>
      </c>
      <c r="I237" s="119">
        <f t="shared" si="214"/>
        <v>44249</v>
      </c>
      <c r="J237" s="120">
        <f t="shared" si="222"/>
        <v>21</v>
      </c>
      <c r="K237" s="120">
        <f t="shared" si="208"/>
        <v>11</v>
      </c>
      <c r="L237" s="8">
        <f t="shared" si="223"/>
        <v>1.00500726</v>
      </c>
      <c r="M237" s="121">
        <f t="shared" si="244"/>
        <v>1.0327739300000001</v>
      </c>
      <c r="N237" s="121">
        <f t="shared" si="235"/>
        <v>1.1884351076955271</v>
      </c>
      <c r="O237" s="114">
        <f t="shared" si="240"/>
        <v>1.1943859100000001</v>
      </c>
      <c r="P237" s="114">
        <f t="shared" si="215"/>
        <v>1127.62043391</v>
      </c>
      <c r="Q237" s="168">
        <f t="shared" si="228"/>
        <v>0</v>
      </c>
      <c r="R237" s="169">
        <f t="shared" si="224"/>
        <v>0</v>
      </c>
      <c r="S237" s="114">
        <f t="shared" si="216"/>
        <v>0</v>
      </c>
      <c r="T237" s="124">
        <f t="shared" si="225"/>
        <v>7.0000000000000007E-2</v>
      </c>
      <c r="U237" s="122">
        <f t="shared" si="238"/>
        <v>11</v>
      </c>
      <c r="V237" s="122">
        <v>252</v>
      </c>
      <c r="W237" s="121">
        <f t="shared" si="217"/>
        <v>1.0029577190000001</v>
      </c>
      <c r="X237" s="114">
        <f t="shared" si="218"/>
        <v>3.3351843799999998</v>
      </c>
      <c r="Y237" s="114">
        <f t="shared" si="219"/>
        <v>0</v>
      </c>
      <c r="Z237" s="127" t="str">
        <f t="shared" si="229"/>
        <v>A+J=</v>
      </c>
      <c r="AA237" s="119">
        <f t="shared" si="230"/>
        <v>44249</v>
      </c>
      <c r="AB237" s="4"/>
      <c r="AD237" s="155">
        <v>42408</v>
      </c>
      <c r="AE237" s="156" t="s">
        <v>68</v>
      </c>
      <c r="AG237" s="145">
        <f t="shared" si="234"/>
        <v>89</v>
      </c>
      <c r="AH237" s="147">
        <f t="shared" si="236"/>
        <v>46711</v>
      </c>
      <c r="AI237" s="147">
        <f t="shared" si="231"/>
        <v>46710</v>
      </c>
      <c r="AJ237" s="147">
        <f t="shared" si="232"/>
        <v>46713</v>
      </c>
      <c r="AK237" s="147">
        <f t="shared" si="241"/>
        <v>46741</v>
      </c>
      <c r="AL237" s="145">
        <f t="shared" si="233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20"/>
        <v>44232</v>
      </c>
      <c r="B238" s="114">
        <f t="shared" si="212"/>
        <v>1131.7730951199999</v>
      </c>
      <c r="C238" s="114">
        <f t="shared" si="226"/>
        <v>944.10058296</v>
      </c>
      <c r="D238" s="115">
        <f t="shared" si="221"/>
        <v>925.88699999999994</v>
      </c>
      <c r="E238" s="116">
        <f t="shared" si="242"/>
        <v>934.75800000000004</v>
      </c>
      <c r="F238" s="117">
        <f t="shared" si="243"/>
        <v>44185</v>
      </c>
      <c r="G238" s="118">
        <f t="shared" si="213"/>
        <v>9.5810827887206074E-3</v>
      </c>
      <c r="H238" s="119">
        <f t="shared" si="227"/>
        <v>44249</v>
      </c>
      <c r="I238" s="119">
        <f t="shared" si="214"/>
        <v>44249</v>
      </c>
      <c r="J238" s="120">
        <f t="shared" si="222"/>
        <v>21</v>
      </c>
      <c r="K238" s="120">
        <f t="shared" ref="K238:K301" si="245">(J238-(NETWORKDAYS(A238,I238,AD$148:AD$502)-1))</f>
        <v>12</v>
      </c>
      <c r="L238" s="8">
        <f t="shared" si="223"/>
        <v>1.0054637099999999</v>
      </c>
      <c r="M238" s="121">
        <f t="shared" si="244"/>
        <v>1.0327739300000001</v>
      </c>
      <c r="N238" s="121">
        <f t="shared" si="235"/>
        <v>1.1884351076955271</v>
      </c>
      <c r="O238" s="114">
        <f t="shared" si="240"/>
        <v>1.19492837</v>
      </c>
      <c r="P238" s="114">
        <f t="shared" si="215"/>
        <v>1128.13257071</v>
      </c>
      <c r="Q238" s="168">
        <f t="shared" si="228"/>
        <v>0</v>
      </c>
      <c r="R238" s="169">
        <f t="shared" si="224"/>
        <v>0</v>
      </c>
      <c r="S238" s="114">
        <f t="shared" si="216"/>
        <v>0</v>
      </c>
      <c r="T238" s="124">
        <f t="shared" si="225"/>
        <v>7.0000000000000007E-2</v>
      </c>
      <c r="U238" s="122">
        <f t="shared" si="238"/>
        <v>12</v>
      </c>
      <c r="V238" s="122">
        <v>252</v>
      </c>
      <c r="W238" s="121">
        <f t="shared" si="217"/>
        <v>1.003227036</v>
      </c>
      <c r="X238" s="114">
        <f t="shared" si="218"/>
        <v>3.6405244099999998</v>
      </c>
      <c r="Y238" s="114">
        <f t="shared" si="219"/>
        <v>0</v>
      </c>
      <c r="Z238" s="127" t="str">
        <f t="shared" si="229"/>
        <v>A+J=</v>
      </c>
      <c r="AA238" s="119">
        <f t="shared" si="230"/>
        <v>44249</v>
      </c>
      <c r="AB238" s="4"/>
      <c r="AD238" s="155">
        <v>42409</v>
      </c>
      <c r="AE238" s="156" t="s">
        <v>68</v>
      </c>
      <c r="AG238" s="145">
        <f t="shared" si="234"/>
        <v>90</v>
      </c>
      <c r="AH238" s="147">
        <f t="shared" si="236"/>
        <v>46741</v>
      </c>
      <c r="AI238" s="147">
        <f t="shared" si="231"/>
        <v>46738</v>
      </c>
      <c r="AJ238" s="147">
        <f t="shared" si="232"/>
        <v>46741</v>
      </c>
      <c r="AK238" s="147">
        <f t="shared" si="241"/>
        <v>46772</v>
      </c>
      <c r="AL238" s="145">
        <f t="shared" si="233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20"/>
        <v>44233</v>
      </c>
      <c r="B239" s="114">
        <f t="shared" si="212"/>
        <v>1132.5911564500002</v>
      </c>
      <c r="C239" s="114">
        <f t="shared" si="226"/>
        <v>944.10058296</v>
      </c>
      <c r="D239" s="115">
        <f t="shared" si="221"/>
        <v>925.88699999999994</v>
      </c>
      <c r="E239" s="116">
        <f t="shared" si="242"/>
        <v>934.75800000000004</v>
      </c>
      <c r="F239" s="117">
        <f t="shared" si="243"/>
        <v>44185</v>
      </c>
      <c r="G239" s="118">
        <f t="shared" si="213"/>
        <v>9.5810827887206074E-3</v>
      </c>
      <c r="H239" s="119">
        <f t="shared" si="227"/>
        <v>44249</v>
      </c>
      <c r="I239" s="119">
        <f t="shared" si="214"/>
        <v>44249</v>
      </c>
      <c r="J239" s="120">
        <f t="shared" si="222"/>
        <v>21</v>
      </c>
      <c r="K239" s="120">
        <f t="shared" si="245"/>
        <v>13</v>
      </c>
      <c r="L239" s="8">
        <f t="shared" si="223"/>
        <v>1.00592036</v>
      </c>
      <c r="M239" s="121">
        <f t="shared" si="244"/>
        <v>1.0327739300000001</v>
      </c>
      <c r="N239" s="121">
        <f t="shared" si="235"/>
        <v>1.1884351076955271</v>
      </c>
      <c r="O239" s="114">
        <f t="shared" si="240"/>
        <v>1.19547107</v>
      </c>
      <c r="P239" s="114">
        <f t="shared" si="215"/>
        <v>1128.6449340900001</v>
      </c>
      <c r="Q239" s="168">
        <f t="shared" si="228"/>
        <v>0</v>
      </c>
      <c r="R239" s="169">
        <f t="shared" si="224"/>
        <v>0</v>
      </c>
      <c r="S239" s="114">
        <f t="shared" si="216"/>
        <v>0</v>
      </c>
      <c r="T239" s="124">
        <f t="shared" si="225"/>
        <v>7.0000000000000007E-2</v>
      </c>
      <c r="U239" s="122">
        <f t="shared" si="238"/>
        <v>13</v>
      </c>
      <c r="V239" s="122">
        <v>252</v>
      </c>
      <c r="W239" s="121">
        <f t="shared" si="217"/>
        <v>1.003496425</v>
      </c>
      <c r="X239" s="114">
        <f t="shared" si="218"/>
        <v>3.9462223600000002</v>
      </c>
      <c r="Y239" s="114">
        <f t="shared" si="219"/>
        <v>0</v>
      </c>
      <c r="Z239" s="127" t="str">
        <f t="shared" si="229"/>
        <v>A+J=</v>
      </c>
      <c r="AA239" s="119">
        <f t="shared" si="230"/>
        <v>44249</v>
      </c>
      <c r="AB239" s="4"/>
      <c r="AD239" s="155">
        <v>42454</v>
      </c>
      <c r="AE239" s="156" t="s">
        <v>80</v>
      </c>
      <c r="AG239" s="145">
        <f t="shared" si="234"/>
        <v>91</v>
      </c>
      <c r="AH239" s="147">
        <f t="shared" si="236"/>
        <v>46772</v>
      </c>
      <c r="AI239" s="147">
        <f t="shared" si="231"/>
        <v>46771</v>
      </c>
      <c r="AJ239" s="147">
        <f t="shared" si="232"/>
        <v>46772</v>
      </c>
      <c r="AK239" s="147">
        <f t="shared" si="241"/>
        <v>46804</v>
      </c>
      <c r="AL239" s="145">
        <f t="shared" si="233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20"/>
        <v>44234</v>
      </c>
      <c r="B240" s="114">
        <f t="shared" si="212"/>
        <v>1132.5911564500002</v>
      </c>
      <c r="C240" s="114">
        <f t="shared" si="226"/>
        <v>944.10058296</v>
      </c>
      <c r="D240" s="115">
        <f t="shared" si="221"/>
        <v>925.88699999999994</v>
      </c>
      <c r="E240" s="116">
        <f t="shared" si="242"/>
        <v>934.75800000000004</v>
      </c>
      <c r="F240" s="117">
        <f t="shared" si="243"/>
        <v>44185</v>
      </c>
      <c r="G240" s="118">
        <f t="shared" si="213"/>
        <v>9.5810827887206074E-3</v>
      </c>
      <c r="H240" s="119">
        <f t="shared" si="227"/>
        <v>44249</v>
      </c>
      <c r="I240" s="119">
        <f t="shared" si="214"/>
        <v>44249</v>
      </c>
      <c r="J240" s="120">
        <f t="shared" si="222"/>
        <v>21</v>
      </c>
      <c r="K240" s="120">
        <f t="shared" si="245"/>
        <v>13</v>
      </c>
      <c r="L240" s="8">
        <f t="shared" si="223"/>
        <v>1.00592036</v>
      </c>
      <c r="M240" s="121">
        <f t="shared" si="244"/>
        <v>1.0327739300000001</v>
      </c>
      <c r="N240" s="121">
        <f t="shared" si="235"/>
        <v>1.1884351076955271</v>
      </c>
      <c r="O240" s="114">
        <f t="shared" si="240"/>
        <v>1.19547107</v>
      </c>
      <c r="P240" s="114">
        <f t="shared" si="215"/>
        <v>1128.6449340900001</v>
      </c>
      <c r="Q240" s="168">
        <f t="shared" si="228"/>
        <v>0</v>
      </c>
      <c r="R240" s="169">
        <f t="shared" si="224"/>
        <v>0</v>
      </c>
      <c r="S240" s="114">
        <f t="shared" si="216"/>
        <v>0</v>
      </c>
      <c r="T240" s="124">
        <f t="shared" si="225"/>
        <v>7.0000000000000007E-2</v>
      </c>
      <c r="U240" s="122">
        <f t="shared" si="238"/>
        <v>13</v>
      </c>
      <c r="V240" s="122">
        <v>252</v>
      </c>
      <c r="W240" s="121">
        <f t="shared" si="217"/>
        <v>1.003496425</v>
      </c>
      <c r="X240" s="114">
        <f t="shared" si="218"/>
        <v>3.9462223600000002</v>
      </c>
      <c r="Y240" s="114">
        <f t="shared" si="219"/>
        <v>0</v>
      </c>
      <c r="Z240" s="127" t="str">
        <f t="shared" si="229"/>
        <v>A+J=</v>
      </c>
      <c r="AA240" s="119">
        <f t="shared" si="230"/>
        <v>44249</v>
      </c>
      <c r="AB240" s="4"/>
      <c r="AD240" s="155">
        <v>42481</v>
      </c>
      <c r="AE240" s="156" t="s">
        <v>69</v>
      </c>
      <c r="AG240" s="145">
        <f t="shared" si="234"/>
        <v>92</v>
      </c>
      <c r="AH240" s="147">
        <f t="shared" si="236"/>
        <v>46803</v>
      </c>
      <c r="AI240" s="147">
        <f t="shared" si="231"/>
        <v>46801</v>
      </c>
      <c r="AJ240" s="147">
        <f t="shared" si="232"/>
        <v>46804</v>
      </c>
      <c r="AK240" s="147">
        <f t="shared" si="241"/>
        <v>46832</v>
      </c>
      <c r="AL240" s="145">
        <f t="shared" si="233"/>
        <v>18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20"/>
        <v>44235</v>
      </c>
      <c r="B241" s="114">
        <f t="shared" si="212"/>
        <v>1132.5911564500002</v>
      </c>
      <c r="C241" s="114">
        <f t="shared" si="226"/>
        <v>944.10058296</v>
      </c>
      <c r="D241" s="115">
        <f t="shared" si="221"/>
        <v>925.88699999999994</v>
      </c>
      <c r="E241" s="116">
        <f t="shared" si="242"/>
        <v>934.75800000000004</v>
      </c>
      <c r="F241" s="117">
        <f t="shared" si="243"/>
        <v>44185</v>
      </c>
      <c r="G241" s="118">
        <f t="shared" si="213"/>
        <v>9.5810827887206074E-3</v>
      </c>
      <c r="H241" s="119">
        <f t="shared" si="227"/>
        <v>44249</v>
      </c>
      <c r="I241" s="119">
        <f t="shared" si="214"/>
        <v>44249</v>
      </c>
      <c r="J241" s="120">
        <f t="shared" si="222"/>
        <v>21</v>
      </c>
      <c r="K241" s="120">
        <f t="shared" si="245"/>
        <v>13</v>
      </c>
      <c r="L241" s="8">
        <f t="shared" si="223"/>
        <v>1.00592036</v>
      </c>
      <c r="M241" s="121">
        <f t="shared" si="244"/>
        <v>1.0327739300000001</v>
      </c>
      <c r="N241" s="121">
        <f t="shared" si="235"/>
        <v>1.1884351076955271</v>
      </c>
      <c r="O241" s="114">
        <f t="shared" si="240"/>
        <v>1.19547107</v>
      </c>
      <c r="P241" s="114">
        <f t="shared" si="215"/>
        <v>1128.6449340900001</v>
      </c>
      <c r="Q241" s="168">
        <f t="shared" si="228"/>
        <v>0</v>
      </c>
      <c r="R241" s="169">
        <f t="shared" si="224"/>
        <v>0</v>
      </c>
      <c r="S241" s="114">
        <f t="shared" si="216"/>
        <v>0</v>
      </c>
      <c r="T241" s="124">
        <f t="shared" si="225"/>
        <v>7.0000000000000007E-2</v>
      </c>
      <c r="U241" s="122">
        <f t="shared" si="238"/>
        <v>13</v>
      </c>
      <c r="V241" s="122">
        <v>252</v>
      </c>
      <c r="W241" s="121">
        <f t="shared" si="217"/>
        <v>1.003496425</v>
      </c>
      <c r="X241" s="114">
        <f t="shared" si="218"/>
        <v>3.9462223600000002</v>
      </c>
      <c r="Y241" s="114">
        <f t="shared" si="219"/>
        <v>0</v>
      </c>
      <c r="Z241" s="127" t="str">
        <f t="shared" si="229"/>
        <v>A+J=</v>
      </c>
      <c r="AA241" s="119">
        <f t="shared" si="230"/>
        <v>44249</v>
      </c>
      <c r="AB241" s="4"/>
      <c r="AD241" s="155">
        <v>42516</v>
      </c>
      <c r="AE241" s="156" t="s">
        <v>81</v>
      </c>
      <c r="AG241" s="145">
        <f t="shared" si="234"/>
        <v>93</v>
      </c>
      <c r="AH241" s="147">
        <f t="shared" si="236"/>
        <v>46832</v>
      </c>
      <c r="AI241" s="147">
        <f t="shared" si="231"/>
        <v>46829</v>
      </c>
      <c r="AJ241" s="147">
        <f t="shared" si="232"/>
        <v>46832</v>
      </c>
      <c r="AK241" s="147">
        <f t="shared" si="241"/>
        <v>46863</v>
      </c>
      <c r="AL241" s="145">
        <f t="shared" si="233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20"/>
        <v>44236</v>
      </c>
      <c r="B242" s="114">
        <f t="shared" si="212"/>
        <v>1133.4098226600001</v>
      </c>
      <c r="C242" s="114">
        <f t="shared" si="226"/>
        <v>944.10058296</v>
      </c>
      <c r="D242" s="115">
        <f t="shared" si="221"/>
        <v>925.88699999999994</v>
      </c>
      <c r="E242" s="116">
        <f t="shared" si="242"/>
        <v>934.75800000000004</v>
      </c>
      <c r="F242" s="117">
        <f t="shared" si="243"/>
        <v>44185</v>
      </c>
      <c r="G242" s="118">
        <f t="shared" si="213"/>
        <v>9.5810827887206074E-3</v>
      </c>
      <c r="H242" s="119">
        <f t="shared" si="227"/>
        <v>44249</v>
      </c>
      <c r="I242" s="119">
        <f t="shared" si="214"/>
        <v>44249</v>
      </c>
      <c r="J242" s="120">
        <f t="shared" si="222"/>
        <v>21</v>
      </c>
      <c r="K242" s="120">
        <f t="shared" si="245"/>
        <v>14</v>
      </c>
      <c r="L242" s="8">
        <f t="shared" si="223"/>
        <v>1.00637723</v>
      </c>
      <c r="M242" s="121">
        <f t="shared" si="244"/>
        <v>1.0327739300000001</v>
      </c>
      <c r="N242" s="121">
        <f t="shared" si="235"/>
        <v>1.1884351076955271</v>
      </c>
      <c r="O242" s="114">
        <f t="shared" si="240"/>
        <v>1.19601403</v>
      </c>
      <c r="P242" s="114">
        <f t="shared" si="215"/>
        <v>1129.1575429500001</v>
      </c>
      <c r="Q242" s="168">
        <f t="shared" si="228"/>
        <v>0</v>
      </c>
      <c r="R242" s="169">
        <f t="shared" si="224"/>
        <v>0</v>
      </c>
      <c r="S242" s="114">
        <f t="shared" si="216"/>
        <v>0</v>
      </c>
      <c r="T242" s="124">
        <f t="shared" si="225"/>
        <v>7.0000000000000007E-2</v>
      </c>
      <c r="U242" s="122">
        <f t="shared" si="238"/>
        <v>14</v>
      </c>
      <c r="V242" s="122">
        <v>252</v>
      </c>
      <c r="W242" s="121">
        <f t="shared" si="217"/>
        <v>1.0037658869999999</v>
      </c>
      <c r="X242" s="114">
        <f t="shared" si="218"/>
        <v>4.2522797099999998</v>
      </c>
      <c r="Y242" s="114">
        <f t="shared" si="219"/>
        <v>0</v>
      </c>
      <c r="Z242" s="127" t="str">
        <f t="shared" si="229"/>
        <v>A+J=</v>
      </c>
      <c r="AA242" s="119">
        <f t="shared" si="230"/>
        <v>44249</v>
      </c>
      <c r="AB242" s="4"/>
      <c r="AD242" s="155">
        <v>42620</v>
      </c>
      <c r="AE242" s="156" t="s">
        <v>83</v>
      </c>
      <c r="AG242" s="145">
        <f t="shared" si="234"/>
        <v>94</v>
      </c>
      <c r="AH242" s="147">
        <f t="shared" si="236"/>
        <v>46863</v>
      </c>
      <c r="AI242" s="147">
        <f t="shared" si="231"/>
        <v>46862</v>
      </c>
      <c r="AJ242" s="147">
        <f t="shared" si="232"/>
        <v>46863</v>
      </c>
      <c r="AK242" s="147">
        <f t="shared" si="241"/>
        <v>46895</v>
      </c>
      <c r="AL242" s="145">
        <f t="shared" si="23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20"/>
        <v>44237</v>
      </c>
      <c r="B243" s="114">
        <f t="shared" si="212"/>
        <v>1134.2290644599998</v>
      </c>
      <c r="C243" s="114">
        <f t="shared" si="226"/>
        <v>944.10058296</v>
      </c>
      <c r="D243" s="115">
        <f t="shared" si="221"/>
        <v>925.88699999999994</v>
      </c>
      <c r="E243" s="116">
        <f t="shared" si="242"/>
        <v>934.75800000000004</v>
      </c>
      <c r="F243" s="117">
        <f t="shared" si="243"/>
        <v>44185</v>
      </c>
      <c r="G243" s="118">
        <f t="shared" si="213"/>
        <v>9.5810827887206074E-3</v>
      </c>
      <c r="H243" s="119">
        <f t="shared" si="227"/>
        <v>44249</v>
      </c>
      <c r="I243" s="119">
        <f t="shared" si="214"/>
        <v>44249</v>
      </c>
      <c r="J243" s="120">
        <f t="shared" si="222"/>
        <v>21</v>
      </c>
      <c r="K243" s="120">
        <f t="shared" si="245"/>
        <v>15</v>
      </c>
      <c r="L243" s="8">
        <f t="shared" si="223"/>
        <v>1.0068343</v>
      </c>
      <c r="M243" s="121">
        <f t="shared" si="244"/>
        <v>1.0327739300000001</v>
      </c>
      <c r="N243" s="121">
        <f t="shared" si="235"/>
        <v>1.1884351076955271</v>
      </c>
      <c r="O243" s="114">
        <f t="shared" si="240"/>
        <v>1.1965572200000001</v>
      </c>
      <c r="P243" s="114">
        <f t="shared" si="215"/>
        <v>1129.6703689399999</v>
      </c>
      <c r="Q243" s="168">
        <f t="shared" si="228"/>
        <v>0</v>
      </c>
      <c r="R243" s="169">
        <f t="shared" si="224"/>
        <v>0</v>
      </c>
      <c r="S243" s="114">
        <f t="shared" si="216"/>
        <v>0</v>
      </c>
      <c r="T243" s="124">
        <f t="shared" si="225"/>
        <v>7.0000000000000007E-2</v>
      </c>
      <c r="U243" s="122">
        <f t="shared" si="238"/>
        <v>15</v>
      </c>
      <c r="V243" s="122">
        <v>252</v>
      </c>
      <c r="W243" s="121">
        <f t="shared" si="217"/>
        <v>1.004035421</v>
      </c>
      <c r="X243" s="114">
        <f t="shared" si="218"/>
        <v>4.5586955199999997</v>
      </c>
      <c r="Y243" s="114">
        <f t="shared" si="219"/>
        <v>0</v>
      </c>
      <c r="Z243" s="127" t="str">
        <f t="shared" si="229"/>
        <v>A+J=</v>
      </c>
      <c r="AA243" s="119">
        <f t="shared" si="230"/>
        <v>44249</v>
      </c>
      <c r="AB243" s="4"/>
      <c r="AD243" s="155">
        <v>42655</v>
      </c>
      <c r="AE243" s="157" t="s">
        <v>70</v>
      </c>
      <c r="AG243" s="145">
        <f t="shared" si="234"/>
        <v>95</v>
      </c>
      <c r="AH243" s="147">
        <f t="shared" si="236"/>
        <v>46893</v>
      </c>
      <c r="AI243" s="147">
        <f t="shared" si="231"/>
        <v>46892</v>
      </c>
      <c r="AJ243" s="147">
        <f t="shared" si="232"/>
        <v>46895</v>
      </c>
      <c r="AK243" s="147">
        <f t="shared" si="241"/>
        <v>46924</v>
      </c>
      <c r="AL243" s="145">
        <f t="shared" si="233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20"/>
        <v>44238</v>
      </c>
      <c r="B244" s="114">
        <f t="shared" si="212"/>
        <v>1135.04890114</v>
      </c>
      <c r="C244" s="114">
        <f t="shared" si="226"/>
        <v>944.10058296</v>
      </c>
      <c r="D244" s="115">
        <f t="shared" si="221"/>
        <v>925.88699999999994</v>
      </c>
      <c r="E244" s="116">
        <f t="shared" si="242"/>
        <v>934.75800000000004</v>
      </c>
      <c r="F244" s="117">
        <f t="shared" si="243"/>
        <v>44185</v>
      </c>
      <c r="G244" s="118">
        <f t="shared" si="213"/>
        <v>9.5810827887206074E-3</v>
      </c>
      <c r="H244" s="119">
        <f t="shared" si="227"/>
        <v>44249</v>
      </c>
      <c r="I244" s="119">
        <f t="shared" si="214"/>
        <v>44249</v>
      </c>
      <c r="J244" s="120">
        <f t="shared" si="222"/>
        <v>21</v>
      </c>
      <c r="K244" s="120">
        <f t="shared" si="245"/>
        <v>16</v>
      </c>
      <c r="L244" s="8">
        <f t="shared" si="223"/>
        <v>1.00729157</v>
      </c>
      <c r="M244" s="121">
        <f t="shared" si="244"/>
        <v>1.0327739300000001</v>
      </c>
      <c r="N244" s="121">
        <f t="shared" si="235"/>
        <v>1.1884351076955271</v>
      </c>
      <c r="O244" s="114">
        <f t="shared" si="240"/>
        <v>1.19710066</v>
      </c>
      <c r="P244" s="114">
        <f t="shared" si="215"/>
        <v>1130.1834309599999</v>
      </c>
      <c r="Q244" s="168">
        <f t="shared" si="228"/>
        <v>0</v>
      </c>
      <c r="R244" s="169">
        <f t="shared" si="224"/>
        <v>0</v>
      </c>
      <c r="S244" s="114">
        <f t="shared" si="216"/>
        <v>0</v>
      </c>
      <c r="T244" s="124">
        <f t="shared" si="225"/>
        <v>7.0000000000000007E-2</v>
      </c>
      <c r="U244" s="122">
        <f t="shared" si="238"/>
        <v>16</v>
      </c>
      <c r="V244" s="122">
        <v>252</v>
      </c>
      <c r="W244" s="121">
        <f t="shared" si="217"/>
        <v>1.004305027</v>
      </c>
      <c r="X244" s="114">
        <f t="shared" si="218"/>
        <v>4.86547018</v>
      </c>
      <c r="Y244" s="114">
        <f t="shared" si="219"/>
        <v>0</v>
      </c>
      <c r="Z244" s="127" t="str">
        <f t="shared" si="229"/>
        <v>A+J=</v>
      </c>
      <c r="AA244" s="119">
        <f t="shared" si="230"/>
        <v>44249</v>
      </c>
      <c r="AB244" s="4"/>
      <c r="AD244" s="155">
        <v>42676</v>
      </c>
      <c r="AE244" s="156" t="s">
        <v>75</v>
      </c>
      <c r="AG244" s="145">
        <f t="shared" si="234"/>
        <v>96</v>
      </c>
      <c r="AH244" s="147">
        <f t="shared" si="236"/>
        <v>46924</v>
      </c>
      <c r="AI244" s="147">
        <f t="shared" ref="AI244:AI268" si="246">WORKDAY(AH244,-1,AD$148:AD$502)</f>
        <v>46923</v>
      </c>
      <c r="AJ244" s="147">
        <f t="shared" ref="AJ244:AJ268" si="247">WORKDAY(AI244,1,AD$148:AD$502)</f>
        <v>46924</v>
      </c>
      <c r="AK244" s="147">
        <f t="shared" si="241"/>
        <v>46954</v>
      </c>
      <c r="AL244" s="145">
        <f t="shared" ref="AL244:AL267" si="248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20"/>
        <v>44239</v>
      </c>
      <c r="B245" s="114">
        <f t="shared" si="212"/>
        <v>1135.8693436000001</v>
      </c>
      <c r="C245" s="114">
        <f t="shared" si="226"/>
        <v>944.10058296</v>
      </c>
      <c r="D245" s="115">
        <f t="shared" si="221"/>
        <v>925.88699999999994</v>
      </c>
      <c r="E245" s="116">
        <f t="shared" si="242"/>
        <v>934.75800000000004</v>
      </c>
      <c r="F245" s="117">
        <f t="shared" si="243"/>
        <v>44185</v>
      </c>
      <c r="G245" s="118">
        <f t="shared" si="213"/>
        <v>9.5810827887206074E-3</v>
      </c>
      <c r="H245" s="119">
        <f t="shared" si="227"/>
        <v>44249</v>
      </c>
      <c r="I245" s="119">
        <f t="shared" si="214"/>
        <v>44249</v>
      </c>
      <c r="J245" s="120">
        <f t="shared" si="222"/>
        <v>21</v>
      </c>
      <c r="K245" s="120">
        <f t="shared" si="245"/>
        <v>17</v>
      </c>
      <c r="L245" s="8">
        <f t="shared" si="223"/>
        <v>1.0077490600000001</v>
      </c>
      <c r="M245" s="121">
        <f t="shared" si="244"/>
        <v>1.0327739300000001</v>
      </c>
      <c r="N245" s="121">
        <f t="shared" si="235"/>
        <v>1.1884351076955271</v>
      </c>
      <c r="O245" s="114">
        <f t="shared" si="240"/>
        <v>1.19764436</v>
      </c>
      <c r="P245" s="114">
        <f t="shared" si="215"/>
        <v>1130.6967384500001</v>
      </c>
      <c r="Q245" s="168">
        <f t="shared" si="228"/>
        <v>0</v>
      </c>
      <c r="R245" s="169">
        <f t="shared" si="224"/>
        <v>0</v>
      </c>
      <c r="S245" s="114">
        <f t="shared" si="216"/>
        <v>0</v>
      </c>
      <c r="T245" s="124">
        <f t="shared" si="225"/>
        <v>7.0000000000000007E-2</v>
      </c>
      <c r="U245" s="122">
        <f t="shared" si="238"/>
        <v>17</v>
      </c>
      <c r="V245" s="122">
        <v>252</v>
      </c>
      <c r="W245" s="121">
        <f t="shared" si="217"/>
        <v>1.0045747060000001</v>
      </c>
      <c r="X245" s="114">
        <f t="shared" si="218"/>
        <v>5.1726051499999999</v>
      </c>
      <c r="Y245" s="114">
        <f t="shared" si="219"/>
        <v>0</v>
      </c>
      <c r="Z245" s="127" t="str">
        <f t="shared" si="229"/>
        <v>A+J=</v>
      </c>
      <c r="AA245" s="119">
        <f t="shared" si="230"/>
        <v>44249</v>
      </c>
      <c r="AB245" s="4"/>
      <c r="AD245" s="155">
        <v>42689</v>
      </c>
      <c r="AE245" s="156" t="s">
        <v>84</v>
      </c>
      <c r="AG245" s="145">
        <f t="shared" si="234"/>
        <v>97</v>
      </c>
      <c r="AH245" s="147">
        <f t="shared" si="236"/>
        <v>46954</v>
      </c>
      <c r="AI245" s="147">
        <f t="shared" si="246"/>
        <v>46953</v>
      </c>
      <c r="AJ245" s="147">
        <f t="shared" si="247"/>
        <v>46954</v>
      </c>
      <c r="AK245" s="147">
        <f t="shared" si="241"/>
        <v>46986</v>
      </c>
      <c r="AL245" s="145">
        <f t="shared" si="248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20"/>
        <v>44240</v>
      </c>
      <c r="B246" s="114">
        <f t="shared" si="212"/>
        <v>1136.6903625499999</v>
      </c>
      <c r="C246" s="114">
        <f t="shared" si="226"/>
        <v>944.10058296</v>
      </c>
      <c r="D246" s="115">
        <f t="shared" si="221"/>
        <v>925.88699999999994</v>
      </c>
      <c r="E246" s="116">
        <f t="shared" si="242"/>
        <v>934.75800000000004</v>
      </c>
      <c r="F246" s="117">
        <f t="shared" si="243"/>
        <v>44185</v>
      </c>
      <c r="G246" s="118">
        <f t="shared" si="213"/>
        <v>9.5810827887206074E-3</v>
      </c>
      <c r="H246" s="119">
        <f t="shared" si="227"/>
        <v>44249</v>
      </c>
      <c r="I246" s="119">
        <f t="shared" si="214"/>
        <v>44249</v>
      </c>
      <c r="J246" s="120">
        <f t="shared" si="222"/>
        <v>21</v>
      </c>
      <c r="K246" s="120">
        <f t="shared" si="245"/>
        <v>18</v>
      </c>
      <c r="L246" s="8">
        <f t="shared" si="223"/>
        <v>1.00820675</v>
      </c>
      <c r="M246" s="121">
        <f t="shared" si="244"/>
        <v>1.0327739300000001</v>
      </c>
      <c r="N246" s="121">
        <f t="shared" si="235"/>
        <v>1.1884351076955271</v>
      </c>
      <c r="O246" s="114">
        <f t="shared" si="240"/>
        <v>1.19818829</v>
      </c>
      <c r="P246" s="114">
        <f t="shared" si="215"/>
        <v>1131.21026308</v>
      </c>
      <c r="Q246" s="168">
        <f t="shared" si="228"/>
        <v>0</v>
      </c>
      <c r="R246" s="169">
        <f t="shared" si="224"/>
        <v>0</v>
      </c>
      <c r="S246" s="114">
        <f t="shared" si="216"/>
        <v>0</v>
      </c>
      <c r="T246" s="124">
        <f t="shared" si="225"/>
        <v>7.0000000000000007E-2</v>
      </c>
      <c r="U246" s="122">
        <f t="shared" si="238"/>
        <v>18</v>
      </c>
      <c r="V246" s="122">
        <v>252</v>
      </c>
      <c r="W246" s="121">
        <f t="shared" si="217"/>
        <v>1.0048444569999999</v>
      </c>
      <c r="X246" s="114">
        <f t="shared" si="218"/>
        <v>5.4800994699999999</v>
      </c>
      <c r="Y246" s="114">
        <f t="shared" si="219"/>
        <v>0</v>
      </c>
      <c r="Z246" s="127" t="str">
        <f t="shared" si="229"/>
        <v>A+J=</v>
      </c>
      <c r="AA246" s="119">
        <f t="shared" si="230"/>
        <v>44249</v>
      </c>
      <c r="AB246" s="4"/>
      <c r="AD246" s="155">
        <v>42793</v>
      </c>
      <c r="AE246" s="156" t="s">
        <v>68</v>
      </c>
      <c r="AG246" s="145">
        <f t="shared" si="234"/>
        <v>98</v>
      </c>
      <c r="AH246" s="147">
        <f t="shared" si="236"/>
        <v>46985</v>
      </c>
      <c r="AI246" s="147">
        <f t="shared" si="246"/>
        <v>46983</v>
      </c>
      <c r="AJ246" s="147">
        <f t="shared" si="247"/>
        <v>46986</v>
      </c>
      <c r="AK246" s="147">
        <f t="shared" si="241"/>
        <v>47016</v>
      </c>
      <c r="AL246" s="145">
        <f t="shared" si="248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20"/>
        <v>44241</v>
      </c>
      <c r="B247" s="114">
        <f t="shared" si="212"/>
        <v>1136.6903625499999</v>
      </c>
      <c r="C247" s="114">
        <f t="shared" si="226"/>
        <v>944.10058296</v>
      </c>
      <c r="D247" s="115">
        <f t="shared" si="221"/>
        <v>925.88699999999994</v>
      </c>
      <c r="E247" s="116">
        <f t="shared" si="242"/>
        <v>934.75800000000004</v>
      </c>
      <c r="F247" s="117">
        <f t="shared" si="243"/>
        <v>44185</v>
      </c>
      <c r="G247" s="118">
        <f t="shared" si="213"/>
        <v>9.5810827887206074E-3</v>
      </c>
      <c r="H247" s="119">
        <f t="shared" si="227"/>
        <v>44249</v>
      </c>
      <c r="I247" s="119">
        <f t="shared" si="214"/>
        <v>44249</v>
      </c>
      <c r="J247" s="120">
        <f t="shared" si="222"/>
        <v>21</v>
      </c>
      <c r="K247" s="120">
        <f t="shared" si="245"/>
        <v>18</v>
      </c>
      <c r="L247" s="8">
        <f t="shared" si="223"/>
        <v>1.00820675</v>
      </c>
      <c r="M247" s="121">
        <f t="shared" si="244"/>
        <v>1.0327739300000001</v>
      </c>
      <c r="N247" s="121">
        <f t="shared" si="235"/>
        <v>1.1884351076955271</v>
      </c>
      <c r="O247" s="114">
        <f t="shared" si="240"/>
        <v>1.19818829</v>
      </c>
      <c r="P247" s="114">
        <f t="shared" si="215"/>
        <v>1131.21026308</v>
      </c>
      <c r="Q247" s="168">
        <f t="shared" si="228"/>
        <v>0</v>
      </c>
      <c r="R247" s="169">
        <f t="shared" si="224"/>
        <v>0</v>
      </c>
      <c r="S247" s="114">
        <f t="shared" si="216"/>
        <v>0</v>
      </c>
      <c r="T247" s="124">
        <f t="shared" si="225"/>
        <v>7.0000000000000007E-2</v>
      </c>
      <c r="U247" s="122">
        <f t="shared" si="238"/>
        <v>18</v>
      </c>
      <c r="V247" s="122">
        <v>252</v>
      </c>
      <c r="W247" s="121">
        <f t="shared" si="217"/>
        <v>1.0048444569999999</v>
      </c>
      <c r="X247" s="114">
        <f t="shared" si="218"/>
        <v>5.4800994699999999</v>
      </c>
      <c r="Y247" s="114">
        <f t="shared" si="219"/>
        <v>0</v>
      </c>
      <c r="Z247" s="127" t="str">
        <f t="shared" si="229"/>
        <v>A+J=</v>
      </c>
      <c r="AA247" s="119">
        <f t="shared" si="230"/>
        <v>44249</v>
      </c>
      <c r="AB247" s="4"/>
      <c r="AD247" s="155">
        <v>42794</v>
      </c>
      <c r="AE247" s="156" t="s">
        <v>68</v>
      </c>
      <c r="AG247" s="145">
        <f t="shared" si="234"/>
        <v>99</v>
      </c>
      <c r="AH247" s="147">
        <f t="shared" si="236"/>
        <v>47016</v>
      </c>
      <c r="AI247" s="147">
        <f t="shared" si="246"/>
        <v>47015</v>
      </c>
      <c r="AJ247" s="147">
        <f t="shared" si="247"/>
        <v>47016</v>
      </c>
      <c r="AK247" s="147">
        <f t="shared" si="241"/>
        <v>47046</v>
      </c>
      <c r="AL247" s="145">
        <f t="shared" si="248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20"/>
        <v>44242</v>
      </c>
      <c r="B248" s="114">
        <f t="shared" si="212"/>
        <v>1136.6903625499999</v>
      </c>
      <c r="C248" s="114">
        <f t="shared" si="226"/>
        <v>944.10058296</v>
      </c>
      <c r="D248" s="115">
        <f t="shared" si="221"/>
        <v>925.88699999999994</v>
      </c>
      <c r="E248" s="116">
        <f t="shared" si="242"/>
        <v>934.75800000000004</v>
      </c>
      <c r="F248" s="117">
        <f t="shared" si="243"/>
        <v>44185</v>
      </c>
      <c r="G248" s="118">
        <f t="shared" si="213"/>
        <v>9.5810827887206074E-3</v>
      </c>
      <c r="H248" s="119">
        <f t="shared" si="227"/>
        <v>44249</v>
      </c>
      <c r="I248" s="119">
        <f t="shared" si="214"/>
        <v>44249</v>
      </c>
      <c r="J248" s="120">
        <f t="shared" si="222"/>
        <v>21</v>
      </c>
      <c r="K248" s="120">
        <f t="shared" si="245"/>
        <v>18</v>
      </c>
      <c r="L248" s="8">
        <f t="shared" si="223"/>
        <v>1.00820675</v>
      </c>
      <c r="M248" s="121">
        <f t="shared" si="244"/>
        <v>1.0327739300000001</v>
      </c>
      <c r="N248" s="121">
        <f t="shared" si="235"/>
        <v>1.1884351076955271</v>
      </c>
      <c r="O248" s="114">
        <f t="shared" si="240"/>
        <v>1.19818829</v>
      </c>
      <c r="P248" s="114">
        <f t="shared" si="215"/>
        <v>1131.21026308</v>
      </c>
      <c r="Q248" s="168">
        <f t="shared" si="228"/>
        <v>0</v>
      </c>
      <c r="R248" s="169">
        <f t="shared" si="224"/>
        <v>0</v>
      </c>
      <c r="S248" s="114">
        <f t="shared" si="216"/>
        <v>0</v>
      </c>
      <c r="T248" s="124">
        <f t="shared" si="225"/>
        <v>7.0000000000000007E-2</v>
      </c>
      <c r="U248" s="122">
        <f t="shared" si="238"/>
        <v>18</v>
      </c>
      <c r="V248" s="122">
        <v>252</v>
      </c>
      <c r="W248" s="121">
        <f t="shared" si="217"/>
        <v>1.0048444569999999</v>
      </c>
      <c r="X248" s="114">
        <f t="shared" si="218"/>
        <v>5.4800994699999999</v>
      </c>
      <c r="Y248" s="114">
        <f t="shared" si="219"/>
        <v>0</v>
      </c>
      <c r="Z248" s="127" t="str">
        <f t="shared" si="229"/>
        <v>A+J=</v>
      </c>
      <c r="AA248" s="119">
        <f t="shared" si="230"/>
        <v>44249</v>
      </c>
      <c r="AB248" s="4"/>
      <c r="AD248" s="155">
        <v>42839</v>
      </c>
      <c r="AE248" s="156" t="s">
        <v>80</v>
      </c>
      <c r="AG248" s="145">
        <f t="shared" si="234"/>
        <v>100</v>
      </c>
      <c r="AH248" s="147">
        <f t="shared" si="236"/>
        <v>47046</v>
      </c>
      <c r="AI248" s="147">
        <f t="shared" si="246"/>
        <v>47045</v>
      </c>
      <c r="AJ248" s="147">
        <f t="shared" si="247"/>
        <v>47046</v>
      </c>
      <c r="AK248" s="147">
        <f t="shared" si="241"/>
        <v>47077</v>
      </c>
      <c r="AL248" s="145">
        <f t="shared" si="248"/>
        <v>19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20"/>
        <v>44243</v>
      </c>
      <c r="B249" s="114">
        <f t="shared" si="212"/>
        <v>1136.6903625499999</v>
      </c>
      <c r="C249" s="114">
        <f t="shared" si="226"/>
        <v>944.10058296</v>
      </c>
      <c r="D249" s="115">
        <f t="shared" si="221"/>
        <v>925.88699999999994</v>
      </c>
      <c r="E249" s="116">
        <f t="shared" si="242"/>
        <v>934.75800000000004</v>
      </c>
      <c r="F249" s="117">
        <f t="shared" si="243"/>
        <v>44185</v>
      </c>
      <c r="G249" s="118">
        <f t="shared" si="213"/>
        <v>9.5810827887206074E-3</v>
      </c>
      <c r="H249" s="119">
        <f t="shared" si="227"/>
        <v>44249</v>
      </c>
      <c r="I249" s="119">
        <f t="shared" si="214"/>
        <v>44249</v>
      </c>
      <c r="J249" s="120">
        <f t="shared" si="222"/>
        <v>21</v>
      </c>
      <c r="K249" s="120">
        <f t="shared" si="245"/>
        <v>18</v>
      </c>
      <c r="L249" s="8">
        <f t="shared" si="223"/>
        <v>1.00820675</v>
      </c>
      <c r="M249" s="121">
        <f t="shared" si="244"/>
        <v>1.0327739300000001</v>
      </c>
      <c r="N249" s="121">
        <f t="shared" si="235"/>
        <v>1.1884351076955271</v>
      </c>
      <c r="O249" s="114">
        <f t="shared" si="240"/>
        <v>1.19818829</v>
      </c>
      <c r="P249" s="114">
        <f t="shared" si="215"/>
        <v>1131.21026308</v>
      </c>
      <c r="Q249" s="168">
        <f t="shared" si="228"/>
        <v>0</v>
      </c>
      <c r="R249" s="169">
        <f t="shared" si="224"/>
        <v>0</v>
      </c>
      <c r="S249" s="114">
        <f t="shared" si="216"/>
        <v>0</v>
      </c>
      <c r="T249" s="124">
        <f t="shared" si="225"/>
        <v>7.0000000000000007E-2</v>
      </c>
      <c r="U249" s="122">
        <f t="shared" si="238"/>
        <v>18</v>
      </c>
      <c r="V249" s="122">
        <v>252</v>
      </c>
      <c r="W249" s="121">
        <f t="shared" si="217"/>
        <v>1.0048444569999999</v>
      </c>
      <c r="X249" s="114">
        <f t="shared" si="218"/>
        <v>5.4800994699999999</v>
      </c>
      <c r="Y249" s="114">
        <f t="shared" si="219"/>
        <v>0</v>
      </c>
      <c r="Z249" s="127" t="str">
        <f t="shared" si="229"/>
        <v>A+J=</v>
      </c>
      <c r="AA249" s="119">
        <f t="shared" si="230"/>
        <v>44249</v>
      </c>
      <c r="AB249" s="4"/>
      <c r="AD249" s="155">
        <v>42846</v>
      </c>
      <c r="AE249" s="156" t="s">
        <v>69</v>
      </c>
      <c r="AG249" s="145">
        <f t="shared" si="234"/>
        <v>101</v>
      </c>
      <c r="AH249" s="147">
        <f t="shared" si="236"/>
        <v>47077</v>
      </c>
      <c r="AI249" s="147">
        <f t="shared" si="246"/>
        <v>47074</v>
      </c>
      <c r="AJ249" s="147">
        <f t="shared" si="247"/>
        <v>47077</v>
      </c>
      <c r="AK249" s="147">
        <f t="shared" si="241"/>
        <v>47107</v>
      </c>
      <c r="AL249" s="145">
        <f t="shared" si="248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20"/>
        <v>44244</v>
      </c>
      <c r="B250" s="114">
        <f t="shared" si="212"/>
        <v>1136.6903625499999</v>
      </c>
      <c r="C250" s="114">
        <f t="shared" si="226"/>
        <v>944.10058296</v>
      </c>
      <c r="D250" s="115">
        <f t="shared" si="221"/>
        <v>925.88699999999994</v>
      </c>
      <c r="E250" s="116">
        <f t="shared" si="242"/>
        <v>934.75800000000004</v>
      </c>
      <c r="F250" s="117">
        <f t="shared" si="243"/>
        <v>44185</v>
      </c>
      <c r="G250" s="118">
        <f t="shared" si="213"/>
        <v>9.5810827887206074E-3</v>
      </c>
      <c r="H250" s="119">
        <f t="shared" si="227"/>
        <v>44249</v>
      </c>
      <c r="I250" s="119">
        <f t="shared" si="214"/>
        <v>44249</v>
      </c>
      <c r="J250" s="120">
        <f t="shared" si="222"/>
        <v>21</v>
      </c>
      <c r="K250" s="120">
        <f t="shared" si="245"/>
        <v>18</v>
      </c>
      <c r="L250" s="8">
        <f t="shared" si="223"/>
        <v>1.00820675</v>
      </c>
      <c r="M250" s="121">
        <f t="shared" si="244"/>
        <v>1.0327739300000001</v>
      </c>
      <c r="N250" s="121">
        <f t="shared" si="235"/>
        <v>1.1884351076955271</v>
      </c>
      <c r="O250" s="114">
        <f t="shared" si="240"/>
        <v>1.19818829</v>
      </c>
      <c r="P250" s="114">
        <f t="shared" si="215"/>
        <v>1131.21026308</v>
      </c>
      <c r="Q250" s="168">
        <f t="shared" si="228"/>
        <v>0</v>
      </c>
      <c r="R250" s="169">
        <f t="shared" si="224"/>
        <v>0</v>
      </c>
      <c r="S250" s="114">
        <f t="shared" si="216"/>
        <v>0</v>
      </c>
      <c r="T250" s="124">
        <f t="shared" si="225"/>
        <v>7.0000000000000007E-2</v>
      </c>
      <c r="U250" s="122">
        <f t="shared" si="238"/>
        <v>18</v>
      </c>
      <c r="V250" s="122">
        <v>252</v>
      </c>
      <c r="W250" s="121">
        <f t="shared" si="217"/>
        <v>1.0048444569999999</v>
      </c>
      <c r="X250" s="114">
        <f t="shared" si="218"/>
        <v>5.4800994699999999</v>
      </c>
      <c r="Y250" s="114">
        <f t="shared" si="219"/>
        <v>0</v>
      </c>
      <c r="Z250" s="127" t="str">
        <f t="shared" si="229"/>
        <v>A+J=</v>
      </c>
      <c r="AA250" s="119">
        <f t="shared" si="230"/>
        <v>44249</v>
      </c>
      <c r="AB250" s="4"/>
      <c r="AD250" s="155">
        <v>42856</v>
      </c>
      <c r="AE250" s="156" t="s">
        <v>82</v>
      </c>
      <c r="AG250" s="145">
        <f t="shared" si="234"/>
        <v>102</v>
      </c>
      <c r="AH250" s="147">
        <f t="shared" si="236"/>
        <v>47107</v>
      </c>
      <c r="AI250" s="147">
        <f t="shared" si="246"/>
        <v>47106</v>
      </c>
      <c r="AJ250" s="147">
        <f t="shared" si="247"/>
        <v>47107</v>
      </c>
      <c r="AK250" s="147">
        <f t="shared" si="241"/>
        <v>47140</v>
      </c>
      <c r="AL250" s="145">
        <f t="shared" si="248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20"/>
        <v>44245</v>
      </c>
      <c r="B251" s="114">
        <f t="shared" si="212"/>
        <v>1137.5119879000001</v>
      </c>
      <c r="C251" s="114">
        <f t="shared" si="226"/>
        <v>944.10058296</v>
      </c>
      <c r="D251" s="115">
        <f t="shared" si="221"/>
        <v>925.88699999999994</v>
      </c>
      <c r="E251" s="116">
        <f t="shared" si="242"/>
        <v>934.75800000000004</v>
      </c>
      <c r="F251" s="117">
        <f t="shared" si="243"/>
        <v>44185</v>
      </c>
      <c r="G251" s="118">
        <f t="shared" si="213"/>
        <v>9.5810827887206074E-3</v>
      </c>
      <c r="H251" s="119">
        <f t="shared" si="227"/>
        <v>44249</v>
      </c>
      <c r="I251" s="119">
        <f t="shared" si="214"/>
        <v>44249</v>
      </c>
      <c r="J251" s="120">
        <f t="shared" si="222"/>
        <v>21</v>
      </c>
      <c r="K251" s="120">
        <f t="shared" si="245"/>
        <v>19</v>
      </c>
      <c r="L251" s="8">
        <f t="shared" si="223"/>
        <v>1.0086646500000001</v>
      </c>
      <c r="M251" s="121">
        <f t="shared" si="244"/>
        <v>1.0327739300000001</v>
      </c>
      <c r="N251" s="121">
        <f t="shared" si="235"/>
        <v>1.1884351076955271</v>
      </c>
      <c r="O251" s="114">
        <f t="shared" si="240"/>
        <v>1.1987324800000001</v>
      </c>
      <c r="P251" s="114">
        <f t="shared" si="215"/>
        <v>1131.7240331800001</v>
      </c>
      <c r="Q251" s="168">
        <f t="shared" si="228"/>
        <v>0</v>
      </c>
      <c r="R251" s="169">
        <f t="shared" si="224"/>
        <v>0</v>
      </c>
      <c r="S251" s="114">
        <f t="shared" si="216"/>
        <v>0</v>
      </c>
      <c r="T251" s="124">
        <f t="shared" si="225"/>
        <v>7.0000000000000007E-2</v>
      </c>
      <c r="U251" s="122">
        <f t="shared" si="238"/>
        <v>19</v>
      </c>
      <c r="V251" s="122">
        <v>252</v>
      </c>
      <c r="W251" s="121">
        <f t="shared" si="217"/>
        <v>1.005114281</v>
      </c>
      <c r="X251" s="114">
        <f t="shared" si="218"/>
        <v>5.7879547200000001</v>
      </c>
      <c r="Y251" s="114">
        <f t="shared" si="219"/>
        <v>0</v>
      </c>
      <c r="Z251" s="127" t="str">
        <f t="shared" si="229"/>
        <v>A+J=</v>
      </c>
      <c r="AA251" s="119">
        <f t="shared" si="230"/>
        <v>44249</v>
      </c>
      <c r="AB251" s="4"/>
      <c r="AD251" s="155">
        <v>42901</v>
      </c>
      <c r="AE251" s="156" t="s">
        <v>81</v>
      </c>
      <c r="AG251" s="145">
        <f t="shared" si="234"/>
        <v>103</v>
      </c>
      <c r="AH251" s="147">
        <f t="shared" si="236"/>
        <v>47138</v>
      </c>
      <c r="AI251" s="147">
        <f t="shared" si="246"/>
        <v>47137</v>
      </c>
      <c r="AJ251" s="147">
        <f t="shared" si="247"/>
        <v>47140</v>
      </c>
      <c r="AK251" s="147">
        <f t="shared" si="241"/>
        <v>47169</v>
      </c>
      <c r="AL251" s="145">
        <f t="shared" si="248"/>
        <v>19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20"/>
        <v>44246</v>
      </c>
      <c r="B252" s="114">
        <f t="shared" si="212"/>
        <v>1138.3341998100002</v>
      </c>
      <c r="C252" s="114">
        <f t="shared" si="226"/>
        <v>944.10058296</v>
      </c>
      <c r="D252" s="115">
        <f t="shared" si="221"/>
        <v>925.88699999999994</v>
      </c>
      <c r="E252" s="116">
        <f t="shared" si="242"/>
        <v>934.75800000000004</v>
      </c>
      <c r="F252" s="117">
        <f t="shared" si="243"/>
        <v>44185</v>
      </c>
      <c r="G252" s="118">
        <f t="shared" si="213"/>
        <v>9.5810827887206074E-3</v>
      </c>
      <c r="H252" s="119">
        <f t="shared" si="227"/>
        <v>44249</v>
      </c>
      <c r="I252" s="119">
        <f t="shared" si="214"/>
        <v>44249</v>
      </c>
      <c r="J252" s="120">
        <f t="shared" si="222"/>
        <v>21</v>
      </c>
      <c r="K252" s="120">
        <f t="shared" si="245"/>
        <v>20</v>
      </c>
      <c r="L252" s="8">
        <f t="shared" si="223"/>
        <v>1.0091227599999999</v>
      </c>
      <c r="M252" s="121">
        <f t="shared" si="244"/>
        <v>1.0327739300000001</v>
      </c>
      <c r="N252" s="121">
        <f t="shared" si="235"/>
        <v>1.1884351076955271</v>
      </c>
      <c r="O252" s="114">
        <f t="shared" si="240"/>
        <v>1.19927691</v>
      </c>
      <c r="P252" s="114">
        <f t="shared" si="215"/>
        <v>1132.2380298600001</v>
      </c>
      <c r="Q252" s="168">
        <f t="shared" si="228"/>
        <v>0</v>
      </c>
      <c r="R252" s="169">
        <f t="shared" si="224"/>
        <v>0</v>
      </c>
      <c r="S252" s="114">
        <f t="shared" si="216"/>
        <v>0</v>
      </c>
      <c r="T252" s="124">
        <f t="shared" si="225"/>
        <v>7.0000000000000007E-2</v>
      </c>
      <c r="U252" s="122">
        <f t="shared" si="238"/>
        <v>20</v>
      </c>
      <c r="V252" s="122">
        <v>252</v>
      </c>
      <c r="W252" s="121">
        <f t="shared" si="217"/>
        <v>1.005384177</v>
      </c>
      <c r="X252" s="114">
        <f t="shared" si="218"/>
        <v>6.0961699500000002</v>
      </c>
      <c r="Y252" s="114">
        <f t="shared" si="219"/>
        <v>0</v>
      </c>
      <c r="Z252" s="127" t="str">
        <f t="shared" si="229"/>
        <v>A+J=</v>
      </c>
      <c r="AA252" s="119">
        <f t="shared" si="230"/>
        <v>44249</v>
      </c>
      <c r="AB252" s="4"/>
      <c r="AD252" s="155">
        <v>42985</v>
      </c>
      <c r="AE252" s="156" t="s">
        <v>83</v>
      </c>
      <c r="AG252" s="145">
        <f t="shared" si="234"/>
        <v>104</v>
      </c>
      <c r="AH252" s="147">
        <f t="shared" si="236"/>
        <v>47169</v>
      </c>
      <c r="AI252" s="147">
        <f t="shared" si="246"/>
        <v>47168</v>
      </c>
      <c r="AJ252" s="147">
        <f t="shared" si="247"/>
        <v>47169</v>
      </c>
      <c r="AK252" s="147">
        <f t="shared" si="241"/>
        <v>47197</v>
      </c>
      <c r="AL252" s="145">
        <f t="shared" si="248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20"/>
        <v>44247</v>
      </c>
      <c r="B253" s="114">
        <f t="shared" si="212"/>
        <v>1139.1570081</v>
      </c>
      <c r="C253" s="114">
        <f t="shared" si="226"/>
        <v>944.10058296</v>
      </c>
      <c r="D253" s="115">
        <f t="shared" si="221"/>
        <v>925.88699999999994</v>
      </c>
      <c r="E253" s="116">
        <f t="shared" si="242"/>
        <v>934.75800000000004</v>
      </c>
      <c r="F253" s="117">
        <f t="shared" si="243"/>
        <v>44185</v>
      </c>
      <c r="G253" s="118">
        <f t="shared" si="213"/>
        <v>9.5810827887206074E-3</v>
      </c>
      <c r="H253" s="119">
        <f t="shared" si="227"/>
        <v>44277</v>
      </c>
      <c r="I253" s="119">
        <f t="shared" si="214"/>
        <v>44249</v>
      </c>
      <c r="J253" s="120">
        <f t="shared" si="222"/>
        <v>21</v>
      </c>
      <c r="K253" s="120">
        <f t="shared" si="245"/>
        <v>21</v>
      </c>
      <c r="L253" s="8">
        <f t="shared" si="223"/>
        <v>1.00958108</v>
      </c>
      <c r="M253" s="121">
        <f t="shared" si="244"/>
        <v>1.0327739300000001</v>
      </c>
      <c r="N253" s="121">
        <f t="shared" si="235"/>
        <v>1.1884351076955271</v>
      </c>
      <c r="O253" s="114">
        <f t="shared" si="240"/>
        <v>1.19982159</v>
      </c>
      <c r="P253" s="114">
        <f t="shared" si="215"/>
        <v>1132.75226256</v>
      </c>
      <c r="Q253" s="168">
        <f t="shared" si="228"/>
        <v>0</v>
      </c>
      <c r="R253" s="169">
        <f t="shared" si="224"/>
        <v>0</v>
      </c>
      <c r="S253" s="114">
        <f t="shared" si="216"/>
        <v>0</v>
      </c>
      <c r="T253" s="124">
        <f t="shared" si="225"/>
        <v>7.0000000000000007E-2</v>
      </c>
      <c r="U253" s="122">
        <f t="shared" si="238"/>
        <v>21</v>
      </c>
      <c r="V253" s="122">
        <v>252</v>
      </c>
      <c r="W253" s="121">
        <f t="shared" si="217"/>
        <v>1.0056541450000001</v>
      </c>
      <c r="X253" s="114">
        <f t="shared" si="218"/>
        <v>6.4047455400000004</v>
      </c>
      <c r="Y253" s="114">
        <f t="shared" si="219"/>
        <v>0</v>
      </c>
      <c r="Z253" s="127" t="str">
        <f t="shared" si="229"/>
        <v>A+J=</v>
      </c>
      <c r="AA253" s="119">
        <f t="shared" si="230"/>
        <v>44249</v>
      </c>
      <c r="AB253" s="4"/>
      <c r="AD253" s="155">
        <v>43020</v>
      </c>
      <c r="AE253" s="157" t="s">
        <v>70</v>
      </c>
      <c r="AG253" s="145">
        <f t="shared" si="234"/>
        <v>105</v>
      </c>
      <c r="AH253" s="147">
        <f t="shared" si="236"/>
        <v>47197</v>
      </c>
      <c r="AI253" s="147">
        <f t="shared" si="246"/>
        <v>47196</v>
      </c>
      <c r="AJ253" s="147">
        <f t="shared" si="247"/>
        <v>47197</v>
      </c>
      <c r="AK253" s="147">
        <f t="shared" si="241"/>
        <v>47228</v>
      </c>
      <c r="AL253" s="145">
        <f t="shared" si="248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20"/>
        <v>44248</v>
      </c>
      <c r="B254" s="114">
        <f t="shared" si="212"/>
        <v>1139.1570081</v>
      </c>
      <c r="C254" s="114">
        <f t="shared" si="226"/>
        <v>944.10058296</v>
      </c>
      <c r="D254" s="115">
        <f t="shared" si="221"/>
        <v>925.88699999999994</v>
      </c>
      <c r="E254" s="116">
        <f t="shared" si="242"/>
        <v>934.75800000000004</v>
      </c>
      <c r="F254" s="117">
        <f t="shared" si="243"/>
        <v>44185</v>
      </c>
      <c r="G254" s="118">
        <f t="shared" si="213"/>
        <v>9.5810827887206074E-3</v>
      </c>
      <c r="H254" s="119">
        <f t="shared" si="227"/>
        <v>44277</v>
      </c>
      <c r="I254" s="119">
        <f t="shared" si="214"/>
        <v>44249</v>
      </c>
      <c r="J254" s="120">
        <f t="shared" si="222"/>
        <v>21</v>
      </c>
      <c r="K254" s="120">
        <f t="shared" si="245"/>
        <v>21</v>
      </c>
      <c r="L254" s="8">
        <f t="shared" si="223"/>
        <v>1.00958108</v>
      </c>
      <c r="M254" s="121">
        <f t="shared" si="244"/>
        <v>1.0327739300000001</v>
      </c>
      <c r="N254" s="121">
        <f t="shared" si="235"/>
        <v>1.1884351076955271</v>
      </c>
      <c r="O254" s="114">
        <f t="shared" si="240"/>
        <v>1.19982159</v>
      </c>
      <c r="P254" s="114">
        <f t="shared" si="215"/>
        <v>1132.75226256</v>
      </c>
      <c r="Q254" s="168">
        <f t="shared" si="228"/>
        <v>0</v>
      </c>
      <c r="R254" s="169">
        <f t="shared" si="224"/>
        <v>0</v>
      </c>
      <c r="S254" s="114">
        <f t="shared" si="216"/>
        <v>0</v>
      </c>
      <c r="T254" s="124">
        <f t="shared" si="225"/>
        <v>7.0000000000000007E-2</v>
      </c>
      <c r="U254" s="122">
        <f t="shared" si="238"/>
        <v>21</v>
      </c>
      <c r="V254" s="122">
        <v>252</v>
      </c>
      <c r="W254" s="121">
        <f t="shared" si="217"/>
        <v>1.0056541450000001</v>
      </c>
      <c r="X254" s="114">
        <f t="shared" si="218"/>
        <v>6.4047455400000004</v>
      </c>
      <c r="Y254" s="114">
        <f t="shared" si="219"/>
        <v>0</v>
      </c>
      <c r="Z254" s="127" t="str">
        <f t="shared" si="229"/>
        <v>A+J=</v>
      </c>
      <c r="AA254" s="119">
        <f t="shared" si="230"/>
        <v>44249</v>
      </c>
      <c r="AB254" s="4"/>
      <c r="AD254" s="155">
        <v>43041</v>
      </c>
      <c r="AE254" s="156" t="s">
        <v>75</v>
      </c>
      <c r="AG254" s="145">
        <f t="shared" si="234"/>
        <v>106</v>
      </c>
      <c r="AH254" s="147">
        <f t="shared" si="236"/>
        <v>47228</v>
      </c>
      <c r="AI254" s="147">
        <f t="shared" si="246"/>
        <v>47227</v>
      </c>
      <c r="AJ254" s="147">
        <f t="shared" si="247"/>
        <v>47228</v>
      </c>
      <c r="AK254" s="147">
        <f t="shared" si="241"/>
        <v>47259</v>
      </c>
      <c r="AL254" s="145">
        <f t="shared" si="248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20"/>
        <v>44249</v>
      </c>
      <c r="B255" s="114">
        <f t="shared" si="212"/>
        <v>1139.1570081</v>
      </c>
      <c r="C255" s="114">
        <f t="shared" si="226"/>
        <v>944.10058296</v>
      </c>
      <c r="D255" s="115">
        <f t="shared" si="221"/>
        <v>925.88699999999994</v>
      </c>
      <c r="E255" s="116">
        <f t="shared" si="242"/>
        <v>934.75800000000004</v>
      </c>
      <c r="F255" s="117">
        <f t="shared" si="243"/>
        <v>44185</v>
      </c>
      <c r="G255" s="118">
        <f t="shared" si="213"/>
        <v>9.5810827887206074E-3</v>
      </c>
      <c r="H255" s="119">
        <f t="shared" si="227"/>
        <v>44277</v>
      </c>
      <c r="I255" s="119">
        <f t="shared" si="214"/>
        <v>44249</v>
      </c>
      <c r="J255" s="120">
        <f t="shared" si="222"/>
        <v>21</v>
      </c>
      <c r="K255" s="120">
        <f t="shared" si="245"/>
        <v>21</v>
      </c>
      <c r="L255" s="8">
        <f t="shared" si="223"/>
        <v>1.00958108</v>
      </c>
      <c r="M255" s="121">
        <f t="shared" si="244"/>
        <v>1.0327739300000001</v>
      </c>
      <c r="N255" s="121">
        <f t="shared" si="235"/>
        <v>1.1884351076955271</v>
      </c>
      <c r="O255" s="114">
        <f t="shared" si="240"/>
        <v>1.19982159</v>
      </c>
      <c r="P255" s="114">
        <f t="shared" si="215"/>
        <v>1132.75226256</v>
      </c>
      <c r="Q255" s="168">
        <f t="shared" si="228"/>
        <v>8</v>
      </c>
      <c r="R255" s="169">
        <f t="shared" si="224"/>
        <v>2.0936766894114941E-2</v>
      </c>
      <c r="S255" s="114">
        <f t="shared" si="216"/>
        <v>23.71617007</v>
      </c>
      <c r="T255" s="124">
        <f t="shared" si="225"/>
        <v>7.0000000000000007E-2</v>
      </c>
      <c r="U255" s="122">
        <f t="shared" si="238"/>
        <v>21</v>
      </c>
      <c r="V255" s="122">
        <v>252</v>
      </c>
      <c r="W255" s="121">
        <f t="shared" si="217"/>
        <v>1.0056541450000001</v>
      </c>
      <c r="X255" s="114">
        <f t="shared" si="218"/>
        <v>6.4047455400000004</v>
      </c>
      <c r="Y255" s="114">
        <f t="shared" si="219"/>
        <v>30.120915610000001</v>
      </c>
      <c r="Z255" s="127" t="str">
        <f t="shared" si="229"/>
        <v>A+J=</v>
      </c>
      <c r="AA255" s="119">
        <f t="shared" si="230"/>
        <v>44249</v>
      </c>
      <c r="AB255" s="4"/>
      <c r="AD255" s="155">
        <v>43054</v>
      </c>
      <c r="AE255" s="156" t="s">
        <v>84</v>
      </c>
      <c r="AG255" s="145">
        <f t="shared" si="234"/>
        <v>107</v>
      </c>
      <c r="AH255" s="147">
        <f t="shared" si="236"/>
        <v>47258</v>
      </c>
      <c r="AI255" s="147">
        <f t="shared" si="246"/>
        <v>47256</v>
      </c>
      <c r="AJ255" s="147">
        <f t="shared" si="247"/>
        <v>47259</v>
      </c>
      <c r="AK255" s="147">
        <f t="shared" si="241"/>
        <v>47289</v>
      </c>
      <c r="AL255" s="145">
        <f t="shared" si="248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20"/>
        <v>44250</v>
      </c>
      <c r="B256" s="114">
        <f t="shared" si="212"/>
        <v>1110.7459071400001</v>
      </c>
      <c r="C256" s="114">
        <f t="shared" si="226"/>
        <v>924.33416912999996</v>
      </c>
      <c r="D256" s="115">
        <f t="shared" si="221"/>
        <v>934.75800000000004</v>
      </c>
      <c r="E256" s="116">
        <f t="shared" si="242"/>
        <v>958.84400000000005</v>
      </c>
      <c r="F256" s="117">
        <f t="shared" si="243"/>
        <v>44218</v>
      </c>
      <c r="G256" s="118">
        <f t="shared" si="213"/>
        <v>2.5767096938458911E-2</v>
      </c>
      <c r="H256" s="119">
        <f t="shared" si="227"/>
        <v>44277</v>
      </c>
      <c r="I256" s="119">
        <f t="shared" si="214"/>
        <v>44277</v>
      </c>
      <c r="J256" s="120">
        <f t="shared" si="222"/>
        <v>20</v>
      </c>
      <c r="K256" s="120">
        <f t="shared" si="245"/>
        <v>1</v>
      </c>
      <c r="L256" s="8">
        <f t="shared" si="223"/>
        <v>1.0012728399999999</v>
      </c>
      <c r="M256" s="121">
        <f t="shared" si="244"/>
        <v>1.00958108</v>
      </c>
      <c r="N256" s="121">
        <f t="shared" si="235"/>
        <v>1.1998215995371666</v>
      </c>
      <c r="O256" s="114">
        <f t="shared" si="240"/>
        <v>1.20134878</v>
      </c>
      <c r="P256" s="114">
        <f t="shared" si="215"/>
        <v>1110.4477263900001</v>
      </c>
      <c r="Q256" s="168">
        <f t="shared" si="228"/>
        <v>0</v>
      </c>
      <c r="R256" s="169">
        <f t="shared" si="224"/>
        <v>0</v>
      </c>
      <c r="S256" s="114">
        <f t="shared" si="216"/>
        <v>0</v>
      </c>
      <c r="T256" s="124">
        <f t="shared" si="225"/>
        <v>7.0000000000000007E-2</v>
      </c>
      <c r="U256" s="122">
        <f t="shared" si="238"/>
        <v>1</v>
      </c>
      <c r="V256" s="122">
        <v>252</v>
      </c>
      <c r="W256" s="121">
        <f t="shared" si="217"/>
        <v>1.0002685229999999</v>
      </c>
      <c r="X256" s="114">
        <f t="shared" si="218"/>
        <v>0.29818074999999999</v>
      </c>
      <c r="Y256" s="114">
        <f t="shared" si="219"/>
        <v>0</v>
      </c>
      <c r="Z256" s="127" t="str">
        <f t="shared" si="229"/>
        <v>A+J=</v>
      </c>
      <c r="AA256" s="119">
        <f t="shared" si="230"/>
        <v>44277</v>
      </c>
      <c r="AB256" s="4"/>
      <c r="AD256" s="155">
        <v>43094</v>
      </c>
      <c r="AE256" s="156" t="s">
        <v>77</v>
      </c>
      <c r="AG256" s="145">
        <f t="shared" si="234"/>
        <v>108</v>
      </c>
      <c r="AH256" s="147">
        <f t="shared" si="236"/>
        <v>47289</v>
      </c>
      <c r="AI256" s="147">
        <f t="shared" si="246"/>
        <v>47288</v>
      </c>
      <c r="AJ256" s="147">
        <f t="shared" si="247"/>
        <v>47289</v>
      </c>
      <c r="AK256" s="147">
        <f t="shared" si="241"/>
        <v>47319</v>
      </c>
      <c r="AL256" s="145">
        <f t="shared" si="248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20"/>
        <v>44251</v>
      </c>
      <c r="B257" s="114">
        <f t="shared" si="212"/>
        <v>1112.4583541300001</v>
      </c>
      <c r="C257" s="114">
        <f t="shared" si="226"/>
        <v>924.33416912999996</v>
      </c>
      <c r="D257" s="115">
        <f t="shared" si="221"/>
        <v>934.75800000000004</v>
      </c>
      <c r="E257" s="116">
        <f t="shared" si="242"/>
        <v>958.84400000000005</v>
      </c>
      <c r="F257" s="117">
        <f t="shared" si="243"/>
        <v>44218</v>
      </c>
      <c r="G257" s="118">
        <f t="shared" si="213"/>
        <v>2.5767096938458911E-2</v>
      </c>
      <c r="H257" s="119">
        <f t="shared" si="227"/>
        <v>44277</v>
      </c>
      <c r="I257" s="119">
        <f t="shared" si="214"/>
        <v>44277</v>
      </c>
      <c r="J257" s="120">
        <f t="shared" si="222"/>
        <v>20</v>
      </c>
      <c r="K257" s="120">
        <f t="shared" si="245"/>
        <v>2</v>
      </c>
      <c r="L257" s="8">
        <f t="shared" si="223"/>
        <v>1.00254731</v>
      </c>
      <c r="M257" s="121">
        <f t="shared" si="244"/>
        <v>1.00958108</v>
      </c>
      <c r="N257" s="121">
        <f t="shared" si="235"/>
        <v>1.1998215995371666</v>
      </c>
      <c r="O257" s="114">
        <f t="shared" si="240"/>
        <v>1.20287791</v>
      </c>
      <c r="P257" s="114">
        <f t="shared" si="215"/>
        <v>1111.8611535</v>
      </c>
      <c r="Q257" s="168">
        <f t="shared" si="228"/>
        <v>0</v>
      </c>
      <c r="R257" s="169">
        <f t="shared" si="224"/>
        <v>0</v>
      </c>
      <c r="S257" s="114">
        <f t="shared" si="216"/>
        <v>0</v>
      </c>
      <c r="T257" s="124">
        <f t="shared" si="225"/>
        <v>7.0000000000000007E-2</v>
      </c>
      <c r="U257" s="122">
        <f t="shared" si="238"/>
        <v>2</v>
      </c>
      <c r="V257" s="122">
        <v>252</v>
      </c>
      <c r="W257" s="121">
        <f t="shared" si="217"/>
        <v>1.000537118</v>
      </c>
      <c r="X257" s="114">
        <f t="shared" si="218"/>
        <v>0.59720063000000001</v>
      </c>
      <c r="Y257" s="114">
        <f t="shared" si="219"/>
        <v>0</v>
      </c>
      <c r="Z257" s="127" t="str">
        <f t="shared" si="229"/>
        <v>A+J=</v>
      </c>
      <c r="AA257" s="119">
        <f t="shared" si="230"/>
        <v>44277</v>
      </c>
      <c r="AB257" s="4"/>
      <c r="AD257" s="155">
        <v>43101</v>
      </c>
      <c r="AE257" s="156" t="s">
        <v>79</v>
      </c>
      <c r="AG257" s="145">
        <f t="shared" si="234"/>
        <v>109</v>
      </c>
      <c r="AH257" s="147">
        <f t="shared" si="236"/>
        <v>47319</v>
      </c>
      <c r="AI257" s="147">
        <f t="shared" si="246"/>
        <v>47318</v>
      </c>
      <c r="AJ257" s="147">
        <f t="shared" si="247"/>
        <v>47319</v>
      </c>
      <c r="AK257" s="147">
        <f t="shared" si="241"/>
        <v>47350</v>
      </c>
      <c r="AL257" s="145">
        <f t="shared" si="248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20"/>
        <v>44252</v>
      </c>
      <c r="B258" s="114">
        <f t="shared" si="212"/>
        <v>1114.1734352199999</v>
      </c>
      <c r="C258" s="114">
        <f t="shared" si="226"/>
        <v>924.33416912999996</v>
      </c>
      <c r="D258" s="115">
        <f t="shared" si="221"/>
        <v>934.75800000000004</v>
      </c>
      <c r="E258" s="116">
        <f t="shared" si="242"/>
        <v>958.84400000000005</v>
      </c>
      <c r="F258" s="117">
        <f t="shared" si="243"/>
        <v>44218</v>
      </c>
      <c r="G258" s="118">
        <f t="shared" si="213"/>
        <v>2.5767096938458911E-2</v>
      </c>
      <c r="H258" s="119">
        <f t="shared" si="227"/>
        <v>44277</v>
      </c>
      <c r="I258" s="119">
        <f t="shared" si="214"/>
        <v>44277</v>
      </c>
      <c r="J258" s="120">
        <f t="shared" si="222"/>
        <v>20</v>
      </c>
      <c r="K258" s="120">
        <f t="shared" si="245"/>
        <v>3</v>
      </c>
      <c r="L258" s="8">
        <f t="shared" si="223"/>
        <v>1.00382339</v>
      </c>
      <c r="M258" s="121">
        <f t="shared" si="244"/>
        <v>1.00958108</v>
      </c>
      <c r="N258" s="121">
        <f t="shared" si="235"/>
        <v>1.1998215995371666</v>
      </c>
      <c r="O258" s="114">
        <f t="shared" si="240"/>
        <v>1.20440898</v>
      </c>
      <c r="P258" s="114">
        <f t="shared" si="215"/>
        <v>1113.2763738199999</v>
      </c>
      <c r="Q258" s="168">
        <f t="shared" si="228"/>
        <v>0</v>
      </c>
      <c r="R258" s="169">
        <f t="shared" si="224"/>
        <v>0</v>
      </c>
      <c r="S258" s="114">
        <f t="shared" si="216"/>
        <v>0</v>
      </c>
      <c r="T258" s="124">
        <f t="shared" si="225"/>
        <v>7.0000000000000007E-2</v>
      </c>
      <c r="U258" s="122">
        <f t="shared" si="238"/>
        <v>3</v>
      </c>
      <c r="V258" s="122">
        <v>252</v>
      </c>
      <c r="W258" s="121">
        <f t="shared" si="217"/>
        <v>1.0008057850000001</v>
      </c>
      <c r="X258" s="114">
        <f t="shared" si="218"/>
        <v>0.89706140000000001</v>
      </c>
      <c r="Y258" s="114">
        <f t="shared" si="219"/>
        <v>0</v>
      </c>
      <c r="Z258" s="127" t="str">
        <f t="shared" si="229"/>
        <v>A+J=</v>
      </c>
      <c r="AA258" s="119">
        <f t="shared" si="230"/>
        <v>44277</v>
      </c>
      <c r="AB258" s="4"/>
      <c r="AD258" s="155">
        <v>43143</v>
      </c>
      <c r="AE258" s="156" t="s">
        <v>68</v>
      </c>
      <c r="AG258" s="145">
        <f t="shared" si="234"/>
        <v>110</v>
      </c>
      <c r="AH258" s="147">
        <f t="shared" si="236"/>
        <v>47350</v>
      </c>
      <c r="AI258" s="147">
        <f t="shared" si="246"/>
        <v>47347</v>
      </c>
      <c r="AJ258" s="147">
        <f t="shared" si="247"/>
        <v>47350</v>
      </c>
      <c r="AK258" s="147">
        <f t="shared" si="241"/>
        <v>47381</v>
      </c>
      <c r="AL258" s="145">
        <f t="shared" si="248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20"/>
        <v>44253</v>
      </c>
      <c r="B259" s="114">
        <f t="shared" si="212"/>
        <v>1115.8911798899999</v>
      </c>
      <c r="C259" s="114">
        <f t="shared" si="226"/>
        <v>924.33416912999996</v>
      </c>
      <c r="D259" s="115">
        <f t="shared" si="221"/>
        <v>934.75800000000004</v>
      </c>
      <c r="E259" s="116">
        <f t="shared" si="242"/>
        <v>958.84400000000005</v>
      </c>
      <c r="F259" s="117">
        <f t="shared" si="243"/>
        <v>44218</v>
      </c>
      <c r="G259" s="118">
        <f t="shared" si="213"/>
        <v>2.5767096938458911E-2</v>
      </c>
      <c r="H259" s="119">
        <f t="shared" si="227"/>
        <v>44277</v>
      </c>
      <c r="I259" s="119">
        <f t="shared" si="214"/>
        <v>44277</v>
      </c>
      <c r="J259" s="120">
        <f t="shared" si="222"/>
        <v>20</v>
      </c>
      <c r="K259" s="120">
        <f t="shared" si="245"/>
        <v>4</v>
      </c>
      <c r="L259" s="8">
        <f t="shared" si="223"/>
        <v>1.00510111</v>
      </c>
      <c r="M259" s="121">
        <f t="shared" si="244"/>
        <v>1.00958108</v>
      </c>
      <c r="N259" s="121">
        <f t="shared" si="235"/>
        <v>1.1998215995371666</v>
      </c>
      <c r="O259" s="114">
        <f t="shared" si="240"/>
        <v>1.2059420199999999</v>
      </c>
      <c r="P259" s="114">
        <f t="shared" si="215"/>
        <v>1114.6934150699999</v>
      </c>
      <c r="Q259" s="168">
        <f t="shared" si="228"/>
        <v>0</v>
      </c>
      <c r="R259" s="169">
        <f t="shared" si="224"/>
        <v>0</v>
      </c>
      <c r="S259" s="114">
        <f t="shared" si="216"/>
        <v>0</v>
      </c>
      <c r="T259" s="124">
        <f t="shared" si="225"/>
        <v>7.0000000000000007E-2</v>
      </c>
      <c r="U259" s="122">
        <f t="shared" si="238"/>
        <v>4</v>
      </c>
      <c r="V259" s="122">
        <v>252</v>
      </c>
      <c r="W259" s="121">
        <f t="shared" si="217"/>
        <v>1.0010745240000001</v>
      </c>
      <c r="X259" s="114">
        <f t="shared" si="218"/>
        <v>1.19776482</v>
      </c>
      <c r="Y259" s="114">
        <f t="shared" si="219"/>
        <v>0</v>
      </c>
      <c r="Z259" s="127" t="str">
        <f t="shared" si="229"/>
        <v>A+J=</v>
      </c>
      <c r="AA259" s="119">
        <f t="shared" si="230"/>
        <v>44277</v>
      </c>
      <c r="AB259" s="4"/>
      <c r="AD259" s="155">
        <v>43144</v>
      </c>
      <c r="AE259" s="156" t="s">
        <v>68</v>
      </c>
      <c r="AG259" s="145">
        <f t="shared" si="234"/>
        <v>111</v>
      </c>
      <c r="AH259" s="147">
        <f t="shared" si="236"/>
        <v>47381</v>
      </c>
      <c r="AI259" s="147">
        <f t="shared" si="246"/>
        <v>47380</v>
      </c>
      <c r="AJ259" s="147">
        <f t="shared" si="247"/>
        <v>47381</v>
      </c>
      <c r="AK259" s="147">
        <f t="shared" si="241"/>
        <v>47413</v>
      </c>
      <c r="AL259" s="145">
        <f t="shared" si="248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20"/>
        <v>44254</v>
      </c>
      <c r="B260" s="114">
        <f t="shared" si="212"/>
        <v>1117.6115436699999</v>
      </c>
      <c r="C260" s="114">
        <f t="shared" si="226"/>
        <v>924.33416912999996</v>
      </c>
      <c r="D260" s="115">
        <f t="shared" si="221"/>
        <v>934.75800000000004</v>
      </c>
      <c r="E260" s="116">
        <f t="shared" si="242"/>
        <v>958.84400000000005</v>
      </c>
      <c r="F260" s="117">
        <f t="shared" si="243"/>
        <v>44218</v>
      </c>
      <c r="G260" s="118">
        <f t="shared" si="213"/>
        <v>2.5767096938458911E-2</v>
      </c>
      <c r="H260" s="119">
        <f t="shared" si="227"/>
        <v>44277</v>
      </c>
      <c r="I260" s="119">
        <f t="shared" si="214"/>
        <v>44277</v>
      </c>
      <c r="J260" s="120">
        <f t="shared" si="222"/>
        <v>20</v>
      </c>
      <c r="K260" s="120">
        <f t="shared" si="245"/>
        <v>5</v>
      </c>
      <c r="L260" s="8">
        <f t="shared" si="223"/>
        <v>1.00638044</v>
      </c>
      <c r="M260" s="121">
        <f t="shared" si="244"/>
        <v>1.00958108</v>
      </c>
      <c r="N260" s="121">
        <f t="shared" si="235"/>
        <v>1.1998215995371666</v>
      </c>
      <c r="O260" s="114">
        <f t="shared" si="240"/>
        <v>1.20747698</v>
      </c>
      <c r="P260" s="114">
        <f t="shared" si="215"/>
        <v>1116.11223105</v>
      </c>
      <c r="Q260" s="168">
        <f t="shared" si="228"/>
        <v>0</v>
      </c>
      <c r="R260" s="169">
        <f t="shared" si="224"/>
        <v>0</v>
      </c>
      <c r="S260" s="114">
        <f t="shared" si="216"/>
        <v>0</v>
      </c>
      <c r="T260" s="124">
        <f t="shared" si="225"/>
        <v>7.0000000000000007E-2</v>
      </c>
      <c r="U260" s="122">
        <f t="shared" si="238"/>
        <v>5</v>
      </c>
      <c r="V260" s="122">
        <v>252</v>
      </c>
      <c r="W260" s="121">
        <f t="shared" si="217"/>
        <v>1.0013433350000001</v>
      </c>
      <c r="X260" s="114">
        <f t="shared" si="218"/>
        <v>1.49931262</v>
      </c>
      <c r="Y260" s="114">
        <f t="shared" si="219"/>
        <v>0</v>
      </c>
      <c r="Z260" s="127" t="str">
        <f t="shared" si="229"/>
        <v>A+J=</v>
      </c>
      <c r="AA260" s="119">
        <f t="shared" si="230"/>
        <v>44277</v>
      </c>
      <c r="AB260" s="4"/>
      <c r="AD260" s="155">
        <v>43189</v>
      </c>
      <c r="AE260" s="156" t="s">
        <v>80</v>
      </c>
      <c r="AG260" s="145">
        <f t="shared" si="234"/>
        <v>112</v>
      </c>
      <c r="AH260" s="147">
        <f t="shared" si="236"/>
        <v>47411</v>
      </c>
      <c r="AI260" s="147">
        <f t="shared" si="246"/>
        <v>47410</v>
      </c>
      <c r="AJ260" s="147">
        <f t="shared" si="247"/>
        <v>47413</v>
      </c>
      <c r="AK260" s="147">
        <f t="shared" si="241"/>
        <v>47442</v>
      </c>
      <c r="AL260" s="145">
        <f t="shared" si="248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20"/>
        <v>44255</v>
      </c>
      <c r="B261" s="114">
        <f t="shared" si="212"/>
        <v>1117.6115436699999</v>
      </c>
      <c r="C261" s="114">
        <f t="shared" si="226"/>
        <v>924.33416912999996</v>
      </c>
      <c r="D261" s="115">
        <f t="shared" si="221"/>
        <v>934.75800000000004</v>
      </c>
      <c r="E261" s="116">
        <f t="shared" si="242"/>
        <v>958.84400000000005</v>
      </c>
      <c r="F261" s="117">
        <f t="shared" si="243"/>
        <v>44218</v>
      </c>
      <c r="G261" s="118">
        <f t="shared" si="213"/>
        <v>2.5767096938458911E-2</v>
      </c>
      <c r="H261" s="119">
        <f t="shared" si="227"/>
        <v>44277</v>
      </c>
      <c r="I261" s="119">
        <f t="shared" si="214"/>
        <v>44277</v>
      </c>
      <c r="J261" s="120">
        <f t="shared" si="222"/>
        <v>20</v>
      </c>
      <c r="K261" s="120">
        <f t="shared" si="245"/>
        <v>5</v>
      </c>
      <c r="L261" s="8">
        <f t="shared" si="223"/>
        <v>1.00638044</v>
      </c>
      <c r="M261" s="121">
        <f t="shared" si="244"/>
        <v>1.00958108</v>
      </c>
      <c r="N261" s="121">
        <f t="shared" si="235"/>
        <v>1.1998215995371666</v>
      </c>
      <c r="O261" s="114">
        <f t="shared" si="240"/>
        <v>1.20747698</v>
      </c>
      <c r="P261" s="114">
        <f t="shared" si="215"/>
        <v>1116.11223105</v>
      </c>
      <c r="Q261" s="168">
        <f t="shared" si="228"/>
        <v>0</v>
      </c>
      <c r="R261" s="169">
        <f t="shared" si="224"/>
        <v>0</v>
      </c>
      <c r="S261" s="114">
        <f t="shared" si="216"/>
        <v>0</v>
      </c>
      <c r="T261" s="124">
        <f t="shared" si="225"/>
        <v>7.0000000000000007E-2</v>
      </c>
      <c r="U261" s="122">
        <f t="shared" si="238"/>
        <v>5</v>
      </c>
      <c r="V261" s="122">
        <v>252</v>
      </c>
      <c r="W261" s="121">
        <f t="shared" si="217"/>
        <v>1.0013433350000001</v>
      </c>
      <c r="X261" s="114">
        <f t="shared" si="218"/>
        <v>1.49931262</v>
      </c>
      <c r="Y261" s="114">
        <f t="shared" si="219"/>
        <v>0</v>
      </c>
      <c r="Z261" s="127" t="str">
        <f t="shared" si="229"/>
        <v>A+J=</v>
      </c>
      <c r="AA261" s="119">
        <f t="shared" si="230"/>
        <v>44277</v>
      </c>
      <c r="AB261" s="4"/>
      <c r="AD261" s="155">
        <v>43221</v>
      </c>
      <c r="AE261" s="156" t="s">
        <v>82</v>
      </c>
      <c r="AG261" s="145">
        <f t="shared" si="234"/>
        <v>113</v>
      </c>
      <c r="AH261" s="147">
        <f t="shared" si="236"/>
        <v>47442</v>
      </c>
      <c r="AI261" s="147">
        <f t="shared" si="246"/>
        <v>47441</v>
      </c>
      <c r="AJ261" s="147">
        <f t="shared" si="247"/>
        <v>47442</v>
      </c>
      <c r="AK261" s="147">
        <f t="shared" si="241"/>
        <v>47472</v>
      </c>
      <c r="AL261" s="145">
        <f t="shared" si="248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20"/>
        <v>44256</v>
      </c>
      <c r="B262" s="114">
        <f t="shared" si="212"/>
        <v>1117.6115436699999</v>
      </c>
      <c r="C262" s="114">
        <f t="shared" si="226"/>
        <v>924.33416912999996</v>
      </c>
      <c r="D262" s="115">
        <f t="shared" si="221"/>
        <v>934.75800000000004</v>
      </c>
      <c r="E262" s="116">
        <f t="shared" si="242"/>
        <v>958.84400000000005</v>
      </c>
      <c r="F262" s="117">
        <f t="shared" si="243"/>
        <v>44218</v>
      </c>
      <c r="G262" s="118">
        <f t="shared" si="213"/>
        <v>2.5767096938458911E-2</v>
      </c>
      <c r="H262" s="119">
        <f t="shared" si="227"/>
        <v>44277</v>
      </c>
      <c r="I262" s="119">
        <f t="shared" si="214"/>
        <v>44277</v>
      </c>
      <c r="J262" s="120">
        <f t="shared" si="222"/>
        <v>20</v>
      </c>
      <c r="K262" s="120">
        <f t="shared" si="245"/>
        <v>5</v>
      </c>
      <c r="L262" s="8">
        <f t="shared" si="223"/>
        <v>1.00638044</v>
      </c>
      <c r="M262" s="121">
        <f t="shared" si="244"/>
        <v>1.00958108</v>
      </c>
      <c r="N262" s="121">
        <f t="shared" si="235"/>
        <v>1.1998215995371666</v>
      </c>
      <c r="O262" s="114">
        <f t="shared" si="240"/>
        <v>1.20747698</v>
      </c>
      <c r="P262" s="114">
        <f t="shared" si="215"/>
        <v>1116.11223105</v>
      </c>
      <c r="Q262" s="168">
        <f t="shared" si="228"/>
        <v>0</v>
      </c>
      <c r="R262" s="169">
        <f t="shared" si="224"/>
        <v>0</v>
      </c>
      <c r="S262" s="114">
        <f t="shared" si="216"/>
        <v>0</v>
      </c>
      <c r="T262" s="124">
        <f t="shared" si="225"/>
        <v>7.0000000000000007E-2</v>
      </c>
      <c r="U262" s="122">
        <f t="shared" si="238"/>
        <v>5</v>
      </c>
      <c r="V262" s="122">
        <v>252</v>
      </c>
      <c r="W262" s="121">
        <f t="shared" si="217"/>
        <v>1.0013433350000001</v>
      </c>
      <c r="X262" s="114">
        <f t="shared" si="218"/>
        <v>1.49931262</v>
      </c>
      <c r="Y262" s="114">
        <f t="shared" si="219"/>
        <v>0</v>
      </c>
      <c r="Z262" s="127" t="str">
        <f t="shared" si="229"/>
        <v>A+J=</v>
      </c>
      <c r="AA262" s="119">
        <f t="shared" si="230"/>
        <v>44277</v>
      </c>
      <c r="AB262" s="4"/>
      <c r="AD262" s="155">
        <v>43251</v>
      </c>
      <c r="AE262" s="156" t="s">
        <v>81</v>
      </c>
      <c r="AG262" s="145">
        <f t="shared" si="234"/>
        <v>114</v>
      </c>
      <c r="AH262" s="147">
        <f t="shared" si="236"/>
        <v>47472</v>
      </c>
      <c r="AI262" s="147">
        <f t="shared" si="246"/>
        <v>47471</v>
      </c>
      <c r="AJ262" s="147">
        <f t="shared" si="247"/>
        <v>47472</v>
      </c>
      <c r="AK262" s="147">
        <f t="shared" si="241"/>
        <v>47504</v>
      </c>
      <c r="AL262" s="145">
        <f t="shared" si="248"/>
        <v>20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20"/>
        <v>44257</v>
      </c>
      <c r="B263" s="114">
        <f t="shared" si="212"/>
        <v>1119.33458382</v>
      </c>
      <c r="C263" s="114">
        <f t="shared" si="226"/>
        <v>924.33416912999996</v>
      </c>
      <c r="D263" s="115">
        <f t="shared" si="221"/>
        <v>934.75800000000004</v>
      </c>
      <c r="E263" s="116">
        <f t="shared" si="242"/>
        <v>958.84400000000005</v>
      </c>
      <c r="F263" s="117">
        <f t="shared" si="243"/>
        <v>44218</v>
      </c>
      <c r="G263" s="118">
        <f t="shared" si="213"/>
        <v>2.5767096938458911E-2</v>
      </c>
      <c r="H263" s="119">
        <f t="shared" si="227"/>
        <v>44277</v>
      </c>
      <c r="I263" s="119">
        <f t="shared" si="214"/>
        <v>44277</v>
      </c>
      <c r="J263" s="120">
        <f t="shared" si="222"/>
        <v>20</v>
      </c>
      <c r="K263" s="120">
        <f t="shared" si="245"/>
        <v>6</v>
      </c>
      <c r="L263" s="8">
        <f t="shared" si="223"/>
        <v>1.0076614100000001</v>
      </c>
      <c r="M263" s="121">
        <f t="shared" si="244"/>
        <v>1.00958108</v>
      </c>
      <c r="N263" s="121">
        <f t="shared" si="235"/>
        <v>1.1998215995371666</v>
      </c>
      <c r="O263" s="114">
        <f t="shared" si="240"/>
        <v>1.2090139200000001</v>
      </c>
      <c r="P263" s="114">
        <f t="shared" si="215"/>
        <v>1117.5328772</v>
      </c>
      <c r="Q263" s="168">
        <f t="shared" si="228"/>
        <v>0</v>
      </c>
      <c r="R263" s="169">
        <f t="shared" si="224"/>
        <v>0</v>
      </c>
      <c r="S263" s="114">
        <f t="shared" si="216"/>
        <v>0</v>
      </c>
      <c r="T263" s="124">
        <f t="shared" si="225"/>
        <v>7.0000000000000007E-2</v>
      </c>
      <c r="U263" s="122">
        <f t="shared" si="238"/>
        <v>6</v>
      </c>
      <c r="V263" s="122">
        <v>252</v>
      </c>
      <c r="W263" s="121">
        <f t="shared" si="217"/>
        <v>1.001612218</v>
      </c>
      <c r="X263" s="114">
        <f>TRUNC((P263*(W263-1)),8)</f>
        <v>1.80170662</v>
      </c>
      <c r="Y263" s="114">
        <f t="shared" si="219"/>
        <v>0</v>
      </c>
      <c r="Z263" s="127" t="str">
        <f t="shared" si="229"/>
        <v>A+J=</v>
      </c>
      <c r="AA263" s="119">
        <f t="shared" si="230"/>
        <v>44277</v>
      </c>
      <c r="AB263" s="4"/>
      <c r="AD263" s="155">
        <v>43350</v>
      </c>
      <c r="AE263" s="156" t="s">
        <v>83</v>
      </c>
      <c r="AG263" s="145">
        <f t="shared" si="234"/>
        <v>115</v>
      </c>
      <c r="AH263" s="147">
        <f t="shared" si="236"/>
        <v>47503</v>
      </c>
      <c r="AI263" s="147">
        <f t="shared" si="246"/>
        <v>47501</v>
      </c>
      <c r="AJ263" s="147">
        <f t="shared" si="247"/>
        <v>47504</v>
      </c>
      <c r="AK263" s="147">
        <f t="shared" si="241"/>
        <v>47534</v>
      </c>
      <c r="AL263" s="145">
        <f t="shared" si="248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20"/>
        <v>44258</v>
      </c>
      <c r="B264" s="114">
        <f t="shared" si="212"/>
        <v>1121.0602754700001</v>
      </c>
      <c r="C264" s="114">
        <f t="shared" si="226"/>
        <v>924.33416912999996</v>
      </c>
      <c r="D264" s="115">
        <f t="shared" si="221"/>
        <v>934.75800000000004</v>
      </c>
      <c r="E264" s="116">
        <f t="shared" si="242"/>
        <v>958.84400000000005</v>
      </c>
      <c r="F264" s="117">
        <f t="shared" si="243"/>
        <v>44218</v>
      </c>
      <c r="G264" s="118">
        <f t="shared" si="213"/>
        <v>2.5767096938458911E-2</v>
      </c>
      <c r="H264" s="119">
        <f t="shared" si="227"/>
        <v>44277</v>
      </c>
      <c r="I264" s="119">
        <f t="shared" si="214"/>
        <v>44277</v>
      </c>
      <c r="J264" s="120">
        <f t="shared" si="222"/>
        <v>20</v>
      </c>
      <c r="K264" s="120">
        <f t="shared" si="245"/>
        <v>7</v>
      </c>
      <c r="L264" s="8">
        <f t="shared" si="223"/>
        <v>1.00894401</v>
      </c>
      <c r="M264" s="121">
        <f t="shared" si="244"/>
        <v>1.00958108</v>
      </c>
      <c r="N264" s="121">
        <f t="shared" si="235"/>
        <v>1.1998215995371666</v>
      </c>
      <c r="O264" s="114">
        <f t="shared" si="240"/>
        <v>1.21055281</v>
      </c>
      <c r="P264" s="114">
        <f t="shared" si="215"/>
        <v>1118.95532581</v>
      </c>
      <c r="Q264" s="168">
        <f t="shared" si="228"/>
        <v>0</v>
      </c>
      <c r="R264" s="169">
        <f t="shared" si="224"/>
        <v>0</v>
      </c>
      <c r="S264" s="114">
        <f t="shared" si="216"/>
        <v>0</v>
      </c>
      <c r="T264" s="124">
        <f t="shared" si="225"/>
        <v>7.0000000000000007E-2</v>
      </c>
      <c r="U264" s="122">
        <f t="shared" si="238"/>
        <v>7</v>
      </c>
      <c r="V264" s="122">
        <v>252</v>
      </c>
      <c r="W264" s="121">
        <f t="shared" si="217"/>
        <v>1.001881174</v>
      </c>
      <c r="X264" s="114">
        <f t="shared" si="218"/>
        <v>2.1049496599999999</v>
      </c>
      <c r="Y264" s="114">
        <f t="shared" si="219"/>
        <v>0</v>
      </c>
      <c r="Z264" s="127" t="str">
        <f t="shared" si="229"/>
        <v>A+J=</v>
      </c>
      <c r="AA264" s="119">
        <f t="shared" si="230"/>
        <v>44277</v>
      </c>
      <c r="AB264" s="4"/>
      <c r="AD264" s="155">
        <v>43385</v>
      </c>
      <c r="AE264" s="157" t="s">
        <v>70</v>
      </c>
      <c r="AG264" s="145">
        <f t="shared" si="234"/>
        <v>116</v>
      </c>
      <c r="AH264" s="147">
        <f t="shared" si="236"/>
        <v>47534</v>
      </c>
      <c r="AI264" s="147">
        <f t="shared" si="246"/>
        <v>47533</v>
      </c>
      <c r="AJ264" s="147">
        <f t="shared" si="247"/>
        <v>47534</v>
      </c>
      <c r="AK264" s="147">
        <f t="shared" si="241"/>
        <v>47562</v>
      </c>
      <c r="AL264" s="145">
        <f t="shared" si="248"/>
        <v>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20"/>
        <v>44259</v>
      </c>
      <c r="B265" s="114">
        <f t="shared" si="212"/>
        <v>1122.7886285400002</v>
      </c>
      <c r="C265" s="114">
        <f t="shared" si="226"/>
        <v>924.33416912999996</v>
      </c>
      <c r="D265" s="115">
        <f t="shared" si="221"/>
        <v>934.75800000000004</v>
      </c>
      <c r="E265" s="116">
        <f t="shared" si="242"/>
        <v>958.84400000000005</v>
      </c>
      <c r="F265" s="117">
        <f t="shared" si="243"/>
        <v>44218</v>
      </c>
      <c r="G265" s="118">
        <f t="shared" si="213"/>
        <v>2.5767096938458911E-2</v>
      </c>
      <c r="H265" s="119">
        <f t="shared" si="227"/>
        <v>44277</v>
      </c>
      <c r="I265" s="119">
        <f t="shared" si="214"/>
        <v>44277</v>
      </c>
      <c r="J265" s="120">
        <f t="shared" si="222"/>
        <v>20</v>
      </c>
      <c r="K265" s="120">
        <f t="shared" si="245"/>
        <v>8</v>
      </c>
      <c r="L265" s="8">
        <f t="shared" si="223"/>
        <v>1.01022824</v>
      </c>
      <c r="M265" s="121">
        <f t="shared" si="244"/>
        <v>1.00958108</v>
      </c>
      <c r="N265" s="121">
        <f t="shared" si="235"/>
        <v>1.1998215995371666</v>
      </c>
      <c r="O265" s="114">
        <f t="shared" si="240"/>
        <v>1.2120936600000001</v>
      </c>
      <c r="P265" s="114">
        <f t="shared" si="215"/>
        <v>1120.3795861200001</v>
      </c>
      <c r="Q265" s="168">
        <f t="shared" si="228"/>
        <v>0</v>
      </c>
      <c r="R265" s="169">
        <f t="shared" si="224"/>
        <v>0</v>
      </c>
      <c r="S265" s="114">
        <f t="shared" si="216"/>
        <v>0</v>
      </c>
      <c r="T265" s="124">
        <f t="shared" si="225"/>
        <v>7.0000000000000007E-2</v>
      </c>
      <c r="U265" s="122">
        <f t="shared" si="238"/>
        <v>8</v>
      </c>
      <c r="V265" s="122">
        <v>252</v>
      </c>
      <c r="W265" s="121">
        <f t="shared" si="217"/>
        <v>1.0021502019999999</v>
      </c>
      <c r="X265" s="114">
        <f t="shared" si="218"/>
        <v>2.40904242</v>
      </c>
      <c r="Y265" s="114">
        <f t="shared" si="219"/>
        <v>0</v>
      </c>
      <c r="Z265" s="127" t="str">
        <f t="shared" si="229"/>
        <v>A+J=</v>
      </c>
      <c r="AA265" s="119">
        <f t="shared" si="230"/>
        <v>44277</v>
      </c>
      <c r="AB265" s="4"/>
      <c r="AD265" s="155">
        <v>43406</v>
      </c>
      <c r="AE265" s="156" t="s">
        <v>75</v>
      </c>
      <c r="AG265" s="145">
        <f t="shared" si="234"/>
        <v>117</v>
      </c>
      <c r="AH265" s="147">
        <f t="shared" si="236"/>
        <v>47562</v>
      </c>
      <c r="AI265" s="147">
        <f t="shared" si="246"/>
        <v>47561</v>
      </c>
      <c r="AJ265" s="147">
        <f t="shared" si="247"/>
        <v>47562</v>
      </c>
      <c r="AK265" s="147">
        <f t="shared" si="241"/>
        <v>47595</v>
      </c>
      <c r="AL265" s="145">
        <f t="shared" si="248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20"/>
        <v>44260</v>
      </c>
      <c r="B266" s="114">
        <f t="shared" ref="B266:B329" si="249">(P266+X266)</f>
        <v>1124.5196355099999</v>
      </c>
      <c r="C266" s="114">
        <f t="shared" si="226"/>
        <v>924.33416912999996</v>
      </c>
      <c r="D266" s="115">
        <f t="shared" si="221"/>
        <v>934.75800000000004</v>
      </c>
      <c r="E266" s="116">
        <f t="shared" si="242"/>
        <v>958.84400000000005</v>
      </c>
      <c r="F266" s="117">
        <f t="shared" si="243"/>
        <v>44218</v>
      </c>
      <c r="G266" s="118">
        <f t="shared" ref="G266:G329" si="250">(E266/D266)-1</f>
        <v>2.5767096938458911E-2</v>
      </c>
      <c r="H266" s="119">
        <f t="shared" si="227"/>
        <v>44277</v>
      </c>
      <c r="I266" s="119">
        <f t="shared" ref="I266:I329" si="251">IF(A266&gt;I265,H266,I265)</f>
        <v>44277</v>
      </c>
      <c r="J266" s="120">
        <f t="shared" si="222"/>
        <v>20</v>
      </c>
      <c r="K266" s="120">
        <f t="shared" si="245"/>
        <v>9</v>
      </c>
      <c r="L266" s="8">
        <f t="shared" si="223"/>
        <v>1.0115141000000001</v>
      </c>
      <c r="M266" s="121">
        <f t="shared" si="244"/>
        <v>1.00958108</v>
      </c>
      <c r="N266" s="121">
        <f t="shared" si="235"/>
        <v>1.1998215995371666</v>
      </c>
      <c r="O266" s="114">
        <f t="shared" si="240"/>
        <v>1.21363646</v>
      </c>
      <c r="P266" s="114">
        <f t="shared" ref="P266:P329" si="252">TRUNC(C266*O266,8)</f>
        <v>1121.8056488699999</v>
      </c>
      <c r="Q266" s="168">
        <f t="shared" si="228"/>
        <v>0</v>
      </c>
      <c r="R266" s="169">
        <f t="shared" si="224"/>
        <v>0</v>
      </c>
      <c r="S266" s="114">
        <f t="shared" ref="S266:S329" si="253">IF(R266&gt;0,TRUNC(R266*P266,8),0)</f>
        <v>0</v>
      </c>
      <c r="T266" s="124">
        <f t="shared" si="225"/>
        <v>7.0000000000000007E-2</v>
      </c>
      <c r="U266" s="122">
        <f t="shared" si="238"/>
        <v>9</v>
      </c>
      <c r="V266" s="122">
        <v>252</v>
      </c>
      <c r="W266" s="121">
        <f t="shared" ref="W266:W329" si="254">ROUND((1+T266)^TRUNC((U266/V266),9),9)</f>
        <v>1.0024193020000001</v>
      </c>
      <c r="X266" s="114">
        <f t="shared" ref="X266:X329" si="255">TRUNC((P266*(W266-1)),8)</f>
        <v>2.7139866399999999</v>
      </c>
      <c r="Y266" s="114">
        <f t="shared" ref="Y266:Y329" si="256">IF(Q266&gt;0,S266+X266,0)</f>
        <v>0</v>
      </c>
      <c r="Z266" s="127" t="str">
        <f t="shared" si="229"/>
        <v>A+J=</v>
      </c>
      <c r="AA266" s="119">
        <f t="shared" si="230"/>
        <v>44277</v>
      </c>
      <c r="AB266" s="4"/>
      <c r="AD266" s="155">
        <v>43419</v>
      </c>
      <c r="AE266" s="156" t="s">
        <v>84</v>
      </c>
      <c r="AG266" s="145">
        <f t="shared" si="234"/>
        <v>118</v>
      </c>
      <c r="AH266" s="147">
        <f t="shared" si="236"/>
        <v>47593</v>
      </c>
      <c r="AI266" s="147">
        <f t="shared" si="246"/>
        <v>47591</v>
      </c>
      <c r="AJ266" s="147">
        <f t="shared" si="247"/>
        <v>47595</v>
      </c>
      <c r="AK266" s="147">
        <f t="shared" si="241"/>
        <v>47623</v>
      </c>
      <c r="AL266" s="145">
        <f t="shared" si="248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57">(A266+1)</f>
        <v>44261</v>
      </c>
      <c r="B267" s="114">
        <f t="shared" si="249"/>
        <v>1126.25331671</v>
      </c>
      <c r="C267" s="114">
        <f t="shared" si="226"/>
        <v>924.33416912999996</v>
      </c>
      <c r="D267" s="115">
        <f t="shared" ref="D267:D330" si="258">IF(E267=E266,D266,E266)</f>
        <v>934.75800000000004</v>
      </c>
      <c r="E267" s="116">
        <f t="shared" si="242"/>
        <v>958.84400000000005</v>
      </c>
      <c r="F267" s="117">
        <f t="shared" si="243"/>
        <v>44218</v>
      </c>
      <c r="G267" s="118">
        <f t="shared" si="250"/>
        <v>2.5767096938458911E-2</v>
      </c>
      <c r="H267" s="119">
        <f t="shared" si="227"/>
        <v>44277</v>
      </c>
      <c r="I267" s="119">
        <f t="shared" si="251"/>
        <v>44277</v>
      </c>
      <c r="J267" s="120">
        <f t="shared" ref="J267:J330" si="259">IF(I267=I266,J266,NETWORKDAYS(I266,I267,$AD$148:$AD$502)-1)</f>
        <v>20</v>
      </c>
      <c r="K267" s="120">
        <f t="shared" si="245"/>
        <v>10</v>
      </c>
      <c r="L267" s="8">
        <f t="shared" ref="L267:L330" si="260">TRUNC((E267/D267)^TRUNC((K267/J267),9),8)</f>
        <v>1.0128016</v>
      </c>
      <c r="M267" s="121">
        <f t="shared" si="244"/>
        <v>1.00958108</v>
      </c>
      <c r="N267" s="121">
        <f t="shared" si="235"/>
        <v>1.1998215995371666</v>
      </c>
      <c r="O267" s="114">
        <f t="shared" si="240"/>
        <v>1.21518123</v>
      </c>
      <c r="P267" s="114">
        <f t="shared" si="252"/>
        <v>1123.2335325700001</v>
      </c>
      <c r="Q267" s="168">
        <f t="shared" si="228"/>
        <v>0</v>
      </c>
      <c r="R267" s="169">
        <f t="shared" ref="R267:R330" si="261">IF(Q267&gt;0,VLOOKUP($A267,$AD$10:$AI$140,6),0)</f>
        <v>0</v>
      </c>
      <c r="S267" s="114">
        <f t="shared" si="253"/>
        <v>0</v>
      </c>
      <c r="T267" s="124">
        <f t="shared" ref="T267:T330" si="262">(T266)</f>
        <v>7.0000000000000007E-2</v>
      </c>
      <c r="U267" s="122">
        <f t="shared" si="238"/>
        <v>10</v>
      </c>
      <c r="V267" s="122">
        <v>252</v>
      </c>
      <c r="W267" s="121">
        <f t="shared" si="254"/>
        <v>1.0026884739999999</v>
      </c>
      <c r="X267" s="114">
        <f t="shared" si="255"/>
        <v>3.0197841400000001</v>
      </c>
      <c r="Y267" s="114">
        <f t="shared" si="256"/>
        <v>0</v>
      </c>
      <c r="Z267" s="127" t="str">
        <f t="shared" si="229"/>
        <v>A+J=</v>
      </c>
      <c r="AA267" s="119">
        <f t="shared" si="230"/>
        <v>44277</v>
      </c>
      <c r="AB267" s="4"/>
      <c r="AD267" s="155">
        <v>43459</v>
      </c>
      <c r="AE267" s="156" t="s">
        <v>77</v>
      </c>
      <c r="AG267" s="145">
        <f t="shared" si="234"/>
        <v>119</v>
      </c>
      <c r="AH267" s="147">
        <f t="shared" si="236"/>
        <v>47623</v>
      </c>
      <c r="AI267" s="147">
        <f t="shared" si="246"/>
        <v>47620</v>
      </c>
      <c r="AJ267" s="147">
        <f t="shared" si="247"/>
        <v>47623</v>
      </c>
      <c r="AK267" s="147">
        <f t="shared" si="241"/>
        <v>47655</v>
      </c>
      <c r="AL267" s="145">
        <f t="shared" si="248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57"/>
        <v>44262</v>
      </c>
      <c r="B268" s="114">
        <f t="shared" si="249"/>
        <v>1126.25331671</v>
      </c>
      <c r="C268" s="114">
        <f t="shared" ref="C268:C331" si="263">TRUNC(IF(Q267&gt;0,VLOOKUP(A267,$AD$12:$AE$140,2),C267),8)</f>
        <v>924.33416912999996</v>
      </c>
      <c r="D268" s="115">
        <f t="shared" si="258"/>
        <v>934.75800000000004</v>
      </c>
      <c r="E268" s="116">
        <f t="shared" si="242"/>
        <v>958.84400000000005</v>
      </c>
      <c r="F268" s="117">
        <f t="shared" si="243"/>
        <v>44218</v>
      </c>
      <c r="G268" s="118">
        <f t="shared" si="250"/>
        <v>2.5767096938458911E-2</v>
      </c>
      <c r="H268" s="119">
        <f t="shared" ref="H268:H331" si="264">IF(DAY(A268)=H$9,VLOOKUP(A268,AH$118:AN$450,4),H267)</f>
        <v>44277</v>
      </c>
      <c r="I268" s="119">
        <f t="shared" si="251"/>
        <v>44277</v>
      </c>
      <c r="J268" s="120">
        <f t="shared" si="259"/>
        <v>20</v>
      </c>
      <c r="K268" s="120">
        <f t="shared" si="245"/>
        <v>10</v>
      </c>
      <c r="L268" s="8">
        <f t="shared" si="260"/>
        <v>1.0128016</v>
      </c>
      <c r="M268" s="121">
        <f t="shared" si="244"/>
        <v>1.00958108</v>
      </c>
      <c r="N268" s="121">
        <f t="shared" si="235"/>
        <v>1.1998215995371666</v>
      </c>
      <c r="O268" s="114">
        <f t="shared" si="240"/>
        <v>1.21518123</v>
      </c>
      <c r="P268" s="114">
        <f t="shared" si="252"/>
        <v>1123.2335325700001</v>
      </c>
      <c r="Q268" s="168">
        <f t="shared" ref="Q268:Q331" si="265">IF(VLOOKUP(A268,AD$10:AK$140,8)=VLOOKUP(A267,AD$10:AK$140,8),0,VLOOKUP(A268,AD$10:AK$140,8))</f>
        <v>0</v>
      </c>
      <c r="R268" s="169">
        <f t="shared" si="261"/>
        <v>0</v>
      </c>
      <c r="S268" s="114">
        <f t="shared" si="253"/>
        <v>0</v>
      </c>
      <c r="T268" s="124">
        <f t="shared" si="262"/>
        <v>7.0000000000000007E-2</v>
      </c>
      <c r="U268" s="122">
        <f t="shared" si="238"/>
        <v>10</v>
      </c>
      <c r="V268" s="122">
        <v>252</v>
      </c>
      <c r="W268" s="121">
        <f t="shared" si="254"/>
        <v>1.0026884739999999</v>
      </c>
      <c r="X268" s="114">
        <f t="shared" si="255"/>
        <v>3.0197841400000001</v>
      </c>
      <c r="Y268" s="114">
        <f t="shared" si="256"/>
        <v>0</v>
      </c>
      <c r="Z268" s="127" t="str">
        <f t="shared" ref="Z268:Z331" si="266">IF($Q267&gt;0,VLOOKUP($A267,$AD$10:$AM$140,9),Z267)</f>
        <v>A+J=</v>
      </c>
      <c r="AA268" s="119">
        <f t="shared" ref="AA268:AA331" si="267">IF($Q267&gt;0,VLOOKUP($A267,$AD$10:$AM$140,10),AA267)</f>
        <v>44277</v>
      </c>
      <c r="AB268" s="4"/>
      <c r="AD268" s="155">
        <v>43466</v>
      </c>
      <c r="AE268" s="156" t="s">
        <v>79</v>
      </c>
      <c r="AG268" s="145">
        <f t="shared" si="234"/>
        <v>120</v>
      </c>
      <c r="AH268" s="147">
        <f t="shared" si="236"/>
        <v>47654</v>
      </c>
      <c r="AI268" s="147">
        <f t="shared" si="246"/>
        <v>47653</v>
      </c>
      <c r="AJ268" s="147">
        <f t="shared" si="247"/>
        <v>47655</v>
      </c>
      <c r="AK268" s="147"/>
      <c r="AL268" s="145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57"/>
        <v>44263</v>
      </c>
      <c r="B269" s="114">
        <f t="shared" si="249"/>
        <v>1126.25331671</v>
      </c>
      <c r="C269" s="114">
        <f t="shared" si="263"/>
        <v>924.33416912999996</v>
      </c>
      <c r="D269" s="115">
        <f t="shared" si="258"/>
        <v>934.75800000000004</v>
      </c>
      <c r="E269" s="116">
        <f t="shared" si="242"/>
        <v>958.84400000000005</v>
      </c>
      <c r="F269" s="117">
        <f t="shared" si="243"/>
        <v>44218</v>
      </c>
      <c r="G269" s="118">
        <f t="shared" si="250"/>
        <v>2.5767096938458911E-2</v>
      </c>
      <c r="H269" s="119">
        <f t="shared" si="264"/>
        <v>44277</v>
      </c>
      <c r="I269" s="119">
        <f t="shared" si="251"/>
        <v>44277</v>
      </c>
      <c r="J269" s="120">
        <f t="shared" si="259"/>
        <v>20</v>
      </c>
      <c r="K269" s="120">
        <f t="shared" si="245"/>
        <v>10</v>
      </c>
      <c r="L269" s="8">
        <f t="shared" si="260"/>
        <v>1.0128016</v>
      </c>
      <c r="M269" s="121">
        <f t="shared" si="244"/>
        <v>1.00958108</v>
      </c>
      <c r="N269" s="121">
        <f t="shared" si="235"/>
        <v>1.1998215995371666</v>
      </c>
      <c r="O269" s="114">
        <f t="shared" si="240"/>
        <v>1.21518123</v>
      </c>
      <c r="P269" s="114">
        <f t="shared" si="252"/>
        <v>1123.2335325700001</v>
      </c>
      <c r="Q269" s="168">
        <f t="shared" si="265"/>
        <v>0</v>
      </c>
      <c r="R269" s="169">
        <f t="shared" si="261"/>
        <v>0</v>
      </c>
      <c r="S269" s="114">
        <f t="shared" si="253"/>
        <v>0</v>
      </c>
      <c r="T269" s="124">
        <f t="shared" si="262"/>
        <v>7.0000000000000007E-2</v>
      </c>
      <c r="U269" s="122">
        <f t="shared" si="238"/>
        <v>10</v>
      </c>
      <c r="V269" s="122">
        <v>252</v>
      </c>
      <c r="W269" s="121">
        <f t="shared" si="254"/>
        <v>1.0026884739999999</v>
      </c>
      <c r="X269" s="114">
        <f t="shared" si="255"/>
        <v>3.0197841400000001</v>
      </c>
      <c r="Y269" s="114">
        <f t="shared" si="256"/>
        <v>0</v>
      </c>
      <c r="Z269" s="127" t="str">
        <f t="shared" si="266"/>
        <v>A+J=</v>
      </c>
      <c r="AA269" s="119">
        <f t="shared" si="267"/>
        <v>44277</v>
      </c>
      <c r="AB269" s="4"/>
      <c r="AD269" s="155">
        <v>43528</v>
      </c>
      <c r="AE269" s="156" t="s">
        <v>68</v>
      </c>
      <c r="AG269" s="145"/>
      <c r="AH269" s="147"/>
      <c r="AI269" s="147"/>
      <c r="AJ269" s="147"/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57"/>
        <v>44264</v>
      </c>
      <c r="B270" s="114">
        <f t="shared" si="249"/>
        <v>1127.9896750199998</v>
      </c>
      <c r="C270" s="114">
        <f t="shared" si="263"/>
        <v>924.33416912999996</v>
      </c>
      <c r="D270" s="115">
        <f t="shared" si="258"/>
        <v>934.75800000000004</v>
      </c>
      <c r="E270" s="116">
        <f t="shared" si="242"/>
        <v>958.84400000000005</v>
      </c>
      <c r="F270" s="117">
        <f t="shared" si="243"/>
        <v>44218</v>
      </c>
      <c r="G270" s="118">
        <f t="shared" si="250"/>
        <v>2.5767096938458911E-2</v>
      </c>
      <c r="H270" s="119">
        <f t="shared" si="264"/>
        <v>44277</v>
      </c>
      <c r="I270" s="119">
        <f t="shared" si="251"/>
        <v>44277</v>
      </c>
      <c r="J270" s="120">
        <f t="shared" si="259"/>
        <v>20</v>
      </c>
      <c r="K270" s="120">
        <f t="shared" si="245"/>
        <v>11</v>
      </c>
      <c r="L270" s="8">
        <f t="shared" si="260"/>
        <v>1.0140907400000001</v>
      </c>
      <c r="M270" s="121">
        <f t="shared" si="244"/>
        <v>1.00958108</v>
      </c>
      <c r="N270" s="121">
        <f t="shared" si="235"/>
        <v>1.1998215995371666</v>
      </c>
      <c r="O270" s="114">
        <f t="shared" si="240"/>
        <v>1.21672797</v>
      </c>
      <c r="P270" s="114">
        <f t="shared" si="252"/>
        <v>1124.6632371999999</v>
      </c>
      <c r="Q270" s="168">
        <f t="shared" si="265"/>
        <v>0</v>
      </c>
      <c r="R270" s="169">
        <f t="shared" si="261"/>
        <v>0</v>
      </c>
      <c r="S270" s="114">
        <f t="shared" si="253"/>
        <v>0</v>
      </c>
      <c r="T270" s="124">
        <f t="shared" si="262"/>
        <v>7.0000000000000007E-2</v>
      </c>
      <c r="U270" s="122">
        <f t="shared" si="238"/>
        <v>11</v>
      </c>
      <c r="V270" s="122">
        <v>252</v>
      </c>
      <c r="W270" s="121">
        <f t="shared" si="254"/>
        <v>1.0029577190000001</v>
      </c>
      <c r="X270" s="114">
        <f t="shared" si="255"/>
        <v>3.3264378200000002</v>
      </c>
      <c r="Y270" s="114">
        <f t="shared" si="256"/>
        <v>0</v>
      </c>
      <c r="Z270" s="127" t="str">
        <f t="shared" si="266"/>
        <v>A+J=</v>
      </c>
      <c r="AA270" s="119">
        <f t="shared" si="267"/>
        <v>44277</v>
      </c>
      <c r="AB270" s="4"/>
      <c r="AD270" s="155">
        <v>43529</v>
      </c>
      <c r="AE270" s="156" t="s">
        <v>68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57"/>
        <v>44265</v>
      </c>
      <c r="B271" s="114">
        <f t="shared" si="249"/>
        <v>1129.7287018299999</v>
      </c>
      <c r="C271" s="114">
        <f t="shared" si="263"/>
        <v>924.33416912999996</v>
      </c>
      <c r="D271" s="115">
        <f t="shared" si="258"/>
        <v>934.75800000000004</v>
      </c>
      <c r="E271" s="116">
        <f t="shared" si="242"/>
        <v>958.84400000000005</v>
      </c>
      <c r="F271" s="117">
        <f t="shared" si="243"/>
        <v>44218</v>
      </c>
      <c r="G271" s="118">
        <f t="shared" si="250"/>
        <v>2.5767096938458911E-2</v>
      </c>
      <c r="H271" s="119">
        <f t="shared" si="264"/>
        <v>44277</v>
      </c>
      <c r="I271" s="119">
        <f t="shared" si="251"/>
        <v>44277</v>
      </c>
      <c r="J271" s="120">
        <f t="shared" si="259"/>
        <v>20</v>
      </c>
      <c r="K271" s="120">
        <f t="shared" si="245"/>
        <v>12</v>
      </c>
      <c r="L271" s="8">
        <f t="shared" si="260"/>
        <v>1.01538152</v>
      </c>
      <c r="M271" s="121">
        <f t="shared" si="244"/>
        <v>1.00958108</v>
      </c>
      <c r="N271" s="121">
        <f t="shared" si="235"/>
        <v>1.1998215995371666</v>
      </c>
      <c r="O271" s="114">
        <f t="shared" si="240"/>
        <v>1.2182766700000001</v>
      </c>
      <c r="P271" s="114">
        <f t="shared" si="252"/>
        <v>1126.0947535299999</v>
      </c>
      <c r="Q271" s="168">
        <f t="shared" si="265"/>
        <v>0</v>
      </c>
      <c r="R271" s="169">
        <f t="shared" si="261"/>
        <v>0</v>
      </c>
      <c r="S271" s="114">
        <f t="shared" si="253"/>
        <v>0</v>
      </c>
      <c r="T271" s="124">
        <f t="shared" si="262"/>
        <v>7.0000000000000007E-2</v>
      </c>
      <c r="U271" s="122">
        <f t="shared" si="238"/>
        <v>12</v>
      </c>
      <c r="V271" s="122">
        <v>252</v>
      </c>
      <c r="W271" s="121">
        <f t="shared" si="254"/>
        <v>1.003227036</v>
      </c>
      <c r="X271" s="114">
        <f t="shared" si="255"/>
        <v>3.6339483000000001</v>
      </c>
      <c r="Y271" s="114">
        <f t="shared" si="256"/>
        <v>0</v>
      </c>
      <c r="Z271" s="127" t="str">
        <f t="shared" si="266"/>
        <v>A+J=</v>
      </c>
      <c r="AA271" s="119">
        <f t="shared" si="267"/>
        <v>44277</v>
      </c>
      <c r="AB271" s="4"/>
      <c r="AD271" s="155">
        <v>43574</v>
      </c>
      <c r="AE271" s="156" t="s">
        <v>80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57"/>
        <v>44266</v>
      </c>
      <c r="B272" s="114">
        <f t="shared" si="249"/>
        <v>1131.47042674</v>
      </c>
      <c r="C272" s="114">
        <f t="shared" si="263"/>
        <v>924.33416912999996</v>
      </c>
      <c r="D272" s="115">
        <f t="shared" si="258"/>
        <v>934.75800000000004</v>
      </c>
      <c r="E272" s="116">
        <f t="shared" si="242"/>
        <v>958.84400000000005</v>
      </c>
      <c r="F272" s="117">
        <f t="shared" si="243"/>
        <v>44218</v>
      </c>
      <c r="G272" s="118">
        <f t="shared" si="250"/>
        <v>2.5767096938458911E-2</v>
      </c>
      <c r="H272" s="119">
        <f t="shared" si="264"/>
        <v>44277</v>
      </c>
      <c r="I272" s="119">
        <f t="shared" si="251"/>
        <v>44277</v>
      </c>
      <c r="J272" s="120">
        <f t="shared" si="259"/>
        <v>20</v>
      </c>
      <c r="K272" s="120">
        <f t="shared" si="245"/>
        <v>13</v>
      </c>
      <c r="L272" s="8">
        <f t="shared" si="260"/>
        <v>1.0166739499999999</v>
      </c>
      <c r="M272" s="121">
        <f t="shared" si="244"/>
        <v>1.00958108</v>
      </c>
      <c r="N272" s="121">
        <f t="shared" si="235"/>
        <v>1.1998215995371666</v>
      </c>
      <c r="O272" s="114">
        <f t="shared" si="240"/>
        <v>1.21982736</v>
      </c>
      <c r="P272" s="114">
        <f t="shared" si="252"/>
        <v>1127.5281092800001</v>
      </c>
      <c r="Q272" s="168">
        <f t="shared" si="265"/>
        <v>0</v>
      </c>
      <c r="R272" s="169">
        <f t="shared" si="261"/>
        <v>0</v>
      </c>
      <c r="S272" s="114">
        <f t="shared" si="253"/>
        <v>0</v>
      </c>
      <c r="T272" s="124">
        <f t="shared" si="262"/>
        <v>7.0000000000000007E-2</v>
      </c>
      <c r="U272" s="122">
        <f t="shared" si="238"/>
        <v>13</v>
      </c>
      <c r="V272" s="122">
        <v>252</v>
      </c>
      <c r="W272" s="121">
        <f t="shared" si="254"/>
        <v>1.003496425</v>
      </c>
      <c r="X272" s="114">
        <f t="shared" si="255"/>
        <v>3.9423174599999999</v>
      </c>
      <c r="Y272" s="114">
        <f t="shared" si="256"/>
        <v>0</v>
      </c>
      <c r="Z272" s="127" t="str">
        <f t="shared" si="266"/>
        <v>A+J=</v>
      </c>
      <c r="AA272" s="119">
        <f t="shared" si="267"/>
        <v>44277</v>
      </c>
      <c r="AB272" s="4"/>
      <c r="AD272" s="155">
        <v>43586</v>
      </c>
      <c r="AE272" s="156" t="s">
        <v>82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57"/>
        <v>44267</v>
      </c>
      <c r="B273" s="114">
        <f t="shared" si="249"/>
        <v>1133.21482485</v>
      </c>
      <c r="C273" s="114">
        <f t="shared" si="263"/>
        <v>924.33416912999996</v>
      </c>
      <c r="D273" s="115">
        <f t="shared" si="258"/>
        <v>934.75800000000004</v>
      </c>
      <c r="E273" s="116">
        <f t="shared" si="242"/>
        <v>958.84400000000005</v>
      </c>
      <c r="F273" s="117">
        <f t="shared" si="243"/>
        <v>44218</v>
      </c>
      <c r="G273" s="118">
        <f t="shared" si="250"/>
        <v>2.5767096938458911E-2</v>
      </c>
      <c r="H273" s="119">
        <f t="shared" si="264"/>
        <v>44277</v>
      </c>
      <c r="I273" s="119">
        <f t="shared" si="251"/>
        <v>44277</v>
      </c>
      <c r="J273" s="120">
        <f t="shared" si="259"/>
        <v>20</v>
      </c>
      <c r="K273" s="120">
        <f t="shared" si="245"/>
        <v>14</v>
      </c>
      <c r="L273" s="8">
        <f t="shared" si="260"/>
        <v>1.0179680200000001</v>
      </c>
      <c r="M273" s="121">
        <f t="shared" si="244"/>
        <v>1.00958108</v>
      </c>
      <c r="N273" s="121">
        <f t="shared" si="235"/>
        <v>1.1998215995371666</v>
      </c>
      <c r="O273" s="114">
        <f t="shared" si="240"/>
        <v>1.2213800100000001</v>
      </c>
      <c r="P273" s="114">
        <f t="shared" si="252"/>
        <v>1128.96327673</v>
      </c>
      <c r="Q273" s="168">
        <f t="shared" si="265"/>
        <v>0</v>
      </c>
      <c r="R273" s="169">
        <f t="shared" si="261"/>
        <v>0</v>
      </c>
      <c r="S273" s="114">
        <f t="shared" si="253"/>
        <v>0</v>
      </c>
      <c r="T273" s="124">
        <f t="shared" si="262"/>
        <v>7.0000000000000007E-2</v>
      </c>
      <c r="U273" s="122">
        <f t="shared" si="238"/>
        <v>14</v>
      </c>
      <c r="V273" s="122">
        <v>252</v>
      </c>
      <c r="W273" s="121">
        <f t="shared" si="254"/>
        <v>1.0037658869999999</v>
      </c>
      <c r="X273" s="114">
        <f t="shared" si="255"/>
        <v>4.2515481199999998</v>
      </c>
      <c r="Y273" s="114">
        <f t="shared" si="256"/>
        <v>0</v>
      </c>
      <c r="Z273" s="127" t="str">
        <f t="shared" si="266"/>
        <v>A+J=</v>
      </c>
      <c r="AA273" s="119">
        <f t="shared" si="267"/>
        <v>44277</v>
      </c>
      <c r="AB273" s="4"/>
      <c r="AD273" s="155">
        <v>43636</v>
      </c>
      <c r="AE273" s="156" t="s">
        <v>81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57"/>
        <v>44268</v>
      </c>
      <c r="B274" s="114">
        <f t="shared" si="249"/>
        <v>1134.9619060800001</v>
      </c>
      <c r="C274" s="114">
        <f t="shared" si="263"/>
        <v>924.33416912999996</v>
      </c>
      <c r="D274" s="115">
        <f t="shared" si="258"/>
        <v>934.75800000000004</v>
      </c>
      <c r="E274" s="116">
        <f t="shared" si="242"/>
        <v>958.84400000000005</v>
      </c>
      <c r="F274" s="117">
        <f t="shared" si="243"/>
        <v>44218</v>
      </c>
      <c r="G274" s="118">
        <f t="shared" si="250"/>
        <v>2.5767096938458911E-2</v>
      </c>
      <c r="H274" s="119">
        <f t="shared" si="264"/>
        <v>44277</v>
      </c>
      <c r="I274" s="119">
        <f t="shared" si="251"/>
        <v>44277</v>
      </c>
      <c r="J274" s="120">
        <f t="shared" si="259"/>
        <v>20</v>
      </c>
      <c r="K274" s="120">
        <f t="shared" si="245"/>
        <v>15</v>
      </c>
      <c r="L274" s="8">
        <f t="shared" si="260"/>
        <v>1.01926373</v>
      </c>
      <c r="M274" s="121">
        <f t="shared" si="244"/>
        <v>1.00958108</v>
      </c>
      <c r="N274" s="121">
        <f t="shared" si="235"/>
        <v>1.1998215995371666</v>
      </c>
      <c r="O274" s="114">
        <f t="shared" si="240"/>
        <v>1.2229346299999999</v>
      </c>
      <c r="P274" s="114">
        <f t="shared" si="252"/>
        <v>1130.4002651200001</v>
      </c>
      <c r="Q274" s="168">
        <f t="shared" si="265"/>
        <v>0</v>
      </c>
      <c r="R274" s="169">
        <f t="shared" si="261"/>
        <v>0</v>
      </c>
      <c r="S274" s="114">
        <f t="shared" si="253"/>
        <v>0</v>
      </c>
      <c r="T274" s="124">
        <f t="shared" si="262"/>
        <v>7.0000000000000007E-2</v>
      </c>
      <c r="U274" s="122">
        <f t="shared" si="238"/>
        <v>15</v>
      </c>
      <c r="V274" s="122">
        <v>252</v>
      </c>
      <c r="W274" s="121">
        <f t="shared" si="254"/>
        <v>1.004035421</v>
      </c>
      <c r="X274" s="114">
        <f t="shared" si="255"/>
        <v>4.5616409600000001</v>
      </c>
      <c r="Y274" s="114">
        <f t="shared" si="256"/>
        <v>0</v>
      </c>
      <c r="Z274" s="127" t="str">
        <f t="shared" si="266"/>
        <v>A+J=</v>
      </c>
      <c r="AA274" s="119">
        <f t="shared" si="267"/>
        <v>44277</v>
      </c>
      <c r="AB274" s="4"/>
      <c r="AD274" s="155">
        <v>43784</v>
      </c>
      <c r="AE274" s="156" t="s">
        <v>84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57"/>
        <v>44269</v>
      </c>
      <c r="B275" s="114">
        <f t="shared" si="249"/>
        <v>1134.9619060800001</v>
      </c>
      <c r="C275" s="114">
        <f t="shared" si="263"/>
        <v>924.33416912999996</v>
      </c>
      <c r="D275" s="115">
        <f t="shared" si="258"/>
        <v>934.75800000000004</v>
      </c>
      <c r="E275" s="116">
        <f t="shared" si="242"/>
        <v>958.84400000000005</v>
      </c>
      <c r="F275" s="117">
        <f t="shared" si="243"/>
        <v>44218</v>
      </c>
      <c r="G275" s="118">
        <f t="shared" si="250"/>
        <v>2.5767096938458911E-2</v>
      </c>
      <c r="H275" s="119">
        <f t="shared" si="264"/>
        <v>44277</v>
      </c>
      <c r="I275" s="119">
        <f t="shared" si="251"/>
        <v>44277</v>
      </c>
      <c r="J275" s="120">
        <f t="shared" si="259"/>
        <v>20</v>
      </c>
      <c r="K275" s="120">
        <f t="shared" si="245"/>
        <v>15</v>
      </c>
      <c r="L275" s="8">
        <f t="shared" si="260"/>
        <v>1.01926373</v>
      </c>
      <c r="M275" s="121">
        <f t="shared" si="244"/>
        <v>1.00958108</v>
      </c>
      <c r="N275" s="121">
        <f t="shared" si="235"/>
        <v>1.1998215995371666</v>
      </c>
      <c r="O275" s="114">
        <f t="shared" si="240"/>
        <v>1.2229346299999999</v>
      </c>
      <c r="P275" s="114">
        <f t="shared" si="252"/>
        <v>1130.4002651200001</v>
      </c>
      <c r="Q275" s="168">
        <f t="shared" si="265"/>
        <v>0</v>
      </c>
      <c r="R275" s="169">
        <f t="shared" si="261"/>
        <v>0</v>
      </c>
      <c r="S275" s="114">
        <f t="shared" si="253"/>
        <v>0</v>
      </c>
      <c r="T275" s="124">
        <f t="shared" si="262"/>
        <v>7.0000000000000007E-2</v>
      </c>
      <c r="U275" s="122">
        <f t="shared" si="238"/>
        <v>15</v>
      </c>
      <c r="V275" s="122">
        <v>252</v>
      </c>
      <c r="W275" s="121">
        <f t="shared" si="254"/>
        <v>1.004035421</v>
      </c>
      <c r="X275" s="114">
        <f t="shared" si="255"/>
        <v>4.5616409600000001</v>
      </c>
      <c r="Y275" s="114">
        <f t="shared" si="256"/>
        <v>0</v>
      </c>
      <c r="Z275" s="127" t="str">
        <f t="shared" si="266"/>
        <v>A+J=</v>
      </c>
      <c r="AA275" s="119">
        <f t="shared" si="267"/>
        <v>44277</v>
      </c>
      <c r="AB275" s="4"/>
      <c r="AD275" s="155">
        <v>43824</v>
      </c>
      <c r="AE275" s="156" t="s">
        <v>77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57"/>
        <v>44270</v>
      </c>
      <c r="B276" s="114">
        <f t="shared" si="249"/>
        <v>1134.9619060800001</v>
      </c>
      <c r="C276" s="114">
        <f t="shared" si="263"/>
        <v>924.33416912999996</v>
      </c>
      <c r="D276" s="115">
        <f t="shared" si="258"/>
        <v>934.75800000000004</v>
      </c>
      <c r="E276" s="116">
        <f t="shared" si="242"/>
        <v>958.84400000000005</v>
      </c>
      <c r="F276" s="117">
        <f t="shared" si="243"/>
        <v>44218</v>
      </c>
      <c r="G276" s="118">
        <f t="shared" si="250"/>
        <v>2.5767096938458911E-2</v>
      </c>
      <c r="H276" s="119">
        <f t="shared" si="264"/>
        <v>44277</v>
      </c>
      <c r="I276" s="119">
        <f t="shared" si="251"/>
        <v>44277</v>
      </c>
      <c r="J276" s="120">
        <f t="shared" si="259"/>
        <v>20</v>
      </c>
      <c r="K276" s="120">
        <f t="shared" si="245"/>
        <v>15</v>
      </c>
      <c r="L276" s="8">
        <f t="shared" si="260"/>
        <v>1.01926373</v>
      </c>
      <c r="M276" s="121">
        <f t="shared" si="244"/>
        <v>1.00958108</v>
      </c>
      <c r="N276" s="121">
        <f t="shared" si="235"/>
        <v>1.1998215995371666</v>
      </c>
      <c r="O276" s="114">
        <f t="shared" si="240"/>
        <v>1.2229346299999999</v>
      </c>
      <c r="P276" s="114">
        <f t="shared" si="252"/>
        <v>1130.4002651200001</v>
      </c>
      <c r="Q276" s="168">
        <f t="shared" si="265"/>
        <v>0</v>
      </c>
      <c r="R276" s="169">
        <f t="shared" si="261"/>
        <v>0</v>
      </c>
      <c r="S276" s="114">
        <f t="shared" si="253"/>
        <v>0</v>
      </c>
      <c r="T276" s="124">
        <f t="shared" si="262"/>
        <v>7.0000000000000007E-2</v>
      </c>
      <c r="U276" s="122">
        <f t="shared" si="238"/>
        <v>15</v>
      </c>
      <c r="V276" s="122">
        <v>252</v>
      </c>
      <c r="W276" s="121">
        <f t="shared" si="254"/>
        <v>1.004035421</v>
      </c>
      <c r="X276" s="114">
        <f t="shared" si="255"/>
        <v>4.5616409600000001</v>
      </c>
      <c r="Y276" s="114">
        <f t="shared" si="256"/>
        <v>0</v>
      </c>
      <c r="Z276" s="127" t="str">
        <f t="shared" si="266"/>
        <v>A+J=</v>
      </c>
      <c r="AA276" s="119">
        <f t="shared" si="267"/>
        <v>44277</v>
      </c>
      <c r="AB276" s="4"/>
      <c r="AD276" s="155">
        <v>43831</v>
      </c>
      <c r="AE276" s="156" t="s">
        <v>79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57"/>
        <v>44271</v>
      </c>
      <c r="B277" s="114">
        <f t="shared" si="249"/>
        <v>1136.7117000599999</v>
      </c>
      <c r="C277" s="114">
        <f t="shared" si="263"/>
        <v>924.33416912999996</v>
      </c>
      <c r="D277" s="115">
        <f t="shared" si="258"/>
        <v>934.75800000000004</v>
      </c>
      <c r="E277" s="116">
        <f t="shared" si="242"/>
        <v>958.84400000000005</v>
      </c>
      <c r="F277" s="117">
        <f t="shared" si="243"/>
        <v>44218</v>
      </c>
      <c r="G277" s="118">
        <f t="shared" si="250"/>
        <v>2.5767096938458911E-2</v>
      </c>
      <c r="H277" s="119">
        <f t="shared" si="264"/>
        <v>44277</v>
      </c>
      <c r="I277" s="119">
        <f t="shared" si="251"/>
        <v>44277</v>
      </c>
      <c r="J277" s="120">
        <f t="shared" si="259"/>
        <v>20</v>
      </c>
      <c r="K277" s="120">
        <f t="shared" si="245"/>
        <v>16</v>
      </c>
      <c r="L277" s="8">
        <f t="shared" si="260"/>
        <v>1.0205611000000001</v>
      </c>
      <c r="M277" s="121">
        <f t="shared" si="244"/>
        <v>1.00958108</v>
      </c>
      <c r="N277" s="121">
        <f t="shared" si="235"/>
        <v>1.1998215995371666</v>
      </c>
      <c r="O277" s="114">
        <f t="shared" si="240"/>
        <v>1.22449125</v>
      </c>
      <c r="P277" s="114">
        <f t="shared" si="252"/>
        <v>1131.8391021699999</v>
      </c>
      <c r="Q277" s="168">
        <f t="shared" si="265"/>
        <v>0</v>
      </c>
      <c r="R277" s="169">
        <f t="shared" si="261"/>
        <v>0</v>
      </c>
      <c r="S277" s="114">
        <f t="shared" si="253"/>
        <v>0</v>
      </c>
      <c r="T277" s="124">
        <f t="shared" si="262"/>
        <v>7.0000000000000007E-2</v>
      </c>
      <c r="U277" s="122">
        <f t="shared" si="238"/>
        <v>16</v>
      </c>
      <c r="V277" s="122">
        <v>252</v>
      </c>
      <c r="W277" s="121">
        <f t="shared" si="254"/>
        <v>1.004305027</v>
      </c>
      <c r="X277" s="114">
        <f t="shared" si="255"/>
        <v>4.8725978899999998</v>
      </c>
      <c r="Y277" s="114">
        <f t="shared" si="256"/>
        <v>0</v>
      </c>
      <c r="Z277" s="127" t="str">
        <f t="shared" si="266"/>
        <v>A+J=</v>
      </c>
      <c r="AA277" s="119">
        <f t="shared" si="267"/>
        <v>44277</v>
      </c>
      <c r="AB277" s="4"/>
      <c r="AD277" s="155">
        <v>43885</v>
      </c>
      <c r="AE277" s="156" t="s">
        <v>68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57"/>
        <v>44272</v>
      </c>
      <c r="B278" s="114">
        <f t="shared" si="249"/>
        <v>1138.4641725899999</v>
      </c>
      <c r="C278" s="114">
        <f t="shared" si="263"/>
        <v>924.33416912999996</v>
      </c>
      <c r="D278" s="115">
        <f t="shared" si="258"/>
        <v>934.75800000000004</v>
      </c>
      <c r="E278" s="116">
        <f t="shared" si="242"/>
        <v>958.84400000000005</v>
      </c>
      <c r="F278" s="117">
        <f t="shared" si="243"/>
        <v>44218</v>
      </c>
      <c r="G278" s="118">
        <f t="shared" si="250"/>
        <v>2.5767096938458911E-2</v>
      </c>
      <c r="H278" s="119">
        <f t="shared" si="264"/>
        <v>44277</v>
      </c>
      <c r="I278" s="119">
        <f t="shared" si="251"/>
        <v>44277</v>
      </c>
      <c r="J278" s="120">
        <f t="shared" si="259"/>
        <v>20</v>
      </c>
      <c r="K278" s="120">
        <f t="shared" si="245"/>
        <v>17</v>
      </c>
      <c r="L278" s="8">
        <f t="shared" si="260"/>
        <v>1.02186011</v>
      </c>
      <c r="M278" s="121">
        <f t="shared" si="244"/>
        <v>1.00958108</v>
      </c>
      <c r="N278" s="121">
        <f t="shared" si="235"/>
        <v>1.1998215995371666</v>
      </c>
      <c r="O278" s="114">
        <f t="shared" si="240"/>
        <v>1.22604983</v>
      </c>
      <c r="P278" s="114">
        <f t="shared" si="252"/>
        <v>1133.27975092</v>
      </c>
      <c r="Q278" s="168">
        <f t="shared" si="265"/>
        <v>0</v>
      </c>
      <c r="R278" s="169">
        <f t="shared" si="261"/>
        <v>0</v>
      </c>
      <c r="S278" s="114">
        <f t="shared" si="253"/>
        <v>0</v>
      </c>
      <c r="T278" s="124">
        <f t="shared" si="262"/>
        <v>7.0000000000000007E-2</v>
      </c>
      <c r="U278" s="122">
        <f t="shared" si="238"/>
        <v>17</v>
      </c>
      <c r="V278" s="122">
        <v>252</v>
      </c>
      <c r="W278" s="121">
        <f t="shared" si="254"/>
        <v>1.0045747060000001</v>
      </c>
      <c r="X278" s="114">
        <f t="shared" si="255"/>
        <v>5.1844216699999999</v>
      </c>
      <c r="Y278" s="114">
        <f t="shared" si="256"/>
        <v>0</v>
      </c>
      <c r="Z278" s="127" t="str">
        <f t="shared" si="266"/>
        <v>A+J=</v>
      </c>
      <c r="AA278" s="119">
        <f t="shared" si="267"/>
        <v>44277</v>
      </c>
      <c r="AB278" s="4"/>
      <c r="AD278" s="155">
        <v>43886</v>
      </c>
      <c r="AE278" s="156" t="s">
        <v>68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57"/>
        <v>44273</v>
      </c>
      <c r="B279" s="114">
        <f t="shared" si="249"/>
        <v>1140.21935218</v>
      </c>
      <c r="C279" s="114">
        <f t="shared" si="263"/>
        <v>924.33416912999996</v>
      </c>
      <c r="D279" s="115">
        <f t="shared" si="258"/>
        <v>934.75800000000004</v>
      </c>
      <c r="E279" s="116">
        <f t="shared" si="242"/>
        <v>958.84400000000005</v>
      </c>
      <c r="F279" s="117">
        <f t="shared" si="243"/>
        <v>44218</v>
      </c>
      <c r="G279" s="118">
        <f t="shared" si="250"/>
        <v>2.5767096938458911E-2</v>
      </c>
      <c r="H279" s="119">
        <f t="shared" si="264"/>
        <v>44277</v>
      </c>
      <c r="I279" s="119">
        <f t="shared" si="251"/>
        <v>44277</v>
      </c>
      <c r="J279" s="120">
        <f t="shared" si="259"/>
        <v>20</v>
      </c>
      <c r="K279" s="120">
        <f t="shared" si="245"/>
        <v>18</v>
      </c>
      <c r="L279" s="8">
        <f t="shared" si="260"/>
        <v>1.02316078</v>
      </c>
      <c r="M279" s="121">
        <f t="shared" si="244"/>
        <v>1.00958108</v>
      </c>
      <c r="N279" s="121">
        <f t="shared" si="235"/>
        <v>1.1998215995371666</v>
      </c>
      <c r="O279" s="114">
        <f t="shared" si="240"/>
        <v>1.2276104000000001</v>
      </c>
      <c r="P279" s="114">
        <f t="shared" si="252"/>
        <v>1134.7222390899999</v>
      </c>
      <c r="Q279" s="168">
        <f t="shared" si="265"/>
        <v>0</v>
      </c>
      <c r="R279" s="169">
        <f t="shared" si="261"/>
        <v>0</v>
      </c>
      <c r="S279" s="114">
        <f t="shared" si="253"/>
        <v>0</v>
      </c>
      <c r="T279" s="124">
        <f t="shared" si="262"/>
        <v>7.0000000000000007E-2</v>
      </c>
      <c r="U279" s="122">
        <f t="shared" si="238"/>
        <v>18</v>
      </c>
      <c r="V279" s="122">
        <v>252</v>
      </c>
      <c r="W279" s="121">
        <f t="shared" si="254"/>
        <v>1.0048444569999999</v>
      </c>
      <c r="X279" s="114">
        <f t="shared" si="255"/>
        <v>5.49711309</v>
      </c>
      <c r="Y279" s="114">
        <f t="shared" si="256"/>
        <v>0</v>
      </c>
      <c r="Z279" s="127" t="str">
        <f t="shared" si="266"/>
        <v>A+J=</v>
      </c>
      <c r="AA279" s="119">
        <f t="shared" si="267"/>
        <v>44277</v>
      </c>
      <c r="AB279" s="4"/>
      <c r="AD279" s="155">
        <v>43931</v>
      </c>
      <c r="AE279" s="156" t="s">
        <v>80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57"/>
        <v>44274</v>
      </c>
      <c r="B280" s="114">
        <f t="shared" si="249"/>
        <v>1141.9772417700001</v>
      </c>
      <c r="C280" s="114">
        <f t="shared" si="263"/>
        <v>924.33416912999996</v>
      </c>
      <c r="D280" s="115">
        <f t="shared" si="258"/>
        <v>934.75800000000004</v>
      </c>
      <c r="E280" s="116">
        <f t="shared" si="242"/>
        <v>958.84400000000005</v>
      </c>
      <c r="F280" s="117">
        <f t="shared" si="243"/>
        <v>44218</v>
      </c>
      <c r="G280" s="118">
        <f t="shared" si="250"/>
        <v>2.5767096938458911E-2</v>
      </c>
      <c r="H280" s="119">
        <f t="shared" si="264"/>
        <v>44277</v>
      </c>
      <c r="I280" s="119">
        <f t="shared" si="251"/>
        <v>44277</v>
      </c>
      <c r="J280" s="120">
        <f t="shared" si="259"/>
        <v>20</v>
      </c>
      <c r="K280" s="120">
        <f t="shared" si="245"/>
        <v>19</v>
      </c>
      <c r="L280" s="8">
        <f t="shared" si="260"/>
        <v>1.0244631099999999</v>
      </c>
      <c r="M280" s="121">
        <f t="shared" si="244"/>
        <v>1.00958108</v>
      </c>
      <c r="N280" s="121">
        <f t="shared" si="235"/>
        <v>1.1998215995371666</v>
      </c>
      <c r="O280" s="114">
        <f t="shared" si="240"/>
        <v>1.2291729600000001</v>
      </c>
      <c r="P280" s="114">
        <f t="shared" si="252"/>
        <v>1136.1665666900001</v>
      </c>
      <c r="Q280" s="168">
        <f t="shared" si="265"/>
        <v>0</v>
      </c>
      <c r="R280" s="169">
        <f t="shared" si="261"/>
        <v>0</v>
      </c>
      <c r="S280" s="114">
        <f t="shared" si="253"/>
        <v>0</v>
      </c>
      <c r="T280" s="124">
        <f t="shared" si="262"/>
        <v>7.0000000000000007E-2</v>
      </c>
      <c r="U280" s="122">
        <f t="shared" si="238"/>
        <v>19</v>
      </c>
      <c r="V280" s="122">
        <v>252</v>
      </c>
      <c r="W280" s="121">
        <f t="shared" si="254"/>
        <v>1.005114281</v>
      </c>
      <c r="X280" s="114">
        <f t="shared" si="255"/>
        <v>5.8106750800000002</v>
      </c>
      <c r="Y280" s="114">
        <f t="shared" si="256"/>
        <v>0</v>
      </c>
      <c r="Z280" s="127" t="str">
        <f t="shared" si="266"/>
        <v>A+J=</v>
      </c>
      <c r="AA280" s="119">
        <f t="shared" si="267"/>
        <v>44277</v>
      </c>
      <c r="AB280" s="4"/>
      <c r="AD280" s="155">
        <v>43942</v>
      </c>
      <c r="AE280" s="156" t="s">
        <v>69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57"/>
        <v>44275</v>
      </c>
      <c r="B281" s="114">
        <f t="shared" si="249"/>
        <v>1143.7378420300001</v>
      </c>
      <c r="C281" s="114">
        <f t="shared" si="263"/>
        <v>924.33416912999996</v>
      </c>
      <c r="D281" s="115">
        <f t="shared" si="258"/>
        <v>934.75800000000004</v>
      </c>
      <c r="E281" s="116">
        <f t="shared" si="242"/>
        <v>958.84400000000005</v>
      </c>
      <c r="F281" s="117">
        <f t="shared" si="243"/>
        <v>44218</v>
      </c>
      <c r="G281" s="118">
        <f t="shared" si="250"/>
        <v>2.5767096938458911E-2</v>
      </c>
      <c r="H281" s="119">
        <f t="shared" si="264"/>
        <v>44306</v>
      </c>
      <c r="I281" s="119">
        <f t="shared" si="251"/>
        <v>44277</v>
      </c>
      <c r="J281" s="120">
        <f t="shared" si="259"/>
        <v>20</v>
      </c>
      <c r="K281" s="120">
        <f t="shared" si="245"/>
        <v>20</v>
      </c>
      <c r="L281" s="8">
        <f t="shared" si="260"/>
        <v>1.02576709</v>
      </c>
      <c r="M281" s="121">
        <f t="shared" si="244"/>
        <v>1.00958108</v>
      </c>
      <c r="N281" s="121">
        <f t="shared" si="235"/>
        <v>1.1998215995371666</v>
      </c>
      <c r="O281" s="114">
        <f t="shared" si="240"/>
        <v>1.23073751</v>
      </c>
      <c r="P281" s="114">
        <f t="shared" si="252"/>
        <v>1137.6127337200001</v>
      </c>
      <c r="Q281" s="168">
        <f t="shared" si="265"/>
        <v>0</v>
      </c>
      <c r="R281" s="169">
        <f t="shared" si="261"/>
        <v>0</v>
      </c>
      <c r="S281" s="114">
        <f t="shared" si="253"/>
        <v>0</v>
      </c>
      <c r="T281" s="124">
        <f t="shared" si="262"/>
        <v>7.0000000000000007E-2</v>
      </c>
      <c r="U281" s="122">
        <f t="shared" si="238"/>
        <v>20</v>
      </c>
      <c r="V281" s="122">
        <v>252</v>
      </c>
      <c r="W281" s="121">
        <f t="shared" si="254"/>
        <v>1.005384177</v>
      </c>
      <c r="X281" s="114">
        <f t="shared" si="255"/>
        <v>6.1251083099999999</v>
      </c>
      <c r="Y281" s="114">
        <f t="shared" si="256"/>
        <v>0</v>
      </c>
      <c r="Z281" s="127" t="str">
        <f t="shared" si="266"/>
        <v>A+J=</v>
      </c>
      <c r="AA281" s="119">
        <f t="shared" si="267"/>
        <v>44277</v>
      </c>
      <c r="AB281" s="4"/>
      <c r="AD281" s="155">
        <v>43952</v>
      </c>
      <c r="AE281" s="156" t="s">
        <v>82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57"/>
        <v>44276</v>
      </c>
      <c r="B282" s="114">
        <f t="shared" si="249"/>
        <v>1143.7378420300001</v>
      </c>
      <c r="C282" s="114">
        <f t="shared" si="263"/>
        <v>924.33416912999996</v>
      </c>
      <c r="D282" s="115">
        <f t="shared" si="258"/>
        <v>934.75800000000004</v>
      </c>
      <c r="E282" s="116">
        <f t="shared" si="242"/>
        <v>958.84400000000005</v>
      </c>
      <c r="F282" s="117">
        <f t="shared" si="243"/>
        <v>44218</v>
      </c>
      <c r="G282" s="118">
        <f t="shared" si="250"/>
        <v>2.5767096938458911E-2</v>
      </c>
      <c r="H282" s="119">
        <f t="shared" si="264"/>
        <v>44306</v>
      </c>
      <c r="I282" s="119">
        <f t="shared" si="251"/>
        <v>44277</v>
      </c>
      <c r="J282" s="120">
        <f t="shared" si="259"/>
        <v>20</v>
      </c>
      <c r="K282" s="120">
        <f t="shared" si="245"/>
        <v>20</v>
      </c>
      <c r="L282" s="8">
        <f t="shared" si="260"/>
        <v>1.02576709</v>
      </c>
      <c r="M282" s="121">
        <f t="shared" si="244"/>
        <v>1.00958108</v>
      </c>
      <c r="N282" s="121">
        <f t="shared" si="235"/>
        <v>1.1998215995371666</v>
      </c>
      <c r="O282" s="114">
        <f t="shared" si="240"/>
        <v>1.23073751</v>
      </c>
      <c r="P282" s="114">
        <f t="shared" si="252"/>
        <v>1137.6127337200001</v>
      </c>
      <c r="Q282" s="168">
        <f t="shared" si="265"/>
        <v>0</v>
      </c>
      <c r="R282" s="169">
        <f t="shared" si="261"/>
        <v>0</v>
      </c>
      <c r="S282" s="114">
        <f t="shared" si="253"/>
        <v>0</v>
      </c>
      <c r="T282" s="124">
        <f t="shared" si="262"/>
        <v>7.0000000000000007E-2</v>
      </c>
      <c r="U282" s="122">
        <f t="shared" si="238"/>
        <v>20</v>
      </c>
      <c r="V282" s="122">
        <v>252</v>
      </c>
      <c r="W282" s="121">
        <f t="shared" si="254"/>
        <v>1.005384177</v>
      </c>
      <c r="X282" s="114">
        <f t="shared" si="255"/>
        <v>6.1251083099999999</v>
      </c>
      <c r="Y282" s="114">
        <f t="shared" si="256"/>
        <v>0</v>
      </c>
      <c r="Z282" s="127" t="str">
        <f t="shared" si="266"/>
        <v>A+J=</v>
      </c>
      <c r="AA282" s="119">
        <f t="shared" si="267"/>
        <v>44277</v>
      </c>
      <c r="AB282" s="4"/>
      <c r="AD282" s="155">
        <v>43993</v>
      </c>
      <c r="AE282" s="156" t="s">
        <v>73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57"/>
        <v>44277</v>
      </c>
      <c r="B283" s="114">
        <f t="shared" si="249"/>
        <v>1143.7378420300001</v>
      </c>
      <c r="C283" s="114">
        <f t="shared" si="263"/>
        <v>924.33416912999996</v>
      </c>
      <c r="D283" s="115">
        <f t="shared" si="258"/>
        <v>934.75800000000004</v>
      </c>
      <c r="E283" s="116">
        <f t="shared" si="242"/>
        <v>958.84400000000005</v>
      </c>
      <c r="F283" s="117">
        <f t="shared" si="243"/>
        <v>44218</v>
      </c>
      <c r="G283" s="118">
        <f t="shared" si="250"/>
        <v>2.5767096938458911E-2</v>
      </c>
      <c r="H283" s="119">
        <f t="shared" si="264"/>
        <v>44306</v>
      </c>
      <c r="I283" s="119">
        <f t="shared" si="251"/>
        <v>44277</v>
      </c>
      <c r="J283" s="120">
        <f t="shared" si="259"/>
        <v>20</v>
      </c>
      <c r="K283" s="120">
        <f t="shared" si="245"/>
        <v>20</v>
      </c>
      <c r="L283" s="8">
        <f t="shared" si="260"/>
        <v>1.02576709</v>
      </c>
      <c r="M283" s="121">
        <f t="shared" si="244"/>
        <v>1.00958108</v>
      </c>
      <c r="N283" s="121">
        <f t="shared" si="235"/>
        <v>1.1998215995371666</v>
      </c>
      <c r="O283" s="114">
        <f t="shared" si="240"/>
        <v>1.23073751</v>
      </c>
      <c r="P283" s="114">
        <f t="shared" si="252"/>
        <v>1137.6127337200001</v>
      </c>
      <c r="Q283" s="168">
        <f t="shared" si="265"/>
        <v>9</v>
      </c>
      <c r="R283" s="169">
        <f t="shared" si="261"/>
        <v>9.3903415752634289E-3</v>
      </c>
      <c r="S283" s="114">
        <f t="shared" si="253"/>
        <v>10.68257215</v>
      </c>
      <c r="T283" s="124">
        <f t="shared" si="262"/>
        <v>7.0000000000000007E-2</v>
      </c>
      <c r="U283" s="122">
        <f t="shared" si="238"/>
        <v>20</v>
      </c>
      <c r="V283" s="122">
        <v>252</v>
      </c>
      <c r="W283" s="121">
        <f t="shared" si="254"/>
        <v>1.005384177</v>
      </c>
      <c r="X283" s="114">
        <f t="shared" si="255"/>
        <v>6.1251083099999999</v>
      </c>
      <c r="Y283" s="114">
        <f t="shared" si="256"/>
        <v>16.80768046</v>
      </c>
      <c r="Z283" s="127" t="str">
        <f t="shared" si="266"/>
        <v>A+J=</v>
      </c>
      <c r="AA283" s="119">
        <f t="shared" si="267"/>
        <v>44277</v>
      </c>
      <c r="AB283" s="4"/>
      <c r="AD283" s="155">
        <v>44081</v>
      </c>
      <c r="AE283" s="156" t="s">
        <v>83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57"/>
        <v>44278</v>
      </c>
      <c r="B284" s="114">
        <f t="shared" si="249"/>
        <v>1128.6395635199999</v>
      </c>
      <c r="C284" s="114">
        <f t="shared" si="263"/>
        <v>915.65435556</v>
      </c>
      <c r="D284" s="115">
        <f t="shared" si="258"/>
        <v>958.84400000000005</v>
      </c>
      <c r="E284" s="116">
        <f t="shared" si="242"/>
        <v>983.06299999999999</v>
      </c>
      <c r="F284" s="117">
        <f t="shared" si="243"/>
        <v>44249</v>
      </c>
      <c r="G284" s="118">
        <f t="shared" si="250"/>
        <v>2.525854049250964E-2</v>
      </c>
      <c r="H284" s="119">
        <f t="shared" si="264"/>
        <v>44306</v>
      </c>
      <c r="I284" s="119">
        <f t="shared" si="251"/>
        <v>44306</v>
      </c>
      <c r="J284" s="120">
        <f t="shared" si="259"/>
        <v>20</v>
      </c>
      <c r="K284" s="120">
        <f t="shared" si="245"/>
        <v>1</v>
      </c>
      <c r="L284" s="8">
        <f t="shared" si="260"/>
        <v>1.0012480100000001</v>
      </c>
      <c r="M284" s="121">
        <f t="shared" si="244"/>
        <v>1.02576709</v>
      </c>
      <c r="N284" s="121">
        <f t="shared" si="235"/>
        <v>1.2307375106763847</v>
      </c>
      <c r="O284" s="114">
        <f t="shared" si="240"/>
        <v>1.2322734799999999</v>
      </c>
      <c r="P284" s="114">
        <f t="shared" si="252"/>
        <v>1128.3365792</v>
      </c>
      <c r="Q284" s="168">
        <f t="shared" si="265"/>
        <v>0</v>
      </c>
      <c r="R284" s="169">
        <f t="shared" si="261"/>
        <v>0</v>
      </c>
      <c r="S284" s="114">
        <f t="shared" si="253"/>
        <v>0</v>
      </c>
      <c r="T284" s="124">
        <f t="shared" si="262"/>
        <v>7.0000000000000007E-2</v>
      </c>
      <c r="U284" s="122">
        <f t="shared" si="238"/>
        <v>1</v>
      </c>
      <c r="V284" s="122">
        <v>252</v>
      </c>
      <c r="W284" s="121">
        <f t="shared" si="254"/>
        <v>1.0002685229999999</v>
      </c>
      <c r="X284" s="114">
        <f t="shared" si="255"/>
        <v>0.30298431999999997</v>
      </c>
      <c r="Y284" s="114">
        <f t="shared" si="256"/>
        <v>0</v>
      </c>
      <c r="Z284" s="127" t="str">
        <f t="shared" si="266"/>
        <v>A+J=</v>
      </c>
      <c r="AA284" s="119">
        <f t="shared" si="267"/>
        <v>44306</v>
      </c>
      <c r="AB284" s="4"/>
      <c r="AD284" s="155">
        <v>44116</v>
      </c>
      <c r="AE284" s="157" t="s">
        <v>70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57"/>
        <v>44279</v>
      </c>
      <c r="B285" s="114">
        <f t="shared" si="249"/>
        <v>1130.3515702699999</v>
      </c>
      <c r="C285" s="114">
        <f t="shared" si="263"/>
        <v>915.65435556</v>
      </c>
      <c r="D285" s="115">
        <f t="shared" si="258"/>
        <v>958.84400000000005</v>
      </c>
      <c r="E285" s="116">
        <f t="shared" si="242"/>
        <v>983.06299999999999</v>
      </c>
      <c r="F285" s="117">
        <f t="shared" si="243"/>
        <v>44249</v>
      </c>
      <c r="G285" s="118">
        <f t="shared" si="250"/>
        <v>2.525854049250964E-2</v>
      </c>
      <c r="H285" s="119">
        <f t="shared" si="264"/>
        <v>44306</v>
      </c>
      <c r="I285" s="119">
        <f t="shared" si="251"/>
        <v>44306</v>
      </c>
      <c r="J285" s="120">
        <f t="shared" si="259"/>
        <v>20</v>
      </c>
      <c r="K285" s="120">
        <f t="shared" si="245"/>
        <v>2</v>
      </c>
      <c r="L285" s="8">
        <f t="shared" si="260"/>
        <v>1.0024975899999999</v>
      </c>
      <c r="M285" s="121">
        <f t="shared" si="244"/>
        <v>1.02576709</v>
      </c>
      <c r="N285" s="121">
        <f t="shared" si="235"/>
        <v>1.2307375106763847</v>
      </c>
      <c r="O285" s="114">
        <f t="shared" si="240"/>
        <v>1.2338113799999999</v>
      </c>
      <c r="P285" s="114">
        <f t="shared" si="252"/>
        <v>1129.7447640299999</v>
      </c>
      <c r="Q285" s="168">
        <f t="shared" si="265"/>
        <v>0</v>
      </c>
      <c r="R285" s="169">
        <f t="shared" si="261"/>
        <v>0</v>
      </c>
      <c r="S285" s="114">
        <f t="shared" si="253"/>
        <v>0</v>
      </c>
      <c r="T285" s="124">
        <f t="shared" si="262"/>
        <v>7.0000000000000007E-2</v>
      </c>
      <c r="U285" s="122">
        <f t="shared" si="238"/>
        <v>2</v>
      </c>
      <c r="V285" s="122">
        <v>252</v>
      </c>
      <c r="W285" s="121">
        <f t="shared" si="254"/>
        <v>1.000537118</v>
      </c>
      <c r="X285" s="114">
        <f t="shared" si="255"/>
        <v>0.60680624000000005</v>
      </c>
      <c r="Y285" s="114">
        <f t="shared" si="256"/>
        <v>0</v>
      </c>
      <c r="Z285" s="127" t="str">
        <f t="shared" si="266"/>
        <v>A+J=</v>
      </c>
      <c r="AA285" s="119">
        <f t="shared" si="267"/>
        <v>44306</v>
      </c>
      <c r="AB285" s="4"/>
      <c r="AD285" s="155">
        <v>44137</v>
      </c>
      <c r="AE285" s="156" t="s">
        <v>75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57"/>
        <v>44280</v>
      </c>
      <c r="B286" s="114">
        <f t="shared" si="249"/>
        <v>1132.0661835800001</v>
      </c>
      <c r="C286" s="114">
        <f t="shared" si="263"/>
        <v>915.65435556</v>
      </c>
      <c r="D286" s="115">
        <f t="shared" si="258"/>
        <v>958.84400000000005</v>
      </c>
      <c r="E286" s="116">
        <f t="shared" si="242"/>
        <v>983.06299999999999</v>
      </c>
      <c r="F286" s="117">
        <f t="shared" si="243"/>
        <v>44249</v>
      </c>
      <c r="G286" s="118">
        <f t="shared" si="250"/>
        <v>2.525854049250964E-2</v>
      </c>
      <c r="H286" s="119">
        <f t="shared" si="264"/>
        <v>44306</v>
      </c>
      <c r="I286" s="119">
        <f t="shared" si="251"/>
        <v>44306</v>
      </c>
      <c r="J286" s="120">
        <f t="shared" si="259"/>
        <v>20</v>
      </c>
      <c r="K286" s="120">
        <f t="shared" si="245"/>
        <v>3</v>
      </c>
      <c r="L286" s="8">
        <f t="shared" si="260"/>
        <v>1.0037487300000001</v>
      </c>
      <c r="M286" s="121">
        <f t="shared" si="244"/>
        <v>1.02576709</v>
      </c>
      <c r="N286" s="121">
        <f t="shared" si="235"/>
        <v>1.2307375106763847</v>
      </c>
      <c r="O286" s="114">
        <f t="shared" si="240"/>
        <v>1.2353512099999999</v>
      </c>
      <c r="P286" s="114">
        <f t="shared" si="252"/>
        <v>1131.1547160800001</v>
      </c>
      <c r="Q286" s="168">
        <f t="shared" si="265"/>
        <v>0</v>
      </c>
      <c r="R286" s="169">
        <f t="shared" si="261"/>
        <v>0</v>
      </c>
      <c r="S286" s="114">
        <f t="shared" si="253"/>
        <v>0</v>
      </c>
      <c r="T286" s="124">
        <f t="shared" si="262"/>
        <v>7.0000000000000007E-2</v>
      </c>
      <c r="U286" s="122">
        <f t="shared" si="238"/>
        <v>3</v>
      </c>
      <c r="V286" s="122">
        <v>252</v>
      </c>
      <c r="W286" s="121">
        <f t="shared" si="254"/>
        <v>1.0008057850000001</v>
      </c>
      <c r="X286" s="114">
        <f t="shared" si="255"/>
        <v>0.91146749999999999</v>
      </c>
      <c r="Y286" s="114">
        <f t="shared" si="256"/>
        <v>0</v>
      </c>
      <c r="Z286" s="127" t="str">
        <f t="shared" si="266"/>
        <v>A+J=</v>
      </c>
      <c r="AA286" s="119">
        <f t="shared" si="267"/>
        <v>44306</v>
      </c>
      <c r="AB286" s="4"/>
      <c r="AD286" s="155">
        <v>44190</v>
      </c>
      <c r="AE286" s="156" t="s">
        <v>77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57"/>
        <v>44281</v>
      </c>
      <c r="B287" s="114">
        <f t="shared" si="249"/>
        <v>1133.7833776499999</v>
      </c>
      <c r="C287" s="114">
        <f t="shared" si="263"/>
        <v>915.65435556</v>
      </c>
      <c r="D287" s="115">
        <f t="shared" si="258"/>
        <v>958.84400000000005</v>
      </c>
      <c r="E287" s="116">
        <f t="shared" si="242"/>
        <v>983.06299999999999</v>
      </c>
      <c r="F287" s="117">
        <f t="shared" si="243"/>
        <v>44249</v>
      </c>
      <c r="G287" s="118">
        <f t="shared" si="250"/>
        <v>2.525854049250964E-2</v>
      </c>
      <c r="H287" s="119">
        <f t="shared" si="264"/>
        <v>44306</v>
      </c>
      <c r="I287" s="119">
        <f t="shared" si="251"/>
        <v>44306</v>
      </c>
      <c r="J287" s="120">
        <f t="shared" si="259"/>
        <v>20</v>
      </c>
      <c r="K287" s="120">
        <f t="shared" si="245"/>
        <v>4</v>
      </c>
      <c r="L287" s="8">
        <f t="shared" si="260"/>
        <v>1.0050014199999999</v>
      </c>
      <c r="M287" s="121">
        <f t="shared" si="244"/>
        <v>1.02576709</v>
      </c>
      <c r="N287" s="121">
        <f t="shared" ref="N287:N350" si="268">IF(I287&gt;I286,N286*M287,N286)</f>
        <v>1.2307375106763847</v>
      </c>
      <c r="O287" s="114">
        <f t="shared" si="240"/>
        <v>1.2368929399999999</v>
      </c>
      <c r="P287" s="114">
        <f t="shared" si="252"/>
        <v>1132.5664078699999</v>
      </c>
      <c r="Q287" s="168">
        <f t="shared" si="265"/>
        <v>0</v>
      </c>
      <c r="R287" s="169">
        <f t="shared" si="261"/>
        <v>0</v>
      </c>
      <c r="S287" s="114">
        <f t="shared" si="253"/>
        <v>0</v>
      </c>
      <c r="T287" s="124">
        <f t="shared" si="262"/>
        <v>7.0000000000000007E-2</v>
      </c>
      <c r="U287" s="122">
        <f t="shared" si="238"/>
        <v>4</v>
      </c>
      <c r="V287" s="122">
        <v>252</v>
      </c>
      <c r="W287" s="121">
        <f t="shared" si="254"/>
        <v>1.0010745240000001</v>
      </c>
      <c r="X287" s="114">
        <f t="shared" si="255"/>
        <v>1.2169697799999999</v>
      </c>
      <c r="Y287" s="114">
        <f t="shared" si="256"/>
        <v>0</v>
      </c>
      <c r="Z287" s="127" t="str">
        <f t="shared" si="266"/>
        <v>A+J=</v>
      </c>
      <c r="AA287" s="119">
        <f t="shared" si="267"/>
        <v>44306</v>
      </c>
      <c r="AB287" s="4"/>
      <c r="AD287" s="155">
        <v>44197</v>
      </c>
      <c r="AE287" s="156" t="s">
        <v>79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57"/>
        <v>44282</v>
      </c>
      <c r="B288" s="114">
        <f t="shared" si="249"/>
        <v>1135.5031908799999</v>
      </c>
      <c r="C288" s="114">
        <f t="shared" si="263"/>
        <v>915.65435556</v>
      </c>
      <c r="D288" s="115">
        <f t="shared" si="258"/>
        <v>958.84400000000005</v>
      </c>
      <c r="E288" s="116">
        <f t="shared" si="242"/>
        <v>983.06299999999999</v>
      </c>
      <c r="F288" s="117">
        <f t="shared" si="243"/>
        <v>44249</v>
      </c>
      <c r="G288" s="118">
        <f t="shared" si="250"/>
        <v>2.525854049250964E-2</v>
      </c>
      <c r="H288" s="119">
        <f t="shared" si="264"/>
        <v>44306</v>
      </c>
      <c r="I288" s="119">
        <f t="shared" si="251"/>
        <v>44306</v>
      </c>
      <c r="J288" s="120">
        <f t="shared" si="259"/>
        <v>20</v>
      </c>
      <c r="K288" s="120">
        <f t="shared" si="245"/>
        <v>5</v>
      </c>
      <c r="L288" s="8">
        <f t="shared" si="260"/>
        <v>1.00625568</v>
      </c>
      <c r="M288" s="121">
        <f t="shared" si="244"/>
        <v>1.02576709</v>
      </c>
      <c r="N288" s="121">
        <f t="shared" si="268"/>
        <v>1.2307375106763847</v>
      </c>
      <c r="O288" s="114">
        <f t="shared" si="240"/>
        <v>1.2384366099999999</v>
      </c>
      <c r="P288" s="114">
        <f t="shared" si="252"/>
        <v>1133.97987603</v>
      </c>
      <c r="Q288" s="168">
        <f t="shared" si="265"/>
        <v>0</v>
      </c>
      <c r="R288" s="169">
        <f t="shared" si="261"/>
        <v>0</v>
      </c>
      <c r="S288" s="114">
        <f t="shared" si="253"/>
        <v>0</v>
      </c>
      <c r="T288" s="124">
        <f t="shared" si="262"/>
        <v>7.0000000000000007E-2</v>
      </c>
      <c r="U288" s="122">
        <f t="shared" si="238"/>
        <v>5</v>
      </c>
      <c r="V288" s="122">
        <v>252</v>
      </c>
      <c r="W288" s="121">
        <f t="shared" si="254"/>
        <v>1.0013433350000001</v>
      </c>
      <c r="X288" s="114">
        <f t="shared" si="255"/>
        <v>1.52331485</v>
      </c>
      <c r="Y288" s="114">
        <f t="shared" si="256"/>
        <v>0</v>
      </c>
      <c r="Z288" s="127" t="str">
        <f t="shared" si="266"/>
        <v>A+J=</v>
      </c>
      <c r="AA288" s="119">
        <f t="shared" si="267"/>
        <v>44306</v>
      </c>
      <c r="AB288" s="4"/>
      <c r="AD288" s="155">
        <v>44242</v>
      </c>
      <c r="AE288" s="156" t="s">
        <v>68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57"/>
        <v>44283</v>
      </c>
      <c r="B289" s="114">
        <f t="shared" si="249"/>
        <v>1135.5031908799999</v>
      </c>
      <c r="C289" s="114">
        <f t="shared" si="263"/>
        <v>915.65435556</v>
      </c>
      <c r="D289" s="115">
        <f t="shared" si="258"/>
        <v>958.84400000000005</v>
      </c>
      <c r="E289" s="116">
        <f t="shared" si="242"/>
        <v>983.06299999999999</v>
      </c>
      <c r="F289" s="117">
        <f t="shared" si="243"/>
        <v>44249</v>
      </c>
      <c r="G289" s="118">
        <f t="shared" si="250"/>
        <v>2.525854049250964E-2</v>
      </c>
      <c r="H289" s="119">
        <f t="shared" si="264"/>
        <v>44306</v>
      </c>
      <c r="I289" s="119">
        <f t="shared" si="251"/>
        <v>44306</v>
      </c>
      <c r="J289" s="120">
        <f t="shared" si="259"/>
        <v>20</v>
      </c>
      <c r="K289" s="120">
        <f t="shared" si="245"/>
        <v>5</v>
      </c>
      <c r="L289" s="8">
        <f t="shared" si="260"/>
        <v>1.00625568</v>
      </c>
      <c r="M289" s="121">
        <f t="shared" si="244"/>
        <v>1.02576709</v>
      </c>
      <c r="N289" s="121">
        <f t="shared" si="268"/>
        <v>1.2307375106763847</v>
      </c>
      <c r="O289" s="114">
        <f t="shared" si="240"/>
        <v>1.2384366099999999</v>
      </c>
      <c r="P289" s="114">
        <f t="shared" si="252"/>
        <v>1133.97987603</v>
      </c>
      <c r="Q289" s="168">
        <f t="shared" si="265"/>
        <v>0</v>
      </c>
      <c r="R289" s="169">
        <f t="shared" si="261"/>
        <v>0</v>
      </c>
      <c r="S289" s="114">
        <f t="shared" si="253"/>
        <v>0</v>
      </c>
      <c r="T289" s="124">
        <f t="shared" si="262"/>
        <v>7.0000000000000007E-2</v>
      </c>
      <c r="U289" s="122">
        <f t="shared" si="238"/>
        <v>5</v>
      </c>
      <c r="V289" s="122">
        <v>252</v>
      </c>
      <c r="W289" s="121">
        <f t="shared" si="254"/>
        <v>1.0013433350000001</v>
      </c>
      <c r="X289" s="114">
        <f t="shared" si="255"/>
        <v>1.52331485</v>
      </c>
      <c r="Y289" s="114">
        <f t="shared" si="256"/>
        <v>0</v>
      </c>
      <c r="Z289" s="127" t="str">
        <f t="shared" si="266"/>
        <v>A+J=</v>
      </c>
      <c r="AA289" s="119">
        <f t="shared" si="267"/>
        <v>44306</v>
      </c>
      <c r="AB289" s="4"/>
      <c r="AD289" s="155">
        <v>44243</v>
      </c>
      <c r="AE289" s="156" t="s">
        <v>68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57"/>
        <v>44284</v>
      </c>
      <c r="B290" s="114">
        <f t="shared" si="249"/>
        <v>1135.5031908799999</v>
      </c>
      <c r="C290" s="114">
        <f t="shared" si="263"/>
        <v>915.65435556</v>
      </c>
      <c r="D290" s="115">
        <f t="shared" si="258"/>
        <v>958.84400000000005</v>
      </c>
      <c r="E290" s="116">
        <f t="shared" si="242"/>
        <v>983.06299999999999</v>
      </c>
      <c r="F290" s="117">
        <f t="shared" si="243"/>
        <v>44249</v>
      </c>
      <c r="G290" s="118">
        <f t="shared" si="250"/>
        <v>2.525854049250964E-2</v>
      </c>
      <c r="H290" s="119">
        <f t="shared" si="264"/>
        <v>44306</v>
      </c>
      <c r="I290" s="119">
        <f t="shared" si="251"/>
        <v>44306</v>
      </c>
      <c r="J290" s="120">
        <f t="shared" si="259"/>
        <v>20</v>
      </c>
      <c r="K290" s="120">
        <f t="shared" si="245"/>
        <v>5</v>
      </c>
      <c r="L290" s="8">
        <f t="shared" si="260"/>
        <v>1.00625568</v>
      </c>
      <c r="M290" s="121">
        <f t="shared" si="244"/>
        <v>1.02576709</v>
      </c>
      <c r="N290" s="121">
        <f t="shared" si="268"/>
        <v>1.2307375106763847</v>
      </c>
      <c r="O290" s="114">
        <f t="shared" si="240"/>
        <v>1.2384366099999999</v>
      </c>
      <c r="P290" s="114">
        <f t="shared" si="252"/>
        <v>1133.97987603</v>
      </c>
      <c r="Q290" s="168">
        <f t="shared" si="265"/>
        <v>0</v>
      </c>
      <c r="R290" s="169">
        <f t="shared" si="261"/>
        <v>0</v>
      </c>
      <c r="S290" s="114">
        <f t="shared" si="253"/>
        <v>0</v>
      </c>
      <c r="T290" s="124">
        <f t="shared" si="262"/>
        <v>7.0000000000000007E-2</v>
      </c>
      <c r="U290" s="122">
        <f t="shared" si="238"/>
        <v>5</v>
      </c>
      <c r="V290" s="122">
        <v>252</v>
      </c>
      <c r="W290" s="121">
        <f t="shared" si="254"/>
        <v>1.0013433350000001</v>
      </c>
      <c r="X290" s="114">
        <f t="shared" si="255"/>
        <v>1.52331485</v>
      </c>
      <c r="Y290" s="114">
        <f t="shared" si="256"/>
        <v>0</v>
      </c>
      <c r="Z290" s="127" t="str">
        <f t="shared" si="266"/>
        <v>A+J=</v>
      </c>
      <c r="AA290" s="119">
        <f t="shared" si="267"/>
        <v>44306</v>
      </c>
      <c r="AB290" s="4"/>
      <c r="AD290" s="155">
        <v>44288</v>
      </c>
      <c r="AE290" s="156" t="s">
        <v>80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57"/>
        <v>44285</v>
      </c>
      <c r="B291" s="114">
        <f t="shared" si="249"/>
        <v>1137.2256066599998</v>
      </c>
      <c r="C291" s="114">
        <f t="shared" si="263"/>
        <v>915.65435556</v>
      </c>
      <c r="D291" s="115">
        <f t="shared" si="258"/>
        <v>958.84400000000005</v>
      </c>
      <c r="E291" s="116">
        <f t="shared" si="242"/>
        <v>983.06299999999999</v>
      </c>
      <c r="F291" s="117">
        <f t="shared" si="243"/>
        <v>44249</v>
      </c>
      <c r="G291" s="118">
        <f t="shared" si="250"/>
        <v>2.525854049250964E-2</v>
      </c>
      <c r="H291" s="119">
        <f t="shared" si="264"/>
        <v>44306</v>
      </c>
      <c r="I291" s="119">
        <f t="shared" si="251"/>
        <v>44306</v>
      </c>
      <c r="J291" s="120">
        <f t="shared" si="259"/>
        <v>20</v>
      </c>
      <c r="K291" s="120">
        <f t="shared" si="245"/>
        <v>6</v>
      </c>
      <c r="L291" s="8">
        <f t="shared" si="260"/>
        <v>1.0075115100000001</v>
      </c>
      <c r="M291" s="121">
        <f t="shared" si="244"/>
        <v>1.02576709</v>
      </c>
      <c r="N291" s="121">
        <f t="shared" si="268"/>
        <v>1.2307375106763847</v>
      </c>
      <c r="O291" s="114">
        <f t="shared" si="240"/>
        <v>1.2399822</v>
      </c>
      <c r="P291" s="114">
        <f t="shared" si="252"/>
        <v>1135.3951022399999</v>
      </c>
      <c r="Q291" s="168">
        <f t="shared" si="265"/>
        <v>0</v>
      </c>
      <c r="R291" s="169">
        <f t="shared" si="261"/>
        <v>0</v>
      </c>
      <c r="S291" s="114">
        <f t="shared" si="253"/>
        <v>0</v>
      </c>
      <c r="T291" s="124">
        <f t="shared" si="262"/>
        <v>7.0000000000000007E-2</v>
      </c>
      <c r="U291" s="122">
        <f t="shared" si="238"/>
        <v>6</v>
      </c>
      <c r="V291" s="122">
        <v>252</v>
      </c>
      <c r="W291" s="121">
        <f t="shared" si="254"/>
        <v>1.001612218</v>
      </c>
      <c r="X291" s="114">
        <f t="shared" si="255"/>
        <v>1.83050442</v>
      </c>
      <c r="Y291" s="114">
        <f t="shared" si="256"/>
        <v>0</v>
      </c>
      <c r="Z291" s="127" t="str">
        <f t="shared" si="266"/>
        <v>A+J=</v>
      </c>
      <c r="AA291" s="119">
        <f t="shared" si="267"/>
        <v>44306</v>
      </c>
      <c r="AB291" s="4"/>
      <c r="AD291" s="155">
        <v>44307</v>
      </c>
      <c r="AE291" s="156" t="s">
        <v>69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57"/>
        <v>44286</v>
      </c>
      <c r="B292" s="114">
        <f t="shared" si="249"/>
        <v>1138.9506370199999</v>
      </c>
      <c r="C292" s="114">
        <f t="shared" si="263"/>
        <v>915.65435556</v>
      </c>
      <c r="D292" s="115">
        <f t="shared" si="258"/>
        <v>958.84400000000005</v>
      </c>
      <c r="E292" s="116">
        <f t="shared" si="242"/>
        <v>983.06299999999999</v>
      </c>
      <c r="F292" s="117">
        <f t="shared" si="243"/>
        <v>44249</v>
      </c>
      <c r="G292" s="118">
        <f t="shared" si="250"/>
        <v>2.525854049250964E-2</v>
      </c>
      <c r="H292" s="119">
        <f t="shared" si="264"/>
        <v>44306</v>
      </c>
      <c r="I292" s="119">
        <f t="shared" si="251"/>
        <v>44306</v>
      </c>
      <c r="J292" s="120">
        <f t="shared" si="259"/>
        <v>20</v>
      </c>
      <c r="K292" s="120">
        <f t="shared" si="245"/>
        <v>7</v>
      </c>
      <c r="L292" s="8">
        <f t="shared" si="260"/>
        <v>1.0087689</v>
      </c>
      <c r="M292" s="121">
        <f t="shared" si="244"/>
        <v>1.02576709</v>
      </c>
      <c r="N292" s="121">
        <f t="shared" si="268"/>
        <v>1.2307375106763847</v>
      </c>
      <c r="O292" s="114">
        <f t="shared" si="240"/>
        <v>1.2415297199999999</v>
      </c>
      <c r="P292" s="114">
        <f t="shared" si="252"/>
        <v>1136.81209567</v>
      </c>
      <c r="Q292" s="168">
        <f t="shared" si="265"/>
        <v>0</v>
      </c>
      <c r="R292" s="169">
        <f t="shared" si="261"/>
        <v>0</v>
      </c>
      <c r="S292" s="114">
        <f t="shared" si="253"/>
        <v>0</v>
      </c>
      <c r="T292" s="124">
        <f t="shared" si="262"/>
        <v>7.0000000000000007E-2</v>
      </c>
      <c r="U292" s="122">
        <f t="shared" si="238"/>
        <v>7</v>
      </c>
      <c r="V292" s="122">
        <v>252</v>
      </c>
      <c r="W292" s="121">
        <f t="shared" si="254"/>
        <v>1.001881174</v>
      </c>
      <c r="X292" s="114">
        <f t="shared" si="255"/>
        <v>2.1385413500000001</v>
      </c>
      <c r="Y292" s="114">
        <f t="shared" si="256"/>
        <v>0</v>
      </c>
      <c r="Z292" s="127" t="str">
        <f t="shared" si="266"/>
        <v>A+J=</v>
      </c>
      <c r="AA292" s="119">
        <f t="shared" si="267"/>
        <v>44306</v>
      </c>
      <c r="AB292" s="4"/>
      <c r="AD292" s="155">
        <v>44350</v>
      </c>
      <c r="AE292" s="156" t="s">
        <v>81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57"/>
        <v>44287</v>
      </c>
      <c r="B293" s="114">
        <f t="shared" si="249"/>
        <v>1140.67829175</v>
      </c>
      <c r="C293" s="114">
        <f t="shared" si="263"/>
        <v>915.65435556</v>
      </c>
      <c r="D293" s="115">
        <f t="shared" si="258"/>
        <v>958.84400000000005</v>
      </c>
      <c r="E293" s="116">
        <f t="shared" si="242"/>
        <v>983.06299999999999</v>
      </c>
      <c r="F293" s="117">
        <f t="shared" si="243"/>
        <v>44249</v>
      </c>
      <c r="G293" s="118">
        <f t="shared" si="250"/>
        <v>2.525854049250964E-2</v>
      </c>
      <c r="H293" s="119">
        <f t="shared" si="264"/>
        <v>44306</v>
      </c>
      <c r="I293" s="119">
        <f t="shared" si="251"/>
        <v>44306</v>
      </c>
      <c r="J293" s="120">
        <f t="shared" si="259"/>
        <v>20</v>
      </c>
      <c r="K293" s="120">
        <f t="shared" si="245"/>
        <v>8</v>
      </c>
      <c r="L293" s="8">
        <f t="shared" si="260"/>
        <v>1.01002787</v>
      </c>
      <c r="M293" s="121">
        <f t="shared" si="244"/>
        <v>1.02576709</v>
      </c>
      <c r="N293" s="121">
        <f t="shared" si="268"/>
        <v>1.2307375106763847</v>
      </c>
      <c r="O293" s="114">
        <f t="shared" si="240"/>
        <v>1.2430791800000001</v>
      </c>
      <c r="P293" s="114">
        <f t="shared" si="252"/>
        <v>1138.23086547</v>
      </c>
      <c r="Q293" s="168">
        <f t="shared" si="265"/>
        <v>0</v>
      </c>
      <c r="R293" s="169">
        <f t="shared" si="261"/>
        <v>0</v>
      </c>
      <c r="S293" s="114">
        <f t="shared" si="253"/>
        <v>0</v>
      </c>
      <c r="T293" s="124">
        <f t="shared" si="262"/>
        <v>7.0000000000000007E-2</v>
      </c>
      <c r="U293" s="122">
        <f t="shared" ref="U293:U356" si="269">IF(Q292&gt;0,1,IF(K293=K292,U292,U292+1))</f>
        <v>8</v>
      </c>
      <c r="V293" s="122">
        <v>252</v>
      </c>
      <c r="W293" s="121">
        <f t="shared" si="254"/>
        <v>1.0021502019999999</v>
      </c>
      <c r="X293" s="114">
        <f t="shared" si="255"/>
        <v>2.4474262800000002</v>
      </c>
      <c r="Y293" s="114">
        <f t="shared" si="256"/>
        <v>0</v>
      </c>
      <c r="Z293" s="127" t="str">
        <f t="shared" si="266"/>
        <v>A+J=</v>
      </c>
      <c r="AA293" s="119">
        <f t="shared" si="267"/>
        <v>44306</v>
      </c>
      <c r="AB293" s="4"/>
      <c r="AD293" s="155">
        <v>44446</v>
      </c>
      <c r="AE293" s="156" t="s">
        <v>83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57"/>
        <v>44288</v>
      </c>
      <c r="B294" s="114">
        <f t="shared" si="249"/>
        <v>1142.4085542099999</v>
      </c>
      <c r="C294" s="114">
        <f t="shared" si="263"/>
        <v>915.65435556</v>
      </c>
      <c r="D294" s="115">
        <f t="shared" si="258"/>
        <v>958.84400000000005</v>
      </c>
      <c r="E294" s="116">
        <f t="shared" si="242"/>
        <v>983.06299999999999</v>
      </c>
      <c r="F294" s="117">
        <f t="shared" si="243"/>
        <v>44249</v>
      </c>
      <c r="G294" s="118">
        <f t="shared" si="250"/>
        <v>2.525854049250964E-2</v>
      </c>
      <c r="H294" s="119">
        <f t="shared" si="264"/>
        <v>44306</v>
      </c>
      <c r="I294" s="119">
        <f t="shared" si="251"/>
        <v>44306</v>
      </c>
      <c r="J294" s="120">
        <f t="shared" si="259"/>
        <v>20</v>
      </c>
      <c r="K294" s="120">
        <f t="shared" si="245"/>
        <v>9</v>
      </c>
      <c r="L294" s="8">
        <f t="shared" si="260"/>
        <v>1.0112884</v>
      </c>
      <c r="M294" s="121">
        <f t="shared" si="244"/>
        <v>1.02576709</v>
      </c>
      <c r="N294" s="121">
        <f t="shared" si="268"/>
        <v>1.2307375106763847</v>
      </c>
      <c r="O294" s="114">
        <f t="shared" si="240"/>
        <v>1.2446305600000001</v>
      </c>
      <c r="P294" s="114">
        <f t="shared" si="252"/>
        <v>1139.6513933199999</v>
      </c>
      <c r="Q294" s="168">
        <f t="shared" si="265"/>
        <v>0</v>
      </c>
      <c r="R294" s="169">
        <f t="shared" si="261"/>
        <v>0</v>
      </c>
      <c r="S294" s="114">
        <f t="shared" si="253"/>
        <v>0</v>
      </c>
      <c r="T294" s="124">
        <f t="shared" si="262"/>
        <v>7.0000000000000007E-2</v>
      </c>
      <c r="U294" s="122">
        <f t="shared" si="269"/>
        <v>9</v>
      </c>
      <c r="V294" s="122">
        <v>252</v>
      </c>
      <c r="W294" s="121">
        <f t="shared" si="254"/>
        <v>1.0024193020000001</v>
      </c>
      <c r="X294" s="114">
        <f t="shared" si="255"/>
        <v>2.7571608900000002</v>
      </c>
      <c r="Y294" s="114">
        <f t="shared" si="256"/>
        <v>0</v>
      </c>
      <c r="Z294" s="127" t="str">
        <f t="shared" si="266"/>
        <v>A+J=</v>
      </c>
      <c r="AA294" s="119">
        <f t="shared" si="267"/>
        <v>44306</v>
      </c>
      <c r="AB294" s="4"/>
      <c r="AD294" s="155">
        <v>44481</v>
      </c>
      <c r="AE294" s="157" t="s">
        <v>70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57"/>
        <v>44289</v>
      </c>
      <c r="B295" s="114">
        <f t="shared" si="249"/>
        <v>1142.4085542099999</v>
      </c>
      <c r="C295" s="114">
        <f t="shared" si="263"/>
        <v>915.65435556</v>
      </c>
      <c r="D295" s="115">
        <f t="shared" si="258"/>
        <v>958.84400000000005</v>
      </c>
      <c r="E295" s="116">
        <f t="shared" si="242"/>
        <v>983.06299999999999</v>
      </c>
      <c r="F295" s="117">
        <f t="shared" si="243"/>
        <v>44249</v>
      </c>
      <c r="G295" s="118">
        <f t="shared" si="250"/>
        <v>2.525854049250964E-2</v>
      </c>
      <c r="H295" s="119">
        <f t="shared" si="264"/>
        <v>44306</v>
      </c>
      <c r="I295" s="119">
        <f t="shared" si="251"/>
        <v>44306</v>
      </c>
      <c r="J295" s="120">
        <f t="shared" si="259"/>
        <v>20</v>
      </c>
      <c r="K295" s="120">
        <f t="shared" si="245"/>
        <v>9</v>
      </c>
      <c r="L295" s="8">
        <f t="shared" si="260"/>
        <v>1.0112884</v>
      </c>
      <c r="M295" s="121">
        <f t="shared" si="244"/>
        <v>1.02576709</v>
      </c>
      <c r="N295" s="121">
        <f t="shared" si="268"/>
        <v>1.2307375106763847</v>
      </c>
      <c r="O295" s="114">
        <f t="shared" si="240"/>
        <v>1.2446305600000001</v>
      </c>
      <c r="P295" s="114">
        <f t="shared" si="252"/>
        <v>1139.6513933199999</v>
      </c>
      <c r="Q295" s="168">
        <f t="shared" si="265"/>
        <v>0</v>
      </c>
      <c r="R295" s="169">
        <f t="shared" si="261"/>
        <v>0</v>
      </c>
      <c r="S295" s="114">
        <f t="shared" si="253"/>
        <v>0</v>
      </c>
      <c r="T295" s="124">
        <f t="shared" si="262"/>
        <v>7.0000000000000007E-2</v>
      </c>
      <c r="U295" s="122">
        <f t="shared" si="269"/>
        <v>9</v>
      </c>
      <c r="V295" s="122">
        <v>252</v>
      </c>
      <c r="W295" s="121">
        <f t="shared" si="254"/>
        <v>1.0024193020000001</v>
      </c>
      <c r="X295" s="114">
        <f t="shared" si="255"/>
        <v>2.7571608900000002</v>
      </c>
      <c r="Y295" s="114">
        <f t="shared" si="256"/>
        <v>0</v>
      </c>
      <c r="Z295" s="127" t="str">
        <f t="shared" si="266"/>
        <v>A+J=</v>
      </c>
      <c r="AA295" s="119">
        <f t="shared" si="267"/>
        <v>44306</v>
      </c>
      <c r="AB295" s="4"/>
      <c r="AD295" s="155">
        <v>44502</v>
      </c>
      <c r="AE295" s="156" t="s">
        <v>75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57"/>
        <v>44290</v>
      </c>
      <c r="B296" s="114">
        <f t="shared" si="249"/>
        <v>1142.4085542099999</v>
      </c>
      <c r="C296" s="114">
        <f t="shared" si="263"/>
        <v>915.65435556</v>
      </c>
      <c r="D296" s="115">
        <f t="shared" si="258"/>
        <v>958.84400000000005</v>
      </c>
      <c r="E296" s="116">
        <f t="shared" si="242"/>
        <v>983.06299999999999</v>
      </c>
      <c r="F296" s="117">
        <f t="shared" si="243"/>
        <v>44249</v>
      </c>
      <c r="G296" s="118">
        <f t="shared" si="250"/>
        <v>2.525854049250964E-2</v>
      </c>
      <c r="H296" s="119">
        <f t="shared" si="264"/>
        <v>44306</v>
      </c>
      <c r="I296" s="119">
        <f t="shared" si="251"/>
        <v>44306</v>
      </c>
      <c r="J296" s="120">
        <f t="shared" si="259"/>
        <v>20</v>
      </c>
      <c r="K296" s="120">
        <f t="shared" si="245"/>
        <v>9</v>
      </c>
      <c r="L296" s="8">
        <f t="shared" si="260"/>
        <v>1.0112884</v>
      </c>
      <c r="M296" s="121">
        <f t="shared" si="244"/>
        <v>1.02576709</v>
      </c>
      <c r="N296" s="121">
        <f t="shared" si="268"/>
        <v>1.2307375106763847</v>
      </c>
      <c r="O296" s="114">
        <f t="shared" si="240"/>
        <v>1.2446305600000001</v>
      </c>
      <c r="P296" s="114">
        <f t="shared" si="252"/>
        <v>1139.6513933199999</v>
      </c>
      <c r="Q296" s="168">
        <f t="shared" si="265"/>
        <v>0</v>
      </c>
      <c r="R296" s="169">
        <f t="shared" si="261"/>
        <v>0</v>
      </c>
      <c r="S296" s="114">
        <f t="shared" si="253"/>
        <v>0</v>
      </c>
      <c r="T296" s="124">
        <f t="shared" si="262"/>
        <v>7.0000000000000007E-2</v>
      </c>
      <c r="U296" s="122">
        <f t="shared" si="269"/>
        <v>9</v>
      </c>
      <c r="V296" s="122">
        <v>252</v>
      </c>
      <c r="W296" s="121">
        <f t="shared" si="254"/>
        <v>1.0024193020000001</v>
      </c>
      <c r="X296" s="114">
        <f t="shared" si="255"/>
        <v>2.7571608900000002</v>
      </c>
      <c r="Y296" s="114">
        <f t="shared" si="256"/>
        <v>0</v>
      </c>
      <c r="Z296" s="127" t="str">
        <f t="shared" si="266"/>
        <v>A+J=</v>
      </c>
      <c r="AA296" s="119">
        <f t="shared" si="267"/>
        <v>44306</v>
      </c>
      <c r="AB296" s="4"/>
      <c r="AD296" s="155">
        <v>44515</v>
      </c>
      <c r="AE296" s="156" t="s">
        <v>84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57"/>
        <v>44291</v>
      </c>
      <c r="B297" s="114">
        <f t="shared" si="249"/>
        <v>1142.4085542099999</v>
      </c>
      <c r="C297" s="114">
        <f t="shared" si="263"/>
        <v>915.65435556</v>
      </c>
      <c r="D297" s="115">
        <f t="shared" si="258"/>
        <v>958.84400000000005</v>
      </c>
      <c r="E297" s="116">
        <f t="shared" si="242"/>
        <v>983.06299999999999</v>
      </c>
      <c r="F297" s="117">
        <f t="shared" si="243"/>
        <v>44249</v>
      </c>
      <c r="G297" s="118">
        <f t="shared" si="250"/>
        <v>2.525854049250964E-2</v>
      </c>
      <c r="H297" s="119">
        <f t="shared" si="264"/>
        <v>44306</v>
      </c>
      <c r="I297" s="119">
        <f t="shared" si="251"/>
        <v>44306</v>
      </c>
      <c r="J297" s="120">
        <f t="shared" si="259"/>
        <v>20</v>
      </c>
      <c r="K297" s="120">
        <f t="shared" si="245"/>
        <v>9</v>
      </c>
      <c r="L297" s="8">
        <f t="shared" si="260"/>
        <v>1.0112884</v>
      </c>
      <c r="M297" s="121">
        <f t="shared" si="244"/>
        <v>1.02576709</v>
      </c>
      <c r="N297" s="121">
        <f t="shared" si="268"/>
        <v>1.2307375106763847</v>
      </c>
      <c r="O297" s="114">
        <f t="shared" ref="O297:O360" si="270">TRUNC(TRUNC((L297*N297),15),8)</f>
        <v>1.2446305600000001</v>
      </c>
      <c r="P297" s="114">
        <f t="shared" si="252"/>
        <v>1139.6513933199999</v>
      </c>
      <c r="Q297" s="168">
        <f t="shared" si="265"/>
        <v>0</v>
      </c>
      <c r="R297" s="169">
        <f t="shared" si="261"/>
        <v>0</v>
      </c>
      <c r="S297" s="114">
        <f t="shared" si="253"/>
        <v>0</v>
      </c>
      <c r="T297" s="124">
        <f t="shared" si="262"/>
        <v>7.0000000000000007E-2</v>
      </c>
      <c r="U297" s="122">
        <f t="shared" si="269"/>
        <v>9</v>
      </c>
      <c r="V297" s="122">
        <v>252</v>
      </c>
      <c r="W297" s="121">
        <f t="shared" si="254"/>
        <v>1.0024193020000001</v>
      </c>
      <c r="X297" s="114">
        <f t="shared" si="255"/>
        <v>2.7571608900000002</v>
      </c>
      <c r="Y297" s="114">
        <f t="shared" si="256"/>
        <v>0</v>
      </c>
      <c r="Z297" s="127" t="str">
        <f t="shared" si="266"/>
        <v>A+J=</v>
      </c>
      <c r="AA297" s="119">
        <f t="shared" si="267"/>
        <v>44306</v>
      </c>
      <c r="AB297" s="4"/>
      <c r="AD297" s="155">
        <v>44620</v>
      </c>
      <c r="AE297" s="156" t="s">
        <v>68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57"/>
        <v>44292</v>
      </c>
      <c r="B298" s="114">
        <f t="shared" si="249"/>
        <v>1144.1414536899999</v>
      </c>
      <c r="C298" s="114">
        <f t="shared" si="263"/>
        <v>915.65435556</v>
      </c>
      <c r="D298" s="115">
        <f t="shared" si="258"/>
        <v>958.84400000000005</v>
      </c>
      <c r="E298" s="116">
        <f t="shared" ref="E298:E361" si="271">IF($K298=1,VLOOKUP($A297,$AO$10:$AS$131,4),E297)</f>
        <v>983.06299999999999</v>
      </c>
      <c r="F298" s="117">
        <f t="shared" ref="F298:F361" si="272">IF($K298=1,VLOOKUP($A297,$AO$10:$AS$131,5),F297)</f>
        <v>44249</v>
      </c>
      <c r="G298" s="118">
        <f t="shared" si="250"/>
        <v>2.525854049250964E-2</v>
      </c>
      <c r="H298" s="119">
        <f t="shared" si="264"/>
        <v>44306</v>
      </c>
      <c r="I298" s="119">
        <f t="shared" si="251"/>
        <v>44306</v>
      </c>
      <c r="J298" s="120">
        <f t="shared" si="259"/>
        <v>20</v>
      </c>
      <c r="K298" s="120">
        <f t="shared" si="245"/>
        <v>10</v>
      </c>
      <c r="L298" s="8">
        <f t="shared" si="260"/>
        <v>1.0125505100000001</v>
      </c>
      <c r="M298" s="121">
        <f t="shared" ref="M298:M361" si="273">IF(I298&gt;I297,L297,M297)</f>
        <v>1.02576709</v>
      </c>
      <c r="N298" s="121">
        <f t="shared" si="268"/>
        <v>1.2307375106763847</v>
      </c>
      <c r="O298" s="114">
        <f t="shared" si="270"/>
        <v>1.24618389</v>
      </c>
      <c r="P298" s="114">
        <f t="shared" si="252"/>
        <v>1141.0737067</v>
      </c>
      <c r="Q298" s="168">
        <f t="shared" si="265"/>
        <v>0</v>
      </c>
      <c r="R298" s="169">
        <f t="shared" si="261"/>
        <v>0</v>
      </c>
      <c r="S298" s="114">
        <f t="shared" si="253"/>
        <v>0</v>
      </c>
      <c r="T298" s="124">
        <f t="shared" si="262"/>
        <v>7.0000000000000007E-2</v>
      </c>
      <c r="U298" s="122">
        <f t="shared" si="269"/>
        <v>10</v>
      </c>
      <c r="V298" s="122">
        <v>252</v>
      </c>
      <c r="W298" s="121">
        <f t="shared" si="254"/>
        <v>1.0026884739999999</v>
      </c>
      <c r="X298" s="114">
        <f t="shared" si="255"/>
        <v>3.0677469899999998</v>
      </c>
      <c r="Y298" s="114">
        <f t="shared" si="256"/>
        <v>0</v>
      </c>
      <c r="Z298" s="127" t="str">
        <f t="shared" si="266"/>
        <v>A+J=</v>
      </c>
      <c r="AA298" s="119">
        <f t="shared" si="267"/>
        <v>44306</v>
      </c>
      <c r="AB298" s="4"/>
      <c r="AD298" s="155">
        <v>44621</v>
      </c>
      <c r="AE298" s="156" t="s">
        <v>68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57"/>
        <v>44293</v>
      </c>
      <c r="B299" s="114">
        <f t="shared" si="249"/>
        <v>1145.87697471</v>
      </c>
      <c r="C299" s="114">
        <f t="shared" si="263"/>
        <v>915.65435556</v>
      </c>
      <c r="D299" s="115">
        <f t="shared" si="258"/>
        <v>958.84400000000005</v>
      </c>
      <c r="E299" s="116">
        <f t="shared" si="271"/>
        <v>983.06299999999999</v>
      </c>
      <c r="F299" s="117">
        <f t="shared" si="272"/>
        <v>44249</v>
      </c>
      <c r="G299" s="118">
        <f t="shared" si="250"/>
        <v>2.525854049250964E-2</v>
      </c>
      <c r="H299" s="119">
        <f t="shared" si="264"/>
        <v>44306</v>
      </c>
      <c r="I299" s="119">
        <f t="shared" si="251"/>
        <v>44306</v>
      </c>
      <c r="J299" s="120">
        <f t="shared" si="259"/>
        <v>20</v>
      </c>
      <c r="K299" s="120">
        <f t="shared" si="245"/>
        <v>11</v>
      </c>
      <c r="L299" s="8">
        <f t="shared" si="260"/>
        <v>1.0138141899999999</v>
      </c>
      <c r="M299" s="121">
        <f t="shared" si="273"/>
        <v>1.02576709</v>
      </c>
      <c r="N299" s="121">
        <f t="shared" si="268"/>
        <v>1.2307375106763847</v>
      </c>
      <c r="O299" s="114">
        <f t="shared" si="270"/>
        <v>1.2477391499999999</v>
      </c>
      <c r="P299" s="114">
        <f t="shared" si="252"/>
        <v>1142.4977873</v>
      </c>
      <c r="Q299" s="168">
        <f t="shared" si="265"/>
        <v>0</v>
      </c>
      <c r="R299" s="169">
        <f t="shared" si="261"/>
        <v>0</v>
      </c>
      <c r="S299" s="114">
        <f t="shared" si="253"/>
        <v>0</v>
      </c>
      <c r="T299" s="124">
        <f t="shared" si="262"/>
        <v>7.0000000000000007E-2</v>
      </c>
      <c r="U299" s="122">
        <f t="shared" si="269"/>
        <v>11</v>
      </c>
      <c r="V299" s="122">
        <v>252</v>
      </c>
      <c r="W299" s="121">
        <f t="shared" si="254"/>
        <v>1.0029577190000001</v>
      </c>
      <c r="X299" s="114">
        <f t="shared" si="255"/>
        <v>3.3791874100000001</v>
      </c>
      <c r="Y299" s="114">
        <f t="shared" si="256"/>
        <v>0</v>
      </c>
      <c r="Z299" s="127" t="str">
        <f t="shared" si="266"/>
        <v>A+J=</v>
      </c>
      <c r="AA299" s="119">
        <f t="shared" si="267"/>
        <v>44306</v>
      </c>
      <c r="AB299" s="4"/>
      <c r="AD299" s="155">
        <v>44666</v>
      </c>
      <c r="AE299" s="156" t="s">
        <v>80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57"/>
        <v>44294</v>
      </c>
      <c r="B300" s="114">
        <f t="shared" si="249"/>
        <v>1147.6151270399998</v>
      </c>
      <c r="C300" s="114">
        <f t="shared" si="263"/>
        <v>915.65435556</v>
      </c>
      <c r="D300" s="115">
        <f t="shared" si="258"/>
        <v>958.84400000000005</v>
      </c>
      <c r="E300" s="116">
        <f t="shared" si="271"/>
        <v>983.06299999999999</v>
      </c>
      <c r="F300" s="117">
        <f t="shared" si="272"/>
        <v>44249</v>
      </c>
      <c r="G300" s="118">
        <f t="shared" si="250"/>
        <v>2.525854049250964E-2</v>
      </c>
      <c r="H300" s="119">
        <f t="shared" si="264"/>
        <v>44306</v>
      </c>
      <c r="I300" s="119">
        <f t="shared" si="251"/>
        <v>44306</v>
      </c>
      <c r="J300" s="120">
        <f t="shared" si="259"/>
        <v>20</v>
      </c>
      <c r="K300" s="120">
        <f t="shared" si="245"/>
        <v>12</v>
      </c>
      <c r="L300" s="8">
        <f t="shared" si="260"/>
        <v>1.01507945</v>
      </c>
      <c r="M300" s="121">
        <f t="shared" si="273"/>
        <v>1.02576709</v>
      </c>
      <c r="N300" s="121">
        <f t="shared" si="268"/>
        <v>1.2307375106763847</v>
      </c>
      <c r="O300" s="114">
        <f t="shared" si="270"/>
        <v>1.2492963500000001</v>
      </c>
      <c r="P300" s="114">
        <f t="shared" si="252"/>
        <v>1143.9236442599999</v>
      </c>
      <c r="Q300" s="168">
        <f t="shared" si="265"/>
        <v>0</v>
      </c>
      <c r="R300" s="169">
        <f t="shared" si="261"/>
        <v>0</v>
      </c>
      <c r="S300" s="114">
        <f t="shared" si="253"/>
        <v>0</v>
      </c>
      <c r="T300" s="124">
        <f t="shared" si="262"/>
        <v>7.0000000000000007E-2</v>
      </c>
      <c r="U300" s="122">
        <f t="shared" si="269"/>
        <v>12</v>
      </c>
      <c r="V300" s="122">
        <v>252</v>
      </c>
      <c r="W300" s="121">
        <f t="shared" si="254"/>
        <v>1.003227036</v>
      </c>
      <c r="X300" s="114">
        <f t="shared" si="255"/>
        <v>3.6914827799999999</v>
      </c>
      <c r="Y300" s="114">
        <f t="shared" si="256"/>
        <v>0</v>
      </c>
      <c r="Z300" s="127" t="str">
        <f t="shared" si="266"/>
        <v>A+J=</v>
      </c>
      <c r="AA300" s="119">
        <f t="shared" si="267"/>
        <v>44306</v>
      </c>
      <c r="AB300" s="4"/>
      <c r="AD300" s="155">
        <v>44672</v>
      </c>
      <c r="AE300" s="156" t="s">
        <v>69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57"/>
        <v>44295</v>
      </c>
      <c r="B301" s="114">
        <f t="shared" si="249"/>
        <v>1149.3559216200001</v>
      </c>
      <c r="C301" s="114">
        <f t="shared" si="263"/>
        <v>915.65435556</v>
      </c>
      <c r="D301" s="115">
        <f t="shared" si="258"/>
        <v>958.84400000000005</v>
      </c>
      <c r="E301" s="116">
        <f t="shared" si="271"/>
        <v>983.06299999999999</v>
      </c>
      <c r="F301" s="117">
        <f t="shared" si="272"/>
        <v>44249</v>
      </c>
      <c r="G301" s="118">
        <f t="shared" si="250"/>
        <v>2.525854049250964E-2</v>
      </c>
      <c r="H301" s="119">
        <f t="shared" si="264"/>
        <v>44306</v>
      </c>
      <c r="I301" s="119">
        <f t="shared" si="251"/>
        <v>44306</v>
      </c>
      <c r="J301" s="120">
        <f t="shared" si="259"/>
        <v>20</v>
      </c>
      <c r="K301" s="120">
        <f t="shared" si="245"/>
        <v>13</v>
      </c>
      <c r="L301" s="8">
        <f t="shared" si="260"/>
        <v>1.01634629</v>
      </c>
      <c r="M301" s="121">
        <f t="shared" si="273"/>
        <v>1.02576709</v>
      </c>
      <c r="N301" s="121">
        <f t="shared" si="268"/>
        <v>1.2307375106763847</v>
      </c>
      <c r="O301" s="114">
        <f t="shared" si="270"/>
        <v>1.2508554999999999</v>
      </c>
      <c r="P301" s="114">
        <f t="shared" si="252"/>
        <v>1145.3512867500001</v>
      </c>
      <c r="Q301" s="168">
        <f t="shared" si="265"/>
        <v>0</v>
      </c>
      <c r="R301" s="169">
        <f t="shared" si="261"/>
        <v>0</v>
      </c>
      <c r="S301" s="114">
        <f t="shared" si="253"/>
        <v>0</v>
      </c>
      <c r="T301" s="124">
        <f t="shared" si="262"/>
        <v>7.0000000000000007E-2</v>
      </c>
      <c r="U301" s="122">
        <f t="shared" si="269"/>
        <v>13</v>
      </c>
      <c r="V301" s="122">
        <v>252</v>
      </c>
      <c r="W301" s="121">
        <f t="shared" si="254"/>
        <v>1.003496425</v>
      </c>
      <c r="X301" s="114">
        <f t="shared" si="255"/>
        <v>4.0046348700000003</v>
      </c>
      <c r="Y301" s="114">
        <f t="shared" si="256"/>
        <v>0</v>
      </c>
      <c r="Z301" s="127" t="str">
        <f t="shared" si="266"/>
        <v>A+J=</v>
      </c>
      <c r="AA301" s="119">
        <f t="shared" si="267"/>
        <v>44306</v>
      </c>
      <c r="AB301" s="4"/>
      <c r="AD301" s="155">
        <v>44728</v>
      </c>
      <c r="AE301" s="156" t="s">
        <v>81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57"/>
        <v>44296</v>
      </c>
      <c r="B302" s="114">
        <f t="shared" si="249"/>
        <v>1151.09935215</v>
      </c>
      <c r="C302" s="114">
        <f t="shared" si="263"/>
        <v>915.65435556</v>
      </c>
      <c r="D302" s="115">
        <f t="shared" si="258"/>
        <v>958.84400000000005</v>
      </c>
      <c r="E302" s="116">
        <f t="shared" si="271"/>
        <v>983.06299999999999</v>
      </c>
      <c r="F302" s="117">
        <f t="shared" si="272"/>
        <v>44249</v>
      </c>
      <c r="G302" s="118">
        <f t="shared" si="250"/>
        <v>2.525854049250964E-2</v>
      </c>
      <c r="H302" s="119">
        <f t="shared" si="264"/>
        <v>44306</v>
      </c>
      <c r="I302" s="119">
        <f t="shared" si="251"/>
        <v>44306</v>
      </c>
      <c r="J302" s="120">
        <f t="shared" si="259"/>
        <v>20</v>
      </c>
      <c r="K302" s="120">
        <f t="shared" ref="K302:K365" si="274">(J302-(NETWORKDAYS(A302,I302,AD$148:AD$502)-1))</f>
        <v>14</v>
      </c>
      <c r="L302" s="8">
        <f t="shared" si="260"/>
        <v>1.0176147099999999</v>
      </c>
      <c r="M302" s="121">
        <f t="shared" si="273"/>
        <v>1.02576709</v>
      </c>
      <c r="N302" s="121">
        <f t="shared" si="268"/>
        <v>1.2307375106763847</v>
      </c>
      <c r="O302" s="114">
        <f t="shared" si="270"/>
        <v>1.2524165899999999</v>
      </c>
      <c r="P302" s="114">
        <f t="shared" si="252"/>
        <v>1146.7807055999999</v>
      </c>
      <c r="Q302" s="168">
        <f t="shared" si="265"/>
        <v>0</v>
      </c>
      <c r="R302" s="169">
        <f t="shared" si="261"/>
        <v>0</v>
      </c>
      <c r="S302" s="114">
        <f t="shared" si="253"/>
        <v>0</v>
      </c>
      <c r="T302" s="124">
        <f t="shared" si="262"/>
        <v>7.0000000000000007E-2</v>
      </c>
      <c r="U302" s="122">
        <f t="shared" si="269"/>
        <v>14</v>
      </c>
      <c r="V302" s="122">
        <v>252</v>
      </c>
      <c r="W302" s="121">
        <f t="shared" si="254"/>
        <v>1.0037658869999999</v>
      </c>
      <c r="X302" s="114">
        <f t="shared" si="255"/>
        <v>4.3186465500000004</v>
      </c>
      <c r="Y302" s="114">
        <f t="shared" si="256"/>
        <v>0</v>
      </c>
      <c r="Z302" s="127" t="str">
        <f t="shared" si="266"/>
        <v>A+J=</v>
      </c>
      <c r="AA302" s="119">
        <f t="shared" si="267"/>
        <v>44306</v>
      </c>
      <c r="AB302" s="4"/>
      <c r="AD302" s="155">
        <v>44811</v>
      </c>
      <c r="AE302" s="156" t="s">
        <v>83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57"/>
        <v>44297</v>
      </c>
      <c r="B303" s="114">
        <f t="shared" si="249"/>
        <v>1151.09935215</v>
      </c>
      <c r="C303" s="114">
        <f t="shared" si="263"/>
        <v>915.65435556</v>
      </c>
      <c r="D303" s="115">
        <f t="shared" si="258"/>
        <v>958.84400000000005</v>
      </c>
      <c r="E303" s="116">
        <f t="shared" si="271"/>
        <v>983.06299999999999</v>
      </c>
      <c r="F303" s="117">
        <f t="shared" si="272"/>
        <v>44249</v>
      </c>
      <c r="G303" s="118">
        <f t="shared" si="250"/>
        <v>2.525854049250964E-2</v>
      </c>
      <c r="H303" s="119">
        <f t="shared" si="264"/>
        <v>44306</v>
      </c>
      <c r="I303" s="119">
        <f t="shared" si="251"/>
        <v>44306</v>
      </c>
      <c r="J303" s="120">
        <f t="shared" si="259"/>
        <v>20</v>
      </c>
      <c r="K303" s="120">
        <f t="shared" si="274"/>
        <v>14</v>
      </c>
      <c r="L303" s="8">
        <f t="shared" si="260"/>
        <v>1.0176147099999999</v>
      </c>
      <c r="M303" s="121">
        <f t="shared" si="273"/>
        <v>1.02576709</v>
      </c>
      <c r="N303" s="121">
        <f t="shared" si="268"/>
        <v>1.2307375106763847</v>
      </c>
      <c r="O303" s="114">
        <f t="shared" si="270"/>
        <v>1.2524165899999999</v>
      </c>
      <c r="P303" s="114">
        <f t="shared" si="252"/>
        <v>1146.7807055999999</v>
      </c>
      <c r="Q303" s="168">
        <f t="shared" si="265"/>
        <v>0</v>
      </c>
      <c r="R303" s="169">
        <f t="shared" si="261"/>
        <v>0</v>
      </c>
      <c r="S303" s="114">
        <f t="shared" si="253"/>
        <v>0</v>
      </c>
      <c r="T303" s="124">
        <f t="shared" si="262"/>
        <v>7.0000000000000007E-2</v>
      </c>
      <c r="U303" s="122">
        <f t="shared" si="269"/>
        <v>14</v>
      </c>
      <c r="V303" s="122">
        <v>252</v>
      </c>
      <c r="W303" s="121">
        <f t="shared" si="254"/>
        <v>1.0037658869999999</v>
      </c>
      <c r="X303" s="114">
        <f t="shared" si="255"/>
        <v>4.3186465500000004</v>
      </c>
      <c r="Y303" s="114">
        <f t="shared" si="256"/>
        <v>0</v>
      </c>
      <c r="Z303" s="127" t="str">
        <f t="shared" si="266"/>
        <v>A+J=</v>
      </c>
      <c r="AA303" s="119">
        <f t="shared" si="267"/>
        <v>44306</v>
      </c>
      <c r="AB303" s="4"/>
      <c r="AD303" s="155">
        <v>44846</v>
      </c>
      <c r="AE303" s="157" t="s">
        <v>70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57"/>
        <v>44298</v>
      </c>
      <c r="B304" s="114">
        <f t="shared" si="249"/>
        <v>1151.09935215</v>
      </c>
      <c r="C304" s="114">
        <f t="shared" si="263"/>
        <v>915.65435556</v>
      </c>
      <c r="D304" s="115">
        <f t="shared" si="258"/>
        <v>958.84400000000005</v>
      </c>
      <c r="E304" s="116">
        <f t="shared" si="271"/>
        <v>983.06299999999999</v>
      </c>
      <c r="F304" s="117">
        <f t="shared" si="272"/>
        <v>44249</v>
      </c>
      <c r="G304" s="118">
        <f t="shared" si="250"/>
        <v>2.525854049250964E-2</v>
      </c>
      <c r="H304" s="119">
        <f t="shared" si="264"/>
        <v>44306</v>
      </c>
      <c r="I304" s="119">
        <f t="shared" si="251"/>
        <v>44306</v>
      </c>
      <c r="J304" s="120">
        <f t="shared" si="259"/>
        <v>20</v>
      </c>
      <c r="K304" s="120">
        <f t="shared" si="274"/>
        <v>14</v>
      </c>
      <c r="L304" s="8">
        <f t="shared" si="260"/>
        <v>1.0176147099999999</v>
      </c>
      <c r="M304" s="121">
        <f t="shared" si="273"/>
        <v>1.02576709</v>
      </c>
      <c r="N304" s="121">
        <f t="shared" si="268"/>
        <v>1.2307375106763847</v>
      </c>
      <c r="O304" s="114">
        <f t="shared" si="270"/>
        <v>1.2524165899999999</v>
      </c>
      <c r="P304" s="114">
        <f t="shared" si="252"/>
        <v>1146.7807055999999</v>
      </c>
      <c r="Q304" s="168">
        <f t="shared" si="265"/>
        <v>0</v>
      </c>
      <c r="R304" s="169">
        <f t="shared" si="261"/>
        <v>0</v>
      </c>
      <c r="S304" s="114">
        <f t="shared" si="253"/>
        <v>0</v>
      </c>
      <c r="T304" s="124">
        <f t="shared" si="262"/>
        <v>7.0000000000000007E-2</v>
      </c>
      <c r="U304" s="122">
        <f t="shared" si="269"/>
        <v>14</v>
      </c>
      <c r="V304" s="122">
        <v>252</v>
      </c>
      <c r="W304" s="121">
        <f t="shared" si="254"/>
        <v>1.0037658869999999</v>
      </c>
      <c r="X304" s="114">
        <f t="shared" si="255"/>
        <v>4.3186465500000004</v>
      </c>
      <c r="Y304" s="114">
        <f t="shared" si="256"/>
        <v>0</v>
      </c>
      <c r="Z304" s="127" t="str">
        <f t="shared" si="266"/>
        <v>A+J=</v>
      </c>
      <c r="AA304" s="119">
        <f t="shared" si="267"/>
        <v>44306</v>
      </c>
      <c r="AB304" s="4"/>
      <c r="AD304" s="155">
        <v>44867</v>
      </c>
      <c r="AE304" s="156" t="s">
        <v>75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57"/>
        <v>44299</v>
      </c>
      <c r="B305" s="114">
        <f t="shared" si="249"/>
        <v>1152.8454284400002</v>
      </c>
      <c r="C305" s="114">
        <f t="shared" si="263"/>
        <v>915.65435556</v>
      </c>
      <c r="D305" s="115">
        <f t="shared" si="258"/>
        <v>958.84400000000005</v>
      </c>
      <c r="E305" s="116">
        <f t="shared" si="271"/>
        <v>983.06299999999999</v>
      </c>
      <c r="F305" s="117">
        <f t="shared" si="272"/>
        <v>44249</v>
      </c>
      <c r="G305" s="118">
        <f t="shared" si="250"/>
        <v>2.525854049250964E-2</v>
      </c>
      <c r="H305" s="119">
        <f t="shared" si="264"/>
        <v>44306</v>
      </c>
      <c r="I305" s="119">
        <f t="shared" si="251"/>
        <v>44306</v>
      </c>
      <c r="J305" s="120">
        <f t="shared" si="259"/>
        <v>20</v>
      </c>
      <c r="K305" s="120">
        <f t="shared" si="274"/>
        <v>15</v>
      </c>
      <c r="L305" s="8">
        <f t="shared" si="260"/>
        <v>1.01888471</v>
      </c>
      <c r="M305" s="121">
        <f t="shared" si="273"/>
        <v>1.02576709</v>
      </c>
      <c r="N305" s="121">
        <f t="shared" si="268"/>
        <v>1.2307375106763847</v>
      </c>
      <c r="O305" s="114">
        <f t="shared" si="270"/>
        <v>1.2539796299999999</v>
      </c>
      <c r="P305" s="114">
        <f t="shared" si="252"/>
        <v>1148.2119099900001</v>
      </c>
      <c r="Q305" s="168">
        <f t="shared" si="265"/>
        <v>0</v>
      </c>
      <c r="R305" s="169">
        <f t="shared" si="261"/>
        <v>0</v>
      </c>
      <c r="S305" s="114">
        <f t="shared" si="253"/>
        <v>0</v>
      </c>
      <c r="T305" s="124">
        <f t="shared" si="262"/>
        <v>7.0000000000000007E-2</v>
      </c>
      <c r="U305" s="122">
        <f t="shared" si="269"/>
        <v>15</v>
      </c>
      <c r="V305" s="122">
        <v>252</v>
      </c>
      <c r="W305" s="121">
        <f t="shared" si="254"/>
        <v>1.004035421</v>
      </c>
      <c r="X305" s="114">
        <f t="shared" si="255"/>
        <v>4.6335184500000004</v>
      </c>
      <c r="Y305" s="114">
        <f t="shared" si="256"/>
        <v>0</v>
      </c>
      <c r="Z305" s="127" t="str">
        <f t="shared" si="266"/>
        <v>A+J=</v>
      </c>
      <c r="AA305" s="119">
        <f t="shared" si="267"/>
        <v>44306</v>
      </c>
      <c r="AB305" s="4"/>
      <c r="AD305" s="155">
        <v>44880</v>
      </c>
      <c r="AE305" s="156" t="s">
        <v>84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57"/>
        <v>44300</v>
      </c>
      <c r="B306" s="114">
        <f t="shared" si="249"/>
        <v>1154.59415223</v>
      </c>
      <c r="C306" s="114">
        <f t="shared" si="263"/>
        <v>915.65435556</v>
      </c>
      <c r="D306" s="115">
        <f t="shared" si="258"/>
        <v>958.84400000000005</v>
      </c>
      <c r="E306" s="116">
        <f t="shared" si="271"/>
        <v>983.06299999999999</v>
      </c>
      <c r="F306" s="117">
        <f t="shared" si="272"/>
        <v>44249</v>
      </c>
      <c r="G306" s="118">
        <f t="shared" si="250"/>
        <v>2.525854049250964E-2</v>
      </c>
      <c r="H306" s="119">
        <f t="shared" si="264"/>
        <v>44306</v>
      </c>
      <c r="I306" s="119">
        <f t="shared" si="251"/>
        <v>44306</v>
      </c>
      <c r="J306" s="120">
        <f t="shared" si="259"/>
        <v>20</v>
      </c>
      <c r="K306" s="120">
        <f t="shared" si="274"/>
        <v>16</v>
      </c>
      <c r="L306" s="8">
        <f t="shared" si="260"/>
        <v>1.0201563</v>
      </c>
      <c r="M306" s="121">
        <f t="shared" si="273"/>
        <v>1.02576709</v>
      </c>
      <c r="N306" s="121">
        <f t="shared" si="268"/>
        <v>1.2307375106763847</v>
      </c>
      <c r="O306" s="114">
        <f t="shared" si="270"/>
        <v>1.25554462</v>
      </c>
      <c r="P306" s="114">
        <f t="shared" si="252"/>
        <v>1149.6448998999999</v>
      </c>
      <c r="Q306" s="168">
        <f t="shared" si="265"/>
        <v>0</v>
      </c>
      <c r="R306" s="169">
        <f t="shared" si="261"/>
        <v>0</v>
      </c>
      <c r="S306" s="114">
        <f t="shared" si="253"/>
        <v>0</v>
      </c>
      <c r="T306" s="124">
        <f t="shared" si="262"/>
        <v>7.0000000000000007E-2</v>
      </c>
      <c r="U306" s="122">
        <f t="shared" si="269"/>
        <v>16</v>
      </c>
      <c r="V306" s="122">
        <v>252</v>
      </c>
      <c r="W306" s="121">
        <f t="shared" si="254"/>
        <v>1.004305027</v>
      </c>
      <c r="X306" s="114">
        <f t="shared" si="255"/>
        <v>4.9492523300000002</v>
      </c>
      <c r="Y306" s="114">
        <f t="shared" si="256"/>
        <v>0</v>
      </c>
      <c r="Z306" s="127" t="str">
        <f t="shared" si="266"/>
        <v>A+J=</v>
      </c>
      <c r="AA306" s="119">
        <f t="shared" si="267"/>
        <v>44306</v>
      </c>
      <c r="AB306" s="4"/>
      <c r="AD306" s="155">
        <v>44977</v>
      </c>
      <c r="AE306" s="156" t="s">
        <v>68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57"/>
        <v>44301</v>
      </c>
      <c r="B307" s="114">
        <f t="shared" si="249"/>
        <v>1156.3455264200002</v>
      </c>
      <c r="C307" s="114">
        <f t="shared" si="263"/>
        <v>915.65435556</v>
      </c>
      <c r="D307" s="115">
        <f t="shared" si="258"/>
        <v>958.84400000000005</v>
      </c>
      <c r="E307" s="116">
        <f t="shared" si="271"/>
        <v>983.06299999999999</v>
      </c>
      <c r="F307" s="117">
        <f t="shared" si="272"/>
        <v>44249</v>
      </c>
      <c r="G307" s="118">
        <f t="shared" si="250"/>
        <v>2.525854049250964E-2</v>
      </c>
      <c r="H307" s="119">
        <f t="shared" si="264"/>
        <v>44306</v>
      </c>
      <c r="I307" s="119">
        <f t="shared" si="251"/>
        <v>44306</v>
      </c>
      <c r="J307" s="120">
        <f t="shared" si="259"/>
        <v>20</v>
      </c>
      <c r="K307" s="120">
        <f t="shared" si="274"/>
        <v>17</v>
      </c>
      <c r="L307" s="8">
        <f t="shared" si="260"/>
        <v>1.02142947</v>
      </c>
      <c r="M307" s="121">
        <f t="shared" si="273"/>
        <v>1.02576709</v>
      </c>
      <c r="N307" s="121">
        <f t="shared" si="268"/>
        <v>1.2307375106763847</v>
      </c>
      <c r="O307" s="114">
        <f t="shared" si="270"/>
        <v>1.25711156</v>
      </c>
      <c r="P307" s="114">
        <f t="shared" si="252"/>
        <v>1151.0796753300001</v>
      </c>
      <c r="Q307" s="168">
        <f t="shared" si="265"/>
        <v>0</v>
      </c>
      <c r="R307" s="169">
        <f t="shared" si="261"/>
        <v>0</v>
      </c>
      <c r="S307" s="114">
        <f t="shared" si="253"/>
        <v>0</v>
      </c>
      <c r="T307" s="124">
        <f t="shared" si="262"/>
        <v>7.0000000000000007E-2</v>
      </c>
      <c r="U307" s="122">
        <f t="shared" si="269"/>
        <v>17</v>
      </c>
      <c r="V307" s="122">
        <v>252</v>
      </c>
      <c r="W307" s="121">
        <f t="shared" si="254"/>
        <v>1.0045747060000001</v>
      </c>
      <c r="X307" s="114">
        <f t="shared" si="255"/>
        <v>5.26585109</v>
      </c>
      <c r="Y307" s="114">
        <f t="shared" si="256"/>
        <v>0</v>
      </c>
      <c r="Z307" s="127" t="str">
        <f t="shared" si="266"/>
        <v>A+J=</v>
      </c>
      <c r="AA307" s="119">
        <f t="shared" si="267"/>
        <v>44306</v>
      </c>
      <c r="AB307" s="4"/>
      <c r="AD307" s="155">
        <v>44978</v>
      </c>
      <c r="AE307" s="156" t="s">
        <v>68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57"/>
        <v>44302</v>
      </c>
      <c r="B308" s="114">
        <f t="shared" si="249"/>
        <v>1158.0995516399998</v>
      </c>
      <c r="C308" s="114">
        <f t="shared" si="263"/>
        <v>915.65435556</v>
      </c>
      <c r="D308" s="115">
        <f t="shared" si="258"/>
        <v>958.84400000000005</v>
      </c>
      <c r="E308" s="116">
        <f t="shared" si="271"/>
        <v>983.06299999999999</v>
      </c>
      <c r="F308" s="117">
        <f t="shared" si="272"/>
        <v>44249</v>
      </c>
      <c r="G308" s="118">
        <f t="shared" si="250"/>
        <v>2.525854049250964E-2</v>
      </c>
      <c r="H308" s="119">
        <f t="shared" si="264"/>
        <v>44306</v>
      </c>
      <c r="I308" s="119">
        <f t="shared" si="251"/>
        <v>44306</v>
      </c>
      <c r="J308" s="120">
        <f t="shared" si="259"/>
        <v>20</v>
      </c>
      <c r="K308" s="120">
        <f t="shared" si="274"/>
        <v>18</v>
      </c>
      <c r="L308" s="8">
        <f t="shared" si="260"/>
        <v>1.02270423</v>
      </c>
      <c r="M308" s="121">
        <f t="shared" si="273"/>
        <v>1.02576709</v>
      </c>
      <c r="N308" s="121">
        <f t="shared" si="268"/>
        <v>1.2307375106763847</v>
      </c>
      <c r="O308" s="114">
        <f t="shared" si="270"/>
        <v>1.25868045</v>
      </c>
      <c r="P308" s="114">
        <f t="shared" si="252"/>
        <v>1152.5162362999999</v>
      </c>
      <c r="Q308" s="168">
        <f t="shared" si="265"/>
        <v>0</v>
      </c>
      <c r="R308" s="169">
        <f t="shared" si="261"/>
        <v>0</v>
      </c>
      <c r="S308" s="114">
        <f t="shared" si="253"/>
        <v>0</v>
      </c>
      <c r="T308" s="124">
        <f t="shared" si="262"/>
        <v>7.0000000000000007E-2</v>
      </c>
      <c r="U308" s="122">
        <f t="shared" si="269"/>
        <v>18</v>
      </c>
      <c r="V308" s="122">
        <v>252</v>
      </c>
      <c r="W308" s="121">
        <f t="shared" si="254"/>
        <v>1.0048444569999999</v>
      </c>
      <c r="X308" s="114">
        <f t="shared" si="255"/>
        <v>5.5833153400000004</v>
      </c>
      <c r="Y308" s="114">
        <f t="shared" si="256"/>
        <v>0</v>
      </c>
      <c r="Z308" s="127" t="str">
        <f t="shared" si="266"/>
        <v>A+J=</v>
      </c>
      <c r="AA308" s="119">
        <f t="shared" si="267"/>
        <v>44306</v>
      </c>
      <c r="AB308" s="4"/>
      <c r="AD308" s="155">
        <v>45023</v>
      </c>
      <c r="AE308" s="156" t="s">
        <v>80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57"/>
        <v>44303</v>
      </c>
      <c r="B309" s="114">
        <f t="shared" si="249"/>
        <v>1159.8562583800001</v>
      </c>
      <c r="C309" s="114">
        <f t="shared" si="263"/>
        <v>915.65435556</v>
      </c>
      <c r="D309" s="115">
        <f t="shared" si="258"/>
        <v>958.84400000000005</v>
      </c>
      <c r="E309" s="116">
        <f t="shared" si="271"/>
        <v>983.06299999999999</v>
      </c>
      <c r="F309" s="117">
        <f t="shared" si="272"/>
        <v>44249</v>
      </c>
      <c r="G309" s="118">
        <f t="shared" si="250"/>
        <v>2.525854049250964E-2</v>
      </c>
      <c r="H309" s="119">
        <f t="shared" si="264"/>
        <v>44306</v>
      </c>
      <c r="I309" s="119">
        <f t="shared" si="251"/>
        <v>44306</v>
      </c>
      <c r="J309" s="120">
        <f t="shared" si="259"/>
        <v>20</v>
      </c>
      <c r="K309" s="120">
        <f t="shared" si="274"/>
        <v>19</v>
      </c>
      <c r="L309" s="8">
        <f t="shared" si="260"/>
        <v>1.0239805900000001</v>
      </c>
      <c r="M309" s="121">
        <f t="shared" si="273"/>
        <v>1.02576709</v>
      </c>
      <c r="N309" s="121">
        <f t="shared" si="268"/>
        <v>1.2307375106763847</v>
      </c>
      <c r="O309" s="114">
        <f t="shared" si="270"/>
        <v>1.2602513200000001</v>
      </c>
      <c r="P309" s="114">
        <f t="shared" si="252"/>
        <v>1153.9546102500001</v>
      </c>
      <c r="Q309" s="168">
        <f t="shared" si="265"/>
        <v>0</v>
      </c>
      <c r="R309" s="169">
        <f t="shared" si="261"/>
        <v>0</v>
      </c>
      <c r="S309" s="114">
        <f t="shared" si="253"/>
        <v>0</v>
      </c>
      <c r="T309" s="124">
        <f t="shared" si="262"/>
        <v>7.0000000000000007E-2</v>
      </c>
      <c r="U309" s="122">
        <f t="shared" si="269"/>
        <v>19</v>
      </c>
      <c r="V309" s="122">
        <v>252</v>
      </c>
      <c r="W309" s="121">
        <f t="shared" si="254"/>
        <v>1.005114281</v>
      </c>
      <c r="X309" s="114">
        <f t="shared" si="255"/>
        <v>5.9016481299999999</v>
      </c>
      <c r="Y309" s="114">
        <f t="shared" si="256"/>
        <v>0</v>
      </c>
      <c r="Z309" s="127" t="str">
        <f t="shared" si="266"/>
        <v>A+J=</v>
      </c>
      <c r="AA309" s="119">
        <f t="shared" si="267"/>
        <v>44306</v>
      </c>
      <c r="AB309" s="4"/>
      <c r="AD309" s="155">
        <v>45037</v>
      </c>
      <c r="AE309" s="156" t="s">
        <v>69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57"/>
        <v>44304</v>
      </c>
      <c r="B310" s="114">
        <f t="shared" si="249"/>
        <v>1159.8562583800001</v>
      </c>
      <c r="C310" s="114">
        <f t="shared" si="263"/>
        <v>915.65435556</v>
      </c>
      <c r="D310" s="115">
        <f t="shared" si="258"/>
        <v>958.84400000000005</v>
      </c>
      <c r="E310" s="116">
        <f t="shared" si="271"/>
        <v>983.06299999999999</v>
      </c>
      <c r="F310" s="117">
        <f t="shared" si="272"/>
        <v>44249</v>
      </c>
      <c r="G310" s="118">
        <f t="shared" si="250"/>
        <v>2.525854049250964E-2</v>
      </c>
      <c r="H310" s="119">
        <f t="shared" si="264"/>
        <v>44306</v>
      </c>
      <c r="I310" s="119">
        <f t="shared" si="251"/>
        <v>44306</v>
      </c>
      <c r="J310" s="120">
        <f t="shared" si="259"/>
        <v>20</v>
      </c>
      <c r="K310" s="120">
        <f t="shared" si="274"/>
        <v>19</v>
      </c>
      <c r="L310" s="8">
        <f t="shared" si="260"/>
        <v>1.0239805900000001</v>
      </c>
      <c r="M310" s="121">
        <f t="shared" si="273"/>
        <v>1.02576709</v>
      </c>
      <c r="N310" s="121">
        <f t="shared" si="268"/>
        <v>1.2307375106763847</v>
      </c>
      <c r="O310" s="114">
        <f t="shared" si="270"/>
        <v>1.2602513200000001</v>
      </c>
      <c r="P310" s="114">
        <f t="shared" si="252"/>
        <v>1153.9546102500001</v>
      </c>
      <c r="Q310" s="168">
        <f t="shared" si="265"/>
        <v>0</v>
      </c>
      <c r="R310" s="169">
        <f t="shared" si="261"/>
        <v>0</v>
      </c>
      <c r="S310" s="114">
        <f t="shared" si="253"/>
        <v>0</v>
      </c>
      <c r="T310" s="124">
        <f t="shared" si="262"/>
        <v>7.0000000000000007E-2</v>
      </c>
      <c r="U310" s="122">
        <f t="shared" si="269"/>
        <v>19</v>
      </c>
      <c r="V310" s="122">
        <v>252</v>
      </c>
      <c r="W310" s="121">
        <f t="shared" si="254"/>
        <v>1.005114281</v>
      </c>
      <c r="X310" s="114">
        <f t="shared" si="255"/>
        <v>5.9016481299999999</v>
      </c>
      <c r="Y310" s="114">
        <f t="shared" si="256"/>
        <v>0</v>
      </c>
      <c r="Z310" s="127" t="str">
        <f t="shared" si="266"/>
        <v>A+J=</v>
      </c>
      <c r="AA310" s="119">
        <f t="shared" si="267"/>
        <v>44306</v>
      </c>
      <c r="AB310" s="4"/>
      <c r="AD310" s="155">
        <v>45047</v>
      </c>
      <c r="AE310" s="156" t="s">
        <v>82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57"/>
        <v>44305</v>
      </c>
      <c r="B311" s="114">
        <f t="shared" si="249"/>
        <v>1159.8562583800001</v>
      </c>
      <c r="C311" s="114">
        <f t="shared" si="263"/>
        <v>915.65435556</v>
      </c>
      <c r="D311" s="115">
        <f t="shared" si="258"/>
        <v>958.84400000000005</v>
      </c>
      <c r="E311" s="116">
        <f t="shared" si="271"/>
        <v>983.06299999999999</v>
      </c>
      <c r="F311" s="117">
        <f t="shared" si="272"/>
        <v>44249</v>
      </c>
      <c r="G311" s="118">
        <f t="shared" si="250"/>
        <v>2.525854049250964E-2</v>
      </c>
      <c r="H311" s="119">
        <f t="shared" si="264"/>
        <v>44306</v>
      </c>
      <c r="I311" s="119">
        <f t="shared" si="251"/>
        <v>44306</v>
      </c>
      <c r="J311" s="120">
        <f t="shared" si="259"/>
        <v>20</v>
      </c>
      <c r="K311" s="120">
        <f t="shared" si="274"/>
        <v>19</v>
      </c>
      <c r="L311" s="8">
        <f t="shared" si="260"/>
        <v>1.0239805900000001</v>
      </c>
      <c r="M311" s="121">
        <f t="shared" si="273"/>
        <v>1.02576709</v>
      </c>
      <c r="N311" s="121">
        <f t="shared" si="268"/>
        <v>1.2307375106763847</v>
      </c>
      <c r="O311" s="114">
        <f t="shared" si="270"/>
        <v>1.2602513200000001</v>
      </c>
      <c r="P311" s="114">
        <f t="shared" si="252"/>
        <v>1153.9546102500001</v>
      </c>
      <c r="Q311" s="168">
        <f t="shared" si="265"/>
        <v>0</v>
      </c>
      <c r="R311" s="169">
        <f t="shared" si="261"/>
        <v>0</v>
      </c>
      <c r="S311" s="114">
        <f t="shared" si="253"/>
        <v>0</v>
      </c>
      <c r="T311" s="124">
        <f t="shared" si="262"/>
        <v>7.0000000000000007E-2</v>
      </c>
      <c r="U311" s="122">
        <f t="shared" si="269"/>
        <v>19</v>
      </c>
      <c r="V311" s="122">
        <v>252</v>
      </c>
      <c r="W311" s="121">
        <f t="shared" si="254"/>
        <v>1.005114281</v>
      </c>
      <c r="X311" s="114">
        <f t="shared" si="255"/>
        <v>5.9016481299999999</v>
      </c>
      <c r="Y311" s="114">
        <f t="shared" si="256"/>
        <v>0</v>
      </c>
      <c r="Z311" s="127" t="str">
        <f t="shared" si="266"/>
        <v>A+J=</v>
      </c>
      <c r="AA311" s="119">
        <f t="shared" si="267"/>
        <v>44306</v>
      </c>
      <c r="AB311" s="4"/>
      <c r="AD311" s="155">
        <v>45085</v>
      </c>
      <c r="AE311" s="156" t="s">
        <v>81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57"/>
        <v>44306</v>
      </c>
      <c r="B312" s="114">
        <f t="shared" si="249"/>
        <v>1161.61561968</v>
      </c>
      <c r="C312" s="114">
        <f t="shared" si="263"/>
        <v>915.65435556</v>
      </c>
      <c r="D312" s="115">
        <f t="shared" si="258"/>
        <v>958.84400000000005</v>
      </c>
      <c r="E312" s="116">
        <f t="shared" si="271"/>
        <v>983.06299999999999</v>
      </c>
      <c r="F312" s="117">
        <f t="shared" si="272"/>
        <v>44249</v>
      </c>
      <c r="G312" s="118">
        <f t="shared" si="250"/>
        <v>2.525854049250964E-2</v>
      </c>
      <c r="H312" s="119">
        <f t="shared" si="264"/>
        <v>44336</v>
      </c>
      <c r="I312" s="119">
        <f t="shared" si="251"/>
        <v>44306</v>
      </c>
      <c r="J312" s="120">
        <f t="shared" si="259"/>
        <v>20</v>
      </c>
      <c r="K312" s="120">
        <f t="shared" si="274"/>
        <v>20</v>
      </c>
      <c r="L312" s="8">
        <f t="shared" si="260"/>
        <v>1.0252585400000001</v>
      </c>
      <c r="M312" s="121">
        <f t="shared" si="273"/>
        <v>1.02576709</v>
      </c>
      <c r="N312" s="121">
        <f t="shared" si="268"/>
        <v>1.2307375106763847</v>
      </c>
      <c r="O312" s="114">
        <f t="shared" si="270"/>
        <v>1.2618241400000001</v>
      </c>
      <c r="P312" s="114">
        <f t="shared" si="252"/>
        <v>1155.3947697399999</v>
      </c>
      <c r="Q312" s="168">
        <f t="shared" si="265"/>
        <v>10</v>
      </c>
      <c r="R312" s="169">
        <f t="shared" si="261"/>
        <v>1.8700482255828564E-2</v>
      </c>
      <c r="S312" s="114">
        <f t="shared" si="253"/>
        <v>21.606439389999998</v>
      </c>
      <c r="T312" s="124">
        <f t="shared" si="262"/>
        <v>7.0000000000000007E-2</v>
      </c>
      <c r="U312" s="122">
        <f t="shared" si="269"/>
        <v>20</v>
      </c>
      <c r="V312" s="122">
        <v>252</v>
      </c>
      <c r="W312" s="121">
        <f t="shared" si="254"/>
        <v>1.005384177</v>
      </c>
      <c r="X312" s="114">
        <f t="shared" si="255"/>
        <v>6.2208499399999999</v>
      </c>
      <c r="Y312" s="114">
        <f t="shared" si="256"/>
        <v>27.827289329999999</v>
      </c>
      <c r="Z312" s="127" t="str">
        <f t="shared" si="266"/>
        <v>A+J=</v>
      </c>
      <c r="AA312" s="119">
        <f t="shared" si="267"/>
        <v>44306</v>
      </c>
      <c r="AB312" s="4"/>
      <c r="AD312" s="155">
        <v>45176</v>
      </c>
      <c r="AE312" s="156" t="s">
        <v>83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57"/>
        <v>44307</v>
      </c>
      <c r="B313" s="114">
        <f t="shared" si="249"/>
        <v>1135.65778411</v>
      </c>
      <c r="C313" s="114">
        <f t="shared" si="263"/>
        <v>898.53117754000004</v>
      </c>
      <c r="D313" s="115">
        <f t="shared" si="258"/>
        <v>983.06299999999999</v>
      </c>
      <c r="E313" s="116">
        <f t="shared" si="271"/>
        <v>1011.948</v>
      </c>
      <c r="F313" s="117">
        <f t="shared" si="272"/>
        <v>44275</v>
      </c>
      <c r="G313" s="118">
        <f t="shared" si="250"/>
        <v>2.9382654010984055E-2</v>
      </c>
      <c r="H313" s="119">
        <f t="shared" si="264"/>
        <v>44336</v>
      </c>
      <c r="I313" s="119">
        <f t="shared" si="251"/>
        <v>44336</v>
      </c>
      <c r="J313" s="120">
        <f t="shared" si="259"/>
        <v>21</v>
      </c>
      <c r="K313" s="120">
        <f t="shared" si="274"/>
        <v>1</v>
      </c>
      <c r="L313" s="8">
        <f t="shared" si="260"/>
        <v>1.00137996</v>
      </c>
      <c r="M313" s="121">
        <f t="shared" si="273"/>
        <v>1.0252585400000001</v>
      </c>
      <c r="N313" s="121">
        <f t="shared" si="268"/>
        <v>1.2618241433193047</v>
      </c>
      <c r="O313" s="114">
        <f t="shared" si="270"/>
        <v>1.26356541</v>
      </c>
      <c r="P313" s="114">
        <f t="shared" si="252"/>
        <v>1135.3529157400001</v>
      </c>
      <c r="Q313" s="168">
        <f t="shared" si="265"/>
        <v>0</v>
      </c>
      <c r="R313" s="169">
        <f t="shared" si="261"/>
        <v>0</v>
      </c>
      <c r="S313" s="114">
        <f t="shared" si="253"/>
        <v>0</v>
      </c>
      <c r="T313" s="124">
        <f t="shared" si="262"/>
        <v>7.0000000000000007E-2</v>
      </c>
      <c r="U313" s="122">
        <f t="shared" si="269"/>
        <v>1</v>
      </c>
      <c r="V313" s="122">
        <v>252</v>
      </c>
      <c r="W313" s="121">
        <f t="shared" si="254"/>
        <v>1.0002685229999999</v>
      </c>
      <c r="X313" s="114">
        <f t="shared" si="255"/>
        <v>0.30486837</v>
      </c>
      <c r="Y313" s="114">
        <f t="shared" si="256"/>
        <v>0</v>
      </c>
      <c r="Z313" s="127" t="str">
        <f t="shared" si="266"/>
        <v>A+J=</v>
      </c>
      <c r="AA313" s="119">
        <f t="shared" si="267"/>
        <v>44336</v>
      </c>
      <c r="AB313" s="4"/>
      <c r="AD313" s="155">
        <v>45211</v>
      </c>
      <c r="AE313" s="157" t="s">
        <v>70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57"/>
        <v>44308</v>
      </c>
      <c r="B314" s="114">
        <f t="shared" si="249"/>
        <v>1135.65778411</v>
      </c>
      <c r="C314" s="114">
        <f t="shared" si="263"/>
        <v>898.53117754000004</v>
      </c>
      <c r="D314" s="115">
        <f t="shared" si="258"/>
        <v>983.06299999999999</v>
      </c>
      <c r="E314" s="116">
        <f t="shared" si="271"/>
        <v>1011.948</v>
      </c>
      <c r="F314" s="117">
        <f t="shared" si="272"/>
        <v>44275</v>
      </c>
      <c r="G314" s="118">
        <f t="shared" si="250"/>
        <v>2.9382654010984055E-2</v>
      </c>
      <c r="H314" s="119">
        <f t="shared" si="264"/>
        <v>44336</v>
      </c>
      <c r="I314" s="119">
        <f t="shared" si="251"/>
        <v>44336</v>
      </c>
      <c r="J314" s="120">
        <f t="shared" si="259"/>
        <v>21</v>
      </c>
      <c r="K314" s="120">
        <f t="shared" si="274"/>
        <v>1</v>
      </c>
      <c r="L314" s="8">
        <f t="shared" si="260"/>
        <v>1.00137996</v>
      </c>
      <c r="M314" s="121">
        <f t="shared" si="273"/>
        <v>1.0252585400000001</v>
      </c>
      <c r="N314" s="121">
        <f t="shared" si="268"/>
        <v>1.2618241433193047</v>
      </c>
      <c r="O314" s="114">
        <f t="shared" si="270"/>
        <v>1.26356541</v>
      </c>
      <c r="P314" s="114">
        <f t="shared" si="252"/>
        <v>1135.3529157400001</v>
      </c>
      <c r="Q314" s="168">
        <f t="shared" si="265"/>
        <v>0</v>
      </c>
      <c r="R314" s="169">
        <f t="shared" si="261"/>
        <v>0</v>
      </c>
      <c r="S314" s="114">
        <f t="shared" si="253"/>
        <v>0</v>
      </c>
      <c r="T314" s="124">
        <f t="shared" si="262"/>
        <v>7.0000000000000007E-2</v>
      </c>
      <c r="U314" s="122">
        <f t="shared" si="269"/>
        <v>1</v>
      </c>
      <c r="V314" s="122">
        <v>252</v>
      </c>
      <c r="W314" s="121">
        <f t="shared" si="254"/>
        <v>1.0002685229999999</v>
      </c>
      <c r="X314" s="114">
        <f t="shared" si="255"/>
        <v>0.30486837</v>
      </c>
      <c r="Y314" s="114">
        <f t="shared" si="256"/>
        <v>0</v>
      </c>
      <c r="Z314" s="127" t="str">
        <f t="shared" si="266"/>
        <v>A+J=</v>
      </c>
      <c r="AA314" s="119">
        <f t="shared" si="267"/>
        <v>44336</v>
      </c>
      <c r="AB314" s="4"/>
      <c r="AD314" s="155">
        <v>45232</v>
      </c>
      <c r="AE314" s="156" t="s">
        <v>75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57"/>
        <v>44309</v>
      </c>
      <c r="B315" s="114">
        <f t="shared" si="249"/>
        <v>1137.5303176099999</v>
      </c>
      <c r="C315" s="114">
        <f t="shared" si="263"/>
        <v>898.53117754000004</v>
      </c>
      <c r="D315" s="115">
        <f t="shared" si="258"/>
        <v>983.06299999999999</v>
      </c>
      <c r="E315" s="116">
        <f t="shared" si="271"/>
        <v>1011.948</v>
      </c>
      <c r="F315" s="117">
        <f t="shared" si="272"/>
        <v>44275</v>
      </c>
      <c r="G315" s="118">
        <f t="shared" si="250"/>
        <v>2.9382654010984055E-2</v>
      </c>
      <c r="H315" s="119">
        <f t="shared" si="264"/>
        <v>44336</v>
      </c>
      <c r="I315" s="119">
        <f t="shared" si="251"/>
        <v>44336</v>
      </c>
      <c r="J315" s="120">
        <f t="shared" si="259"/>
        <v>21</v>
      </c>
      <c r="K315" s="120">
        <f t="shared" si="274"/>
        <v>2</v>
      </c>
      <c r="L315" s="8">
        <f t="shared" si="260"/>
        <v>1.0027618300000001</v>
      </c>
      <c r="M315" s="121">
        <f t="shared" si="273"/>
        <v>1.0252585400000001</v>
      </c>
      <c r="N315" s="121">
        <f t="shared" si="268"/>
        <v>1.2618241433193047</v>
      </c>
      <c r="O315" s="114">
        <f t="shared" si="270"/>
        <v>1.26530908</v>
      </c>
      <c r="P315" s="114">
        <f t="shared" si="252"/>
        <v>1136.9196575999999</v>
      </c>
      <c r="Q315" s="168">
        <f t="shared" si="265"/>
        <v>0</v>
      </c>
      <c r="R315" s="169">
        <f t="shared" si="261"/>
        <v>0</v>
      </c>
      <c r="S315" s="114">
        <f t="shared" si="253"/>
        <v>0</v>
      </c>
      <c r="T315" s="124">
        <f t="shared" si="262"/>
        <v>7.0000000000000007E-2</v>
      </c>
      <c r="U315" s="122">
        <f t="shared" si="269"/>
        <v>2</v>
      </c>
      <c r="V315" s="122">
        <v>252</v>
      </c>
      <c r="W315" s="121">
        <f t="shared" si="254"/>
        <v>1.000537118</v>
      </c>
      <c r="X315" s="114">
        <f t="shared" si="255"/>
        <v>0.61066001000000003</v>
      </c>
      <c r="Y315" s="114">
        <f t="shared" si="256"/>
        <v>0</v>
      </c>
      <c r="Z315" s="127" t="str">
        <f t="shared" si="266"/>
        <v>A+J=</v>
      </c>
      <c r="AA315" s="119">
        <f t="shared" si="267"/>
        <v>44336</v>
      </c>
      <c r="AB315" s="4"/>
      <c r="AD315" s="155">
        <v>45245</v>
      </c>
      <c r="AE315" s="156" t="s">
        <v>84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57"/>
        <v>44310</v>
      </c>
      <c r="B316" s="114">
        <f t="shared" si="249"/>
        <v>1139.40594192</v>
      </c>
      <c r="C316" s="114">
        <f t="shared" si="263"/>
        <v>898.53117754000004</v>
      </c>
      <c r="D316" s="115">
        <f t="shared" si="258"/>
        <v>983.06299999999999</v>
      </c>
      <c r="E316" s="116">
        <f t="shared" si="271"/>
        <v>1011.948</v>
      </c>
      <c r="F316" s="117">
        <f t="shared" si="272"/>
        <v>44275</v>
      </c>
      <c r="G316" s="118">
        <f t="shared" si="250"/>
        <v>2.9382654010984055E-2</v>
      </c>
      <c r="H316" s="119">
        <f t="shared" si="264"/>
        <v>44336</v>
      </c>
      <c r="I316" s="119">
        <f t="shared" si="251"/>
        <v>44336</v>
      </c>
      <c r="J316" s="120">
        <f t="shared" si="259"/>
        <v>21</v>
      </c>
      <c r="K316" s="120">
        <f t="shared" si="274"/>
        <v>3</v>
      </c>
      <c r="L316" s="8">
        <f t="shared" si="260"/>
        <v>1.0041456</v>
      </c>
      <c r="M316" s="121">
        <f t="shared" si="273"/>
        <v>1.0252585400000001</v>
      </c>
      <c r="N316" s="121">
        <f t="shared" si="268"/>
        <v>1.2618241433193047</v>
      </c>
      <c r="O316" s="114">
        <f t="shared" si="270"/>
        <v>1.26705516</v>
      </c>
      <c r="P316" s="114">
        <f t="shared" si="252"/>
        <v>1138.48856492</v>
      </c>
      <c r="Q316" s="168">
        <f t="shared" si="265"/>
        <v>0</v>
      </c>
      <c r="R316" s="169">
        <f t="shared" si="261"/>
        <v>0</v>
      </c>
      <c r="S316" s="114">
        <f t="shared" si="253"/>
        <v>0</v>
      </c>
      <c r="T316" s="124">
        <f t="shared" si="262"/>
        <v>7.0000000000000007E-2</v>
      </c>
      <c r="U316" s="122">
        <f t="shared" si="269"/>
        <v>3</v>
      </c>
      <c r="V316" s="122">
        <v>252</v>
      </c>
      <c r="W316" s="121">
        <f t="shared" si="254"/>
        <v>1.0008057850000001</v>
      </c>
      <c r="X316" s="114">
        <f t="shared" si="255"/>
        <v>0.917377</v>
      </c>
      <c r="Y316" s="114">
        <f t="shared" si="256"/>
        <v>0</v>
      </c>
      <c r="Z316" s="127" t="str">
        <f t="shared" si="266"/>
        <v>A+J=</v>
      </c>
      <c r="AA316" s="119">
        <f t="shared" si="267"/>
        <v>44336</v>
      </c>
      <c r="AB316" s="4"/>
      <c r="AD316" s="155">
        <v>45285</v>
      </c>
      <c r="AE316" s="156" t="s">
        <v>77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57"/>
        <v>44311</v>
      </c>
      <c r="B317" s="114">
        <f t="shared" si="249"/>
        <v>1139.40594192</v>
      </c>
      <c r="C317" s="114">
        <f t="shared" si="263"/>
        <v>898.53117754000004</v>
      </c>
      <c r="D317" s="115">
        <f t="shared" si="258"/>
        <v>983.06299999999999</v>
      </c>
      <c r="E317" s="116">
        <f t="shared" si="271"/>
        <v>1011.948</v>
      </c>
      <c r="F317" s="117">
        <f t="shared" si="272"/>
        <v>44275</v>
      </c>
      <c r="G317" s="118">
        <f t="shared" si="250"/>
        <v>2.9382654010984055E-2</v>
      </c>
      <c r="H317" s="119">
        <f t="shared" si="264"/>
        <v>44336</v>
      </c>
      <c r="I317" s="119">
        <f t="shared" si="251"/>
        <v>44336</v>
      </c>
      <c r="J317" s="120">
        <f t="shared" si="259"/>
        <v>21</v>
      </c>
      <c r="K317" s="120">
        <f t="shared" si="274"/>
        <v>3</v>
      </c>
      <c r="L317" s="8">
        <f t="shared" si="260"/>
        <v>1.0041456</v>
      </c>
      <c r="M317" s="121">
        <f t="shared" si="273"/>
        <v>1.0252585400000001</v>
      </c>
      <c r="N317" s="121">
        <f t="shared" si="268"/>
        <v>1.2618241433193047</v>
      </c>
      <c r="O317" s="114">
        <f t="shared" si="270"/>
        <v>1.26705516</v>
      </c>
      <c r="P317" s="114">
        <f t="shared" si="252"/>
        <v>1138.48856492</v>
      </c>
      <c r="Q317" s="168">
        <f t="shared" si="265"/>
        <v>0</v>
      </c>
      <c r="R317" s="169">
        <f t="shared" si="261"/>
        <v>0</v>
      </c>
      <c r="S317" s="114">
        <f t="shared" si="253"/>
        <v>0</v>
      </c>
      <c r="T317" s="124">
        <f t="shared" si="262"/>
        <v>7.0000000000000007E-2</v>
      </c>
      <c r="U317" s="122">
        <f t="shared" si="269"/>
        <v>3</v>
      </c>
      <c r="V317" s="122">
        <v>252</v>
      </c>
      <c r="W317" s="121">
        <f t="shared" si="254"/>
        <v>1.0008057850000001</v>
      </c>
      <c r="X317" s="114">
        <f t="shared" si="255"/>
        <v>0.917377</v>
      </c>
      <c r="Y317" s="114">
        <f t="shared" si="256"/>
        <v>0</v>
      </c>
      <c r="Z317" s="127" t="str">
        <f t="shared" si="266"/>
        <v>A+J=</v>
      </c>
      <c r="AA317" s="119">
        <f t="shared" si="267"/>
        <v>44336</v>
      </c>
      <c r="AB317" s="4"/>
      <c r="AD317" s="155">
        <v>45292</v>
      </c>
      <c r="AE317" s="156" t="s">
        <v>79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57"/>
        <v>44312</v>
      </c>
      <c r="B318" s="114">
        <f t="shared" si="249"/>
        <v>1139.40594192</v>
      </c>
      <c r="C318" s="114">
        <f t="shared" si="263"/>
        <v>898.53117754000004</v>
      </c>
      <c r="D318" s="115">
        <f t="shared" si="258"/>
        <v>983.06299999999999</v>
      </c>
      <c r="E318" s="116">
        <f t="shared" si="271"/>
        <v>1011.948</v>
      </c>
      <c r="F318" s="117">
        <f t="shared" si="272"/>
        <v>44275</v>
      </c>
      <c r="G318" s="118">
        <f t="shared" si="250"/>
        <v>2.9382654010984055E-2</v>
      </c>
      <c r="H318" s="119">
        <f t="shared" si="264"/>
        <v>44336</v>
      </c>
      <c r="I318" s="119">
        <f t="shared" si="251"/>
        <v>44336</v>
      </c>
      <c r="J318" s="120">
        <f t="shared" si="259"/>
        <v>21</v>
      </c>
      <c r="K318" s="120">
        <f t="shared" si="274"/>
        <v>3</v>
      </c>
      <c r="L318" s="8">
        <f t="shared" si="260"/>
        <v>1.0041456</v>
      </c>
      <c r="M318" s="121">
        <f t="shared" si="273"/>
        <v>1.0252585400000001</v>
      </c>
      <c r="N318" s="121">
        <f t="shared" si="268"/>
        <v>1.2618241433193047</v>
      </c>
      <c r="O318" s="114">
        <f t="shared" si="270"/>
        <v>1.26705516</v>
      </c>
      <c r="P318" s="114">
        <f t="shared" si="252"/>
        <v>1138.48856492</v>
      </c>
      <c r="Q318" s="168">
        <f t="shared" si="265"/>
        <v>0</v>
      </c>
      <c r="R318" s="169">
        <f t="shared" si="261"/>
        <v>0</v>
      </c>
      <c r="S318" s="114">
        <f t="shared" si="253"/>
        <v>0</v>
      </c>
      <c r="T318" s="124">
        <f t="shared" si="262"/>
        <v>7.0000000000000007E-2</v>
      </c>
      <c r="U318" s="122">
        <f t="shared" si="269"/>
        <v>3</v>
      </c>
      <c r="V318" s="122">
        <v>252</v>
      </c>
      <c r="W318" s="121">
        <f t="shared" si="254"/>
        <v>1.0008057850000001</v>
      </c>
      <c r="X318" s="114">
        <f t="shared" si="255"/>
        <v>0.917377</v>
      </c>
      <c r="Y318" s="114">
        <f t="shared" si="256"/>
        <v>0</v>
      </c>
      <c r="Z318" s="127" t="str">
        <f t="shared" si="266"/>
        <v>A+J=</v>
      </c>
      <c r="AA318" s="119">
        <f t="shared" si="267"/>
        <v>44336</v>
      </c>
      <c r="AB318" s="4"/>
      <c r="AD318" s="155">
        <v>45334</v>
      </c>
      <c r="AE318" s="156" t="s">
        <v>68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57"/>
        <v>44313</v>
      </c>
      <c r="B319" s="114">
        <f t="shared" si="249"/>
        <v>1141.28465914</v>
      </c>
      <c r="C319" s="114">
        <f t="shared" si="263"/>
        <v>898.53117754000004</v>
      </c>
      <c r="D319" s="115">
        <f t="shared" si="258"/>
        <v>983.06299999999999</v>
      </c>
      <c r="E319" s="116">
        <f t="shared" si="271"/>
        <v>1011.948</v>
      </c>
      <c r="F319" s="117">
        <f t="shared" si="272"/>
        <v>44275</v>
      </c>
      <c r="G319" s="118">
        <f t="shared" si="250"/>
        <v>2.9382654010984055E-2</v>
      </c>
      <c r="H319" s="119">
        <f t="shared" si="264"/>
        <v>44336</v>
      </c>
      <c r="I319" s="119">
        <f t="shared" si="251"/>
        <v>44336</v>
      </c>
      <c r="J319" s="120">
        <f t="shared" si="259"/>
        <v>21</v>
      </c>
      <c r="K319" s="120">
        <f t="shared" si="274"/>
        <v>4</v>
      </c>
      <c r="L319" s="8">
        <f t="shared" si="260"/>
        <v>1.00553129</v>
      </c>
      <c r="M319" s="121">
        <f t="shared" si="273"/>
        <v>1.0252585400000001</v>
      </c>
      <c r="N319" s="121">
        <f t="shared" si="268"/>
        <v>1.2618241433193047</v>
      </c>
      <c r="O319" s="114">
        <f t="shared" si="270"/>
        <v>1.2688036499999999</v>
      </c>
      <c r="P319" s="114">
        <f t="shared" si="252"/>
        <v>1140.0596376999999</v>
      </c>
      <c r="Q319" s="168">
        <f t="shared" si="265"/>
        <v>0</v>
      </c>
      <c r="R319" s="169">
        <f t="shared" si="261"/>
        <v>0</v>
      </c>
      <c r="S319" s="114">
        <f t="shared" si="253"/>
        <v>0</v>
      </c>
      <c r="T319" s="124">
        <f t="shared" si="262"/>
        <v>7.0000000000000007E-2</v>
      </c>
      <c r="U319" s="122">
        <f t="shared" si="269"/>
        <v>4</v>
      </c>
      <c r="V319" s="122">
        <v>252</v>
      </c>
      <c r="W319" s="121">
        <f t="shared" si="254"/>
        <v>1.0010745240000001</v>
      </c>
      <c r="X319" s="114">
        <f t="shared" si="255"/>
        <v>1.2250214399999999</v>
      </c>
      <c r="Y319" s="114">
        <f t="shared" si="256"/>
        <v>0</v>
      </c>
      <c r="Z319" s="127" t="str">
        <f t="shared" si="266"/>
        <v>A+J=</v>
      </c>
      <c r="AA319" s="119">
        <f t="shared" si="267"/>
        <v>44336</v>
      </c>
      <c r="AB319" s="4"/>
      <c r="AD319" s="155">
        <v>45335</v>
      </c>
      <c r="AE319" s="156" t="s">
        <v>68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57"/>
        <v>44314</v>
      </c>
      <c r="B320" s="114">
        <f t="shared" si="249"/>
        <v>1143.1664713300001</v>
      </c>
      <c r="C320" s="114">
        <f t="shared" si="263"/>
        <v>898.53117754000004</v>
      </c>
      <c r="D320" s="115">
        <f t="shared" si="258"/>
        <v>983.06299999999999</v>
      </c>
      <c r="E320" s="116">
        <f t="shared" si="271"/>
        <v>1011.948</v>
      </c>
      <c r="F320" s="117">
        <f t="shared" si="272"/>
        <v>44275</v>
      </c>
      <c r="G320" s="118">
        <f t="shared" si="250"/>
        <v>2.9382654010984055E-2</v>
      </c>
      <c r="H320" s="119">
        <f t="shared" si="264"/>
        <v>44336</v>
      </c>
      <c r="I320" s="119">
        <f t="shared" si="251"/>
        <v>44336</v>
      </c>
      <c r="J320" s="120">
        <f t="shared" si="259"/>
        <v>21</v>
      </c>
      <c r="K320" s="120">
        <f t="shared" si="274"/>
        <v>5</v>
      </c>
      <c r="L320" s="8">
        <f t="shared" si="260"/>
        <v>1.00691888</v>
      </c>
      <c r="M320" s="121">
        <f t="shared" si="273"/>
        <v>1.0252585400000001</v>
      </c>
      <c r="N320" s="121">
        <f t="shared" si="268"/>
        <v>1.2618241433193047</v>
      </c>
      <c r="O320" s="114">
        <f t="shared" si="270"/>
        <v>1.2705545499999999</v>
      </c>
      <c r="P320" s="114">
        <f t="shared" si="252"/>
        <v>1141.6328759400001</v>
      </c>
      <c r="Q320" s="168">
        <f t="shared" si="265"/>
        <v>0</v>
      </c>
      <c r="R320" s="169">
        <f t="shared" si="261"/>
        <v>0</v>
      </c>
      <c r="S320" s="114">
        <f t="shared" si="253"/>
        <v>0</v>
      </c>
      <c r="T320" s="124">
        <f t="shared" si="262"/>
        <v>7.0000000000000007E-2</v>
      </c>
      <c r="U320" s="122">
        <f t="shared" si="269"/>
        <v>5</v>
      </c>
      <c r="V320" s="122">
        <v>252</v>
      </c>
      <c r="W320" s="121">
        <f t="shared" si="254"/>
        <v>1.0013433350000001</v>
      </c>
      <c r="X320" s="114">
        <f t="shared" si="255"/>
        <v>1.5335953899999999</v>
      </c>
      <c r="Y320" s="114">
        <f t="shared" si="256"/>
        <v>0</v>
      </c>
      <c r="Z320" s="127" t="str">
        <f t="shared" si="266"/>
        <v>A+J=</v>
      </c>
      <c r="AA320" s="119">
        <f t="shared" si="267"/>
        <v>44336</v>
      </c>
      <c r="AB320" s="4"/>
      <c r="AD320" s="155">
        <v>45380</v>
      </c>
      <c r="AE320" s="156" t="s">
        <v>80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57"/>
        <v>44315</v>
      </c>
      <c r="B321" s="114">
        <f t="shared" si="249"/>
        <v>1145.0513896</v>
      </c>
      <c r="C321" s="114">
        <f t="shared" si="263"/>
        <v>898.53117754000004</v>
      </c>
      <c r="D321" s="115">
        <f t="shared" si="258"/>
        <v>983.06299999999999</v>
      </c>
      <c r="E321" s="116">
        <f t="shared" si="271"/>
        <v>1011.948</v>
      </c>
      <c r="F321" s="117">
        <f t="shared" si="272"/>
        <v>44275</v>
      </c>
      <c r="G321" s="118">
        <f t="shared" si="250"/>
        <v>2.9382654010984055E-2</v>
      </c>
      <c r="H321" s="119">
        <f t="shared" si="264"/>
        <v>44336</v>
      </c>
      <c r="I321" s="119">
        <f t="shared" si="251"/>
        <v>44336</v>
      </c>
      <c r="J321" s="120">
        <f t="shared" si="259"/>
        <v>21</v>
      </c>
      <c r="K321" s="120">
        <f t="shared" si="274"/>
        <v>6</v>
      </c>
      <c r="L321" s="8">
        <f t="shared" si="260"/>
        <v>1.0083083900000001</v>
      </c>
      <c r="M321" s="121">
        <f t="shared" si="273"/>
        <v>1.0252585400000001</v>
      </c>
      <c r="N321" s="121">
        <f t="shared" si="268"/>
        <v>1.2618241433193047</v>
      </c>
      <c r="O321" s="114">
        <f t="shared" si="270"/>
        <v>1.2723078699999999</v>
      </c>
      <c r="P321" s="114">
        <f t="shared" si="252"/>
        <v>1143.2082886200001</v>
      </c>
      <c r="Q321" s="168">
        <f t="shared" si="265"/>
        <v>0</v>
      </c>
      <c r="R321" s="169">
        <f t="shared" si="261"/>
        <v>0</v>
      </c>
      <c r="S321" s="114">
        <f t="shared" si="253"/>
        <v>0</v>
      </c>
      <c r="T321" s="124">
        <f t="shared" si="262"/>
        <v>7.0000000000000007E-2</v>
      </c>
      <c r="U321" s="122">
        <f t="shared" si="269"/>
        <v>6</v>
      </c>
      <c r="V321" s="122">
        <v>252</v>
      </c>
      <c r="W321" s="121">
        <f t="shared" si="254"/>
        <v>1.001612218</v>
      </c>
      <c r="X321" s="114">
        <f t="shared" si="255"/>
        <v>1.84310098</v>
      </c>
      <c r="Y321" s="114">
        <f t="shared" si="256"/>
        <v>0</v>
      </c>
      <c r="Z321" s="127" t="str">
        <f t="shared" si="266"/>
        <v>A+J=</v>
      </c>
      <c r="AA321" s="119">
        <f t="shared" si="267"/>
        <v>44336</v>
      </c>
      <c r="AB321" s="4"/>
      <c r="AD321" s="155">
        <v>45413</v>
      </c>
      <c r="AE321" s="156" t="s">
        <v>82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57"/>
        <v>44316</v>
      </c>
      <c r="B322" s="114">
        <f t="shared" si="249"/>
        <v>1146.9394171700001</v>
      </c>
      <c r="C322" s="114">
        <f t="shared" si="263"/>
        <v>898.53117754000004</v>
      </c>
      <c r="D322" s="115">
        <f t="shared" si="258"/>
        <v>983.06299999999999</v>
      </c>
      <c r="E322" s="116">
        <f t="shared" si="271"/>
        <v>1011.948</v>
      </c>
      <c r="F322" s="117">
        <f t="shared" si="272"/>
        <v>44275</v>
      </c>
      <c r="G322" s="118">
        <f t="shared" si="250"/>
        <v>2.9382654010984055E-2</v>
      </c>
      <c r="H322" s="119">
        <f t="shared" si="264"/>
        <v>44336</v>
      </c>
      <c r="I322" s="119">
        <f t="shared" si="251"/>
        <v>44336</v>
      </c>
      <c r="J322" s="120">
        <f t="shared" si="259"/>
        <v>21</v>
      </c>
      <c r="K322" s="120">
        <f t="shared" si="274"/>
        <v>7</v>
      </c>
      <c r="L322" s="8">
        <f t="shared" si="260"/>
        <v>1.00969982</v>
      </c>
      <c r="M322" s="121">
        <f t="shared" si="273"/>
        <v>1.0252585400000001</v>
      </c>
      <c r="N322" s="121">
        <f t="shared" si="268"/>
        <v>1.2618241433193047</v>
      </c>
      <c r="O322" s="114">
        <f t="shared" si="270"/>
        <v>1.27406361</v>
      </c>
      <c r="P322" s="114">
        <f t="shared" si="252"/>
        <v>1144.7858757500001</v>
      </c>
      <c r="Q322" s="168">
        <f t="shared" si="265"/>
        <v>0</v>
      </c>
      <c r="R322" s="169">
        <f t="shared" si="261"/>
        <v>0</v>
      </c>
      <c r="S322" s="114">
        <f t="shared" si="253"/>
        <v>0</v>
      </c>
      <c r="T322" s="124">
        <f t="shared" si="262"/>
        <v>7.0000000000000007E-2</v>
      </c>
      <c r="U322" s="122">
        <f t="shared" si="269"/>
        <v>7</v>
      </c>
      <c r="V322" s="122">
        <v>252</v>
      </c>
      <c r="W322" s="121">
        <f t="shared" si="254"/>
        <v>1.001881174</v>
      </c>
      <c r="X322" s="114">
        <f t="shared" si="255"/>
        <v>2.1535414199999998</v>
      </c>
      <c r="Y322" s="114">
        <f t="shared" si="256"/>
        <v>0</v>
      </c>
      <c r="Z322" s="127" t="str">
        <f t="shared" si="266"/>
        <v>A+J=</v>
      </c>
      <c r="AA322" s="119">
        <f t="shared" si="267"/>
        <v>44336</v>
      </c>
      <c r="AB322" s="4"/>
      <c r="AD322" s="155">
        <v>45442</v>
      </c>
      <c r="AE322" s="156" t="s">
        <v>81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57"/>
        <v>44317</v>
      </c>
      <c r="B323" s="114">
        <f t="shared" si="249"/>
        <v>1148.830555</v>
      </c>
      <c r="C323" s="114">
        <f t="shared" si="263"/>
        <v>898.53117754000004</v>
      </c>
      <c r="D323" s="115">
        <f t="shared" si="258"/>
        <v>983.06299999999999</v>
      </c>
      <c r="E323" s="116">
        <f t="shared" si="271"/>
        <v>1011.948</v>
      </c>
      <c r="F323" s="117">
        <f t="shared" si="272"/>
        <v>44275</v>
      </c>
      <c r="G323" s="118">
        <f t="shared" si="250"/>
        <v>2.9382654010984055E-2</v>
      </c>
      <c r="H323" s="119">
        <f t="shared" si="264"/>
        <v>44336</v>
      </c>
      <c r="I323" s="119">
        <f t="shared" si="251"/>
        <v>44336</v>
      </c>
      <c r="J323" s="120">
        <f t="shared" si="259"/>
        <v>21</v>
      </c>
      <c r="K323" s="120">
        <f t="shared" si="274"/>
        <v>8</v>
      </c>
      <c r="L323" s="8">
        <f t="shared" si="260"/>
        <v>1.0110931700000001</v>
      </c>
      <c r="M323" s="121">
        <f t="shared" si="273"/>
        <v>1.0252585400000001</v>
      </c>
      <c r="N323" s="121">
        <f t="shared" si="268"/>
        <v>1.2618241433193047</v>
      </c>
      <c r="O323" s="114">
        <f t="shared" si="270"/>
        <v>1.2758217700000001</v>
      </c>
      <c r="P323" s="114">
        <f t="shared" si="252"/>
        <v>1146.3656373199999</v>
      </c>
      <c r="Q323" s="168">
        <f t="shared" si="265"/>
        <v>0</v>
      </c>
      <c r="R323" s="169">
        <f t="shared" si="261"/>
        <v>0</v>
      </c>
      <c r="S323" s="114">
        <f t="shared" si="253"/>
        <v>0</v>
      </c>
      <c r="T323" s="124">
        <f t="shared" si="262"/>
        <v>7.0000000000000007E-2</v>
      </c>
      <c r="U323" s="122">
        <f t="shared" si="269"/>
        <v>8</v>
      </c>
      <c r="V323" s="122">
        <v>252</v>
      </c>
      <c r="W323" s="121">
        <f t="shared" si="254"/>
        <v>1.0021502019999999</v>
      </c>
      <c r="X323" s="114">
        <f t="shared" si="255"/>
        <v>2.4649176800000001</v>
      </c>
      <c r="Y323" s="114">
        <f t="shared" si="256"/>
        <v>0</v>
      </c>
      <c r="Z323" s="127" t="str">
        <f t="shared" si="266"/>
        <v>A+J=</v>
      </c>
      <c r="AA323" s="119">
        <f t="shared" si="267"/>
        <v>44336</v>
      </c>
      <c r="AB323" s="4"/>
      <c r="AD323" s="155">
        <v>45611</v>
      </c>
      <c r="AE323" s="156" t="s">
        <v>84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57"/>
        <v>44318</v>
      </c>
      <c r="B324" s="114">
        <f t="shared" si="249"/>
        <v>1148.830555</v>
      </c>
      <c r="C324" s="114">
        <f t="shared" si="263"/>
        <v>898.53117754000004</v>
      </c>
      <c r="D324" s="115">
        <f t="shared" si="258"/>
        <v>983.06299999999999</v>
      </c>
      <c r="E324" s="116">
        <f t="shared" si="271"/>
        <v>1011.948</v>
      </c>
      <c r="F324" s="117">
        <f t="shared" si="272"/>
        <v>44275</v>
      </c>
      <c r="G324" s="118">
        <f t="shared" si="250"/>
        <v>2.9382654010984055E-2</v>
      </c>
      <c r="H324" s="119">
        <f t="shared" si="264"/>
        <v>44336</v>
      </c>
      <c r="I324" s="119">
        <f t="shared" si="251"/>
        <v>44336</v>
      </c>
      <c r="J324" s="120">
        <f t="shared" si="259"/>
        <v>21</v>
      </c>
      <c r="K324" s="120">
        <f t="shared" si="274"/>
        <v>8</v>
      </c>
      <c r="L324" s="8">
        <f t="shared" si="260"/>
        <v>1.0110931700000001</v>
      </c>
      <c r="M324" s="121">
        <f t="shared" si="273"/>
        <v>1.0252585400000001</v>
      </c>
      <c r="N324" s="121">
        <f t="shared" si="268"/>
        <v>1.2618241433193047</v>
      </c>
      <c r="O324" s="114">
        <f t="shared" si="270"/>
        <v>1.2758217700000001</v>
      </c>
      <c r="P324" s="114">
        <f t="shared" si="252"/>
        <v>1146.3656373199999</v>
      </c>
      <c r="Q324" s="168">
        <f t="shared" si="265"/>
        <v>0</v>
      </c>
      <c r="R324" s="169">
        <f t="shared" si="261"/>
        <v>0</v>
      </c>
      <c r="S324" s="114">
        <f t="shared" si="253"/>
        <v>0</v>
      </c>
      <c r="T324" s="124">
        <f t="shared" si="262"/>
        <v>7.0000000000000007E-2</v>
      </c>
      <c r="U324" s="122">
        <f t="shared" si="269"/>
        <v>8</v>
      </c>
      <c r="V324" s="122">
        <v>252</v>
      </c>
      <c r="W324" s="121">
        <f t="shared" si="254"/>
        <v>1.0021502019999999</v>
      </c>
      <c r="X324" s="114">
        <f t="shared" si="255"/>
        <v>2.4649176800000001</v>
      </c>
      <c r="Y324" s="114">
        <f t="shared" si="256"/>
        <v>0</v>
      </c>
      <c r="Z324" s="127" t="str">
        <f t="shared" si="266"/>
        <v>A+J=</v>
      </c>
      <c r="AA324" s="119">
        <f t="shared" si="267"/>
        <v>44336</v>
      </c>
      <c r="AB324" s="4"/>
      <c r="AD324" s="155">
        <v>45651</v>
      </c>
      <c r="AE324" s="156" t="s">
        <v>77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57"/>
        <v>44319</v>
      </c>
      <c r="B325" s="114">
        <f t="shared" si="249"/>
        <v>1148.830555</v>
      </c>
      <c r="C325" s="114">
        <f t="shared" si="263"/>
        <v>898.53117754000004</v>
      </c>
      <c r="D325" s="115">
        <f t="shared" si="258"/>
        <v>983.06299999999999</v>
      </c>
      <c r="E325" s="116">
        <f t="shared" si="271"/>
        <v>1011.948</v>
      </c>
      <c r="F325" s="117">
        <f t="shared" si="272"/>
        <v>44275</v>
      </c>
      <c r="G325" s="118">
        <f t="shared" si="250"/>
        <v>2.9382654010984055E-2</v>
      </c>
      <c r="H325" s="119">
        <f t="shared" si="264"/>
        <v>44336</v>
      </c>
      <c r="I325" s="119">
        <f t="shared" si="251"/>
        <v>44336</v>
      </c>
      <c r="J325" s="120">
        <f t="shared" si="259"/>
        <v>21</v>
      </c>
      <c r="K325" s="120">
        <f t="shared" si="274"/>
        <v>8</v>
      </c>
      <c r="L325" s="8">
        <f t="shared" si="260"/>
        <v>1.0110931700000001</v>
      </c>
      <c r="M325" s="121">
        <f t="shared" si="273"/>
        <v>1.0252585400000001</v>
      </c>
      <c r="N325" s="121">
        <f t="shared" si="268"/>
        <v>1.2618241433193047</v>
      </c>
      <c r="O325" s="114">
        <f t="shared" si="270"/>
        <v>1.2758217700000001</v>
      </c>
      <c r="P325" s="114">
        <f t="shared" si="252"/>
        <v>1146.3656373199999</v>
      </c>
      <c r="Q325" s="168">
        <f t="shared" si="265"/>
        <v>0</v>
      </c>
      <c r="R325" s="169">
        <f t="shared" si="261"/>
        <v>0</v>
      </c>
      <c r="S325" s="114">
        <f t="shared" si="253"/>
        <v>0</v>
      </c>
      <c r="T325" s="124">
        <f t="shared" si="262"/>
        <v>7.0000000000000007E-2</v>
      </c>
      <c r="U325" s="122">
        <f t="shared" si="269"/>
        <v>8</v>
      </c>
      <c r="V325" s="122">
        <v>252</v>
      </c>
      <c r="W325" s="121">
        <f t="shared" si="254"/>
        <v>1.0021502019999999</v>
      </c>
      <c r="X325" s="114">
        <f t="shared" si="255"/>
        <v>2.4649176800000001</v>
      </c>
      <c r="Y325" s="114">
        <f t="shared" si="256"/>
        <v>0</v>
      </c>
      <c r="Z325" s="127" t="str">
        <f t="shared" si="266"/>
        <v>A+J=</v>
      </c>
      <c r="AA325" s="119">
        <f t="shared" si="267"/>
        <v>44336</v>
      </c>
      <c r="AB325" s="4"/>
      <c r="AD325" s="155">
        <v>45658</v>
      </c>
      <c r="AE325" s="156" t="s">
        <v>79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57"/>
        <v>44320</v>
      </c>
      <c r="B326" s="114">
        <f t="shared" si="249"/>
        <v>1150.7248052</v>
      </c>
      <c r="C326" s="114">
        <f t="shared" si="263"/>
        <v>898.53117754000004</v>
      </c>
      <c r="D326" s="115">
        <f t="shared" si="258"/>
        <v>983.06299999999999</v>
      </c>
      <c r="E326" s="116">
        <f t="shared" si="271"/>
        <v>1011.948</v>
      </c>
      <c r="F326" s="117">
        <f t="shared" si="272"/>
        <v>44275</v>
      </c>
      <c r="G326" s="118">
        <f t="shared" si="250"/>
        <v>2.9382654010984055E-2</v>
      </c>
      <c r="H326" s="119">
        <f t="shared" si="264"/>
        <v>44336</v>
      </c>
      <c r="I326" s="119">
        <f t="shared" si="251"/>
        <v>44336</v>
      </c>
      <c r="J326" s="120">
        <f t="shared" si="259"/>
        <v>21</v>
      </c>
      <c r="K326" s="120">
        <f t="shared" si="274"/>
        <v>9</v>
      </c>
      <c r="L326" s="8">
        <f t="shared" si="260"/>
        <v>1.01248844</v>
      </c>
      <c r="M326" s="121">
        <f t="shared" si="273"/>
        <v>1.0252585400000001</v>
      </c>
      <c r="N326" s="121">
        <f t="shared" si="268"/>
        <v>1.2618241433193047</v>
      </c>
      <c r="O326" s="114">
        <f t="shared" si="270"/>
        <v>1.2775823500000001</v>
      </c>
      <c r="P326" s="114">
        <f t="shared" si="252"/>
        <v>1147.94757334</v>
      </c>
      <c r="Q326" s="168">
        <f t="shared" si="265"/>
        <v>0</v>
      </c>
      <c r="R326" s="169">
        <f t="shared" si="261"/>
        <v>0</v>
      </c>
      <c r="S326" s="114">
        <f t="shared" si="253"/>
        <v>0</v>
      </c>
      <c r="T326" s="124">
        <f t="shared" si="262"/>
        <v>7.0000000000000007E-2</v>
      </c>
      <c r="U326" s="122">
        <f t="shared" si="269"/>
        <v>9</v>
      </c>
      <c r="V326" s="122">
        <v>252</v>
      </c>
      <c r="W326" s="121">
        <f t="shared" si="254"/>
        <v>1.0024193020000001</v>
      </c>
      <c r="X326" s="114">
        <f t="shared" si="255"/>
        <v>2.7772318600000001</v>
      </c>
      <c r="Y326" s="114">
        <f t="shared" si="256"/>
        <v>0</v>
      </c>
      <c r="Z326" s="127" t="str">
        <f t="shared" si="266"/>
        <v>A+J=</v>
      </c>
      <c r="AA326" s="119">
        <f t="shared" si="267"/>
        <v>44336</v>
      </c>
      <c r="AB326" s="4"/>
      <c r="AD326" s="155">
        <v>45719</v>
      </c>
      <c r="AE326" s="156" t="s">
        <v>68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57"/>
        <v>44321</v>
      </c>
      <c r="B327" s="114">
        <f t="shared" si="249"/>
        <v>1152.6221878700001</v>
      </c>
      <c r="C327" s="114">
        <f t="shared" si="263"/>
        <v>898.53117754000004</v>
      </c>
      <c r="D327" s="115">
        <f t="shared" si="258"/>
        <v>983.06299999999999</v>
      </c>
      <c r="E327" s="116">
        <f t="shared" si="271"/>
        <v>1011.948</v>
      </c>
      <c r="F327" s="117">
        <f t="shared" si="272"/>
        <v>44275</v>
      </c>
      <c r="G327" s="118">
        <f t="shared" si="250"/>
        <v>2.9382654010984055E-2</v>
      </c>
      <c r="H327" s="119">
        <f t="shared" si="264"/>
        <v>44336</v>
      </c>
      <c r="I327" s="119">
        <f t="shared" si="251"/>
        <v>44336</v>
      </c>
      <c r="J327" s="120">
        <f t="shared" si="259"/>
        <v>21</v>
      </c>
      <c r="K327" s="120">
        <f t="shared" si="274"/>
        <v>10</v>
      </c>
      <c r="L327" s="8">
        <f t="shared" si="260"/>
        <v>1.01388564</v>
      </c>
      <c r="M327" s="121">
        <f t="shared" si="273"/>
        <v>1.0252585400000001</v>
      </c>
      <c r="N327" s="121">
        <f t="shared" si="268"/>
        <v>1.2618241433193047</v>
      </c>
      <c r="O327" s="114">
        <f t="shared" si="270"/>
        <v>1.2793453699999999</v>
      </c>
      <c r="P327" s="114">
        <f t="shared" si="252"/>
        <v>1149.53170178</v>
      </c>
      <c r="Q327" s="168">
        <f t="shared" si="265"/>
        <v>0</v>
      </c>
      <c r="R327" s="169">
        <f t="shared" si="261"/>
        <v>0</v>
      </c>
      <c r="S327" s="114">
        <f t="shared" si="253"/>
        <v>0</v>
      </c>
      <c r="T327" s="124">
        <f t="shared" si="262"/>
        <v>7.0000000000000007E-2</v>
      </c>
      <c r="U327" s="122">
        <f t="shared" si="269"/>
        <v>10</v>
      </c>
      <c r="V327" s="122">
        <v>252</v>
      </c>
      <c r="W327" s="121">
        <f t="shared" si="254"/>
        <v>1.0026884739999999</v>
      </c>
      <c r="X327" s="114">
        <f t="shared" si="255"/>
        <v>3.0904860900000002</v>
      </c>
      <c r="Y327" s="114">
        <f t="shared" si="256"/>
        <v>0</v>
      </c>
      <c r="Z327" s="127" t="str">
        <f t="shared" si="266"/>
        <v>A+J=</v>
      </c>
      <c r="AA327" s="119">
        <f t="shared" si="267"/>
        <v>44336</v>
      </c>
      <c r="AB327" s="4"/>
      <c r="AD327" s="155">
        <v>45720</v>
      </c>
      <c r="AE327" s="156" t="s">
        <v>68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57"/>
        <v>44322</v>
      </c>
      <c r="B328" s="114">
        <f t="shared" si="249"/>
        <v>1154.5227062700001</v>
      </c>
      <c r="C328" s="114">
        <f t="shared" si="263"/>
        <v>898.53117754000004</v>
      </c>
      <c r="D328" s="115">
        <f t="shared" si="258"/>
        <v>983.06299999999999</v>
      </c>
      <c r="E328" s="116">
        <f t="shared" si="271"/>
        <v>1011.948</v>
      </c>
      <c r="F328" s="117">
        <f t="shared" si="272"/>
        <v>44275</v>
      </c>
      <c r="G328" s="118">
        <f t="shared" si="250"/>
        <v>2.9382654010984055E-2</v>
      </c>
      <c r="H328" s="119">
        <f t="shared" si="264"/>
        <v>44336</v>
      </c>
      <c r="I328" s="119">
        <f t="shared" si="251"/>
        <v>44336</v>
      </c>
      <c r="J328" s="120">
        <f t="shared" si="259"/>
        <v>21</v>
      </c>
      <c r="K328" s="120">
        <f t="shared" si="274"/>
        <v>11</v>
      </c>
      <c r="L328" s="8">
        <f t="shared" si="260"/>
        <v>1.0152847700000001</v>
      </c>
      <c r="M328" s="121">
        <f t="shared" si="273"/>
        <v>1.0252585400000001</v>
      </c>
      <c r="N328" s="121">
        <f t="shared" si="268"/>
        <v>1.2618241433193047</v>
      </c>
      <c r="O328" s="114">
        <f t="shared" si="270"/>
        <v>1.28111083</v>
      </c>
      <c r="P328" s="114">
        <f t="shared" si="252"/>
        <v>1151.11802263</v>
      </c>
      <c r="Q328" s="168">
        <f t="shared" si="265"/>
        <v>0</v>
      </c>
      <c r="R328" s="169">
        <f t="shared" si="261"/>
        <v>0</v>
      </c>
      <c r="S328" s="114">
        <f t="shared" si="253"/>
        <v>0</v>
      </c>
      <c r="T328" s="124">
        <f t="shared" si="262"/>
        <v>7.0000000000000007E-2</v>
      </c>
      <c r="U328" s="122">
        <f t="shared" si="269"/>
        <v>11</v>
      </c>
      <c r="V328" s="122">
        <v>252</v>
      </c>
      <c r="W328" s="121">
        <f t="shared" si="254"/>
        <v>1.0029577190000001</v>
      </c>
      <c r="X328" s="114">
        <f t="shared" si="255"/>
        <v>3.40468364</v>
      </c>
      <c r="Y328" s="114">
        <f t="shared" si="256"/>
        <v>0</v>
      </c>
      <c r="Z328" s="127" t="str">
        <f t="shared" si="266"/>
        <v>A+J=</v>
      </c>
      <c r="AA328" s="119">
        <f t="shared" si="267"/>
        <v>44336</v>
      </c>
      <c r="AB328" s="4"/>
      <c r="AD328" s="155">
        <v>45765</v>
      </c>
      <c r="AE328" s="156" t="s">
        <v>80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57"/>
        <v>44323</v>
      </c>
      <c r="B329" s="114">
        <f t="shared" si="249"/>
        <v>1156.4263433599999</v>
      </c>
      <c r="C329" s="114">
        <f t="shared" si="263"/>
        <v>898.53117754000004</v>
      </c>
      <c r="D329" s="115">
        <f t="shared" si="258"/>
        <v>983.06299999999999</v>
      </c>
      <c r="E329" s="116">
        <f t="shared" si="271"/>
        <v>1011.948</v>
      </c>
      <c r="F329" s="117">
        <f t="shared" si="272"/>
        <v>44275</v>
      </c>
      <c r="G329" s="118">
        <f t="shared" si="250"/>
        <v>2.9382654010984055E-2</v>
      </c>
      <c r="H329" s="119">
        <f t="shared" si="264"/>
        <v>44336</v>
      </c>
      <c r="I329" s="119">
        <f t="shared" si="251"/>
        <v>44336</v>
      </c>
      <c r="J329" s="120">
        <f t="shared" si="259"/>
        <v>21</v>
      </c>
      <c r="K329" s="120">
        <f t="shared" si="274"/>
        <v>12</v>
      </c>
      <c r="L329" s="8">
        <f t="shared" si="260"/>
        <v>1.01668582</v>
      </c>
      <c r="M329" s="121">
        <f t="shared" si="273"/>
        <v>1.0252585400000001</v>
      </c>
      <c r="N329" s="121">
        <f t="shared" si="268"/>
        <v>1.2618241433193047</v>
      </c>
      <c r="O329" s="114">
        <f t="shared" si="270"/>
        <v>1.2828787100000001</v>
      </c>
      <c r="P329" s="114">
        <f t="shared" si="252"/>
        <v>1152.70651793</v>
      </c>
      <c r="Q329" s="168">
        <f t="shared" si="265"/>
        <v>0</v>
      </c>
      <c r="R329" s="169">
        <f t="shared" si="261"/>
        <v>0</v>
      </c>
      <c r="S329" s="114">
        <f t="shared" si="253"/>
        <v>0</v>
      </c>
      <c r="T329" s="124">
        <f t="shared" si="262"/>
        <v>7.0000000000000007E-2</v>
      </c>
      <c r="U329" s="122">
        <f t="shared" si="269"/>
        <v>12</v>
      </c>
      <c r="V329" s="122">
        <v>252</v>
      </c>
      <c r="W329" s="121">
        <f t="shared" si="254"/>
        <v>1.003227036</v>
      </c>
      <c r="X329" s="114">
        <f t="shared" si="255"/>
        <v>3.7198254300000002</v>
      </c>
      <c r="Y329" s="114">
        <f t="shared" si="256"/>
        <v>0</v>
      </c>
      <c r="Z329" s="127" t="str">
        <f t="shared" si="266"/>
        <v>A+J=</v>
      </c>
      <c r="AA329" s="119">
        <f t="shared" si="267"/>
        <v>44336</v>
      </c>
      <c r="AB329" s="4"/>
      <c r="AD329" s="155">
        <v>45768</v>
      </c>
      <c r="AE329" s="156" t="s">
        <v>69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57"/>
        <v>44324</v>
      </c>
      <c r="B330" s="114">
        <f t="shared" ref="B330:B393" si="275">(P330+X330)</f>
        <v>1158.3331282600002</v>
      </c>
      <c r="C330" s="114">
        <f t="shared" si="263"/>
        <v>898.53117754000004</v>
      </c>
      <c r="D330" s="115">
        <f t="shared" si="258"/>
        <v>983.06299999999999</v>
      </c>
      <c r="E330" s="116">
        <f t="shared" si="271"/>
        <v>1011.948</v>
      </c>
      <c r="F330" s="117">
        <f t="shared" si="272"/>
        <v>44275</v>
      </c>
      <c r="G330" s="118">
        <f t="shared" ref="G330:G393" si="276">(E330/D330)-1</f>
        <v>2.9382654010984055E-2</v>
      </c>
      <c r="H330" s="119">
        <f t="shared" si="264"/>
        <v>44336</v>
      </c>
      <c r="I330" s="119">
        <f t="shared" ref="I330:I393" si="277">IF(A330&gt;I329,H330,I329)</f>
        <v>44336</v>
      </c>
      <c r="J330" s="120">
        <f t="shared" si="259"/>
        <v>21</v>
      </c>
      <c r="K330" s="120">
        <f t="shared" si="274"/>
        <v>13</v>
      </c>
      <c r="L330" s="8">
        <f t="shared" si="260"/>
        <v>1.0180888100000001</v>
      </c>
      <c r="M330" s="121">
        <f t="shared" si="273"/>
        <v>1.0252585400000001</v>
      </c>
      <c r="N330" s="121">
        <f t="shared" si="268"/>
        <v>1.2618241433193047</v>
      </c>
      <c r="O330" s="114">
        <f t="shared" si="270"/>
        <v>1.2846490399999999</v>
      </c>
      <c r="P330" s="114">
        <f t="shared" ref="P330:P393" si="278">TRUNC(C330*O330,8)</f>
        <v>1154.2972146300001</v>
      </c>
      <c r="Q330" s="168">
        <f t="shared" si="265"/>
        <v>0</v>
      </c>
      <c r="R330" s="169">
        <f t="shared" si="261"/>
        <v>0</v>
      </c>
      <c r="S330" s="114">
        <f t="shared" ref="S330:S393" si="279">IF(R330&gt;0,TRUNC(R330*P330,8),0)</f>
        <v>0</v>
      </c>
      <c r="T330" s="124">
        <f t="shared" si="262"/>
        <v>7.0000000000000007E-2</v>
      </c>
      <c r="U330" s="122">
        <f t="shared" si="269"/>
        <v>13</v>
      </c>
      <c r="V330" s="122">
        <v>252</v>
      </c>
      <c r="W330" s="121">
        <f t="shared" ref="W330:W393" si="280">ROUND((1+T330)^TRUNC((U330/V330),9),9)</f>
        <v>1.003496425</v>
      </c>
      <c r="X330" s="114">
        <f t="shared" ref="X330:X393" si="281">TRUNC((P330*(W330-1)),8)</f>
        <v>4.0359136299999996</v>
      </c>
      <c r="Y330" s="114">
        <f t="shared" ref="Y330:Y393" si="282">IF(Q330&gt;0,S330+X330,0)</f>
        <v>0</v>
      </c>
      <c r="Z330" s="127" t="str">
        <f t="shared" si="266"/>
        <v>A+J=</v>
      </c>
      <c r="AA330" s="119">
        <f t="shared" si="267"/>
        <v>44336</v>
      </c>
      <c r="AB330" s="4"/>
      <c r="AD330" s="155">
        <v>45778</v>
      </c>
      <c r="AE330" s="156" t="s">
        <v>72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83">(A330+1)</f>
        <v>44325</v>
      </c>
      <c r="B331" s="114">
        <f t="shared" si="275"/>
        <v>1158.3331282600002</v>
      </c>
      <c r="C331" s="114">
        <f t="shared" si="263"/>
        <v>898.53117754000004</v>
      </c>
      <c r="D331" s="115">
        <f t="shared" ref="D331:D394" si="284">IF(E331=E330,D330,E330)</f>
        <v>983.06299999999999</v>
      </c>
      <c r="E331" s="116">
        <f t="shared" si="271"/>
        <v>1011.948</v>
      </c>
      <c r="F331" s="117">
        <f t="shared" si="272"/>
        <v>44275</v>
      </c>
      <c r="G331" s="118">
        <f t="shared" si="276"/>
        <v>2.9382654010984055E-2</v>
      </c>
      <c r="H331" s="119">
        <f t="shared" si="264"/>
        <v>44336</v>
      </c>
      <c r="I331" s="119">
        <f t="shared" si="277"/>
        <v>44336</v>
      </c>
      <c r="J331" s="120">
        <f t="shared" ref="J331:J394" si="285">IF(I331=I330,J330,NETWORKDAYS(I330,I331,$AD$148:$AD$502)-1)</f>
        <v>21</v>
      </c>
      <c r="K331" s="120">
        <f t="shared" si="274"/>
        <v>13</v>
      </c>
      <c r="L331" s="8">
        <f t="shared" ref="L331:L394" si="286">TRUNC((E331/D331)^TRUNC((K331/J331),9),8)</f>
        <v>1.0180888100000001</v>
      </c>
      <c r="M331" s="121">
        <f t="shared" si="273"/>
        <v>1.0252585400000001</v>
      </c>
      <c r="N331" s="121">
        <f t="shared" si="268"/>
        <v>1.2618241433193047</v>
      </c>
      <c r="O331" s="114">
        <f t="shared" si="270"/>
        <v>1.2846490399999999</v>
      </c>
      <c r="P331" s="114">
        <f t="shared" si="278"/>
        <v>1154.2972146300001</v>
      </c>
      <c r="Q331" s="168">
        <f t="shared" si="265"/>
        <v>0</v>
      </c>
      <c r="R331" s="169">
        <f t="shared" ref="R331:R394" si="287">IF(Q331&gt;0,VLOOKUP($A331,$AD$10:$AI$140,6),0)</f>
        <v>0</v>
      </c>
      <c r="S331" s="114">
        <f t="shared" si="279"/>
        <v>0</v>
      </c>
      <c r="T331" s="124">
        <f t="shared" ref="T331:T394" si="288">(T330)</f>
        <v>7.0000000000000007E-2</v>
      </c>
      <c r="U331" s="122">
        <f t="shared" si="269"/>
        <v>13</v>
      </c>
      <c r="V331" s="122">
        <v>252</v>
      </c>
      <c r="W331" s="121">
        <f t="shared" si="280"/>
        <v>1.003496425</v>
      </c>
      <c r="X331" s="114">
        <f t="shared" si="281"/>
        <v>4.0359136299999996</v>
      </c>
      <c r="Y331" s="114">
        <f t="shared" si="282"/>
        <v>0</v>
      </c>
      <c r="Z331" s="127" t="str">
        <f t="shared" si="266"/>
        <v>A+J=</v>
      </c>
      <c r="AA331" s="119">
        <f t="shared" si="267"/>
        <v>44336</v>
      </c>
      <c r="AB331" s="4"/>
      <c r="AD331" s="155">
        <v>45827</v>
      </c>
      <c r="AE331" s="156" t="s">
        <v>81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83"/>
        <v>44326</v>
      </c>
      <c r="B332" s="114">
        <f t="shared" si="275"/>
        <v>1158.3331282600002</v>
      </c>
      <c r="C332" s="114">
        <f t="shared" ref="C332:C395" si="289">TRUNC(IF(Q331&gt;0,VLOOKUP(A331,$AD$12:$AE$140,2),C331),8)</f>
        <v>898.53117754000004</v>
      </c>
      <c r="D332" s="115">
        <f t="shared" si="284"/>
        <v>983.06299999999999</v>
      </c>
      <c r="E332" s="116">
        <f t="shared" si="271"/>
        <v>1011.948</v>
      </c>
      <c r="F332" s="117">
        <f t="shared" si="272"/>
        <v>44275</v>
      </c>
      <c r="G332" s="118">
        <f t="shared" si="276"/>
        <v>2.9382654010984055E-2</v>
      </c>
      <c r="H332" s="119">
        <f t="shared" ref="H332:H395" si="290">IF(DAY(A332)=H$9,VLOOKUP(A332,AH$118:AN$450,4),H331)</f>
        <v>44336</v>
      </c>
      <c r="I332" s="119">
        <f t="shared" si="277"/>
        <v>44336</v>
      </c>
      <c r="J332" s="120">
        <f t="shared" si="285"/>
        <v>21</v>
      </c>
      <c r="K332" s="120">
        <f t="shared" si="274"/>
        <v>13</v>
      </c>
      <c r="L332" s="8">
        <f t="shared" si="286"/>
        <v>1.0180888100000001</v>
      </c>
      <c r="M332" s="121">
        <f t="shared" si="273"/>
        <v>1.0252585400000001</v>
      </c>
      <c r="N332" s="121">
        <f t="shared" si="268"/>
        <v>1.2618241433193047</v>
      </c>
      <c r="O332" s="114">
        <f t="shared" si="270"/>
        <v>1.2846490399999999</v>
      </c>
      <c r="P332" s="114">
        <f t="shared" si="278"/>
        <v>1154.2972146300001</v>
      </c>
      <c r="Q332" s="168">
        <f t="shared" ref="Q332:Q395" si="291">IF(VLOOKUP(A332,AD$10:AK$140,8)=VLOOKUP(A331,AD$10:AK$140,8),0,VLOOKUP(A332,AD$10:AK$140,8))</f>
        <v>0</v>
      </c>
      <c r="R332" s="169">
        <f t="shared" si="287"/>
        <v>0</v>
      </c>
      <c r="S332" s="114">
        <f t="shared" si="279"/>
        <v>0</v>
      </c>
      <c r="T332" s="124">
        <f t="shared" si="288"/>
        <v>7.0000000000000007E-2</v>
      </c>
      <c r="U332" s="122">
        <f t="shared" si="269"/>
        <v>13</v>
      </c>
      <c r="V332" s="122">
        <v>252</v>
      </c>
      <c r="W332" s="121">
        <f t="shared" si="280"/>
        <v>1.003496425</v>
      </c>
      <c r="X332" s="114">
        <f t="shared" si="281"/>
        <v>4.0359136299999996</v>
      </c>
      <c r="Y332" s="114">
        <f t="shared" si="282"/>
        <v>0</v>
      </c>
      <c r="Z332" s="127" t="str">
        <f t="shared" ref="Z332:Z395" si="292">IF($Q331&gt;0,VLOOKUP($A331,$AD$10:$AM$140,9),Z331)</f>
        <v>A+J=</v>
      </c>
      <c r="AA332" s="119">
        <f t="shared" ref="AA332:AA395" si="293">IF($Q331&gt;0,VLOOKUP($A331,$AD$10:$AM$140,10),AA331)</f>
        <v>44336</v>
      </c>
      <c r="AB332" s="4"/>
      <c r="AD332" s="155">
        <v>46016</v>
      </c>
      <c r="AE332" s="156" t="s">
        <v>77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83"/>
        <v>44327</v>
      </c>
      <c r="B333" s="114">
        <f t="shared" si="275"/>
        <v>1160.2430552599999</v>
      </c>
      <c r="C333" s="114">
        <f t="shared" si="289"/>
        <v>898.53117754000004</v>
      </c>
      <c r="D333" s="115">
        <f t="shared" si="284"/>
        <v>983.06299999999999</v>
      </c>
      <c r="E333" s="116">
        <f t="shared" si="271"/>
        <v>1011.948</v>
      </c>
      <c r="F333" s="117">
        <f t="shared" si="272"/>
        <v>44275</v>
      </c>
      <c r="G333" s="118">
        <f t="shared" si="276"/>
        <v>2.9382654010984055E-2</v>
      </c>
      <c r="H333" s="119">
        <f t="shared" si="290"/>
        <v>44336</v>
      </c>
      <c r="I333" s="119">
        <f t="shared" si="277"/>
        <v>44336</v>
      </c>
      <c r="J333" s="120">
        <f t="shared" si="285"/>
        <v>21</v>
      </c>
      <c r="K333" s="120">
        <f t="shared" si="274"/>
        <v>14</v>
      </c>
      <c r="L333" s="8">
        <f t="shared" si="286"/>
        <v>1.0194937399999999</v>
      </c>
      <c r="M333" s="121">
        <f t="shared" si="273"/>
        <v>1.0252585400000001</v>
      </c>
      <c r="N333" s="121">
        <f t="shared" si="268"/>
        <v>1.2618241433193047</v>
      </c>
      <c r="O333" s="114">
        <f t="shared" si="270"/>
        <v>1.28642181</v>
      </c>
      <c r="P333" s="114">
        <f t="shared" si="278"/>
        <v>1155.89010375</v>
      </c>
      <c r="Q333" s="168">
        <f t="shared" si="291"/>
        <v>0</v>
      </c>
      <c r="R333" s="169">
        <f t="shared" si="287"/>
        <v>0</v>
      </c>
      <c r="S333" s="114">
        <f t="shared" si="279"/>
        <v>0</v>
      </c>
      <c r="T333" s="124">
        <f t="shared" si="288"/>
        <v>7.0000000000000007E-2</v>
      </c>
      <c r="U333" s="122">
        <f t="shared" si="269"/>
        <v>14</v>
      </c>
      <c r="V333" s="122">
        <v>252</v>
      </c>
      <c r="W333" s="121">
        <f t="shared" si="280"/>
        <v>1.0037658869999999</v>
      </c>
      <c r="X333" s="114">
        <f t="shared" si="281"/>
        <v>4.3529515099999996</v>
      </c>
      <c r="Y333" s="114">
        <f t="shared" si="282"/>
        <v>0</v>
      </c>
      <c r="Z333" s="127" t="str">
        <f t="shared" si="292"/>
        <v>A+J=</v>
      </c>
      <c r="AA333" s="119">
        <f t="shared" si="293"/>
        <v>44336</v>
      </c>
      <c r="AB333" s="4"/>
      <c r="AD333" s="155">
        <v>46023</v>
      </c>
      <c r="AE333" s="156" t="s">
        <v>79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83"/>
        <v>44328</v>
      </c>
      <c r="B334" s="114">
        <f t="shared" si="275"/>
        <v>1162.1561253</v>
      </c>
      <c r="C334" s="114">
        <f t="shared" si="289"/>
        <v>898.53117754000004</v>
      </c>
      <c r="D334" s="115">
        <f t="shared" si="284"/>
        <v>983.06299999999999</v>
      </c>
      <c r="E334" s="116">
        <f t="shared" si="271"/>
        <v>1011.948</v>
      </c>
      <c r="F334" s="117">
        <f t="shared" si="272"/>
        <v>44275</v>
      </c>
      <c r="G334" s="118">
        <f t="shared" si="276"/>
        <v>2.9382654010984055E-2</v>
      </c>
      <c r="H334" s="119">
        <f t="shared" si="290"/>
        <v>44336</v>
      </c>
      <c r="I334" s="119">
        <f t="shared" si="277"/>
        <v>44336</v>
      </c>
      <c r="J334" s="120">
        <f t="shared" si="285"/>
        <v>21</v>
      </c>
      <c r="K334" s="120">
        <f t="shared" si="274"/>
        <v>15</v>
      </c>
      <c r="L334" s="8">
        <f t="shared" si="286"/>
        <v>1.0209006</v>
      </c>
      <c r="M334" s="121">
        <f t="shared" si="273"/>
        <v>1.0252585400000001</v>
      </c>
      <c r="N334" s="121">
        <f t="shared" si="268"/>
        <v>1.2618241433193047</v>
      </c>
      <c r="O334" s="114">
        <f t="shared" si="270"/>
        <v>1.2881970199999999</v>
      </c>
      <c r="P334" s="114">
        <f t="shared" si="278"/>
        <v>1157.48518528</v>
      </c>
      <c r="Q334" s="168">
        <f t="shared" si="291"/>
        <v>0</v>
      </c>
      <c r="R334" s="169">
        <f t="shared" si="287"/>
        <v>0</v>
      </c>
      <c r="S334" s="114">
        <f t="shared" si="279"/>
        <v>0</v>
      </c>
      <c r="T334" s="124">
        <f t="shared" si="288"/>
        <v>7.0000000000000007E-2</v>
      </c>
      <c r="U334" s="122">
        <f t="shared" si="269"/>
        <v>15</v>
      </c>
      <c r="V334" s="122">
        <v>252</v>
      </c>
      <c r="W334" s="121">
        <f t="shared" si="280"/>
        <v>1.004035421</v>
      </c>
      <c r="X334" s="114">
        <f t="shared" si="281"/>
        <v>4.6709400199999997</v>
      </c>
      <c r="Y334" s="114">
        <f t="shared" si="282"/>
        <v>0</v>
      </c>
      <c r="Z334" s="127" t="str">
        <f t="shared" si="292"/>
        <v>A+J=</v>
      </c>
      <c r="AA334" s="119">
        <f t="shared" si="293"/>
        <v>44336</v>
      </c>
      <c r="AB334" s="4"/>
      <c r="AD334" s="155">
        <v>46069</v>
      </c>
      <c r="AE334" s="156" t="s">
        <v>68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83"/>
        <v>44329</v>
      </c>
      <c r="B335" s="114">
        <f t="shared" si="275"/>
        <v>1164.07235855</v>
      </c>
      <c r="C335" s="114">
        <f t="shared" si="289"/>
        <v>898.53117754000004</v>
      </c>
      <c r="D335" s="115">
        <f t="shared" si="284"/>
        <v>983.06299999999999</v>
      </c>
      <c r="E335" s="116">
        <f t="shared" si="271"/>
        <v>1011.948</v>
      </c>
      <c r="F335" s="117">
        <f t="shared" si="272"/>
        <v>44275</v>
      </c>
      <c r="G335" s="118">
        <f t="shared" si="276"/>
        <v>2.9382654010984055E-2</v>
      </c>
      <c r="H335" s="119">
        <f t="shared" si="290"/>
        <v>44336</v>
      </c>
      <c r="I335" s="119">
        <f t="shared" si="277"/>
        <v>44336</v>
      </c>
      <c r="J335" s="120">
        <f t="shared" si="285"/>
        <v>21</v>
      </c>
      <c r="K335" s="120">
        <f t="shared" si="274"/>
        <v>16</v>
      </c>
      <c r="L335" s="8">
        <f t="shared" si="286"/>
        <v>1.0223094100000001</v>
      </c>
      <c r="M335" s="121">
        <f t="shared" si="273"/>
        <v>1.0252585400000001</v>
      </c>
      <c r="N335" s="121">
        <f t="shared" si="268"/>
        <v>1.2618241433193047</v>
      </c>
      <c r="O335" s="114">
        <f t="shared" si="270"/>
        <v>1.28997469</v>
      </c>
      <c r="P335" s="114">
        <f t="shared" si="278"/>
        <v>1159.0824772000001</v>
      </c>
      <c r="Q335" s="168">
        <f t="shared" si="291"/>
        <v>0</v>
      </c>
      <c r="R335" s="169">
        <f t="shared" si="287"/>
        <v>0</v>
      </c>
      <c r="S335" s="114">
        <f t="shared" si="279"/>
        <v>0</v>
      </c>
      <c r="T335" s="124">
        <f t="shared" si="288"/>
        <v>7.0000000000000007E-2</v>
      </c>
      <c r="U335" s="122">
        <f t="shared" si="269"/>
        <v>16</v>
      </c>
      <c r="V335" s="122">
        <v>252</v>
      </c>
      <c r="W335" s="121">
        <f t="shared" si="280"/>
        <v>1.004305027</v>
      </c>
      <c r="X335" s="114">
        <f t="shared" si="281"/>
        <v>4.9898813500000001</v>
      </c>
      <c r="Y335" s="114">
        <f t="shared" si="282"/>
        <v>0</v>
      </c>
      <c r="Z335" s="127" t="str">
        <f t="shared" si="292"/>
        <v>A+J=</v>
      </c>
      <c r="AA335" s="119">
        <f t="shared" si="293"/>
        <v>44336</v>
      </c>
      <c r="AB335" s="4"/>
      <c r="AD335" s="155">
        <v>46070</v>
      </c>
      <c r="AE335" s="156" t="s">
        <v>68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83"/>
        <v>44330</v>
      </c>
      <c r="B336" s="114">
        <f t="shared" si="275"/>
        <v>1165.9917492900001</v>
      </c>
      <c r="C336" s="114">
        <f t="shared" si="289"/>
        <v>898.53117754000004</v>
      </c>
      <c r="D336" s="115">
        <f t="shared" si="284"/>
        <v>983.06299999999999</v>
      </c>
      <c r="E336" s="116">
        <f t="shared" si="271"/>
        <v>1011.948</v>
      </c>
      <c r="F336" s="117">
        <f t="shared" si="272"/>
        <v>44275</v>
      </c>
      <c r="G336" s="118">
        <f t="shared" si="276"/>
        <v>2.9382654010984055E-2</v>
      </c>
      <c r="H336" s="119">
        <f t="shared" si="290"/>
        <v>44336</v>
      </c>
      <c r="I336" s="119">
        <f t="shared" si="277"/>
        <v>44336</v>
      </c>
      <c r="J336" s="120">
        <f t="shared" si="285"/>
        <v>21</v>
      </c>
      <c r="K336" s="120">
        <f t="shared" si="274"/>
        <v>17</v>
      </c>
      <c r="L336" s="8">
        <f t="shared" si="286"/>
        <v>1.0237201600000001</v>
      </c>
      <c r="M336" s="121">
        <f t="shared" si="273"/>
        <v>1.0252585400000001</v>
      </c>
      <c r="N336" s="121">
        <f t="shared" si="268"/>
        <v>1.2618241433193047</v>
      </c>
      <c r="O336" s="114">
        <f t="shared" si="270"/>
        <v>1.29175481</v>
      </c>
      <c r="P336" s="114">
        <f t="shared" si="278"/>
        <v>1160.68197052</v>
      </c>
      <c r="Q336" s="168">
        <f t="shared" si="291"/>
        <v>0</v>
      </c>
      <c r="R336" s="169">
        <f t="shared" si="287"/>
        <v>0</v>
      </c>
      <c r="S336" s="114">
        <f t="shared" si="279"/>
        <v>0</v>
      </c>
      <c r="T336" s="124">
        <f t="shared" si="288"/>
        <v>7.0000000000000007E-2</v>
      </c>
      <c r="U336" s="122">
        <f t="shared" si="269"/>
        <v>17</v>
      </c>
      <c r="V336" s="122">
        <v>252</v>
      </c>
      <c r="W336" s="121">
        <f t="shared" si="280"/>
        <v>1.0045747060000001</v>
      </c>
      <c r="X336" s="114">
        <f t="shared" si="281"/>
        <v>5.3097787700000003</v>
      </c>
      <c r="Y336" s="114">
        <f t="shared" si="282"/>
        <v>0</v>
      </c>
      <c r="Z336" s="127" t="str">
        <f t="shared" si="292"/>
        <v>A+J=</v>
      </c>
      <c r="AA336" s="119">
        <f t="shared" si="293"/>
        <v>44336</v>
      </c>
      <c r="AB336" s="4"/>
      <c r="AD336" s="155">
        <v>46115</v>
      </c>
      <c r="AE336" s="156" t="s">
        <v>80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83"/>
        <v>44331</v>
      </c>
      <c r="B337" s="114">
        <f t="shared" si="275"/>
        <v>1167.9142984699999</v>
      </c>
      <c r="C337" s="114">
        <f t="shared" si="289"/>
        <v>898.53117754000004</v>
      </c>
      <c r="D337" s="115">
        <f t="shared" si="284"/>
        <v>983.06299999999999</v>
      </c>
      <c r="E337" s="116">
        <f t="shared" si="271"/>
        <v>1011.948</v>
      </c>
      <c r="F337" s="117">
        <f t="shared" si="272"/>
        <v>44275</v>
      </c>
      <c r="G337" s="118">
        <f t="shared" si="276"/>
        <v>2.9382654010984055E-2</v>
      </c>
      <c r="H337" s="119">
        <f t="shared" si="290"/>
        <v>44336</v>
      </c>
      <c r="I337" s="119">
        <f t="shared" si="277"/>
        <v>44336</v>
      </c>
      <c r="J337" s="120">
        <f t="shared" si="285"/>
        <v>21</v>
      </c>
      <c r="K337" s="120">
        <f t="shared" si="274"/>
        <v>18</v>
      </c>
      <c r="L337" s="8">
        <f t="shared" si="286"/>
        <v>1.0251328500000001</v>
      </c>
      <c r="M337" s="121">
        <f t="shared" si="273"/>
        <v>1.0252585400000001</v>
      </c>
      <c r="N337" s="121">
        <f t="shared" si="268"/>
        <v>1.2618241433193047</v>
      </c>
      <c r="O337" s="114">
        <f t="shared" si="270"/>
        <v>1.2935373800000001</v>
      </c>
      <c r="P337" s="114">
        <f t="shared" si="278"/>
        <v>1162.2836652399999</v>
      </c>
      <c r="Q337" s="168">
        <f t="shared" si="291"/>
        <v>0</v>
      </c>
      <c r="R337" s="169">
        <f t="shared" si="287"/>
        <v>0</v>
      </c>
      <c r="S337" s="114">
        <f t="shared" si="279"/>
        <v>0</v>
      </c>
      <c r="T337" s="124">
        <f t="shared" si="288"/>
        <v>7.0000000000000007E-2</v>
      </c>
      <c r="U337" s="122">
        <f t="shared" si="269"/>
        <v>18</v>
      </c>
      <c r="V337" s="122">
        <v>252</v>
      </c>
      <c r="W337" s="121">
        <f t="shared" si="280"/>
        <v>1.0048444569999999</v>
      </c>
      <c r="X337" s="114">
        <f t="shared" si="281"/>
        <v>5.6306332299999999</v>
      </c>
      <c r="Y337" s="114">
        <f t="shared" si="282"/>
        <v>0</v>
      </c>
      <c r="Z337" s="127" t="str">
        <f t="shared" si="292"/>
        <v>A+J=</v>
      </c>
      <c r="AA337" s="119">
        <f t="shared" si="293"/>
        <v>44336</v>
      </c>
      <c r="AB337" s="4"/>
      <c r="AD337" s="155">
        <v>46133</v>
      </c>
      <c r="AE337" s="156" t="s">
        <v>69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83"/>
        <v>44332</v>
      </c>
      <c r="B338" s="114">
        <f t="shared" si="275"/>
        <v>1167.9142984699999</v>
      </c>
      <c r="C338" s="114">
        <f t="shared" si="289"/>
        <v>898.53117754000004</v>
      </c>
      <c r="D338" s="115">
        <f t="shared" si="284"/>
        <v>983.06299999999999</v>
      </c>
      <c r="E338" s="116">
        <f t="shared" si="271"/>
        <v>1011.948</v>
      </c>
      <c r="F338" s="117">
        <f t="shared" si="272"/>
        <v>44275</v>
      </c>
      <c r="G338" s="118">
        <f t="shared" si="276"/>
        <v>2.9382654010984055E-2</v>
      </c>
      <c r="H338" s="119">
        <f t="shared" si="290"/>
        <v>44336</v>
      </c>
      <c r="I338" s="119">
        <f t="shared" si="277"/>
        <v>44336</v>
      </c>
      <c r="J338" s="120">
        <f t="shared" si="285"/>
        <v>21</v>
      </c>
      <c r="K338" s="120">
        <f t="shared" si="274"/>
        <v>18</v>
      </c>
      <c r="L338" s="8">
        <f t="shared" si="286"/>
        <v>1.0251328500000001</v>
      </c>
      <c r="M338" s="121">
        <f t="shared" si="273"/>
        <v>1.0252585400000001</v>
      </c>
      <c r="N338" s="121">
        <f t="shared" si="268"/>
        <v>1.2618241433193047</v>
      </c>
      <c r="O338" s="114">
        <f t="shared" si="270"/>
        <v>1.2935373800000001</v>
      </c>
      <c r="P338" s="114">
        <f t="shared" si="278"/>
        <v>1162.2836652399999</v>
      </c>
      <c r="Q338" s="168">
        <f t="shared" si="291"/>
        <v>0</v>
      </c>
      <c r="R338" s="169">
        <f t="shared" si="287"/>
        <v>0</v>
      </c>
      <c r="S338" s="114">
        <f t="shared" si="279"/>
        <v>0</v>
      </c>
      <c r="T338" s="124">
        <f t="shared" si="288"/>
        <v>7.0000000000000007E-2</v>
      </c>
      <c r="U338" s="122">
        <f t="shared" si="269"/>
        <v>18</v>
      </c>
      <c r="V338" s="122">
        <v>252</v>
      </c>
      <c r="W338" s="121">
        <f t="shared" si="280"/>
        <v>1.0048444569999999</v>
      </c>
      <c r="X338" s="114">
        <f t="shared" si="281"/>
        <v>5.6306332299999999</v>
      </c>
      <c r="Y338" s="114">
        <f t="shared" si="282"/>
        <v>0</v>
      </c>
      <c r="Z338" s="127" t="str">
        <f t="shared" si="292"/>
        <v>A+J=</v>
      </c>
      <c r="AA338" s="119">
        <f t="shared" si="293"/>
        <v>44336</v>
      </c>
      <c r="AB338" s="4"/>
      <c r="AD338" s="155">
        <v>46143</v>
      </c>
      <c r="AE338" s="156" t="s">
        <v>82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83"/>
        <v>44333</v>
      </c>
      <c r="B339" s="114">
        <f t="shared" si="275"/>
        <v>1167.9142984699999</v>
      </c>
      <c r="C339" s="114">
        <f t="shared" si="289"/>
        <v>898.53117754000004</v>
      </c>
      <c r="D339" s="115">
        <f t="shared" si="284"/>
        <v>983.06299999999999</v>
      </c>
      <c r="E339" s="116">
        <f t="shared" si="271"/>
        <v>1011.948</v>
      </c>
      <c r="F339" s="117">
        <f t="shared" si="272"/>
        <v>44275</v>
      </c>
      <c r="G339" s="118">
        <f t="shared" si="276"/>
        <v>2.9382654010984055E-2</v>
      </c>
      <c r="H339" s="119">
        <f t="shared" si="290"/>
        <v>44336</v>
      </c>
      <c r="I339" s="119">
        <f t="shared" si="277"/>
        <v>44336</v>
      </c>
      <c r="J339" s="120">
        <f t="shared" si="285"/>
        <v>21</v>
      </c>
      <c r="K339" s="120">
        <f t="shared" si="274"/>
        <v>18</v>
      </c>
      <c r="L339" s="8">
        <f t="shared" si="286"/>
        <v>1.0251328500000001</v>
      </c>
      <c r="M339" s="121">
        <f t="shared" si="273"/>
        <v>1.0252585400000001</v>
      </c>
      <c r="N339" s="121">
        <f t="shared" si="268"/>
        <v>1.2618241433193047</v>
      </c>
      <c r="O339" s="114">
        <f t="shared" si="270"/>
        <v>1.2935373800000001</v>
      </c>
      <c r="P339" s="114">
        <f t="shared" si="278"/>
        <v>1162.2836652399999</v>
      </c>
      <c r="Q339" s="168">
        <f t="shared" si="291"/>
        <v>0</v>
      </c>
      <c r="R339" s="169">
        <f t="shared" si="287"/>
        <v>0</v>
      </c>
      <c r="S339" s="114">
        <f t="shared" si="279"/>
        <v>0</v>
      </c>
      <c r="T339" s="124">
        <f t="shared" si="288"/>
        <v>7.0000000000000007E-2</v>
      </c>
      <c r="U339" s="122">
        <f t="shared" si="269"/>
        <v>18</v>
      </c>
      <c r="V339" s="122">
        <v>252</v>
      </c>
      <c r="W339" s="121">
        <f t="shared" si="280"/>
        <v>1.0048444569999999</v>
      </c>
      <c r="X339" s="114">
        <f t="shared" si="281"/>
        <v>5.6306332299999999</v>
      </c>
      <c r="Y339" s="114">
        <f t="shared" si="282"/>
        <v>0</v>
      </c>
      <c r="Z339" s="127" t="str">
        <f t="shared" si="292"/>
        <v>A+J=</v>
      </c>
      <c r="AA339" s="119">
        <f t="shared" si="293"/>
        <v>44336</v>
      </c>
      <c r="AB339" s="4"/>
      <c r="AD339" s="155">
        <v>46177</v>
      </c>
      <c r="AE339" s="156" t="s">
        <v>81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83"/>
        <v>44334</v>
      </c>
      <c r="B340" s="114">
        <f t="shared" si="275"/>
        <v>1169.8400184300001</v>
      </c>
      <c r="C340" s="114">
        <f t="shared" si="289"/>
        <v>898.53117754000004</v>
      </c>
      <c r="D340" s="115">
        <f t="shared" si="284"/>
        <v>983.06299999999999</v>
      </c>
      <c r="E340" s="116">
        <f t="shared" si="271"/>
        <v>1011.948</v>
      </c>
      <c r="F340" s="117">
        <f t="shared" si="272"/>
        <v>44275</v>
      </c>
      <c r="G340" s="118">
        <f t="shared" si="276"/>
        <v>2.9382654010984055E-2</v>
      </c>
      <c r="H340" s="119">
        <f t="shared" si="290"/>
        <v>44336</v>
      </c>
      <c r="I340" s="119">
        <f t="shared" si="277"/>
        <v>44336</v>
      </c>
      <c r="J340" s="120">
        <f t="shared" si="285"/>
        <v>21</v>
      </c>
      <c r="K340" s="120">
        <f t="shared" si="274"/>
        <v>19</v>
      </c>
      <c r="L340" s="8">
        <f t="shared" si="286"/>
        <v>1.0265474999999999</v>
      </c>
      <c r="M340" s="121">
        <f t="shared" si="273"/>
        <v>1.0252585400000001</v>
      </c>
      <c r="N340" s="121">
        <f t="shared" si="268"/>
        <v>1.2618241433193047</v>
      </c>
      <c r="O340" s="114">
        <f t="shared" si="270"/>
        <v>1.29532241</v>
      </c>
      <c r="P340" s="114">
        <f t="shared" si="278"/>
        <v>1163.88757035</v>
      </c>
      <c r="Q340" s="168">
        <f t="shared" si="291"/>
        <v>0</v>
      </c>
      <c r="R340" s="169">
        <f t="shared" si="287"/>
        <v>0</v>
      </c>
      <c r="S340" s="114">
        <f t="shared" si="279"/>
        <v>0</v>
      </c>
      <c r="T340" s="124">
        <f t="shared" si="288"/>
        <v>7.0000000000000007E-2</v>
      </c>
      <c r="U340" s="122">
        <f t="shared" si="269"/>
        <v>19</v>
      </c>
      <c r="V340" s="122">
        <v>252</v>
      </c>
      <c r="W340" s="121">
        <f t="shared" si="280"/>
        <v>1.005114281</v>
      </c>
      <c r="X340" s="114">
        <f t="shared" si="281"/>
        <v>5.9524480799999999</v>
      </c>
      <c r="Y340" s="114">
        <f t="shared" si="282"/>
        <v>0</v>
      </c>
      <c r="Z340" s="127" t="str">
        <f t="shared" si="292"/>
        <v>A+J=</v>
      </c>
      <c r="AA340" s="119">
        <f t="shared" si="293"/>
        <v>44336</v>
      </c>
      <c r="AB340" s="4"/>
      <c r="AD340" s="155">
        <v>46272</v>
      </c>
      <c r="AE340" s="156" t="s">
        <v>83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83"/>
        <v>44335</v>
      </c>
      <c r="B341" s="114">
        <f t="shared" si="275"/>
        <v>1171.7689191700001</v>
      </c>
      <c r="C341" s="114">
        <f t="shared" si="289"/>
        <v>898.53117754000004</v>
      </c>
      <c r="D341" s="115">
        <f t="shared" si="284"/>
        <v>983.06299999999999</v>
      </c>
      <c r="E341" s="116">
        <f t="shared" si="271"/>
        <v>1011.948</v>
      </c>
      <c r="F341" s="117">
        <f t="shared" si="272"/>
        <v>44275</v>
      </c>
      <c r="G341" s="118">
        <f t="shared" si="276"/>
        <v>2.9382654010984055E-2</v>
      </c>
      <c r="H341" s="119">
        <f t="shared" si="290"/>
        <v>44336</v>
      </c>
      <c r="I341" s="119">
        <f t="shared" si="277"/>
        <v>44336</v>
      </c>
      <c r="J341" s="120">
        <f t="shared" si="285"/>
        <v>21</v>
      </c>
      <c r="K341" s="120">
        <f t="shared" si="274"/>
        <v>20</v>
      </c>
      <c r="L341" s="8">
        <f t="shared" si="286"/>
        <v>1.0279640999999999</v>
      </c>
      <c r="M341" s="121">
        <f t="shared" si="273"/>
        <v>1.0252585400000001</v>
      </c>
      <c r="N341" s="121">
        <f t="shared" si="268"/>
        <v>1.2618241433193047</v>
      </c>
      <c r="O341" s="114">
        <f t="shared" si="270"/>
        <v>1.2971099100000001</v>
      </c>
      <c r="P341" s="114">
        <f t="shared" si="278"/>
        <v>1165.4936948300001</v>
      </c>
      <c r="Q341" s="168">
        <f t="shared" si="291"/>
        <v>0</v>
      </c>
      <c r="R341" s="169">
        <f t="shared" si="287"/>
        <v>0</v>
      </c>
      <c r="S341" s="114">
        <f t="shared" si="279"/>
        <v>0</v>
      </c>
      <c r="T341" s="124">
        <f t="shared" si="288"/>
        <v>7.0000000000000007E-2</v>
      </c>
      <c r="U341" s="122">
        <f t="shared" si="269"/>
        <v>20</v>
      </c>
      <c r="V341" s="122">
        <v>252</v>
      </c>
      <c r="W341" s="121">
        <f t="shared" si="280"/>
        <v>1.005384177</v>
      </c>
      <c r="X341" s="114">
        <f t="shared" si="281"/>
        <v>6.2752243400000003</v>
      </c>
      <c r="Y341" s="114">
        <f t="shared" si="282"/>
        <v>0</v>
      </c>
      <c r="Z341" s="127" t="str">
        <f t="shared" si="292"/>
        <v>A+J=</v>
      </c>
      <c r="AA341" s="119">
        <f t="shared" si="293"/>
        <v>44336</v>
      </c>
      <c r="AB341" s="4"/>
      <c r="AD341" s="155">
        <v>46307</v>
      </c>
      <c r="AE341" s="157" t="s">
        <v>70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83"/>
        <v>44336</v>
      </c>
      <c r="B342" s="114">
        <f t="shared" si="275"/>
        <v>1173.7010028300001</v>
      </c>
      <c r="C342" s="114">
        <f t="shared" si="289"/>
        <v>898.53117754000004</v>
      </c>
      <c r="D342" s="115">
        <f t="shared" si="284"/>
        <v>983.06299999999999</v>
      </c>
      <c r="E342" s="116">
        <f t="shared" si="271"/>
        <v>1011.948</v>
      </c>
      <c r="F342" s="117">
        <f t="shared" si="272"/>
        <v>44275</v>
      </c>
      <c r="G342" s="118">
        <f t="shared" si="276"/>
        <v>2.9382654010984055E-2</v>
      </c>
      <c r="H342" s="119">
        <f t="shared" si="290"/>
        <v>44368</v>
      </c>
      <c r="I342" s="119">
        <f t="shared" si="277"/>
        <v>44336</v>
      </c>
      <c r="J342" s="120">
        <f t="shared" si="285"/>
        <v>21</v>
      </c>
      <c r="K342" s="120">
        <f t="shared" si="274"/>
        <v>21</v>
      </c>
      <c r="L342" s="8">
        <f t="shared" si="286"/>
        <v>1.0293826500000001</v>
      </c>
      <c r="M342" s="121">
        <f t="shared" si="273"/>
        <v>1.0252585400000001</v>
      </c>
      <c r="N342" s="121">
        <f t="shared" si="268"/>
        <v>1.2618241433193047</v>
      </c>
      <c r="O342" s="114">
        <f t="shared" si="270"/>
        <v>1.29889988</v>
      </c>
      <c r="P342" s="114">
        <f t="shared" si="278"/>
        <v>1167.1020386800001</v>
      </c>
      <c r="Q342" s="168">
        <f t="shared" si="291"/>
        <v>11</v>
      </c>
      <c r="R342" s="169">
        <f t="shared" si="287"/>
        <v>8.4568251214461147E-3</v>
      </c>
      <c r="S342" s="114">
        <f t="shared" si="279"/>
        <v>9.8699778400000007</v>
      </c>
      <c r="T342" s="124">
        <f t="shared" si="288"/>
        <v>7.0000000000000007E-2</v>
      </c>
      <c r="U342" s="122">
        <f t="shared" si="269"/>
        <v>21</v>
      </c>
      <c r="V342" s="122">
        <v>252</v>
      </c>
      <c r="W342" s="121">
        <f t="shared" si="280"/>
        <v>1.0056541450000001</v>
      </c>
      <c r="X342" s="114">
        <f t="shared" si="281"/>
        <v>6.5989641499999996</v>
      </c>
      <c r="Y342" s="114">
        <f t="shared" si="282"/>
        <v>16.468941990000001</v>
      </c>
      <c r="Z342" s="127" t="str">
        <f t="shared" si="292"/>
        <v>A+J=</v>
      </c>
      <c r="AA342" s="119">
        <f t="shared" si="293"/>
        <v>44336</v>
      </c>
      <c r="AB342" s="4"/>
      <c r="AD342" s="155">
        <v>46328</v>
      </c>
      <c r="AE342" s="156" t="s">
        <v>75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83"/>
        <v>44337</v>
      </c>
      <c r="B343" s="114">
        <f t="shared" si="275"/>
        <v>1158.36825204</v>
      </c>
      <c r="C343" s="114">
        <f t="shared" si="289"/>
        <v>890.93245650999995</v>
      </c>
      <c r="D343" s="115">
        <f t="shared" si="284"/>
        <v>1011.948</v>
      </c>
      <c r="E343" s="116">
        <f t="shared" si="271"/>
        <v>1027.211</v>
      </c>
      <c r="F343" s="117">
        <f t="shared" si="272"/>
        <v>44306</v>
      </c>
      <c r="G343" s="118">
        <f t="shared" si="276"/>
        <v>1.5082790815338365E-2</v>
      </c>
      <c r="H343" s="119">
        <f t="shared" si="290"/>
        <v>44368</v>
      </c>
      <c r="I343" s="119">
        <f t="shared" si="277"/>
        <v>44368</v>
      </c>
      <c r="J343" s="120">
        <f t="shared" si="285"/>
        <v>21</v>
      </c>
      <c r="K343" s="120">
        <f t="shared" si="274"/>
        <v>1</v>
      </c>
      <c r="L343" s="8">
        <f t="shared" si="286"/>
        <v>1.00071311</v>
      </c>
      <c r="M343" s="121">
        <f t="shared" si="273"/>
        <v>1.0293826500000001</v>
      </c>
      <c r="N343" s="121">
        <f t="shared" si="268"/>
        <v>1.2988998804840057</v>
      </c>
      <c r="O343" s="114">
        <f t="shared" si="270"/>
        <v>1.29982613</v>
      </c>
      <c r="P343" s="114">
        <f t="shared" si="278"/>
        <v>1158.05728703</v>
      </c>
      <c r="Q343" s="168">
        <f t="shared" si="291"/>
        <v>0</v>
      </c>
      <c r="R343" s="169">
        <f t="shared" si="287"/>
        <v>0</v>
      </c>
      <c r="S343" s="114">
        <f t="shared" si="279"/>
        <v>0</v>
      </c>
      <c r="T343" s="124">
        <f t="shared" si="288"/>
        <v>7.0000000000000007E-2</v>
      </c>
      <c r="U343" s="122">
        <f t="shared" si="269"/>
        <v>1</v>
      </c>
      <c r="V343" s="122">
        <v>252</v>
      </c>
      <c r="W343" s="121">
        <f t="shared" si="280"/>
        <v>1.0002685229999999</v>
      </c>
      <c r="X343" s="114">
        <f t="shared" si="281"/>
        <v>0.31096500999999999</v>
      </c>
      <c r="Y343" s="114">
        <f t="shared" si="282"/>
        <v>0</v>
      </c>
      <c r="Z343" s="127" t="str">
        <f t="shared" si="292"/>
        <v>A+J=</v>
      </c>
      <c r="AA343" s="119">
        <f t="shared" si="293"/>
        <v>44368</v>
      </c>
      <c r="AB343" s="4"/>
      <c r="AD343" s="155">
        <v>46381</v>
      </c>
      <c r="AE343" s="156" t="s">
        <v>77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83"/>
        <v>44338</v>
      </c>
      <c r="B344" s="114">
        <f t="shared" si="275"/>
        <v>1159.5055849399998</v>
      </c>
      <c r="C344" s="114">
        <f t="shared" si="289"/>
        <v>890.93245650999995</v>
      </c>
      <c r="D344" s="115">
        <f t="shared" si="284"/>
        <v>1011.948</v>
      </c>
      <c r="E344" s="116">
        <f t="shared" si="271"/>
        <v>1027.211</v>
      </c>
      <c r="F344" s="117">
        <f t="shared" si="272"/>
        <v>44306</v>
      </c>
      <c r="G344" s="118">
        <f t="shared" si="276"/>
        <v>1.5082790815338365E-2</v>
      </c>
      <c r="H344" s="119">
        <f t="shared" si="290"/>
        <v>44368</v>
      </c>
      <c r="I344" s="119">
        <f t="shared" si="277"/>
        <v>44368</v>
      </c>
      <c r="J344" s="120">
        <f t="shared" si="285"/>
        <v>21</v>
      </c>
      <c r="K344" s="120">
        <f t="shared" si="274"/>
        <v>2</v>
      </c>
      <c r="L344" s="8">
        <f t="shared" si="286"/>
        <v>1.0014267400000001</v>
      </c>
      <c r="M344" s="121">
        <f t="shared" si="273"/>
        <v>1.0293826500000001</v>
      </c>
      <c r="N344" s="121">
        <f t="shared" si="268"/>
        <v>1.2988998804840057</v>
      </c>
      <c r="O344" s="114">
        <f t="shared" si="270"/>
        <v>1.3007530700000001</v>
      </c>
      <c r="P344" s="114">
        <f t="shared" si="278"/>
        <v>1158.8831279599999</v>
      </c>
      <c r="Q344" s="168">
        <f t="shared" si="291"/>
        <v>0</v>
      </c>
      <c r="R344" s="169">
        <f t="shared" si="287"/>
        <v>0</v>
      </c>
      <c r="S344" s="114">
        <f t="shared" si="279"/>
        <v>0</v>
      </c>
      <c r="T344" s="124">
        <f t="shared" si="288"/>
        <v>7.0000000000000007E-2</v>
      </c>
      <c r="U344" s="122">
        <f t="shared" si="269"/>
        <v>2</v>
      </c>
      <c r="V344" s="122">
        <v>252</v>
      </c>
      <c r="W344" s="121">
        <f t="shared" si="280"/>
        <v>1.000537118</v>
      </c>
      <c r="X344" s="114">
        <f t="shared" si="281"/>
        <v>0.62245698000000005</v>
      </c>
      <c r="Y344" s="114">
        <f t="shared" si="282"/>
        <v>0</v>
      </c>
      <c r="Z344" s="127" t="str">
        <f t="shared" si="292"/>
        <v>A+J=</v>
      </c>
      <c r="AA344" s="119">
        <f t="shared" si="293"/>
        <v>44368</v>
      </c>
      <c r="AB344" s="4"/>
      <c r="AD344" s="155">
        <v>46388</v>
      </c>
      <c r="AE344" s="156" t="s">
        <v>79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83"/>
        <v>44339</v>
      </c>
      <c r="B345" s="114">
        <f t="shared" si="275"/>
        <v>1159.5055849399998</v>
      </c>
      <c r="C345" s="114">
        <f t="shared" si="289"/>
        <v>890.93245650999995</v>
      </c>
      <c r="D345" s="115">
        <f t="shared" si="284"/>
        <v>1011.948</v>
      </c>
      <c r="E345" s="116">
        <f t="shared" si="271"/>
        <v>1027.211</v>
      </c>
      <c r="F345" s="117">
        <f t="shared" si="272"/>
        <v>44306</v>
      </c>
      <c r="G345" s="118">
        <f t="shared" si="276"/>
        <v>1.5082790815338365E-2</v>
      </c>
      <c r="H345" s="119">
        <f t="shared" si="290"/>
        <v>44368</v>
      </c>
      <c r="I345" s="119">
        <f t="shared" si="277"/>
        <v>44368</v>
      </c>
      <c r="J345" s="120">
        <f t="shared" si="285"/>
        <v>21</v>
      </c>
      <c r="K345" s="120">
        <f t="shared" si="274"/>
        <v>2</v>
      </c>
      <c r="L345" s="8">
        <f t="shared" si="286"/>
        <v>1.0014267400000001</v>
      </c>
      <c r="M345" s="121">
        <f t="shared" si="273"/>
        <v>1.0293826500000001</v>
      </c>
      <c r="N345" s="121">
        <f t="shared" si="268"/>
        <v>1.2988998804840057</v>
      </c>
      <c r="O345" s="114">
        <f t="shared" si="270"/>
        <v>1.3007530700000001</v>
      </c>
      <c r="P345" s="114">
        <f t="shared" si="278"/>
        <v>1158.8831279599999</v>
      </c>
      <c r="Q345" s="168">
        <f t="shared" si="291"/>
        <v>0</v>
      </c>
      <c r="R345" s="169">
        <f t="shared" si="287"/>
        <v>0</v>
      </c>
      <c r="S345" s="114">
        <f t="shared" si="279"/>
        <v>0</v>
      </c>
      <c r="T345" s="124">
        <f t="shared" si="288"/>
        <v>7.0000000000000007E-2</v>
      </c>
      <c r="U345" s="122">
        <f t="shared" si="269"/>
        <v>2</v>
      </c>
      <c r="V345" s="122">
        <v>252</v>
      </c>
      <c r="W345" s="121">
        <f t="shared" si="280"/>
        <v>1.000537118</v>
      </c>
      <c r="X345" s="114">
        <f t="shared" si="281"/>
        <v>0.62245698000000005</v>
      </c>
      <c r="Y345" s="114">
        <f t="shared" si="282"/>
        <v>0</v>
      </c>
      <c r="Z345" s="127" t="str">
        <f t="shared" si="292"/>
        <v>A+J=</v>
      </c>
      <c r="AA345" s="119">
        <f t="shared" si="293"/>
        <v>44368</v>
      </c>
      <c r="AB345" s="4"/>
      <c r="AD345" s="155">
        <v>46426</v>
      </c>
      <c r="AE345" s="156" t="s">
        <v>68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83"/>
        <v>44340</v>
      </c>
      <c r="B346" s="114">
        <f t="shared" si="275"/>
        <v>1159.5055849399998</v>
      </c>
      <c r="C346" s="114">
        <f t="shared" si="289"/>
        <v>890.93245650999995</v>
      </c>
      <c r="D346" s="115">
        <f t="shared" si="284"/>
        <v>1011.948</v>
      </c>
      <c r="E346" s="116">
        <f t="shared" si="271"/>
        <v>1027.211</v>
      </c>
      <c r="F346" s="117">
        <f t="shared" si="272"/>
        <v>44306</v>
      </c>
      <c r="G346" s="118">
        <f t="shared" si="276"/>
        <v>1.5082790815338365E-2</v>
      </c>
      <c r="H346" s="119">
        <f t="shared" si="290"/>
        <v>44368</v>
      </c>
      <c r="I346" s="119">
        <f t="shared" si="277"/>
        <v>44368</v>
      </c>
      <c r="J346" s="120">
        <f t="shared" si="285"/>
        <v>21</v>
      </c>
      <c r="K346" s="120">
        <f t="shared" si="274"/>
        <v>2</v>
      </c>
      <c r="L346" s="8">
        <f t="shared" si="286"/>
        <v>1.0014267400000001</v>
      </c>
      <c r="M346" s="121">
        <f t="shared" si="273"/>
        <v>1.0293826500000001</v>
      </c>
      <c r="N346" s="121">
        <f t="shared" si="268"/>
        <v>1.2988998804840057</v>
      </c>
      <c r="O346" s="114">
        <f t="shared" si="270"/>
        <v>1.3007530700000001</v>
      </c>
      <c r="P346" s="114">
        <f t="shared" si="278"/>
        <v>1158.8831279599999</v>
      </c>
      <c r="Q346" s="168">
        <f t="shared" si="291"/>
        <v>0</v>
      </c>
      <c r="R346" s="169">
        <f t="shared" si="287"/>
        <v>0</v>
      </c>
      <c r="S346" s="114">
        <f t="shared" si="279"/>
        <v>0</v>
      </c>
      <c r="T346" s="124">
        <f t="shared" si="288"/>
        <v>7.0000000000000007E-2</v>
      </c>
      <c r="U346" s="122">
        <f t="shared" si="269"/>
        <v>2</v>
      </c>
      <c r="V346" s="122">
        <v>252</v>
      </c>
      <c r="W346" s="121">
        <f t="shared" si="280"/>
        <v>1.000537118</v>
      </c>
      <c r="X346" s="114">
        <f t="shared" si="281"/>
        <v>0.62245698000000005</v>
      </c>
      <c r="Y346" s="114">
        <f t="shared" si="282"/>
        <v>0</v>
      </c>
      <c r="Z346" s="127" t="str">
        <f t="shared" si="292"/>
        <v>A+J=</v>
      </c>
      <c r="AA346" s="119">
        <f t="shared" si="293"/>
        <v>44368</v>
      </c>
      <c r="AB346" s="4"/>
      <c r="AD346" s="155">
        <v>46427</v>
      </c>
      <c r="AE346" s="156" t="s">
        <v>68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83"/>
        <v>44341</v>
      </c>
      <c r="B347" s="114">
        <f t="shared" si="275"/>
        <v>1160.64402455</v>
      </c>
      <c r="C347" s="114">
        <f t="shared" si="289"/>
        <v>890.93245650999995</v>
      </c>
      <c r="D347" s="115">
        <f t="shared" si="284"/>
        <v>1011.948</v>
      </c>
      <c r="E347" s="116">
        <f t="shared" si="271"/>
        <v>1027.211</v>
      </c>
      <c r="F347" s="117">
        <f t="shared" si="272"/>
        <v>44306</v>
      </c>
      <c r="G347" s="118">
        <f t="shared" si="276"/>
        <v>1.5082790815338365E-2</v>
      </c>
      <c r="H347" s="119">
        <f t="shared" si="290"/>
        <v>44368</v>
      </c>
      <c r="I347" s="119">
        <f t="shared" si="277"/>
        <v>44368</v>
      </c>
      <c r="J347" s="120">
        <f t="shared" si="285"/>
        <v>21</v>
      </c>
      <c r="K347" s="120">
        <f t="shared" si="274"/>
        <v>3</v>
      </c>
      <c r="L347" s="8">
        <f t="shared" si="286"/>
        <v>1.00214088</v>
      </c>
      <c r="M347" s="121">
        <f t="shared" si="273"/>
        <v>1.0293826500000001</v>
      </c>
      <c r="N347" s="121">
        <f t="shared" si="268"/>
        <v>1.2988998804840057</v>
      </c>
      <c r="O347" s="114">
        <f t="shared" si="270"/>
        <v>1.3016806599999999</v>
      </c>
      <c r="P347" s="114">
        <f t="shared" si="278"/>
        <v>1159.709548</v>
      </c>
      <c r="Q347" s="168">
        <f t="shared" si="291"/>
        <v>0</v>
      </c>
      <c r="R347" s="169">
        <f t="shared" si="287"/>
        <v>0</v>
      </c>
      <c r="S347" s="114">
        <f t="shared" si="279"/>
        <v>0</v>
      </c>
      <c r="T347" s="124">
        <f t="shared" si="288"/>
        <v>7.0000000000000007E-2</v>
      </c>
      <c r="U347" s="122">
        <f t="shared" si="269"/>
        <v>3</v>
      </c>
      <c r="V347" s="122">
        <v>252</v>
      </c>
      <c r="W347" s="121">
        <f t="shared" si="280"/>
        <v>1.0008057850000001</v>
      </c>
      <c r="X347" s="114">
        <f t="shared" si="281"/>
        <v>0.93447654999999996</v>
      </c>
      <c r="Y347" s="114">
        <f t="shared" si="282"/>
        <v>0</v>
      </c>
      <c r="Z347" s="127" t="str">
        <f t="shared" si="292"/>
        <v>A+J=</v>
      </c>
      <c r="AA347" s="119">
        <f t="shared" si="293"/>
        <v>44368</v>
      </c>
      <c r="AB347" s="4"/>
      <c r="AD347" s="155">
        <v>46472</v>
      </c>
      <c r="AE347" s="156" t="s">
        <v>80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83"/>
        <v>44342</v>
      </c>
      <c r="B348" s="114">
        <f t="shared" si="275"/>
        <v>1161.7835893500001</v>
      </c>
      <c r="C348" s="114">
        <f t="shared" si="289"/>
        <v>890.93245650999995</v>
      </c>
      <c r="D348" s="115">
        <f t="shared" si="284"/>
        <v>1011.948</v>
      </c>
      <c r="E348" s="116">
        <f t="shared" si="271"/>
        <v>1027.211</v>
      </c>
      <c r="F348" s="117">
        <f t="shared" si="272"/>
        <v>44306</v>
      </c>
      <c r="G348" s="118">
        <f t="shared" si="276"/>
        <v>1.5082790815338365E-2</v>
      </c>
      <c r="H348" s="119">
        <f t="shared" si="290"/>
        <v>44368</v>
      </c>
      <c r="I348" s="119">
        <f t="shared" si="277"/>
        <v>44368</v>
      </c>
      <c r="J348" s="120">
        <f t="shared" si="285"/>
        <v>21</v>
      </c>
      <c r="K348" s="120">
        <f t="shared" si="274"/>
        <v>4</v>
      </c>
      <c r="L348" s="8">
        <f t="shared" si="286"/>
        <v>1.0028555299999999</v>
      </c>
      <c r="M348" s="121">
        <f t="shared" si="273"/>
        <v>1.0293826500000001</v>
      </c>
      <c r="N348" s="121">
        <f t="shared" si="268"/>
        <v>1.2988998804840057</v>
      </c>
      <c r="O348" s="114">
        <f t="shared" si="270"/>
        <v>1.3026089199999999</v>
      </c>
      <c r="P348" s="114">
        <f t="shared" si="278"/>
        <v>1160.5365649600001</v>
      </c>
      <c r="Q348" s="168">
        <f t="shared" si="291"/>
        <v>0</v>
      </c>
      <c r="R348" s="169">
        <f t="shared" si="287"/>
        <v>0</v>
      </c>
      <c r="S348" s="114">
        <f t="shared" si="279"/>
        <v>0</v>
      </c>
      <c r="T348" s="124">
        <f t="shared" si="288"/>
        <v>7.0000000000000007E-2</v>
      </c>
      <c r="U348" s="122">
        <f t="shared" si="269"/>
        <v>4</v>
      </c>
      <c r="V348" s="122">
        <v>252</v>
      </c>
      <c r="W348" s="121">
        <f t="shared" si="280"/>
        <v>1.0010745240000001</v>
      </c>
      <c r="X348" s="114">
        <f t="shared" si="281"/>
        <v>1.24702439</v>
      </c>
      <c r="Y348" s="114">
        <f t="shared" si="282"/>
        <v>0</v>
      </c>
      <c r="Z348" s="127" t="str">
        <f t="shared" si="292"/>
        <v>A+J=</v>
      </c>
      <c r="AA348" s="119">
        <f t="shared" si="293"/>
        <v>44368</v>
      </c>
      <c r="AB348" s="4"/>
      <c r="AD348" s="155">
        <v>46498</v>
      </c>
      <c r="AE348" s="156" t="s">
        <v>69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83"/>
        <v>44343</v>
      </c>
      <c r="B349" s="114">
        <f t="shared" si="275"/>
        <v>1162.92426215</v>
      </c>
      <c r="C349" s="114">
        <f t="shared" si="289"/>
        <v>890.93245650999995</v>
      </c>
      <c r="D349" s="115">
        <f t="shared" si="284"/>
        <v>1011.948</v>
      </c>
      <c r="E349" s="116">
        <f t="shared" si="271"/>
        <v>1027.211</v>
      </c>
      <c r="F349" s="117">
        <f t="shared" si="272"/>
        <v>44306</v>
      </c>
      <c r="G349" s="118">
        <f t="shared" si="276"/>
        <v>1.5082790815338365E-2</v>
      </c>
      <c r="H349" s="119">
        <f t="shared" si="290"/>
        <v>44368</v>
      </c>
      <c r="I349" s="119">
        <f t="shared" si="277"/>
        <v>44368</v>
      </c>
      <c r="J349" s="120">
        <f t="shared" si="285"/>
        <v>21</v>
      </c>
      <c r="K349" s="120">
        <f t="shared" si="274"/>
        <v>5</v>
      </c>
      <c r="L349" s="8">
        <f t="shared" si="286"/>
        <v>1.0035706799999999</v>
      </c>
      <c r="M349" s="121">
        <f t="shared" si="273"/>
        <v>1.0293826500000001</v>
      </c>
      <c r="N349" s="121">
        <f t="shared" si="268"/>
        <v>1.2988998804840057</v>
      </c>
      <c r="O349" s="114">
        <f t="shared" si="270"/>
        <v>1.30353783</v>
      </c>
      <c r="P349" s="114">
        <f t="shared" si="278"/>
        <v>1161.3641610300001</v>
      </c>
      <c r="Q349" s="168">
        <f t="shared" si="291"/>
        <v>0</v>
      </c>
      <c r="R349" s="169">
        <f t="shared" si="287"/>
        <v>0</v>
      </c>
      <c r="S349" s="114">
        <f t="shared" si="279"/>
        <v>0</v>
      </c>
      <c r="T349" s="124">
        <f t="shared" si="288"/>
        <v>7.0000000000000007E-2</v>
      </c>
      <c r="U349" s="122">
        <f t="shared" si="269"/>
        <v>5</v>
      </c>
      <c r="V349" s="122">
        <v>252</v>
      </c>
      <c r="W349" s="121">
        <f t="shared" si="280"/>
        <v>1.0013433350000001</v>
      </c>
      <c r="X349" s="114">
        <f t="shared" si="281"/>
        <v>1.5601011199999999</v>
      </c>
      <c r="Y349" s="114">
        <f t="shared" si="282"/>
        <v>0</v>
      </c>
      <c r="Z349" s="127" t="str">
        <f t="shared" si="292"/>
        <v>A+J=</v>
      </c>
      <c r="AA349" s="119">
        <f t="shared" si="293"/>
        <v>44368</v>
      </c>
      <c r="AB349" s="4"/>
      <c r="AD349" s="155">
        <v>46534</v>
      </c>
      <c r="AE349" s="156" t="s">
        <v>81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83"/>
        <v>44344</v>
      </c>
      <c r="B350" s="114">
        <f t="shared" si="275"/>
        <v>1164.06606145</v>
      </c>
      <c r="C350" s="114">
        <f t="shared" si="289"/>
        <v>890.93245650999995</v>
      </c>
      <c r="D350" s="115">
        <f t="shared" si="284"/>
        <v>1011.948</v>
      </c>
      <c r="E350" s="116">
        <f t="shared" si="271"/>
        <v>1027.211</v>
      </c>
      <c r="F350" s="117">
        <f t="shared" si="272"/>
        <v>44306</v>
      </c>
      <c r="G350" s="118">
        <f t="shared" si="276"/>
        <v>1.5082790815338365E-2</v>
      </c>
      <c r="H350" s="119">
        <f t="shared" si="290"/>
        <v>44368</v>
      </c>
      <c r="I350" s="119">
        <f t="shared" si="277"/>
        <v>44368</v>
      </c>
      <c r="J350" s="120">
        <f t="shared" si="285"/>
        <v>21</v>
      </c>
      <c r="K350" s="120">
        <f t="shared" si="274"/>
        <v>6</v>
      </c>
      <c r="L350" s="8">
        <f t="shared" si="286"/>
        <v>1.0042863500000001</v>
      </c>
      <c r="M350" s="121">
        <f t="shared" si="273"/>
        <v>1.0293826500000001</v>
      </c>
      <c r="N350" s="121">
        <f t="shared" si="268"/>
        <v>1.2988998804840057</v>
      </c>
      <c r="O350" s="114">
        <f t="shared" si="270"/>
        <v>1.30446741</v>
      </c>
      <c r="P350" s="114">
        <f t="shared" si="278"/>
        <v>1162.19235402</v>
      </c>
      <c r="Q350" s="168">
        <f t="shared" si="291"/>
        <v>0</v>
      </c>
      <c r="R350" s="169">
        <f t="shared" si="287"/>
        <v>0</v>
      </c>
      <c r="S350" s="114">
        <f t="shared" si="279"/>
        <v>0</v>
      </c>
      <c r="T350" s="124">
        <f t="shared" si="288"/>
        <v>7.0000000000000007E-2</v>
      </c>
      <c r="U350" s="122">
        <f t="shared" si="269"/>
        <v>6</v>
      </c>
      <c r="V350" s="122">
        <v>252</v>
      </c>
      <c r="W350" s="121">
        <f t="shared" si="280"/>
        <v>1.001612218</v>
      </c>
      <c r="X350" s="114">
        <f t="shared" si="281"/>
        <v>1.8737074300000001</v>
      </c>
      <c r="Y350" s="114">
        <f t="shared" si="282"/>
        <v>0</v>
      </c>
      <c r="Z350" s="127" t="str">
        <f t="shared" si="292"/>
        <v>A+J=</v>
      </c>
      <c r="AA350" s="119">
        <f t="shared" si="293"/>
        <v>44368</v>
      </c>
      <c r="AB350" s="4"/>
      <c r="AD350" s="155">
        <v>46637</v>
      </c>
      <c r="AE350" s="156" t="s">
        <v>74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83"/>
        <v>44345</v>
      </c>
      <c r="B351" s="114">
        <f t="shared" si="275"/>
        <v>1165.2089801500001</v>
      </c>
      <c r="C351" s="114">
        <f t="shared" si="289"/>
        <v>890.93245650999995</v>
      </c>
      <c r="D351" s="115">
        <f t="shared" si="284"/>
        <v>1011.948</v>
      </c>
      <c r="E351" s="116">
        <f t="shared" si="271"/>
        <v>1027.211</v>
      </c>
      <c r="F351" s="117">
        <f t="shared" si="272"/>
        <v>44306</v>
      </c>
      <c r="G351" s="118">
        <f t="shared" si="276"/>
        <v>1.5082790815338365E-2</v>
      </c>
      <c r="H351" s="119">
        <f t="shared" si="290"/>
        <v>44368</v>
      </c>
      <c r="I351" s="119">
        <f t="shared" si="277"/>
        <v>44368</v>
      </c>
      <c r="J351" s="120">
        <f t="shared" si="285"/>
        <v>21</v>
      </c>
      <c r="K351" s="120">
        <f t="shared" si="274"/>
        <v>7</v>
      </c>
      <c r="L351" s="8">
        <f t="shared" si="286"/>
        <v>1.0050025199999999</v>
      </c>
      <c r="M351" s="121">
        <f t="shared" si="273"/>
        <v>1.0293826500000001</v>
      </c>
      <c r="N351" s="121">
        <f t="shared" ref="N351:N414" si="294">IF(I351&gt;I350,N350*M351,N350)</f>
        <v>1.2988998804840057</v>
      </c>
      <c r="O351" s="114">
        <f t="shared" si="270"/>
        <v>1.30539765</v>
      </c>
      <c r="P351" s="114">
        <f t="shared" si="278"/>
        <v>1163.0211350300001</v>
      </c>
      <c r="Q351" s="168">
        <f t="shared" si="291"/>
        <v>0</v>
      </c>
      <c r="R351" s="169">
        <f t="shared" si="287"/>
        <v>0</v>
      </c>
      <c r="S351" s="114">
        <f t="shared" si="279"/>
        <v>0</v>
      </c>
      <c r="T351" s="124">
        <f t="shared" si="288"/>
        <v>7.0000000000000007E-2</v>
      </c>
      <c r="U351" s="122">
        <f t="shared" si="269"/>
        <v>7</v>
      </c>
      <c r="V351" s="122">
        <v>252</v>
      </c>
      <c r="W351" s="121">
        <f t="shared" si="280"/>
        <v>1.001881174</v>
      </c>
      <c r="X351" s="114">
        <f t="shared" si="281"/>
        <v>2.18784512</v>
      </c>
      <c r="Y351" s="114">
        <f t="shared" si="282"/>
        <v>0</v>
      </c>
      <c r="Z351" s="127" t="str">
        <f t="shared" si="292"/>
        <v>A+J=</v>
      </c>
      <c r="AA351" s="119">
        <f t="shared" si="293"/>
        <v>44368</v>
      </c>
      <c r="AB351" s="4"/>
      <c r="AD351" s="155">
        <v>46672</v>
      </c>
      <c r="AE351" s="157" t="s">
        <v>70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83"/>
        <v>44346</v>
      </c>
      <c r="B352" s="114">
        <f t="shared" si="275"/>
        <v>1165.2089801500001</v>
      </c>
      <c r="C352" s="114">
        <f t="shared" si="289"/>
        <v>890.93245650999995</v>
      </c>
      <c r="D352" s="115">
        <f t="shared" si="284"/>
        <v>1011.948</v>
      </c>
      <c r="E352" s="116">
        <f t="shared" si="271"/>
        <v>1027.211</v>
      </c>
      <c r="F352" s="117">
        <f t="shared" si="272"/>
        <v>44306</v>
      </c>
      <c r="G352" s="118">
        <f t="shared" si="276"/>
        <v>1.5082790815338365E-2</v>
      </c>
      <c r="H352" s="119">
        <f t="shared" si="290"/>
        <v>44368</v>
      </c>
      <c r="I352" s="119">
        <f t="shared" si="277"/>
        <v>44368</v>
      </c>
      <c r="J352" s="120">
        <f t="shared" si="285"/>
        <v>21</v>
      </c>
      <c r="K352" s="120">
        <f t="shared" si="274"/>
        <v>7</v>
      </c>
      <c r="L352" s="8">
        <f t="shared" si="286"/>
        <v>1.0050025199999999</v>
      </c>
      <c r="M352" s="121">
        <f t="shared" si="273"/>
        <v>1.0293826500000001</v>
      </c>
      <c r="N352" s="121">
        <f t="shared" si="294"/>
        <v>1.2988998804840057</v>
      </c>
      <c r="O352" s="114">
        <f t="shared" si="270"/>
        <v>1.30539765</v>
      </c>
      <c r="P352" s="114">
        <f t="shared" si="278"/>
        <v>1163.0211350300001</v>
      </c>
      <c r="Q352" s="168">
        <f t="shared" si="291"/>
        <v>0</v>
      </c>
      <c r="R352" s="169">
        <f t="shared" si="287"/>
        <v>0</v>
      </c>
      <c r="S352" s="114">
        <f t="shared" si="279"/>
        <v>0</v>
      </c>
      <c r="T352" s="124">
        <f t="shared" si="288"/>
        <v>7.0000000000000007E-2</v>
      </c>
      <c r="U352" s="122">
        <f t="shared" si="269"/>
        <v>7</v>
      </c>
      <c r="V352" s="122">
        <v>252</v>
      </c>
      <c r="W352" s="121">
        <f t="shared" si="280"/>
        <v>1.001881174</v>
      </c>
      <c r="X352" s="114">
        <f t="shared" si="281"/>
        <v>2.18784512</v>
      </c>
      <c r="Y352" s="114">
        <f t="shared" si="282"/>
        <v>0</v>
      </c>
      <c r="Z352" s="127" t="str">
        <f t="shared" si="292"/>
        <v>A+J=</v>
      </c>
      <c r="AA352" s="119">
        <f t="shared" si="293"/>
        <v>44368</v>
      </c>
      <c r="AB352" s="4"/>
      <c r="AD352" s="155">
        <v>46693</v>
      </c>
      <c r="AE352" s="156" t="s">
        <v>75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83"/>
        <v>44347</v>
      </c>
      <c r="B353" s="114">
        <f t="shared" si="275"/>
        <v>1165.2089801500001</v>
      </c>
      <c r="C353" s="114">
        <f t="shared" si="289"/>
        <v>890.93245650999995</v>
      </c>
      <c r="D353" s="115">
        <f t="shared" si="284"/>
        <v>1011.948</v>
      </c>
      <c r="E353" s="116">
        <f t="shared" si="271"/>
        <v>1027.211</v>
      </c>
      <c r="F353" s="117">
        <f t="shared" si="272"/>
        <v>44306</v>
      </c>
      <c r="G353" s="118">
        <f t="shared" si="276"/>
        <v>1.5082790815338365E-2</v>
      </c>
      <c r="H353" s="119">
        <f t="shared" si="290"/>
        <v>44368</v>
      </c>
      <c r="I353" s="119">
        <f t="shared" si="277"/>
        <v>44368</v>
      </c>
      <c r="J353" s="120">
        <f t="shared" si="285"/>
        <v>21</v>
      </c>
      <c r="K353" s="120">
        <f t="shared" si="274"/>
        <v>7</v>
      </c>
      <c r="L353" s="8">
        <f t="shared" si="286"/>
        <v>1.0050025199999999</v>
      </c>
      <c r="M353" s="121">
        <f t="shared" si="273"/>
        <v>1.0293826500000001</v>
      </c>
      <c r="N353" s="121">
        <f t="shared" si="294"/>
        <v>1.2988998804840057</v>
      </c>
      <c r="O353" s="114">
        <f t="shared" si="270"/>
        <v>1.30539765</v>
      </c>
      <c r="P353" s="114">
        <f t="shared" si="278"/>
        <v>1163.0211350300001</v>
      </c>
      <c r="Q353" s="168">
        <f t="shared" si="291"/>
        <v>0</v>
      </c>
      <c r="R353" s="169">
        <f t="shared" si="287"/>
        <v>0</v>
      </c>
      <c r="S353" s="114">
        <f t="shared" si="279"/>
        <v>0</v>
      </c>
      <c r="T353" s="124">
        <f t="shared" si="288"/>
        <v>7.0000000000000007E-2</v>
      </c>
      <c r="U353" s="122">
        <f t="shared" si="269"/>
        <v>7</v>
      </c>
      <c r="V353" s="122">
        <v>252</v>
      </c>
      <c r="W353" s="121">
        <f t="shared" si="280"/>
        <v>1.001881174</v>
      </c>
      <c r="X353" s="114">
        <f t="shared" si="281"/>
        <v>2.18784512</v>
      </c>
      <c r="Y353" s="114">
        <f t="shared" si="282"/>
        <v>0</v>
      </c>
      <c r="Z353" s="127" t="str">
        <f t="shared" si="292"/>
        <v>A+J=</v>
      </c>
      <c r="AA353" s="119">
        <f t="shared" si="293"/>
        <v>44368</v>
      </c>
      <c r="AB353" s="4"/>
      <c r="AD353" s="155">
        <v>46706</v>
      </c>
      <c r="AE353" s="156" t="s">
        <v>84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83"/>
        <v>44348</v>
      </c>
      <c r="B354" s="114">
        <f t="shared" si="275"/>
        <v>1166.3530266600001</v>
      </c>
      <c r="C354" s="114">
        <f t="shared" si="289"/>
        <v>890.93245650999995</v>
      </c>
      <c r="D354" s="115">
        <f t="shared" si="284"/>
        <v>1011.948</v>
      </c>
      <c r="E354" s="116">
        <f t="shared" si="271"/>
        <v>1027.211</v>
      </c>
      <c r="F354" s="117">
        <f t="shared" si="272"/>
        <v>44306</v>
      </c>
      <c r="G354" s="118">
        <f t="shared" si="276"/>
        <v>1.5082790815338365E-2</v>
      </c>
      <c r="H354" s="119">
        <f t="shared" si="290"/>
        <v>44368</v>
      </c>
      <c r="I354" s="119">
        <f t="shared" si="277"/>
        <v>44368</v>
      </c>
      <c r="J354" s="120">
        <f t="shared" si="285"/>
        <v>21</v>
      </c>
      <c r="K354" s="120">
        <f t="shared" si="274"/>
        <v>8</v>
      </c>
      <c r="L354" s="8">
        <f t="shared" si="286"/>
        <v>1.0057192100000001</v>
      </c>
      <c r="M354" s="121">
        <f t="shared" si="273"/>
        <v>1.0293826500000001</v>
      </c>
      <c r="N354" s="121">
        <f t="shared" si="294"/>
        <v>1.2988998804840057</v>
      </c>
      <c r="O354" s="114">
        <f t="shared" si="270"/>
        <v>1.3063285600000001</v>
      </c>
      <c r="P354" s="114">
        <f t="shared" si="278"/>
        <v>1163.8505129600001</v>
      </c>
      <c r="Q354" s="168">
        <f t="shared" si="291"/>
        <v>0</v>
      </c>
      <c r="R354" s="169">
        <f t="shared" si="287"/>
        <v>0</v>
      </c>
      <c r="S354" s="114">
        <f t="shared" si="279"/>
        <v>0</v>
      </c>
      <c r="T354" s="124">
        <f t="shared" si="288"/>
        <v>7.0000000000000007E-2</v>
      </c>
      <c r="U354" s="122">
        <f t="shared" si="269"/>
        <v>8</v>
      </c>
      <c r="V354" s="122">
        <v>252</v>
      </c>
      <c r="W354" s="121">
        <f t="shared" si="280"/>
        <v>1.0021502019999999</v>
      </c>
      <c r="X354" s="114">
        <f t="shared" si="281"/>
        <v>2.5025137000000002</v>
      </c>
      <c r="Y354" s="114">
        <f t="shared" si="282"/>
        <v>0</v>
      </c>
      <c r="Z354" s="127" t="str">
        <f t="shared" si="292"/>
        <v>A+J=</v>
      </c>
      <c r="AA354" s="119">
        <f t="shared" si="293"/>
        <v>44368</v>
      </c>
      <c r="AB354" s="4"/>
      <c r="AD354" s="155">
        <v>46811</v>
      </c>
      <c r="AE354" s="156" t="s">
        <v>68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83"/>
        <v>44349</v>
      </c>
      <c r="B355" s="114">
        <f t="shared" si="275"/>
        <v>1167.4981927199999</v>
      </c>
      <c r="C355" s="114">
        <f t="shared" si="289"/>
        <v>890.93245650999995</v>
      </c>
      <c r="D355" s="115">
        <f t="shared" si="284"/>
        <v>1011.948</v>
      </c>
      <c r="E355" s="116">
        <f t="shared" si="271"/>
        <v>1027.211</v>
      </c>
      <c r="F355" s="117">
        <f t="shared" si="272"/>
        <v>44306</v>
      </c>
      <c r="G355" s="118">
        <f t="shared" si="276"/>
        <v>1.5082790815338365E-2</v>
      </c>
      <c r="H355" s="119">
        <f t="shared" si="290"/>
        <v>44368</v>
      </c>
      <c r="I355" s="119">
        <f t="shared" si="277"/>
        <v>44368</v>
      </c>
      <c r="J355" s="120">
        <f t="shared" si="285"/>
        <v>21</v>
      </c>
      <c r="K355" s="120">
        <f t="shared" si="274"/>
        <v>9</v>
      </c>
      <c r="L355" s="8">
        <f t="shared" si="286"/>
        <v>1.0064364100000001</v>
      </c>
      <c r="M355" s="121">
        <f t="shared" si="273"/>
        <v>1.0293826500000001</v>
      </c>
      <c r="N355" s="121">
        <f t="shared" si="294"/>
        <v>1.2988998804840057</v>
      </c>
      <c r="O355" s="114">
        <f t="shared" si="270"/>
        <v>1.30726013</v>
      </c>
      <c r="P355" s="114">
        <f t="shared" si="278"/>
        <v>1164.6804789099999</v>
      </c>
      <c r="Q355" s="168">
        <f t="shared" si="291"/>
        <v>0</v>
      </c>
      <c r="R355" s="169">
        <f t="shared" si="287"/>
        <v>0</v>
      </c>
      <c r="S355" s="114">
        <f t="shared" si="279"/>
        <v>0</v>
      </c>
      <c r="T355" s="124">
        <f t="shared" si="288"/>
        <v>7.0000000000000007E-2</v>
      </c>
      <c r="U355" s="122">
        <f t="shared" si="269"/>
        <v>9</v>
      </c>
      <c r="V355" s="122">
        <v>252</v>
      </c>
      <c r="W355" s="121">
        <f t="shared" si="280"/>
        <v>1.0024193020000001</v>
      </c>
      <c r="X355" s="114">
        <f t="shared" si="281"/>
        <v>2.8177138099999999</v>
      </c>
      <c r="Y355" s="114">
        <f t="shared" si="282"/>
        <v>0</v>
      </c>
      <c r="Z355" s="127" t="str">
        <f t="shared" si="292"/>
        <v>A+J=</v>
      </c>
      <c r="AA355" s="119">
        <f t="shared" si="293"/>
        <v>44368</v>
      </c>
      <c r="AB355" s="4"/>
      <c r="AD355" s="155">
        <v>46812</v>
      </c>
      <c r="AE355" s="156" t="s">
        <v>68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83"/>
        <v>44350</v>
      </c>
      <c r="B356" s="114">
        <f t="shared" si="275"/>
        <v>1168.6444789799998</v>
      </c>
      <c r="C356" s="114">
        <f t="shared" si="289"/>
        <v>890.93245650999995</v>
      </c>
      <c r="D356" s="115">
        <f t="shared" si="284"/>
        <v>1011.948</v>
      </c>
      <c r="E356" s="116">
        <f t="shared" si="271"/>
        <v>1027.211</v>
      </c>
      <c r="F356" s="117">
        <f t="shared" si="272"/>
        <v>44306</v>
      </c>
      <c r="G356" s="118">
        <f t="shared" si="276"/>
        <v>1.5082790815338365E-2</v>
      </c>
      <c r="H356" s="119">
        <f t="shared" si="290"/>
        <v>44368</v>
      </c>
      <c r="I356" s="119">
        <f t="shared" si="277"/>
        <v>44368</v>
      </c>
      <c r="J356" s="120">
        <f t="shared" si="285"/>
        <v>21</v>
      </c>
      <c r="K356" s="120">
        <f t="shared" si="274"/>
        <v>10</v>
      </c>
      <c r="L356" s="8">
        <f t="shared" si="286"/>
        <v>1.00715412</v>
      </c>
      <c r="M356" s="121">
        <f t="shared" si="273"/>
        <v>1.0293826500000001</v>
      </c>
      <c r="N356" s="121">
        <f t="shared" si="294"/>
        <v>1.2988998804840057</v>
      </c>
      <c r="O356" s="114">
        <f t="shared" si="270"/>
        <v>1.3081923600000001</v>
      </c>
      <c r="P356" s="114">
        <f t="shared" si="278"/>
        <v>1165.5110328799999</v>
      </c>
      <c r="Q356" s="168">
        <f t="shared" si="291"/>
        <v>0</v>
      </c>
      <c r="R356" s="169">
        <f t="shared" si="287"/>
        <v>0</v>
      </c>
      <c r="S356" s="114">
        <f t="shared" si="279"/>
        <v>0</v>
      </c>
      <c r="T356" s="124">
        <f t="shared" si="288"/>
        <v>7.0000000000000007E-2</v>
      </c>
      <c r="U356" s="122">
        <f t="shared" si="269"/>
        <v>10</v>
      </c>
      <c r="V356" s="122">
        <v>252</v>
      </c>
      <c r="W356" s="121">
        <f t="shared" si="280"/>
        <v>1.0026884739999999</v>
      </c>
      <c r="X356" s="114">
        <f t="shared" si="281"/>
        <v>3.1334461</v>
      </c>
      <c r="Y356" s="114">
        <f t="shared" si="282"/>
        <v>0</v>
      </c>
      <c r="Z356" s="127" t="str">
        <f t="shared" si="292"/>
        <v>A+J=</v>
      </c>
      <c r="AA356" s="119">
        <f t="shared" si="293"/>
        <v>44368</v>
      </c>
      <c r="AB356" s="4"/>
      <c r="AD356" s="155">
        <v>46857</v>
      </c>
      <c r="AE356" s="156" t="s">
        <v>80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83"/>
        <v>44351</v>
      </c>
      <c r="B357" s="114">
        <f t="shared" si="275"/>
        <v>1168.6444789799998</v>
      </c>
      <c r="C357" s="114">
        <f t="shared" si="289"/>
        <v>890.93245650999995</v>
      </c>
      <c r="D357" s="115">
        <f t="shared" si="284"/>
        <v>1011.948</v>
      </c>
      <c r="E357" s="116">
        <f t="shared" si="271"/>
        <v>1027.211</v>
      </c>
      <c r="F357" s="117">
        <f t="shared" si="272"/>
        <v>44306</v>
      </c>
      <c r="G357" s="118">
        <f t="shared" si="276"/>
        <v>1.5082790815338365E-2</v>
      </c>
      <c r="H357" s="119">
        <f t="shared" si="290"/>
        <v>44368</v>
      </c>
      <c r="I357" s="119">
        <f t="shared" si="277"/>
        <v>44368</v>
      </c>
      <c r="J357" s="120">
        <f t="shared" si="285"/>
        <v>21</v>
      </c>
      <c r="K357" s="120">
        <f t="shared" si="274"/>
        <v>10</v>
      </c>
      <c r="L357" s="8">
        <f t="shared" si="286"/>
        <v>1.00715412</v>
      </c>
      <c r="M357" s="121">
        <f t="shared" si="273"/>
        <v>1.0293826500000001</v>
      </c>
      <c r="N357" s="121">
        <f t="shared" si="294"/>
        <v>1.2988998804840057</v>
      </c>
      <c r="O357" s="114">
        <f t="shared" si="270"/>
        <v>1.3081923600000001</v>
      </c>
      <c r="P357" s="114">
        <f t="shared" si="278"/>
        <v>1165.5110328799999</v>
      </c>
      <c r="Q357" s="168">
        <f t="shared" si="291"/>
        <v>0</v>
      </c>
      <c r="R357" s="169">
        <f t="shared" si="287"/>
        <v>0</v>
      </c>
      <c r="S357" s="114">
        <f t="shared" si="279"/>
        <v>0</v>
      </c>
      <c r="T357" s="124">
        <f t="shared" si="288"/>
        <v>7.0000000000000007E-2</v>
      </c>
      <c r="U357" s="122">
        <f t="shared" ref="U357:U420" si="295">IF(Q356&gt;0,1,IF(K357=K356,U356,U356+1))</f>
        <v>10</v>
      </c>
      <c r="V357" s="122">
        <v>252</v>
      </c>
      <c r="W357" s="121">
        <f t="shared" si="280"/>
        <v>1.0026884739999999</v>
      </c>
      <c r="X357" s="114">
        <f t="shared" si="281"/>
        <v>3.1334461</v>
      </c>
      <c r="Y357" s="114">
        <f t="shared" si="282"/>
        <v>0</v>
      </c>
      <c r="Z357" s="127" t="str">
        <f t="shared" si="292"/>
        <v>A+J=</v>
      </c>
      <c r="AA357" s="119">
        <f t="shared" si="293"/>
        <v>44368</v>
      </c>
      <c r="AB357" s="4"/>
      <c r="AD357" s="155">
        <v>46864</v>
      </c>
      <c r="AE357" s="156" t="s">
        <v>69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83"/>
        <v>44352</v>
      </c>
      <c r="B358" s="114">
        <f t="shared" si="275"/>
        <v>1169.7918962000001</v>
      </c>
      <c r="C358" s="114">
        <f t="shared" si="289"/>
        <v>890.93245650999995</v>
      </c>
      <c r="D358" s="115">
        <f t="shared" si="284"/>
        <v>1011.948</v>
      </c>
      <c r="E358" s="116">
        <f t="shared" si="271"/>
        <v>1027.211</v>
      </c>
      <c r="F358" s="117">
        <f t="shared" si="272"/>
        <v>44306</v>
      </c>
      <c r="G358" s="118">
        <f t="shared" si="276"/>
        <v>1.5082790815338365E-2</v>
      </c>
      <c r="H358" s="119">
        <f t="shared" si="290"/>
        <v>44368</v>
      </c>
      <c r="I358" s="119">
        <f t="shared" si="277"/>
        <v>44368</v>
      </c>
      <c r="J358" s="120">
        <f t="shared" si="285"/>
        <v>21</v>
      </c>
      <c r="K358" s="120">
        <f t="shared" si="274"/>
        <v>11</v>
      </c>
      <c r="L358" s="8">
        <f t="shared" si="286"/>
        <v>1.00787234</v>
      </c>
      <c r="M358" s="121">
        <f t="shared" si="273"/>
        <v>1.0293826500000001</v>
      </c>
      <c r="N358" s="121">
        <f t="shared" si="294"/>
        <v>1.2988998804840057</v>
      </c>
      <c r="O358" s="114">
        <f t="shared" si="270"/>
        <v>1.3091252600000001</v>
      </c>
      <c r="P358" s="114">
        <f t="shared" si="278"/>
        <v>1166.34218377</v>
      </c>
      <c r="Q358" s="168">
        <f t="shared" si="291"/>
        <v>0</v>
      </c>
      <c r="R358" s="169">
        <f t="shared" si="287"/>
        <v>0</v>
      </c>
      <c r="S358" s="114">
        <f t="shared" si="279"/>
        <v>0</v>
      </c>
      <c r="T358" s="124">
        <f t="shared" si="288"/>
        <v>7.0000000000000007E-2</v>
      </c>
      <c r="U358" s="122">
        <f t="shared" si="295"/>
        <v>11</v>
      </c>
      <c r="V358" s="122">
        <v>252</v>
      </c>
      <c r="W358" s="121">
        <f t="shared" si="280"/>
        <v>1.0029577190000001</v>
      </c>
      <c r="X358" s="114">
        <f t="shared" si="281"/>
        <v>3.4497124299999999</v>
      </c>
      <c r="Y358" s="114">
        <f t="shared" si="282"/>
        <v>0</v>
      </c>
      <c r="Z358" s="127" t="str">
        <f t="shared" si="292"/>
        <v>A+J=</v>
      </c>
      <c r="AA358" s="119">
        <f t="shared" si="293"/>
        <v>44368</v>
      </c>
      <c r="AB358" s="4"/>
      <c r="AD358" s="155">
        <v>46874</v>
      </c>
      <c r="AE358" s="156" t="s">
        <v>82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83"/>
        <v>44353</v>
      </c>
      <c r="B359" s="114">
        <f t="shared" si="275"/>
        <v>1169.7918962000001</v>
      </c>
      <c r="C359" s="114">
        <f t="shared" si="289"/>
        <v>890.93245650999995</v>
      </c>
      <c r="D359" s="115">
        <f t="shared" si="284"/>
        <v>1011.948</v>
      </c>
      <c r="E359" s="116">
        <f t="shared" si="271"/>
        <v>1027.211</v>
      </c>
      <c r="F359" s="117">
        <f t="shared" si="272"/>
        <v>44306</v>
      </c>
      <c r="G359" s="118">
        <f t="shared" si="276"/>
        <v>1.5082790815338365E-2</v>
      </c>
      <c r="H359" s="119">
        <f t="shared" si="290"/>
        <v>44368</v>
      </c>
      <c r="I359" s="119">
        <f t="shared" si="277"/>
        <v>44368</v>
      </c>
      <c r="J359" s="120">
        <f t="shared" si="285"/>
        <v>21</v>
      </c>
      <c r="K359" s="120">
        <f t="shared" si="274"/>
        <v>11</v>
      </c>
      <c r="L359" s="8">
        <f t="shared" si="286"/>
        <v>1.00787234</v>
      </c>
      <c r="M359" s="121">
        <f t="shared" si="273"/>
        <v>1.0293826500000001</v>
      </c>
      <c r="N359" s="121">
        <f t="shared" si="294"/>
        <v>1.2988998804840057</v>
      </c>
      <c r="O359" s="114">
        <f t="shared" si="270"/>
        <v>1.3091252600000001</v>
      </c>
      <c r="P359" s="114">
        <f t="shared" si="278"/>
        <v>1166.34218377</v>
      </c>
      <c r="Q359" s="168">
        <f t="shared" si="291"/>
        <v>0</v>
      </c>
      <c r="R359" s="169">
        <f t="shared" si="287"/>
        <v>0</v>
      </c>
      <c r="S359" s="114">
        <f t="shared" si="279"/>
        <v>0</v>
      </c>
      <c r="T359" s="124">
        <f t="shared" si="288"/>
        <v>7.0000000000000007E-2</v>
      </c>
      <c r="U359" s="122">
        <f t="shared" si="295"/>
        <v>11</v>
      </c>
      <c r="V359" s="122">
        <v>252</v>
      </c>
      <c r="W359" s="121">
        <f t="shared" si="280"/>
        <v>1.0029577190000001</v>
      </c>
      <c r="X359" s="114">
        <f t="shared" si="281"/>
        <v>3.4497124299999999</v>
      </c>
      <c r="Y359" s="114">
        <f t="shared" si="282"/>
        <v>0</v>
      </c>
      <c r="Z359" s="127" t="str">
        <f t="shared" si="292"/>
        <v>A+J=</v>
      </c>
      <c r="AA359" s="119">
        <f t="shared" si="293"/>
        <v>44368</v>
      </c>
      <c r="AB359" s="4"/>
      <c r="AD359" s="155">
        <v>46919</v>
      </c>
      <c r="AE359" s="156" t="s">
        <v>81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83"/>
        <v>44354</v>
      </c>
      <c r="B360" s="114">
        <f t="shared" si="275"/>
        <v>1169.7918962000001</v>
      </c>
      <c r="C360" s="114">
        <f t="shared" si="289"/>
        <v>890.93245650999995</v>
      </c>
      <c r="D360" s="115">
        <f t="shared" si="284"/>
        <v>1011.948</v>
      </c>
      <c r="E360" s="116">
        <f t="shared" si="271"/>
        <v>1027.211</v>
      </c>
      <c r="F360" s="117">
        <f t="shared" si="272"/>
        <v>44306</v>
      </c>
      <c r="G360" s="118">
        <f t="shared" si="276"/>
        <v>1.5082790815338365E-2</v>
      </c>
      <c r="H360" s="119">
        <f t="shared" si="290"/>
        <v>44368</v>
      </c>
      <c r="I360" s="119">
        <f t="shared" si="277"/>
        <v>44368</v>
      </c>
      <c r="J360" s="120">
        <f t="shared" si="285"/>
        <v>21</v>
      </c>
      <c r="K360" s="120">
        <f t="shared" si="274"/>
        <v>11</v>
      </c>
      <c r="L360" s="8">
        <f t="shared" si="286"/>
        <v>1.00787234</v>
      </c>
      <c r="M360" s="121">
        <f t="shared" si="273"/>
        <v>1.0293826500000001</v>
      </c>
      <c r="N360" s="121">
        <f t="shared" si="294"/>
        <v>1.2988998804840057</v>
      </c>
      <c r="O360" s="114">
        <f t="shared" si="270"/>
        <v>1.3091252600000001</v>
      </c>
      <c r="P360" s="114">
        <f t="shared" si="278"/>
        <v>1166.34218377</v>
      </c>
      <c r="Q360" s="168">
        <f t="shared" si="291"/>
        <v>0</v>
      </c>
      <c r="R360" s="169">
        <f t="shared" si="287"/>
        <v>0</v>
      </c>
      <c r="S360" s="114">
        <f t="shared" si="279"/>
        <v>0</v>
      </c>
      <c r="T360" s="124">
        <f t="shared" si="288"/>
        <v>7.0000000000000007E-2</v>
      </c>
      <c r="U360" s="122">
        <f t="shared" si="295"/>
        <v>11</v>
      </c>
      <c r="V360" s="122">
        <v>252</v>
      </c>
      <c r="W360" s="121">
        <f t="shared" si="280"/>
        <v>1.0029577190000001</v>
      </c>
      <c r="X360" s="114">
        <f t="shared" si="281"/>
        <v>3.4497124299999999</v>
      </c>
      <c r="Y360" s="114">
        <f t="shared" si="282"/>
        <v>0</v>
      </c>
      <c r="Z360" s="127" t="str">
        <f t="shared" si="292"/>
        <v>A+J=</v>
      </c>
      <c r="AA360" s="119">
        <f t="shared" si="293"/>
        <v>44368</v>
      </c>
      <c r="AB360" s="4"/>
      <c r="AD360" s="155">
        <v>47003</v>
      </c>
      <c r="AE360" s="156" t="s">
        <v>83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83"/>
        <v>44355</v>
      </c>
      <c r="B361" s="114">
        <f t="shared" si="275"/>
        <v>1170.9404349299998</v>
      </c>
      <c r="C361" s="114">
        <f t="shared" si="289"/>
        <v>890.93245650999995</v>
      </c>
      <c r="D361" s="115">
        <f t="shared" si="284"/>
        <v>1011.948</v>
      </c>
      <c r="E361" s="116">
        <f t="shared" si="271"/>
        <v>1027.211</v>
      </c>
      <c r="F361" s="117">
        <f t="shared" si="272"/>
        <v>44306</v>
      </c>
      <c r="G361" s="118">
        <f t="shared" si="276"/>
        <v>1.5082790815338365E-2</v>
      </c>
      <c r="H361" s="119">
        <f t="shared" si="290"/>
        <v>44368</v>
      </c>
      <c r="I361" s="119">
        <f t="shared" si="277"/>
        <v>44368</v>
      </c>
      <c r="J361" s="120">
        <f t="shared" si="285"/>
        <v>21</v>
      </c>
      <c r="K361" s="120">
        <f t="shared" si="274"/>
        <v>12</v>
      </c>
      <c r="L361" s="8">
        <f t="shared" si="286"/>
        <v>1.00859107</v>
      </c>
      <c r="M361" s="121">
        <f t="shared" si="273"/>
        <v>1.0293826500000001</v>
      </c>
      <c r="N361" s="121">
        <f t="shared" si="294"/>
        <v>1.2988998804840057</v>
      </c>
      <c r="O361" s="114">
        <f t="shared" ref="O361:O424" si="296">TRUNC(TRUNC((L361*N361),15),8)</f>
        <v>1.3100588200000001</v>
      </c>
      <c r="P361" s="114">
        <f t="shared" si="278"/>
        <v>1167.1739226699999</v>
      </c>
      <c r="Q361" s="168">
        <f t="shared" si="291"/>
        <v>0</v>
      </c>
      <c r="R361" s="169">
        <f t="shared" si="287"/>
        <v>0</v>
      </c>
      <c r="S361" s="114">
        <f t="shared" si="279"/>
        <v>0</v>
      </c>
      <c r="T361" s="124">
        <f t="shared" si="288"/>
        <v>7.0000000000000007E-2</v>
      </c>
      <c r="U361" s="122">
        <f t="shared" si="295"/>
        <v>12</v>
      </c>
      <c r="V361" s="122">
        <v>252</v>
      </c>
      <c r="W361" s="121">
        <f t="shared" si="280"/>
        <v>1.003227036</v>
      </c>
      <c r="X361" s="114">
        <f t="shared" si="281"/>
        <v>3.7665122599999998</v>
      </c>
      <c r="Y361" s="114">
        <f t="shared" si="282"/>
        <v>0</v>
      </c>
      <c r="Z361" s="127" t="str">
        <f t="shared" si="292"/>
        <v>A+J=</v>
      </c>
      <c r="AA361" s="119">
        <f t="shared" si="293"/>
        <v>44368</v>
      </c>
      <c r="AB361" s="4"/>
      <c r="AD361" s="155">
        <v>47038</v>
      </c>
      <c r="AE361" s="157" t="s">
        <v>70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83"/>
        <v>44356</v>
      </c>
      <c r="B362" s="114">
        <f t="shared" si="275"/>
        <v>1172.09010478</v>
      </c>
      <c r="C362" s="114">
        <f t="shared" si="289"/>
        <v>890.93245650999995</v>
      </c>
      <c r="D362" s="115">
        <f t="shared" si="284"/>
        <v>1011.948</v>
      </c>
      <c r="E362" s="116">
        <f t="shared" ref="E362:E425" si="297">IF($K362=1,VLOOKUP($A361,$AO$10:$AS$131,4),E361)</f>
        <v>1027.211</v>
      </c>
      <c r="F362" s="117">
        <f t="shared" ref="F362:F425" si="298">IF($K362=1,VLOOKUP($A361,$AO$10:$AS$131,5),F361)</f>
        <v>44306</v>
      </c>
      <c r="G362" s="118">
        <f t="shared" si="276"/>
        <v>1.5082790815338365E-2</v>
      </c>
      <c r="H362" s="119">
        <f t="shared" si="290"/>
        <v>44368</v>
      </c>
      <c r="I362" s="119">
        <f t="shared" si="277"/>
        <v>44368</v>
      </c>
      <c r="J362" s="120">
        <f t="shared" si="285"/>
        <v>21</v>
      </c>
      <c r="K362" s="120">
        <f t="shared" si="274"/>
        <v>13</v>
      </c>
      <c r="L362" s="8">
        <f t="shared" si="286"/>
        <v>1.00931032</v>
      </c>
      <c r="M362" s="121">
        <f t="shared" ref="M362:M425" si="299">IF(I362&gt;I361,L361,M361)</f>
        <v>1.0293826500000001</v>
      </c>
      <c r="N362" s="121">
        <f t="shared" si="294"/>
        <v>1.2988998804840057</v>
      </c>
      <c r="O362" s="114">
        <f t="shared" si="296"/>
        <v>1.31099305</v>
      </c>
      <c r="P362" s="114">
        <f t="shared" si="278"/>
        <v>1168.0062585000001</v>
      </c>
      <c r="Q362" s="168">
        <f t="shared" si="291"/>
        <v>0</v>
      </c>
      <c r="R362" s="169">
        <f t="shared" si="287"/>
        <v>0</v>
      </c>
      <c r="S362" s="114">
        <f t="shared" si="279"/>
        <v>0</v>
      </c>
      <c r="T362" s="124">
        <f t="shared" si="288"/>
        <v>7.0000000000000007E-2</v>
      </c>
      <c r="U362" s="122">
        <f t="shared" si="295"/>
        <v>13</v>
      </c>
      <c r="V362" s="122">
        <v>252</v>
      </c>
      <c r="W362" s="121">
        <f t="shared" si="280"/>
        <v>1.003496425</v>
      </c>
      <c r="X362" s="114">
        <f t="shared" si="281"/>
        <v>4.0838462800000004</v>
      </c>
      <c r="Y362" s="114">
        <f t="shared" si="282"/>
        <v>0</v>
      </c>
      <c r="Z362" s="127" t="str">
        <f t="shared" si="292"/>
        <v>A+J=</v>
      </c>
      <c r="AA362" s="119">
        <f t="shared" si="293"/>
        <v>44368</v>
      </c>
      <c r="AB362" s="4"/>
      <c r="AD362" s="155">
        <v>47059</v>
      </c>
      <c r="AE362" s="156" t="s">
        <v>75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83"/>
        <v>44357</v>
      </c>
      <c r="B363" s="114">
        <f t="shared" si="275"/>
        <v>1173.2409075600001</v>
      </c>
      <c r="C363" s="114">
        <f t="shared" si="289"/>
        <v>890.93245650999995</v>
      </c>
      <c r="D363" s="115">
        <f t="shared" si="284"/>
        <v>1011.948</v>
      </c>
      <c r="E363" s="116">
        <f t="shared" si="297"/>
        <v>1027.211</v>
      </c>
      <c r="F363" s="117">
        <f t="shared" si="298"/>
        <v>44306</v>
      </c>
      <c r="G363" s="118">
        <f t="shared" si="276"/>
        <v>1.5082790815338365E-2</v>
      </c>
      <c r="H363" s="119">
        <f t="shared" si="290"/>
        <v>44368</v>
      </c>
      <c r="I363" s="119">
        <f t="shared" si="277"/>
        <v>44368</v>
      </c>
      <c r="J363" s="120">
        <f t="shared" si="285"/>
        <v>21</v>
      </c>
      <c r="K363" s="120">
        <f t="shared" si="274"/>
        <v>14</v>
      </c>
      <c r="L363" s="8">
        <f t="shared" si="286"/>
        <v>1.0100300799999999</v>
      </c>
      <c r="M363" s="121">
        <f t="shared" si="299"/>
        <v>1.0293826500000001</v>
      </c>
      <c r="N363" s="121">
        <f t="shared" si="294"/>
        <v>1.2988998804840057</v>
      </c>
      <c r="O363" s="114">
        <f t="shared" si="296"/>
        <v>1.3119279500000001</v>
      </c>
      <c r="P363" s="114">
        <f t="shared" si="278"/>
        <v>1168.8391912500001</v>
      </c>
      <c r="Q363" s="168">
        <f t="shared" si="291"/>
        <v>0</v>
      </c>
      <c r="R363" s="169">
        <f t="shared" si="287"/>
        <v>0</v>
      </c>
      <c r="S363" s="114">
        <f t="shared" si="279"/>
        <v>0</v>
      </c>
      <c r="T363" s="124">
        <f t="shared" si="288"/>
        <v>7.0000000000000007E-2</v>
      </c>
      <c r="U363" s="122">
        <f t="shared" si="295"/>
        <v>14</v>
      </c>
      <c r="V363" s="122">
        <v>252</v>
      </c>
      <c r="W363" s="121">
        <f t="shared" si="280"/>
        <v>1.0037658869999999</v>
      </c>
      <c r="X363" s="114">
        <f t="shared" si="281"/>
        <v>4.4017163100000003</v>
      </c>
      <c r="Y363" s="114">
        <f t="shared" si="282"/>
        <v>0</v>
      </c>
      <c r="Z363" s="127" t="str">
        <f t="shared" si="292"/>
        <v>A+J=</v>
      </c>
      <c r="AA363" s="119">
        <f t="shared" si="293"/>
        <v>44368</v>
      </c>
      <c r="AB363" s="4"/>
      <c r="AD363" s="155">
        <v>47072</v>
      </c>
      <c r="AE363" s="156" t="s">
        <v>84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83"/>
        <v>44358</v>
      </c>
      <c r="B364" s="114">
        <f t="shared" si="275"/>
        <v>1174.3928248899999</v>
      </c>
      <c r="C364" s="114">
        <f t="shared" si="289"/>
        <v>890.93245650999995</v>
      </c>
      <c r="D364" s="115">
        <f t="shared" si="284"/>
        <v>1011.948</v>
      </c>
      <c r="E364" s="116">
        <f t="shared" si="297"/>
        <v>1027.211</v>
      </c>
      <c r="F364" s="117">
        <f t="shared" si="298"/>
        <v>44306</v>
      </c>
      <c r="G364" s="118">
        <f t="shared" si="276"/>
        <v>1.5082790815338365E-2</v>
      </c>
      <c r="H364" s="119">
        <f t="shared" si="290"/>
        <v>44368</v>
      </c>
      <c r="I364" s="119">
        <f t="shared" si="277"/>
        <v>44368</v>
      </c>
      <c r="J364" s="120">
        <f t="shared" si="285"/>
        <v>21</v>
      </c>
      <c r="K364" s="120">
        <f t="shared" si="274"/>
        <v>15</v>
      </c>
      <c r="L364" s="8">
        <f t="shared" si="286"/>
        <v>1.0107503499999999</v>
      </c>
      <c r="M364" s="121">
        <f t="shared" si="299"/>
        <v>1.0293826500000001</v>
      </c>
      <c r="N364" s="121">
        <f t="shared" si="294"/>
        <v>1.2988998804840057</v>
      </c>
      <c r="O364" s="114">
        <f t="shared" si="296"/>
        <v>1.3128635</v>
      </c>
      <c r="P364" s="114">
        <f t="shared" si="278"/>
        <v>1169.6727031099999</v>
      </c>
      <c r="Q364" s="168">
        <f t="shared" si="291"/>
        <v>0</v>
      </c>
      <c r="R364" s="169">
        <f t="shared" si="287"/>
        <v>0</v>
      </c>
      <c r="S364" s="114">
        <f t="shared" si="279"/>
        <v>0</v>
      </c>
      <c r="T364" s="124">
        <f t="shared" si="288"/>
        <v>7.0000000000000007E-2</v>
      </c>
      <c r="U364" s="122">
        <f t="shared" si="295"/>
        <v>15</v>
      </c>
      <c r="V364" s="122">
        <v>252</v>
      </c>
      <c r="W364" s="121">
        <f t="shared" si="280"/>
        <v>1.004035421</v>
      </c>
      <c r="X364" s="114">
        <f t="shared" si="281"/>
        <v>4.7201217800000004</v>
      </c>
      <c r="Y364" s="114">
        <f t="shared" si="282"/>
        <v>0</v>
      </c>
      <c r="Z364" s="127" t="str">
        <f t="shared" si="292"/>
        <v>A+J=</v>
      </c>
      <c r="AA364" s="119">
        <f t="shared" si="293"/>
        <v>44368</v>
      </c>
      <c r="AB364" s="4"/>
      <c r="AD364" s="155">
        <v>47112</v>
      </c>
      <c r="AE364" s="156" t="s">
        <v>77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83"/>
        <v>44359</v>
      </c>
      <c r="B365" s="114">
        <f t="shared" si="275"/>
        <v>1175.5458932200002</v>
      </c>
      <c r="C365" s="114">
        <f t="shared" si="289"/>
        <v>890.93245650999995</v>
      </c>
      <c r="D365" s="115">
        <f t="shared" si="284"/>
        <v>1011.948</v>
      </c>
      <c r="E365" s="116">
        <f t="shared" si="297"/>
        <v>1027.211</v>
      </c>
      <c r="F365" s="117">
        <f t="shared" si="298"/>
        <v>44306</v>
      </c>
      <c r="G365" s="118">
        <f t="shared" si="276"/>
        <v>1.5082790815338365E-2</v>
      </c>
      <c r="H365" s="119">
        <f t="shared" si="290"/>
        <v>44368</v>
      </c>
      <c r="I365" s="119">
        <f t="shared" si="277"/>
        <v>44368</v>
      </c>
      <c r="J365" s="120">
        <f t="shared" si="285"/>
        <v>21</v>
      </c>
      <c r="K365" s="120">
        <f t="shared" si="274"/>
        <v>16</v>
      </c>
      <c r="L365" s="8">
        <f t="shared" si="286"/>
        <v>1.01147114</v>
      </c>
      <c r="M365" s="121">
        <f t="shared" si="299"/>
        <v>1.0293826500000001</v>
      </c>
      <c r="N365" s="121">
        <f t="shared" si="294"/>
        <v>1.2988998804840057</v>
      </c>
      <c r="O365" s="114">
        <f t="shared" si="296"/>
        <v>1.3137997400000001</v>
      </c>
      <c r="P365" s="114">
        <f t="shared" si="278"/>
        <v>1170.50682972</v>
      </c>
      <c r="Q365" s="168">
        <f t="shared" si="291"/>
        <v>0</v>
      </c>
      <c r="R365" s="169">
        <f t="shared" si="287"/>
        <v>0</v>
      </c>
      <c r="S365" s="114">
        <f t="shared" si="279"/>
        <v>0</v>
      </c>
      <c r="T365" s="124">
        <f t="shared" si="288"/>
        <v>7.0000000000000007E-2</v>
      </c>
      <c r="U365" s="122">
        <f t="shared" si="295"/>
        <v>16</v>
      </c>
      <c r="V365" s="122">
        <v>252</v>
      </c>
      <c r="W365" s="121">
        <f t="shared" si="280"/>
        <v>1.004305027</v>
      </c>
      <c r="X365" s="114">
        <f t="shared" si="281"/>
        <v>5.0390635000000001</v>
      </c>
      <c r="Y365" s="114">
        <f t="shared" si="282"/>
        <v>0</v>
      </c>
      <c r="Z365" s="127" t="str">
        <f t="shared" si="292"/>
        <v>A+J=</v>
      </c>
      <c r="AA365" s="119">
        <f t="shared" si="293"/>
        <v>44368</v>
      </c>
      <c r="AB365" s="4"/>
      <c r="AD365" s="155">
        <v>47119</v>
      </c>
      <c r="AE365" s="156" t="s">
        <v>79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83"/>
        <v>44360</v>
      </c>
      <c r="B366" s="114">
        <f t="shared" si="275"/>
        <v>1175.5458932200002</v>
      </c>
      <c r="C366" s="114">
        <f t="shared" si="289"/>
        <v>890.93245650999995</v>
      </c>
      <c r="D366" s="115">
        <f t="shared" si="284"/>
        <v>1011.948</v>
      </c>
      <c r="E366" s="116">
        <f t="shared" si="297"/>
        <v>1027.211</v>
      </c>
      <c r="F366" s="117">
        <f t="shared" si="298"/>
        <v>44306</v>
      </c>
      <c r="G366" s="118">
        <f t="shared" si="276"/>
        <v>1.5082790815338365E-2</v>
      </c>
      <c r="H366" s="119">
        <f t="shared" si="290"/>
        <v>44368</v>
      </c>
      <c r="I366" s="119">
        <f t="shared" si="277"/>
        <v>44368</v>
      </c>
      <c r="J366" s="120">
        <f t="shared" si="285"/>
        <v>21</v>
      </c>
      <c r="K366" s="120">
        <f t="shared" ref="K366:K429" si="300">(J366-(NETWORKDAYS(A366,I366,AD$148:AD$502)-1))</f>
        <v>16</v>
      </c>
      <c r="L366" s="8">
        <f t="shared" si="286"/>
        <v>1.01147114</v>
      </c>
      <c r="M366" s="121">
        <f t="shared" si="299"/>
        <v>1.0293826500000001</v>
      </c>
      <c r="N366" s="121">
        <f t="shared" si="294"/>
        <v>1.2988998804840057</v>
      </c>
      <c r="O366" s="114">
        <f t="shared" si="296"/>
        <v>1.3137997400000001</v>
      </c>
      <c r="P366" s="114">
        <f t="shared" si="278"/>
        <v>1170.50682972</v>
      </c>
      <c r="Q366" s="168">
        <f t="shared" si="291"/>
        <v>0</v>
      </c>
      <c r="R366" s="169">
        <f t="shared" si="287"/>
        <v>0</v>
      </c>
      <c r="S366" s="114">
        <f t="shared" si="279"/>
        <v>0</v>
      </c>
      <c r="T366" s="124">
        <f t="shared" si="288"/>
        <v>7.0000000000000007E-2</v>
      </c>
      <c r="U366" s="122">
        <f t="shared" si="295"/>
        <v>16</v>
      </c>
      <c r="V366" s="122">
        <v>252</v>
      </c>
      <c r="W366" s="121">
        <f t="shared" si="280"/>
        <v>1.004305027</v>
      </c>
      <c r="X366" s="114">
        <f t="shared" si="281"/>
        <v>5.0390635000000001</v>
      </c>
      <c r="Y366" s="114">
        <f t="shared" si="282"/>
        <v>0</v>
      </c>
      <c r="Z366" s="127" t="str">
        <f t="shared" si="292"/>
        <v>A+J=</v>
      </c>
      <c r="AA366" s="119">
        <f t="shared" si="293"/>
        <v>44368</v>
      </c>
      <c r="AB366" s="4"/>
      <c r="AD366" s="155">
        <v>47161</v>
      </c>
      <c r="AE366" s="156" t="s">
        <v>68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83"/>
        <v>44361</v>
      </c>
      <c r="B367" s="114">
        <f t="shared" si="275"/>
        <v>1175.5458932200002</v>
      </c>
      <c r="C367" s="114">
        <f t="shared" si="289"/>
        <v>890.93245650999995</v>
      </c>
      <c r="D367" s="115">
        <f t="shared" si="284"/>
        <v>1011.948</v>
      </c>
      <c r="E367" s="116">
        <f t="shared" si="297"/>
        <v>1027.211</v>
      </c>
      <c r="F367" s="117">
        <f t="shared" si="298"/>
        <v>44306</v>
      </c>
      <c r="G367" s="118">
        <f t="shared" si="276"/>
        <v>1.5082790815338365E-2</v>
      </c>
      <c r="H367" s="119">
        <f t="shared" si="290"/>
        <v>44368</v>
      </c>
      <c r="I367" s="119">
        <f t="shared" si="277"/>
        <v>44368</v>
      </c>
      <c r="J367" s="120">
        <f t="shared" si="285"/>
        <v>21</v>
      </c>
      <c r="K367" s="120">
        <f t="shared" si="300"/>
        <v>16</v>
      </c>
      <c r="L367" s="8">
        <f t="shared" si="286"/>
        <v>1.01147114</v>
      </c>
      <c r="M367" s="121">
        <f t="shared" si="299"/>
        <v>1.0293826500000001</v>
      </c>
      <c r="N367" s="121">
        <f t="shared" si="294"/>
        <v>1.2988998804840057</v>
      </c>
      <c r="O367" s="114">
        <f t="shared" si="296"/>
        <v>1.3137997400000001</v>
      </c>
      <c r="P367" s="114">
        <f t="shared" si="278"/>
        <v>1170.50682972</v>
      </c>
      <c r="Q367" s="168">
        <f t="shared" si="291"/>
        <v>0</v>
      </c>
      <c r="R367" s="169">
        <f t="shared" si="287"/>
        <v>0</v>
      </c>
      <c r="S367" s="114">
        <f t="shared" si="279"/>
        <v>0</v>
      </c>
      <c r="T367" s="124">
        <f t="shared" si="288"/>
        <v>7.0000000000000007E-2</v>
      </c>
      <c r="U367" s="122">
        <f t="shared" si="295"/>
        <v>16</v>
      </c>
      <c r="V367" s="122">
        <v>252</v>
      </c>
      <c r="W367" s="121">
        <f t="shared" si="280"/>
        <v>1.004305027</v>
      </c>
      <c r="X367" s="114">
        <f t="shared" si="281"/>
        <v>5.0390635000000001</v>
      </c>
      <c r="Y367" s="114">
        <f t="shared" si="282"/>
        <v>0</v>
      </c>
      <c r="Z367" s="127" t="str">
        <f t="shared" si="292"/>
        <v>A+J=</v>
      </c>
      <c r="AA367" s="119">
        <f t="shared" si="293"/>
        <v>44368</v>
      </c>
      <c r="AB367" s="4"/>
      <c r="AD367" s="155">
        <v>47162</v>
      </c>
      <c r="AE367" s="156" t="s">
        <v>68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83"/>
        <v>44362</v>
      </c>
      <c r="B368" s="114">
        <f t="shared" si="275"/>
        <v>1176.70007857</v>
      </c>
      <c r="C368" s="114">
        <f t="shared" si="289"/>
        <v>890.93245650999995</v>
      </c>
      <c r="D368" s="115">
        <f t="shared" si="284"/>
        <v>1011.948</v>
      </c>
      <c r="E368" s="116">
        <f t="shared" si="297"/>
        <v>1027.211</v>
      </c>
      <c r="F368" s="117">
        <f t="shared" si="298"/>
        <v>44306</v>
      </c>
      <c r="G368" s="118">
        <f t="shared" si="276"/>
        <v>1.5082790815338365E-2</v>
      </c>
      <c r="H368" s="119">
        <f t="shared" si="290"/>
        <v>44368</v>
      </c>
      <c r="I368" s="119">
        <f t="shared" si="277"/>
        <v>44368</v>
      </c>
      <c r="J368" s="120">
        <f t="shared" si="285"/>
        <v>21</v>
      </c>
      <c r="K368" s="120">
        <f t="shared" si="300"/>
        <v>17</v>
      </c>
      <c r="L368" s="8">
        <f t="shared" si="286"/>
        <v>1.01219244</v>
      </c>
      <c r="M368" s="121">
        <f t="shared" si="299"/>
        <v>1.0293826500000001</v>
      </c>
      <c r="N368" s="121">
        <f t="shared" si="294"/>
        <v>1.2988998804840057</v>
      </c>
      <c r="O368" s="114">
        <f t="shared" si="296"/>
        <v>1.3147366300000001</v>
      </c>
      <c r="P368" s="114">
        <f t="shared" si="278"/>
        <v>1171.3415354199999</v>
      </c>
      <c r="Q368" s="168">
        <f t="shared" si="291"/>
        <v>0</v>
      </c>
      <c r="R368" s="169">
        <f t="shared" si="287"/>
        <v>0</v>
      </c>
      <c r="S368" s="114">
        <f t="shared" si="279"/>
        <v>0</v>
      </c>
      <c r="T368" s="124">
        <f t="shared" si="288"/>
        <v>7.0000000000000007E-2</v>
      </c>
      <c r="U368" s="122">
        <f t="shared" si="295"/>
        <v>17</v>
      </c>
      <c r="V368" s="122">
        <v>252</v>
      </c>
      <c r="W368" s="121">
        <f t="shared" si="280"/>
        <v>1.0045747060000001</v>
      </c>
      <c r="X368" s="114">
        <f t="shared" si="281"/>
        <v>5.35854315</v>
      </c>
      <c r="Y368" s="114">
        <f t="shared" si="282"/>
        <v>0</v>
      </c>
      <c r="Z368" s="127" t="str">
        <f t="shared" si="292"/>
        <v>A+J=</v>
      </c>
      <c r="AA368" s="119">
        <f t="shared" si="293"/>
        <v>44368</v>
      </c>
      <c r="AB368" s="4"/>
      <c r="AD368" s="155">
        <v>47207</v>
      </c>
      <c r="AE368" s="156" t="s">
        <v>80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83"/>
        <v>44363</v>
      </c>
      <c r="B369" s="114">
        <f t="shared" si="275"/>
        <v>1177.85539834</v>
      </c>
      <c r="C369" s="114">
        <f t="shared" si="289"/>
        <v>890.93245650999995</v>
      </c>
      <c r="D369" s="115">
        <f t="shared" si="284"/>
        <v>1011.948</v>
      </c>
      <c r="E369" s="116">
        <f t="shared" si="297"/>
        <v>1027.211</v>
      </c>
      <c r="F369" s="117">
        <f t="shared" si="298"/>
        <v>44306</v>
      </c>
      <c r="G369" s="118">
        <f t="shared" si="276"/>
        <v>1.5082790815338365E-2</v>
      </c>
      <c r="H369" s="119">
        <f t="shared" si="290"/>
        <v>44368</v>
      </c>
      <c r="I369" s="119">
        <f t="shared" si="277"/>
        <v>44368</v>
      </c>
      <c r="J369" s="120">
        <f t="shared" si="285"/>
        <v>21</v>
      </c>
      <c r="K369" s="120">
        <f t="shared" si="300"/>
        <v>18</v>
      </c>
      <c r="L369" s="8">
        <f t="shared" si="286"/>
        <v>1.0129142499999999</v>
      </c>
      <c r="M369" s="121">
        <f t="shared" si="299"/>
        <v>1.0293826500000001</v>
      </c>
      <c r="N369" s="121">
        <f t="shared" si="294"/>
        <v>1.2988998804840057</v>
      </c>
      <c r="O369" s="114">
        <f t="shared" si="296"/>
        <v>1.31567419</v>
      </c>
      <c r="P369" s="114">
        <f t="shared" si="278"/>
        <v>1172.1768380599999</v>
      </c>
      <c r="Q369" s="168">
        <f t="shared" si="291"/>
        <v>0</v>
      </c>
      <c r="R369" s="169">
        <f t="shared" si="287"/>
        <v>0</v>
      </c>
      <c r="S369" s="114">
        <f t="shared" si="279"/>
        <v>0</v>
      </c>
      <c r="T369" s="124">
        <f t="shared" si="288"/>
        <v>7.0000000000000007E-2</v>
      </c>
      <c r="U369" s="122">
        <f t="shared" si="295"/>
        <v>18</v>
      </c>
      <c r="V369" s="122">
        <v>252</v>
      </c>
      <c r="W369" s="121">
        <f t="shared" si="280"/>
        <v>1.0048444569999999</v>
      </c>
      <c r="X369" s="114">
        <f t="shared" si="281"/>
        <v>5.6785602800000001</v>
      </c>
      <c r="Y369" s="114">
        <f t="shared" si="282"/>
        <v>0</v>
      </c>
      <c r="Z369" s="127" t="str">
        <f t="shared" si="292"/>
        <v>A+J=</v>
      </c>
      <c r="AA369" s="119">
        <f t="shared" si="293"/>
        <v>44368</v>
      </c>
      <c r="AB369" s="4"/>
      <c r="AD369" s="155">
        <v>47239</v>
      </c>
      <c r="AE369" s="156" t="s">
        <v>82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83"/>
        <v>44364</v>
      </c>
      <c r="B370" s="114">
        <f t="shared" si="275"/>
        <v>1179.0118633299999</v>
      </c>
      <c r="C370" s="114">
        <f t="shared" si="289"/>
        <v>890.93245650999995</v>
      </c>
      <c r="D370" s="115">
        <f t="shared" si="284"/>
        <v>1011.948</v>
      </c>
      <c r="E370" s="116">
        <f t="shared" si="297"/>
        <v>1027.211</v>
      </c>
      <c r="F370" s="117">
        <f t="shared" si="298"/>
        <v>44306</v>
      </c>
      <c r="G370" s="118">
        <f t="shared" si="276"/>
        <v>1.5082790815338365E-2</v>
      </c>
      <c r="H370" s="119">
        <f t="shared" si="290"/>
        <v>44368</v>
      </c>
      <c r="I370" s="119">
        <f t="shared" si="277"/>
        <v>44368</v>
      </c>
      <c r="J370" s="120">
        <f t="shared" si="285"/>
        <v>21</v>
      </c>
      <c r="K370" s="120">
        <f t="shared" si="300"/>
        <v>19</v>
      </c>
      <c r="L370" s="8">
        <f t="shared" si="286"/>
        <v>1.01363658</v>
      </c>
      <c r="M370" s="121">
        <f t="shared" si="299"/>
        <v>1.0293826500000001</v>
      </c>
      <c r="N370" s="121">
        <f t="shared" si="294"/>
        <v>1.2988998804840057</v>
      </c>
      <c r="O370" s="114">
        <f t="shared" si="296"/>
        <v>1.3166124299999999</v>
      </c>
      <c r="P370" s="114">
        <f t="shared" si="278"/>
        <v>1173.01274653</v>
      </c>
      <c r="Q370" s="168">
        <f t="shared" si="291"/>
        <v>0</v>
      </c>
      <c r="R370" s="169">
        <f t="shared" si="287"/>
        <v>0</v>
      </c>
      <c r="S370" s="114">
        <f t="shared" si="279"/>
        <v>0</v>
      </c>
      <c r="T370" s="124">
        <f t="shared" si="288"/>
        <v>7.0000000000000007E-2</v>
      </c>
      <c r="U370" s="122">
        <f t="shared" si="295"/>
        <v>19</v>
      </c>
      <c r="V370" s="122">
        <v>252</v>
      </c>
      <c r="W370" s="121">
        <f t="shared" si="280"/>
        <v>1.005114281</v>
      </c>
      <c r="X370" s="114">
        <f t="shared" si="281"/>
        <v>5.9991168000000004</v>
      </c>
      <c r="Y370" s="114">
        <f t="shared" si="282"/>
        <v>0</v>
      </c>
      <c r="Z370" s="127" t="str">
        <f t="shared" si="292"/>
        <v>A+J=</v>
      </c>
      <c r="AA370" s="119">
        <f t="shared" si="293"/>
        <v>44368</v>
      </c>
      <c r="AB370" s="4"/>
      <c r="AD370" s="155">
        <v>47269</v>
      </c>
      <c r="AE370" s="156" t="s">
        <v>81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83"/>
        <v>44365</v>
      </c>
      <c r="B371" s="114">
        <f t="shared" si="275"/>
        <v>1180.1694640599999</v>
      </c>
      <c r="C371" s="114">
        <f t="shared" si="289"/>
        <v>890.93245650999995</v>
      </c>
      <c r="D371" s="115">
        <f t="shared" si="284"/>
        <v>1011.948</v>
      </c>
      <c r="E371" s="116">
        <f t="shared" si="297"/>
        <v>1027.211</v>
      </c>
      <c r="F371" s="117">
        <f t="shared" si="298"/>
        <v>44306</v>
      </c>
      <c r="G371" s="118">
        <f t="shared" si="276"/>
        <v>1.5082790815338365E-2</v>
      </c>
      <c r="H371" s="119">
        <f t="shared" si="290"/>
        <v>44368</v>
      </c>
      <c r="I371" s="119">
        <f t="shared" si="277"/>
        <v>44368</v>
      </c>
      <c r="J371" s="120">
        <f t="shared" si="285"/>
        <v>21</v>
      </c>
      <c r="K371" s="120">
        <f t="shared" si="300"/>
        <v>20</v>
      </c>
      <c r="L371" s="8">
        <f t="shared" si="286"/>
        <v>1.0143594300000001</v>
      </c>
      <c r="M371" s="121">
        <f t="shared" si="299"/>
        <v>1.0293826500000001</v>
      </c>
      <c r="N371" s="121">
        <f t="shared" si="294"/>
        <v>1.2988998804840057</v>
      </c>
      <c r="O371" s="114">
        <f t="shared" si="296"/>
        <v>1.3175513400000001</v>
      </c>
      <c r="P371" s="114">
        <f t="shared" si="278"/>
        <v>1173.8492519199999</v>
      </c>
      <c r="Q371" s="168">
        <f t="shared" si="291"/>
        <v>0</v>
      </c>
      <c r="R371" s="169">
        <f t="shared" si="287"/>
        <v>0</v>
      </c>
      <c r="S371" s="114">
        <f t="shared" si="279"/>
        <v>0</v>
      </c>
      <c r="T371" s="124">
        <f t="shared" si="288"/>
        <v>7.0000000000000007E-2</v>
      </c>
      <c r="U371" s="122">
        <f t="shared" si="295"/>
        <v>20</v>
      </c>
      <c r="V371" s="122">
        <v>252</v>
      </c>
      <c r="W371" s="121">
        <f t="shared" si="280"/>
        <v>1.005384177</v>
      </c>
      <c r="X371" s="114">
        <f t="shared" si="281"/>
        <v>6.3202121399999998</v>
      </c>
      <c r="Y371" s="114">
        <f t="shared" si="282"/>
        <v>0</v>
      </c>
      <c r="Z371" s="127" t="str">
        <f t="shared" si="292"/>
        <v>A+J=</v>
      </c>
      <c r="AA371" s="119">
        <f t="shared" si="293"/>
        <v>44368</v>
      </c>
      <c r="AB371" s="4"/>
      <c r="AD371" s="155">
        <v>47368</v>
      </c>
      <c r="AE371" s="156" t="s">
        <v>83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83"/>
        <v>44366</v>
      </c>
      <c r="B372" s="114">
        <f t="shared" si="275"/>
        <v>1181.32819225</v>
      </c>
      <c r="C372" s="114">
        <f t="shared" si="289"/>
        <v>890.93245650999995</v>
      </c>
      <c r="D372" s="115">
        <f t="shared" si="284"/>
        <v>1011.948</v>
      </c>
      <c r="E372" s="116">
        <f t="shared" si="297"/>
        <v>1027.211</v>
      </c>
      <c r="F372" s="117">
        <f t="shared" si="298"/>
        <v>44306</v>
      </c>
      <c r="G372" s="118">
        <f t="shared" si="276"/>
        <v>1.5082790815338365E-2</v>
      </c>
      <c r="H372" s="119">
        <f t="shared" si="290"/>
        <v>44368</v>
      </c>
      <c r="I372" s="119">
        <f t="shared" si="277"/>
        <v>44368</v>
      </c>
      <c r="J372" s="120">
        <f t="shared" si="285"/>
        <v>21</v>
      </c>
      <c r="K372" s="120">
        <f t="shared" si="300"/>
        <v>21</v>
      </c>
      <c r="L372" s="8">
        <f t="shared" si="286"/>
        <v>1.0150827899999999</v>
      </c>
      <c r="M372" s="121">
        <f t="shared" si="299"/>
        <v>1.0293826500000001</v>
      </c>
      <c r="N372" s="121">
        <f t="shared" si="294"/>
        <v>1.2988998804840057</v>
      </c>
      <c r="O372" s="114">
        <f t="shared" si="296"/>
        <v>1.31849091</v>
      </c>
      <c r="P372" s="114">
        <f t="shared" si="278"/>
        <v>1174.68634533</v>
      </c>
      <c r="Q372" s="168">
        <f t="shared" si="291"/>
        <v>0</v>
      </c>
      <c r="R372" s="169">
        <f t="shared" si="287"/>
        <v>0</v>
      </c>
      <c r="S372" s="114">
        <f t="shared" si="279"/>
        <v>0</v>
      </c>
      <c r="T372" s="124">
        <f t="shared" si="288"/>
        <v>7.0000000000000007E-2</v>
      </c>
      <c r="U372" s="122">
        <f t="shared" si="295"/>
        <v>21</v>
      </c>
      <c r="V372" s="122">
        <v>252</v>
      </c>
      <c r="W372" s="121">
        <f t="shared" si="280"/>
        <v>1.0056541450000001</v>
      </c>
      <c r="X372" s="114">
        <f t="shared" si="281"/>
        <v>6.6418469199999999</v>
      </c>
      <c r="Y372" s="114">
        <f t="shared" si="282"/>
        <v>0</v>
      </c>
      <c r="Z372" s="127" t="str">
        <f t="shared" si="292"/>
        <v>A+J=</v>
      </c>
      <c r="AA372" s="119">
        <f t="shared" si="293"/>
        <v>44368</v>
      </c>
      <c r="AB372" s="4"/>
      <c r="AD372" s="155">
        <v>47403</v>
      </c>
      <c r="AE372" s="157" t="s">
        <v>70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83"/>
        <v>44367</v>
      </c>
      <c r="B373" s="114">
        <f t="shared" si="275"/>
        <v>1181.32819225</v>
      </c>
      <c r="C373" s="114">
        <f t="shared" si="289"/>
        <v>890.93245650999995</v>
      </c>
      <c r="D373" s="115">
        <f t="shared" si="284"/>
        <v>1011.948</v>
      </c>
      <c r="E373" s="116">
        <f t="shared" si="297"/>
        <v>1027.211</v>
      </c>
      <c r="F373" s="117">
        <f t="shared" si="298"/>
        <v>44306</v>
      </c>
      <c r="G373" s="118">
        <f t="shared" si="276"/>
        <v>1.5082790815338365E-2</v>
      </c>
      <c r="H373" s="119">
        <f t="shared" si="290"/>
        <v>44397</v>
      </c>
      <c r="I373" s="119">
        <f t="shared" si="277"/>
        <v>44368</v>
      </c>
      <c r="J373" s="120">
        <f t="shared" si="285"/>
        <v>21</v>
      </c>
      <c r="K373" s="120">
        <f t="shared" si="300"/>
        <v>21</v>
      </c>
      <c r="L373" s="8">
        <f t="shared" si="286"/>
        <v>1.0150827899999999</v>
      </c>
      <c r="M373" s="121">
        <f t="shared" si="299"/>
        <v>1.0293826500000001</v>
      </c>
      <c r="N373" s="121">
        <f t="shared" si="294"/>
        <v>1.2988998804840057</v>
      </c>
      <c r="O373" s="114">
        <f t="shared" si="296"/>
        <v>1.31849091</v>
      </c>
      <c r="P373" s="114">
        <f t="shared" si="278"/>
        <v>1174.68634533</v>
      </c>
      <c r="Q373" s="168">
        <f t="shared" si="291"/>
        <v>0</v>
      </c>
      <c r="R373" s="169">
        <f t="shared" si="287"/>
        <v>0</v>
      </c>
      <c r="S373" s="114">
        <f t="shared" si="279"/>
        <v>0</v>
      </c>
      <c r="T373" s="124">
        <f t="shared" si="288"/>
        <v>7.0000000000000007E-2</v>
      </c>
      <c r="U373" s="122">
        <f t="shared" si="295"/>
        <v>21</v>
      </c>
      <c r="V373" s="122">
        <v>252</v>
      </c>
      <c r="W373" s="121">
        <f t="shared" si="280"/>
        <v>1.0056541450000001</v>
      </c>
      <c r="X373" s="114">
        <f t="shared" si="281"/>
        <v>6.6418469199999999</v>
      </c>
      <c r="Y373" s="114">
        <f t="shared" si="282"/>
        <v>0</v>
      </c>
      <c r="Z373" s="127" t="str">
        <f t="shared" si="292"/>
        <v>A+J=</v>
      </c>
      <c r="AA373" s="119">
        <f t="shared" si="293"/>
        <v>44368</v>
      </c>
      <c r="AB373" s="4"/>
      <c r="AD373" s="155">
        <v>47424</v>
      </c>
      <c r="AE373" s="156" t="s">
        <v>75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83"/>
        <v>44368</v>
      </c>
      <c r="B374" s="114">
        <f t="shared" si="275"/>
        <v>1181.32819225</v>
      </c>
      <c r="C374" s="114">
        <f t="shared" si="289"/>
        <v>890.93245650999995</v>
      </c>
      <c r="D374" s="115">
        <f t="shared" si="284"/>
        <v>1011.948</v>
      </c>
      <c r="E374" s="116">
        <f t="shared" si="297"/>
        <v>1027.211</v>
      </c>
      <c r="F374" s="117">
        <f t="shared" si="298"/>
        <v>44306</v>
      </c>
      <c r="G374" s="118">
        <f t="shared" si="276"/>
        <v>1.5082790815338365E-2</v>
      </c>
      <c r="H374" s="119">
        <f t="shared" si="290"/>
        <v>44397</v>
      </c>
      <c r="I374" s="119">
        <f t="shared" si="277"/>
        <v>44368</v>
      </c>
      <c r="J374" s="120">
        <f t="shared" si="285"/>
        <v>21</v>
      </c>
      <c r="K374" s="120">
        <f t="shared" si="300"/>
        <v>21</v>
      </c>
      <c r="L374" s="8">
        <f t="shared" si="286"/>
        <v>1.0150827899999999</v>
      </c>
      <c r="M374" s="121">
        <f t="shared" si="299"/>
        <v>1.0293826500000001</v>
      </c>
      <c r="N374" s="121">
        <f t="shared" si="294"/>
        <v>1.2988998804840057</v>
      </c>
      <c r="O374" s="114">
        <f t="shared" si="296"/>
        <v>1.31849091</v>
      </c>
      <c r="P374" s="114">
        <f t="shared" si="278"/>
        <v>1174.68634533</v>
      </c>
      <c r="Q374" s="168">
        <f t="shared" si="291"/>
        <v>12</v>
      </c>
      <c r="R374" s="169">
        <f t="shared" si="287"/>
        <v>4.2366805018082473E-2</v>
      </c>
      <c r="S374" s="114">
        <f t="shared" si="279"/>
        <v>49.767707350000002</v>
      </c>
      <c r="T374" s="124">
        <f t="shared" si="288"/>
        <v>7.0000000000000007E-2</v>
      </c>
      <c r="U374" s="122">
        <f t="shared" si="295"/>
        <v>21</v>
      </c>
      <c r="V374" s="122">
        <v>252</v>
      </c>
      <c r="W374" s="121">
        <f t="shared" si="280"/>
        <v>1.0056541450000001</v>
      </c>
      <c r="X374" s="114">
        <f t="shared" si="281"/>
        <v>6.6418469199999999</v>
      </c>
      <c r="Y374" s="114">
        <f t="shared" si="282"/>
        <v>56.409554270000001</v>
      </c>
      <c r="Z374" s="127" t="str">
        <f t="shared" si="292"/>
        <v>A+J=</v>
      </c>
      <c r="AA374" s="119">
        <f t="shared" si="293"/>
        <v>44368</v>
      </c>
      <c r="AB374" s="4"/>
      <c r="AD374" s="155">
        <v>47437</v>
      </c>
      <c r="AE374" s="156" t="s">
        <v>76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83"/>
        <v>44369</v>
      </c>
      <c r="B375" s="114">
        <f t="shared" si="275"/>
        <v>1127.37388913</v>
      </c>
      <c r="C375" s="114">
        <f t="shared" si="289"/>
        <v>853.18649485000003</v>
      </c>
      <c r="D375" s="115">
        <f t="shared" si="284"/>
        <v>1027.211</v>
      </c>
      <c r="E375" s="116">
        <f t="shared" si="297"/>
        <v>1069.289</v>
      </c>
      <c r="F375" s="117">
        <f t="shared" si="298"/>
        <v>44337</v>
      </c>
      <c r="G375" s="118">
        <f t="shared" si="276"/>
        <v>4.0963346381609922E-2</v>
      </c>
      <c r="H375" s="119">
        <f t="shared" si="290"/>
        <v>44397</v>
      </c>
      <c r="I375" s="119">
        <f t="shared" si="277"/>
        <v>44397</v>
      </c>
      <c r="J375" s="120">
        <f t="shared" si="285"/>
        <v>21</v>
      </c>
      <c r="K375" s="120">
        <f t="shared" si="300"/>
        <v>1</v>
      </c>
      <c r="L375" s="8">
        <f t="shared" si="286"/>
        <v>1.0019135699999999</v>
      </c>
      <c r="M375" s="121">
        <f t="shared" si="299"/>
        <v>1.0150827899999999</v>
      </c>
      <c r="N375" s="121">
        <f t="shared" si="294"/>
        <v>1.3184909146123709</v>
      </c>
      <c r="O375" s="114">
        <f t="shared" si="296"/>
        <v>1.3210139299999999</v>
      </c>
      <c r="P375" s="114">
        <f t="shared" si="278"/>
        <v>1127.07124458</v>
      </c>
      <c r="Q375" s="168">
        <f t="shared" si="291"/>
        <v>0</v>
      </c>
      <c r="R375" s="169">
        <f t="shared" si="287"/>
        <v>0</v>
      </c>
      <c r="S375" s="114">
        <f t="shared" si="279"/>
        <v>0</v>
      </c>
      <c r="T375" s="124">
        <f t="shared" si="288"/>
        <v>7.0000000000000007E-2</v>
      </c>
      <c r="U375" s="122">
        <f t="shared" si="295"/>
        <v>1</v>
      </c>
      <c r="V375" s="122">
        <v>252</v>
      </c>
      <c r="W375" s="121">
        <f t="shared" si="280"/>
        <v>1.0002685229999999</v>
      </c>
      <c r="X375" s="114">
        <f t="shared" si="281"/>
        <v>0.30264455000000001</v>
      </c>
      <c r="Y375" s="114">
        <f t="shared" si="282"/>
        <v>0</v>
      </c>
      <c r="Z375" s="127" t="str">
        <f t="shared" si="292"/>
        <v>A+J=</v>
      </c>
      <c r="AA375" s="119">
        <f t="shared" si="293"/>
        <v>44397</v>
      </c>
      <c r="AB375" s="26"/>
      <c r="AD375" s="155">
        <v>47477</v>
      </c>
      <c r="AE375" s="156" t="s">
        <v>77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83"/>
        <v>44370</v>
      </c>
      <c r="B376" s="114">
        <f t="shared" si="275"/>
        <v>1129.8345007200001</v>
      </c>
      <c r="C376" s="114">
        <f t="shared" si="289"/>
        <v>853.18649485000003</v>
      </c>
      <c r="D376" s="115">
        <f t="shared" si="284"/>
        <v>1027.211</v>
      </c>
      <c r="E376" s="116">
        <f t="shared" si="297"/>
        <v>1069.289</v>
      </c>
      <c r="F376" s="117">
        <f t="shared" si="298"/>
        <v>44337</v>
      </c>
      <c r="G376" s="118">
        <f t="shared" si="276"/>
        <v>4.0963346381609922E-2</v>
      </c>
      <c r="H376" s="119">
        <f t="shared" si="290"/>
        <v>44397</v>
      </c>
      <c r="I376" s="119">
        <f t="shared" si="277"/>
        <v>44397</v>
      </c>
      <c r="J376" s="120">
        <f t="shared" si="285"/>
        <v>21</v>
      </c>
      <c r="K376" s="120">
        <f t="shared" si="300"/>
        <v>2</v>
      </c>
      <c r="L376" s="8">
        <f t="shared" si="286"/>
        <v>1.0038308</v>
      </c>
      <c r="M376" s="121">
        <f t="shared" si="299"/>
        <v>1.0150827899999999</v>
      </c>
      <c r="N376" s="121">
        <f t="shared" si="294"/>
        <v>1.3184909146123709</v>
      </c>
      <c r="O376" s="114">
        <f t="shared" si="296"/>
        <v>1.32354178</v>
      </c>
      <c r="P376" s="114">
        <f t="shared" si="278"/>
        <v>1129.22797206</v>
      </c>
      <c r="Q376" s="168">
        <f t="shared" si="291"/>
        <v>0</v>
      </c>
      <c r="R376" s="169">
        <f t="shared" si="287"/>
        <v>0</v>
      </c>
      <c r="S376" s="114">
        <f t="shared" si="279"/>
        <v>0</v>
      </c>
      <c r="T376" s="124">
        <f t="shared" si="288"/>
        <v>7.0000000000000007E-2</v>
      </c>
      <c r="U376" s="122">
        <f t="shared" si="295"/>
        <v>2</v>
      </c>
      <c r="V376" s="122">
        <v>252</v>
      </c>
      <c r="W376" s="121">
        <f t="shared" si="280"/>
        <v>1.000537118</v>
      </c>
      <c r="X376" s="114">
        <f t="shared" si="281"/>
        <v>0.60652866000000005</v>
      </c>
      <c r="Y376" s="114">
        <f t="shared" si="282"/>
        <v>0</v>
      </c>
      <c r="Z376" s="127" t="str">
        <f t="shared" si="292"/>
        <v>A+J=</v>
      </c>
      <c r="AA376" s="119">
        <f t="shared" si="293"/>
        <v>44397</v>
      </c>
      <c r="AB376" s="26"/>
      <c r="AD376" s="155">
        <v>47484</v>
      </c>
      <c r="AE376" s="156" t="s">
        <v>79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83"/>
        <v>44371</v>
      </c>
      <c r="B377" s="114">
        <f t="shared" si="275"/>
        <v>1132.3004851000001</v>
      </c>
      <c r="C377" s="114">
        <f t="shared" si="289"/>
        <v>853.18649485000003</v>
      </c>
      <c r="D377" s="115">
        <f t="shared" si="284"/>
        <v>1027.211</v>
      </c>
      <c r="E377" s="116">
        <f t="shared" si="297"/>
        <v>1069.289</v>
      </c>
      <c r="F377" s="117">
        <f t="shared" si="298"/>
        <v>44337</v>
      </c>
      <c r="G377" s="118">
        <f t="shared" si="276"/>
        <v>4.0963346381609922E-2</v>
      </c>
      <c r="H377" s="119">
        <f t="shared" si="290"/>
        <v>44397</v>
      </c>
      <c r="I377" s="119">
        <f t="shared" si="277"/>
        <v>44397</v>
      </c>
      <c r="J377" s="120">
        <f t="shared" si="285"/>
        <v>21</v>
      </c>
      <c r="K377" s="120">
        <f t="shared" si="300"/>
        <v>3</v>
      </c>
      <c r="L377" s="8">
        <f t="shared" si="286"/>
        <v>1.0057517</v>
      </c>
      <c r="M377" s="121">
        <f t="shared" si="299"/>
        <v>1.0150827899999999</v>
      </c>
      <c r="N377" s="121">
        <f t="shared" si="294"/>
        <v>1.3184909146123709</v>
      </c>
      <c r="O377" s="114">
        <f t="shared" si="296"/>
        <v>1.32607447</v>
      </c>
      <c r="P377" s="114">
        <f t="shared" si="278"/>
        <v>1131.38882896</v>
      </c>
      <c r="Q377" s="168">
        <f t="shared" si="291"/>
        <v>0</v>
      </c>
      <c r="R377" s="169">
        <f t="shared" si="287"/>
        <v>0</v>
      </c>
      <c r="S377" s="114">
        <f t="shared" si="279"/>
        <v>0</v>
      </c>
      <c r="T377" s="124">
        <f t="shared" si="288"/>
        <v>7.0000000000000007E-2</v>
      </c>
      <c r="U377" s="122">
        <f t="shared" si="295"/>
        <v>3</v>
      </c>
      <c r="V377" s="122">
        <v>252</v>
      </c>
      <c r="W377" s="121">
        <f t="shared" si="280"/>
        <v>1.0008057850000001</v>
      </c>
      <c r="X377" s="114">
        <f t="shared" si="281"/>
        <v>0.91165613999999995</v>
      </c>
      <c r="Y377" s="114">
        <f t="shared" si="282"/>
        <v>0</v>
      </c>
      <c r="Z377" s="127" t="str">
        <f t="shared" si="292"/>
        <v>A+J=</v>
      </c>
      <c r="AA377" s="119">
        <f t="shared" si="293"/>
        <v>44397</v>
      </c>
      <c r="AB377" s="4"/>
      <c r="AD377" s="155">
        <v>47546</v>
      </c>
      <c r="AE377" s="156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83"/>
        <v>44372</v>
      </c>
      <c r="B378" s="114">
        <f t="shared" si="275"/>
        <v>1134.7718631400001</v>
      </c>
      <c r="C378" s="114">
        <f t="shared" si="289"/>
        <v>853.18649485000003</v>
      </c>
      <c r="D378" s="115">
        <f t="shared" si="284"/>
        <v>1027.211</v>
      </c>
      <c r="E378" s="116">
        <f t="shared" si="297"/>
        <v>1069.289</v>
      </c>
      <c r="F378" s="117">
        <f t="shared" si="298"/>
        <v>44337</v>
      </c>
      <c r="G378" s="118">
        <f t="shared" si="276"/>
        <v>4.0963346381609922E-2</v>
      </c>
      <c r="H378" s="119">
        <f t="shared" si="290"/>
        <v>44397</v>
      </c>
      <c r="I378" s="119">
        <f t="shared" si="277"/>
        <v>44397</v>
      </c>
      <c r="J378" s="120">
        <f t="shared" si="285"/>
        <v>21</v>
      </c>
      <c r="K378" s="120">
        <f t="shared" si="300"/>
        <v>4</v>
      </c>
      <c r="L378" s="8">
        <f t="shared" si="286"/>
        <v>1.0076762800000001</v>
      </c>
      <c r="M378" s="121">
        <f t="shared" si="299"/>
        <v>1.0150827899999999</v>
      </c>
      <c r="N378" s="121">
        <f t="shared" si="294"/>
        <v>1.3184909146123709</v>
      </c>
      <c r="O378" s="114">
        <f t="shared" si="296"/>
        <v>1.32861202</v>
      </c>
      <c r="P378" s="114">
        <f t="shared" si="278"/>
        <v>1133.55383235</v>
      </c>
      <c r="Q378" s="168">
        <f t="shared" si="291"/>
        <v>0</v>
      </c>
      <c r="R378" s="169">
        <f t="shared" si="287"/>
        <v>0</v>
      </c>
      <c r="S378" s="114">
        <f t="shared" si="279"/>
        <v>0</v>
      </c>
      <c r="T378" s="124">
        <f t="shared" si="288"/>
        <v>7.0000000000000007E-2</v>
      </c>
      <c r="U378" s="122">
        <f t="shared" si="295"/>
        <v>4</v>
      </c>
      <c r="V378" s="122">
        <v>252</v>
      </c>
      <c r="W378" s="121">
        <f t="shared" si="280"/>
        <v>1.0010745240000001</v>
      </c>
      <c r="X378" s="114">
        <f t="shared" si="281"/>
        <v>1.21803079</v>
      </c>
      <c r="Y378" s="114">
        <f t="shared" si="282"/>
        <v>0</v>
      </c>
      <c r="Z378" s="127" t="str">
        <f t="shared" si="292"/>
        <v>A+J=</v>
      </c>
      <c r="AA378" s="119">
        <f t="shared" si="293"/>
        <v>44397</v>
      </c>
      <c r="AB378" s="4"/>
      <c r="AD378" s="155">
        <v>47547</v>
      </c>
      <c r="AE378" s="156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83"/>
        <v>44373</v>
      </c>
      <c r="B379" s="114">
        <f t="shared" si="275"/>
        <v>1137.2486130299999</v>
      </c>
      <c r="C379" s="114">
        <f t="shared" si="289"/>
        <v>853.18649485000003</v>
      </c>
      <c r="D379" s="115">
        <f t="shared" si="284"/>
        <v>1027.211</v>
      </c>
      <c r="E379" s="116">
        <f t="shared" si="297"/>
        <v>1069.289</v>
      </c>
      <c r="F379" s="117">
        <f t="shared" si="298"/>
        <v>44337</v>
      </c>
      <c r="G379" s="118">
        <f t="shared" si="276"/>
        <v>4.0963346381609922E-2</v>
      </c>
      <c r="H379" s="119">
        <f t="shared" si="290"/>
        <v>44397</v>
      </c>
      <c r="I379" s="119">
        <f t="shared" si="277"/>
        <v>44397</v>
      </c>
      <c r="J379" s="120">
        <f t="shared" si="285"/>
        <v>21</v>
      </c>
      <c r="K379" s="120">
        <f t="shared" si="300"/>
        <v>5</v>
      </c>
      <c r="L379" s="8">
        <f t="shared" si="286"/>
        <v>1.0096045300000001</v>
      </c>
      <c r="M379" s="121">
        <f t="shared" si="299"/>
        <v>1.0150827899999999</v>
      </c>
      <c r="N379" s="121">
        <f t="shared" si="294"/>
        <v>1.3184909146123709</v>
      </c>
      <c r="O379" s="114">
        <f t="shared" si="296"/>
        <v>1.3311544</v>
      </c>
      <c r="P379" s="114">
        <f t="shared" si="278"/>
        <v>1135.7229566399999</v>
      </c>
      <c r="Q379" s="168">
        <f t="shared" si="291"/>
        <v>0</v>
      </c>
      <c r="R379" s="169">
        <f t="shared" si="287"/>
        <v>0</v>
      </c>
      <c r="S379" s="114">
        <f t="shared" si="279"/>
        <v>0</v>
      </c>
      <c r="T379" s="124">
        <f t="shared" si="288"/>
        <v>7.0000000000000007E-2</v>
      </c>
      <c r="U379" s="122">
        <f t="shared" si="295"/>
        <v>5</v>
      </c>
      <c r="V379" s="122">
        <v>252</v>
      </c>
      <c r="W379" s="121">
        <f t="shared" si="280"/>
        <v>1.0013433350000001</v>
      </c>
      <c r="X379" s="114">
        <f t="shared" si="281"/>
        <v>1.52565639</v>
      </c>
      <c r="Y379" s="114">
        <f t="shared" si="282"/>
        <v>0</v>
      </c>
      <c r="Z379" s="127" t="str">
        <f t="shared" si="292"/>
        <v>A+J=</v>
      </c>
      <c r="AA379" s="119">
        <f t="shared" si="293"/>
        <v>44397</v>
      </c>
      <c r="AB379" s="4"/>
      <c r="AD379" s="155">
        <v>47592</v>
      </c>
      <c r="AE379" s="156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83"/>
        <v>44374</v>
      </c>
      <c r="B380" s="114">
        <f t="shared" si="275"/>
        <v>1137.2486130299999</v>
      </c>
      <c r="C380" s="114">
        <f t="shared" si="289"/>
        <v>853.18649485000003</v>
      </c>
      <c r="D380" s="115">
        <f t="shared" si="284"/>
        <v>1027.211</v>
      </c>
      <c r="E380" s="116">
        <f t="shared" si="297"/>
        <v>1069.289</v>
      </c>
      <c r="F380" s="117">
        <f t="shared" si="298"/>
        <v>44337</v>
      </c>
      <c r="G380" s="118">
        <f t="shared" si="276"/>
        <v>4.0963346381609922E-2</v>
      </c>
      <c r="H380" s="119">
        <f t="shared" si="290"/>
        <v>44397</v>
      </c>
      <c r="I380" s="119">
        <f t="shared" si="277"/>
        <v>44397</v>
      </c>
      <c r="J380" s="120">
        <f t="shared" si="285"/>
        <v>21</v>
      </c>
      <c r="K380" s="120">
        <f t="shared" si="300"/>
        <v>5</v>
      </c>
      <c r="L380" s="8">
        <f t="shared" si="286"/>
        <v>1.0096045300000001</v>
      </c>
      <c r="M380" s="121">
        <f t="shared" si="299"/>
        <v>1.0150827899999999</v>
      </c>
      <c r="N380" s="121">
        <f t="shared" si="294"/>
        <v>1.3184909146123709</v>
      </c>
      <c r="O380" s="114">
        <f t="shared" si="296"/>
        <v>1.3311544</v>
      </c>
      <c r="P380" s="114">
        <f t="shared" si="278"/>
        <v>1135.7229566399999</v>
      </c>
      <c r="Q380" s="168">
        <f t="shared" si="291"/>
        <v>0</v>
      </c>
      <c r="R380" s="169">
        <f t="shared" si="287"/>
        <v>0</v>
      </c>
      <c r="S380" s="114">
        <f t="shared" si="279"/>
        <v>0</v>
      </c>
      <c r="T380" s="124">
        <f t="shared" si="288"/>
        <v>7.0000000000000007E-2</v>
      </c>
      <c r="U380" s="122">
        <f t="shared" si="295"/>
        <v>5</v>
      </c>
      <c r="V380" s="122">
        <v>252</v>
      </c>
      <c r="W380" s="121">
        <f t="shared" si="280"/>
        <v>1.0013433350000001</v>
      </c>
      <c r="X380" s="114">
        <f t="shared" si="281"/>
        <v>1.52565639</v>
      </c>
      <c r="Y380" s="114">
        <f t="shared" si="282"/>
        <v>0</v>
      </c>
      <c r="Z380" s="127" t="str">
        <f t="shared" si="292"/>
        <v>A+J=</v>
      </c>
      <c r="AA380" s="119">
        <f t="shared" si="293"/>
        <v>44397</v>
      </c>
      <c r="AB380" s="4"/>
      <c r="AD380" s="155">
        <v>47604</v>
      </c>
      <c r="AE380" s="156" t="s">
        <v>82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83"/>
        <v>44375</v>
      </c>
      <c r="B381" s="114">
        <f t="shared" si="275"/>
        <v>1137.2486130299999</v>
      </c>
      <c r="C381" s="114">
        <f t="shared" si="289"/>
        <v>853.18649485000003</v>
      </c>
      <c r="D381" s="115">
        <f t="shared" si="284"/>
        <v>1027.211</v>
      </c>
      <c r="E381" s="116">
        <f t="shared" si="297"/>
        <v>1069.289</v>
      </c>
      <c r="F381" s="117">
        <f t="shared" si="298"/>
        <v>44337</v>
      </c>
      <c r="G381" s="118">
        <f t="shared" si="276"/>
        <v>4.0963346381609922E-2</v>
      </c>
      <c r="H381" s="119">
        <f t="shared" si="290"/>
        <v>44397</v>
      </c>
      <c r="I381" s="119">
        <f t="shared" si="277"/>
        <v>44397</v>
      </c>
      <c r="J381" s="120">
        <f t="shared" si="285"/>
        <v>21</v>
      </c>
      <c r="K381" s="120">
        <f t="shared" si="300"/>
        <v>5</v>
      </c>
      <c r="L381" s="8">
        <f t="shared" si="286"/>
        <v>1.0096045300000001</v>
      </c>
      <c r="M381" s="121">
        <f t="shared" si="299"/>
        <v>1.0150827899999999</v>
      </c>
      <c r="N381" s="121">
        <f t="shared" si="294"/>
        <v>1.3184909146123709</v>
      </c>
      <c r="O381" s="114">
        <f t="shared" si="296"/>
        <v>1.3311544</v>
      </c>
      <c r="P381" s="114">
        <f t="shared" si="278"/>
        <v>1135.7229566399999</v>
      </c>
      <c r="Q381" s="168">
        <f t="shared" si="291"/>
        <v>0</v>
      </c>
      <c r="R381" s="169">
        <f t="shared" si="287"/>
        <v>0</v>
      </c>
      <c r="S381" s="114">
        <f t="shared" si="279"/>
        <v>0</v>
      </c>
      <c r="T381" s="124">
        <f t="shared" si="288"/>
        <v>7.0000000000000007E-2</v>
      </c>
      <c r="U381" s="122">
        <f t="shared" si="295"/>
        <v>5</v>
      </c>
      <c r="V381" s="122">
        <v>252</v>
      </c>
      <c r="W381" s="121">
        <f t="shared" si="280"/>
        <v>1.0013433350000001</v>
      </c>
      <c r="X381" s="114">
        <f t="shared" si="281"/>
        <v>1.52565639</v>
      </c>
      <c r="Y381" s="114">
        <f t="shared" si="282"/>
        <v>0</v>
      </c>
      <c r="Z381" s="127" t="str">
        <f t="shared" si="292"/>
        <v>A+J=</v>
      </c>
      <c r="AA381" s="119">
        <f t="shared" si="293"/>
        <v>44397</v>
      </c>
      <c r="AB381" s="4"/>
      <c r="AD381" s="155">
        <v>47654</v>
      </c>
      <c r="AE381" s="156" t="s">
        <v>81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83"/>
        <v>44376</v>
      </c>
      <c r="B382" s="114">
        <f t="shared" si="275"/>
        <v>1139.73077272</v>
      </c>
      <c r="C382" s="114">
        <f t="shared" si="289"/>
        <v>853.18649485000003</v>
      </c>
      <c r="D382" s="115">
        <f t="shared" si="284"/>
        <v>1027.211</v>
      </c>
      <c r="E382" s="116">
        <f t="shared" si="297"/>
        <v>1069.289</v>
      </c>
      <c r="F382" s="117">
        <f t="shared" si="298"/>
        <v>44337</v>
      </c>
      <c r="G382" s="118">
        <f t="shared" si="276"/>
        <v>4.0963346381609922E-2</v>
      </c>
      <c r="H382" s="119">
        <f t="shared" si="290"/>
        <v>44397</v>
      </c>
      <c r="I382" s="119">
        <f t="shared" si="277"/>
        <v>44397</v>
      </c>
      <c r="J382" s="120">
        <f t="shared" si="285"/>
        <v>21</v>
      </c>
      <c r="K382" s="120">
        <f t="shared" si="300"/>
        <v>6</v>
      </c>
      <c r="L382" s="8">
        <f t="shared" si="286"/>
        <v>1.01153648</v>
      </c>
      <c r="M382" s="121">
        <f t="shared" si="299"/>
        <v>1.0150827899999999</v>
      </c>
      <c r="N382" s="121">
        <f t="shared" si="294"/>
        <v>1.3184909146123709</v>
      </c>
      <c r="O382" s="114">
        <f t="shared" si="296"/>
        <v>1.3337016500000001</v>
      </c>
      <c r="P382" s="114">
        <f t="shared" si="278"/>
        <v>1137.8962359300001</v>
      </c>
      <c r="Q382" s="168">
        <f t="shared" si="291"/>
        <v>0</v>
      </c>
      <c r="R382" s="169">
        <f t="shared" si="287"/>
        <v>0</v>
      </c>
      <c r="S382" s="114">
        <f t="shared" si="279"/>
        <v>0</v>
      </c>
      <c r="T382" s="124">
        <f t="shared" si="288"/>
        <v>7.0000000000000007E-2</v>
      </c>
      <c r="U382" s="122">
        <f t="shared" si="295"/>
        <v>6</v>
      </c>
      <c r="V382" s="122">
        <v>252</v>
      </c>
      <c r="W382" s="121">
        <f t="shared" si="280"/>
        <v>1.001612218</v>
      </c>
      <c r="X382" s="114">
        <f t="shared" si="281"/>
        <v>1.83453679</v>
      </c>
      <c r="Y382" s="114">
        <f t="shared" si="282"/>
        <v>0</v>
      </c>
      <c r="Z382" s="127" t="str">
        <f t="shared" si="292"/>
        <v>A+J=</v>
      </c>
      <c r="AA382" s="119">
        <f t="shared" si="293"/>
        <v>44397</v>
      </c>
      <c r="AB382" s="4"/>
      <c r="AD382" s="155">
        <v>47802</v>
      </c>
      <c r="AE382" s="156" t="s">
        <v>84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83"/>
        <v>44377</v>
      </c>
      <c r="B383" s="114">
        <f t="shared" si="275"/>
        <v>1142.2183642900002</v>
      </c>
      <c r="C383" s="114">
        <f t="shared" si="289"/>
        <v>853.18649485000003</v>
      </c>
      <c r="D383" s="115">
        <f t="shared" si="284"/>
        <v>1027.211</v>
      </c>
      <c r="E383" s="116">
        <f t="shared" si="297"/>
        <v>1069.289</v>
      </c>
      <c r="F383" s="117">
        <f t="shared" si="298"/>
        <v>44337</v>
      </c>
      <c r="G383" s="118">
        <f t="shared" si="276"/>
        <v>4.0963346381609922E-2</v>
      </c>
      <c r="H383" s="119">
        <f t="shared" si="290"/>
        <v>44397</v>
      </c>
      <c r="I383" s="119">
        <f t="shared" si="277"/>
        <v>44397</v>
      </c>
      <c r="J383" s="120">
        <f t="shared" si="285"/>
        <v>21</v>
      </c>
      <c r="K383" s="120">
        <f t="shared" si="300"/>
        <v>7</v>
      </c>
      <c r="L383" s="8">
        <f t="shared" si="286"/>
        <v>1.01347213</v>
      </c>
      <c r="M383" s="121">
        <f t="shared" si="299"/>
        <v>1.0150827899999999</v>
      </c>
      <c r="N383" s="121">
        <f t="shared" si="294"/>
        <v>1.3184909146123709</v>
      </c>
      <c r="O383" s="114">
        <f t="shared" si="296"/>
        <v>1.33625379</v>
      </c>
      <c r="P383" s="114">
        <f t="shared" si="278"/>
        <v>1140.0736873200001</v>
      </c>
      <c r="Q383" s="168">
        <f t="shared" si="291"/>
        <v>0</v>
      </c>
      <c r="R383" s="169">
        <f t="shared" si="287"/>
        <v>0</v>
      </c>
      <c r="S383" s="114">
        <f t="shared" si="279"/>
        <v>0</v>
      </c>
      <c r="T383" s="124">
        <f t="shared" si="288"/>
        <v>7.0000000000000007E-2</v>
      </c>
      <c r="U383" s="122">
        <f t="shared" si="295"/>
        <v>7</v>
      </c>
      <c r="V383" s="122">
        <v>252</v>
      </c>
      <c r="W383" s="121">
        <f t="shared" si="280"/>
        <v>1.001881174</v>
      </c>
      <c r="X383" s="114">
        <f t="shared" si="281"/>
        <v>2.1446769699999999</v>
      </c>
      <c r="Y383" s="114">
        <f t="shared" si="282"/>
        <v>0</v>
      </c>
      <c r="Z383" s="127" t="str">
        <f t="shared" si="292"/>
        <v>A+J=</v>
      </c>
      <c r="AA383" s="119">
        <f t="shared" si="293"/>
        <v>44397</v>
      </c>
      <c r="AB383" s="4"/>
      <c r="AD383" s="155">
        <v>47842</v>
      </c>
      <c r="AE383" s="156" t="s">
        <v>77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83"/>
        <v>44378</v>
      </c>
      <c r="B384" s="114">
        <f t="shared" si="275"/>
        <v>1144.7113818800001</v>
      </c>
      <c r="C384" s="114">
        <f t="shared" si="289"/>
        <v>853.18649485000003</v>
      </c>
      <c r="D384" s="115">
        <f t="shared" si="284"/>
        <v>1027.211</v>
      </c>
      <c r="E384" s="116">
        <f t="shared" si="297"/>
        <v>1069.289</v>
      </c>
      <c r="F384" s="117">
        <f t="shared" si="298"/>
        <v>44337</v>
      </c>
      <c r="G384" s="118">
        <f t="shared" si="276"/>
        <v>4.0963346381609922E-2</v>
      </c>
      <c r="H384" s="119">
        <f t="shared" si="290"/>
        <v>44397</v>
      </c>
      <c r="I384" s="119">
        <f t="shared" si="277"/>
        <v>44397</v>
      </c>
      <c r="J384" s="120">
        <f t="shared" si="285"/>
        <v>21</v>
      </c>
      <c r="K384" s="120">
        <f t="shared" si="300"/>
        <v>8</v>
      </c>
      <c r="L384" s="8">
        <f t="shared" si="286"/>
        <v>1.01541148</v>
      </c>
      <c r="M384" s="121">
        <f t="shared" si="299"/>
        <v>1.0150827899999999</v>
      </c>
      <c r="N384" s="121">
        <f t="shared" si="294"/>
        <v>1.3184909146123709</v>
      </c>
      <c r="O384" s="114">
        <f t="shared" si="296"/>
        <v>1.33881081</v>
      </c>
      <c r="P384" s="114">
        <f t="shared" si="278"/>
        <v>1142.2553022500001</v>
      </c>
      <c r="Q384" s="168">
        <f t="shared" si="291"/>
        <v>0</v>
      </c>
      <c r="R384" s="169">
        <f t="shared" si="287"/>
        <v>0</v>
      </c>
      <c r="S384" s="114">
        <f t="shared" si="279"/>
        <v>0</v>
      </c>
      <c r="T384" s="124">
        <f t="shared" si="288"/>
        <v>7.0000000000000007E-2</v>
      </c>
      <c r="U384" s="122">
        <f t="shared" si="295"/>
        <v>8</v>
      </c>
      <c r="V384" s="122">
        <v>252</v>
      </c>
      <c r="W384" s="121">
        <f t="shared" si="280"/>
        <v>1.0021502019999999</v>
      </c>
      <c r="X384" s="114">
        <f t="shared" si="281"/>
        <v>2.4560796300000001</v>
      </c>
      <c r="Y384" s="114">
        <f t="shared" si="282"/>
        <v>0</v>
      </c>
      <c r="Z384" s="127" t="str">
        <f t="shared" si="292"/>
        <v>A+J=</v>
      </c>
      <c r="AA384" s="119">
        <f t="shared" si="293"/>
        <v>44397</v>
      </c>
      <c r="AB384" s="4"/>
      <c r="AD384" s="155">
        <v>47849</v>
      </c>
      <c r="AE384" s="156" t="s">
        <v>79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83"/>
        <v>44379</v>
      </c>
      <c r="B385" s="114">
        <f t="shared" si="275"/>
        <v>1147.2098293200002</v>
      </c>
      <c r="C385" s="114">
        <f t="shared" si="289"/>
        <v>853.18649485000003</v>
      </c>
      <c r="D385" s="115">
        <f t="shared" si="284"/>
        <v>1027.211</v>
      </c>
      <c r="E385" s="116">
        <f t="shared" si="297"/>
        <v>1069.289</v>
      </c>
      <c r="F385" s="117">
        <f t="shared" si="298"/>
        <v>44337</v>
      </c>
      <c r="G385" s="118">
        <f t="shared" si="276"/>
        <v>4.0963346381609922E-2</v>
      </c>
      <c r="H385" s="119">
        <f t="shared" si="290"/>
        <v>44397</v>
      </c>
      <c r="I385" s="119">
        <f t="shared" si="277"/>
        <v>44397</v>
      </c>
      <c r="J385" s="120">
        <f t="shared" si="285"/>
        <v>21</v>
      </c>
      <c r="K385" s="120">
        <f t="shared" si="300"/>
        <v>9</v>
      </c>
      <c r="L385" s="8">
        <f t="shared" si="286"/>
        <v>1.0173545399999999</v>
      </c>
      <c r="M385" s="121">
        <f t="shared" si="299"/>
        <v>1.0150827899999999</v>
      </c>
      <c r="N385" s="121">
        <f t="shared" si="294"/>
        <v>1.3184909146123709</v>
      </c>
      <c r="O385" s="114">
        <f t="shared" si="296"/>
        <v>1.3413727099999999</v>
      </c>
      <c r="P385" s="114">
        <f t="shared" si="278"/>
        <v>1144.4410807300001</v>
      </c>
      <c r="Q385" s="168">
        <f t="shared" si="291"/>
        <v>0</v>
      </c>
      <c r="R385" s="169">
        <f t="shared" si="287"/>
        <v>0</v>
      </c>
      <c r="S385" s="114">
        <f t="shared" si="279"/>
        <v>0</v>
      </c>
      <c r="T385" s="124">
        <f t="shared" si="288"/>
        <v>7.0000000000000007E-2</v>
      </c>
      <c r="U385" s="122">
        <f t="shared" si="295"/>
        <v>9</v>
      </c>
      <c r="V385" s="122">
        <v>252</v>
      </c>
      <c r="W385" s="121">
        <f t="shared" si="280"/>
        <v>1.0024193020000001</v>
      </c>
      <c r="X385" s="114">
        <f t="shared" si="281"/>
        <v>2.76874859</v>
      </c>
      <c r="Y385" s="114">
        <f t="shared" si="282"/>
        <v>0</v>
      </c>
      <c r="Z385" s="127" t="str">
        <f t="shared" si="292"/>
        <v>A+J=</v>
      </c>
      <c r="AA385" s="119">
        <f t="shared" si="293"/>
        <v>44397</v>
      </c>
      <c r="AB385" s="4"/>
      <c r="AD385" s="155">
        <v>47903</v>
      </c>
      <c r="AE385" s="156" t="s">
        <v>68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83"/>
        <v>44380</v>
      </c>
      <c r="B386" s="114">
        <f t="shared" si="275"/>
        <v>1149.7137361099999</v>
      </c>
      <c r="C386" s="114">
        <f t="shared" si="289"/>
        <v>853.18649485000003</v>
      </c>
      <c r="D386" s="115">
        <f t="shared" si="284"/>
        <v>1027.211</v>
      </c>
      <c r="E386" s="116">
        <f t="shared" si="297"/>
        <v>1069.289</v>
      </c>
      <c r="F386" s="117">
        <f t="shared" si="298"/>
        <v>44337</v>
      </c>
      <c r="G386" s="118">
        <f t="shared" si="276"/>
        <v>4.0963346381609922E-2</v>
      </c>
      <c r="H386" s="119">
        <f t="shared" si="290"/>
        <v>44397</v>
      </c>
      <c r="I386" s="119">
        <f t="shared" si="277"/>
        <v>44397</v>
      </c>
      <c r="J386" s="120">
        <f t="shared" si="285"/>
        <v>21</v>
      </c>
      <c r="K386" s="120">
        <f t="shared" si="300"/>
        <v>10</v>
      </c>
      <c r="L386" s="8">
        <f t="shared" si="286"/>
        <v>1.0193013200000001</v>
      </c>
      <c r="M386" s="121">
        <f t="shared" si="299"/>
        <v>1.0150827899999999</v>
      </c>
      <c r="N386" s="121">
        <f t="shared" si="294"/>
        <v>1.3184909146123709</v>
      </c>
      <c r="O386" s="114">
        <f t="shared" si="296"/>
        <v>1.3439395199999999</v>
      </c>
      <c r="P386" s="114">
        <f t="shared" si="278"/>
        <v>1146.6310483499999</v>
      </c>
      <c r="Q386" s="168">
        <f t="shared" si="291"/>
        <v>0</v>
      </c>
      <c r="R386" s="169">
        <f t="shared" si="287"/>
        <v>0</v>
      </c>
      <c r="S386" s="114">
        <f t="shared" si="279"/>
        <v>0</v>
      </c>
      <c r="T386" s="124">
        <f t="shared" si="288"/>
        <v>7.0000000000000007E-2</v>
      </c>
      <c r="U386" s="122">
        <f t="shared" si="295"/>
        <v>10</v>
      </c>
      <c r="V386" s="122">
        <v>252</v>
      </c>
      <c r="W386" s="121">
        <f t="shared" si="280"/>
        <v>1.0026884739999999</v>
      </c>
      <c r="X386" s="114">
        <f t="shared" si="281"/>
        <v>3.0826877600000002</v>
      </c>
      <c r="Y386" s="114">
        <f t="shared" si="282"/>
        <v>0</v>
      </c>
      <c r="Z386" s="127" t="str">
        <f t="shared" si="292"/>
        <v>A+J=</v>
      </c>
      <c r="AA386" s="119">
        <f t="shared" si="293"/>
        <v>44397</v>
      </c>
      <c r="AB386" s="4"/>
      <c r="AD386" s="155">
        <v>47904</v>
      </c>
      <c r="AE386" s="156" t="s">
        <v>68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83"/>
        <v>44381</v>
      </c>
      <c r="B387" s="114">
        <f t="shared" si="275"/>
        <v>1149.7137361099999</v>
      </c>
      <c r="C387" s="114">
        <f t="shared" si="289"/>
        <v>853.18649485000003</v>
      </c>
      <c r="D387" s="115">
        <f t="shared" si="284"/>
        <v>1027.211</v>
      </c>
      <c r="E387" s="116">
        <f t="shared" si="297"/>
        <v>1069.289</v>
      </c>
      <c r="F387" s="117">
        <f t="shared" si="298"/>
        <v>44337</v>
      </c>
      <c r="G387" s="118">
        <f t="shared" si="276"/>
        <v>4.0963346381609922E-2</v>
      </c>
      <c r="H387" s="119">
        <f t="shared" si="290"/>
        <v>44397</v>
      </c>
      <c r="I387" s="119">
        <f t="shared" si="277"/>
        <v>44397</v>
      </c>
      <c r="J387" s="120">
        <f t="shared" si="285"/>
        <v>21</v>
      </c>
      <c r="K387" s="120">
        <f t="shared" si="300"/>
        <v>10</v>
      </c>
      <c r="L387" s="8">
        <f t="shared" si="286"/>
        <v>1.0193013200000001</v>
      </c>
      <c r="M387" s="121">
        <f t="shared" si="299"/>
        <v>1.0150827899999999</v>
      </c>
      <c r="N387" s="121">
        <f t="shared" si="294"/>
        <v>1.3184909146123709</v>
      </c>
      <c r="O387" s="114">
        <f t="shared" si="296"/>
        <v>1.3439395199999999</v>
      </c>
      <c r="P387" s="114">
        <f t="shared" si="278"/>
        <v>1146.6310483499999</v>
      </c>
      <c r="Q387" s="168">
        <f t="shared" si="291"/>
        <v>0</v>
      </c>
      <c r="R387" s="169">
        <f t="shared" si="287"/>
        <v>0</v>
      </c>
      <c r="S387" s="114">
        <f t="shared" si="279"/>
        <v>0</v>
      </c>
      <c r="T387" s="124">
        <f t="shared" si="288"/>
        <v>7.0000000000000007E-2</v>
      </c>
      <c r="U387" s="122">
        <f t="shared" si="295"/>
        <v>10</v>
      </c>
      <c r="V387" s="122">
        <v>252</v>
      </c>
      <c r="W387" s="121">
        <f t="shared" si="280"/>
        <v>1.0026884739999999</v>
      </c>
      <c r="X387" s="114">
        <f t="shared" si="281"/>
        <v>3.0826877600000002</v>
      </c>
      <c r="Y387" s="114">
        <f t="shared" si="282"/>
        <v>0</v>
      </c>
      <c r="Z387" s="127" t="str">
        <f t="shared" si="292"/>
        <v>A+J=</v>
      </c>
      <c r="AA387" s="119">
        <f t="shared" si="293"/>
        <v>44397</v>
      </c>
      <c r="AB387" s="4"/>
      <c r="AD387" s="155">
        <v>47949</v>
      </c>
      <c r="AE387" s="156" t="s">
        <v>80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83"/>
        <v>44382</v>
      </c>
      <c r="B388" s="114">
        <f t="shared" si="275"/>
        <v>1149.7137361099999</v>
      </c>
      <c r="C388" s="114">
        <f t="shared" si="289"/>
        <v>853.18649485000003</v>
      </c>
      <c r="D388" s="115">
        <f t="shared" si="284"/>
        <v>1027.211</v>
      </c>
      <c r="E388" s="116">
        <f t="shared" si="297"/>
        <v>1069.289</v>
      </c>
      <c r="F388" s="117">
        <f t="shared" si="298"/>
        <v>44337</v>
      </c>
      <c r="G388" s="118">
        <f t="shared" si="276"/>
        <v>4.0963346381609922E-2</v>
      </c>
      <c r="H388" s="119">
        <f t="shared" si="290"/>
        <v>44397</v>
      </c>
      <c r="I388" s="119">
        <f t="shared" si="277"/>
        <v>44397</v>
      </c>
      <c r="J388" s="120">
        <f t="shared" si="285"/>
        <v>21</v>
      </c>
      <c r="K388" s="120">
        <f t="shared" si="300"/>
        <v>10</v>
      </c>
      <c r="L388" s="8">
        <f t="shared" si="286"/>
        <v>1.0193013200000001</v>
      </c>
      <c r="M388" s="121">
        <f t="shared" si="299"/>
        <v>1.0150827899999999</v>
      </c>
      <c r="N388" s="121">
        <f t="shared" si="294"/>
        <v>1.3184909146123709</v>
      </c>
      <c r="O388" s="114">
        <f t="shared" si="296"/>
        <v>1.3439395199999999</v>
      </c>
      <c r="P388" s="114">
        <f t="shared" si="278"/>
        <v>1146.6310483499999</v>
      </c>
      <c r="Q388" s="168">
        <f t="shared" si="291"/>
        <v>0</v>
      </c>
      <c r="R388" s="169">
        <f t="shared" si="287"/>
        <v>0</v>
      </c>
      <c r="S388" s="114">
        <f t="shared" si="279"/>
        <v>0</v>
      </c>
      <c r="T388" s="124">
        <f t="shared" si="288"/>
        <v>7.0000000000000007E-2</v>
      </c>
      <c r="U388" s="122">
        <f t="shared" si="295"/>
        <v>10</v>
      </c>
      <c r="V388" s="122">
        <v>252</v>
      </c>
      <c r="W388" s="121">
        <f t="shared" si="280"/>
        <v>1.0026884739999999</v>
      </c>
      <c r="X388" s="114">
        <f t="shared" si="281"/>
        <v>3.0826877600000002</v>
      </c>
      <c r="Y388" s="114">
        <f t="shared" si="282"/>
        <v>0</v>
      </c>
      <c r="Z388" s="127" t="str">
        <f t="shared" si="292"/>
        <v>A+J=</v>
      </c>
      <c r="AA388" s="119">
        <f t="shared" si="293"/>
        <v>44397</v>
      </c>
      <c r="AB388" s="4"/>
      <c r="AD388" s="155">
        <v>47959</v>
      </c>
      <c r="AE388" s="156" t="s">
        <v>69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83"/>
        <v>44383</v>
      </c>
      <c r="B389" s="114">
        <f t="shared" si="275"/>
        <v>1152.22311582</v>
      </c>
      <c r="C389" s="114">
        <f t="shared" si="289"/>
        <v>853.18649485000003</v>
      </c>
      <c r="D389" s="115">
        <f t="shared" si="284"/>
        <v>1027.211</v>
      </c>
      <c r="E389" s="116">
        <f t="shared" si="297"/>
        <v>1069.289</v>
      </c>
      <c r="F389" s="117">
        <f t="shared" si="298"/>
        <v>44337</v>
      </c>
      <c r="G389" s="118">
        <f t="shared" si="276"/>
        <v>4.0963346381609922E-2</v>
      </c>
      <c r="H389" s="119">
        <f t="shared" si="290"/>
        <v>44397</v>
      </c>
      <c r="I389" s="119">
        <f t="shared" si="277"/>
        <v>44397</v>
      </c>
      <c r="J389" s="120">
        <f t="shared" si="285"/>
        <v>21</v>
      </c>
      <c r="K389" s="120">
        <f t="shared" si="300"/>
        <v>11</v>
      </c>
      <c r="L389" s="8">
        <f t="shared" si="286"/>
        <v>1.02125183</v>
      </c>
      <c r="M389" s="121">
        <f t="shared" si="299"/>
        <v>1.0150827899999999</v>
      </c>
      <c r="N389" s="121">
        <f t="shared" si="294"/>
        <v>1.3184909146123709</v>
      </c>
      <c r="O389" s="114">
        <f t="shared" si="296"/>
        <v>1.34651125</v>
      </c>
      <c r="P389" s="114">
        <f t="shared" si="278"/>
        <v>1148.8252136599999</v>
      </c>
      <c r="Q389" s="168">
        <f t="shared" si="291"/>
        <v>0</v>
      </c>
      <c r="R389" s="169">
        <f t="shared" si="287"/>
        <v>0</v>
      </c>
      <c r="S389" s="114">
        <f t="shared" si="279"/>
        <v>0</v>
      </c>
      <c r="T389" s="124">
        <f t="shared" si="288"/>
        <v>7.0000000000000007E-2</v>
      </c>
      <c r="U389" s="122">
        <f t="shared" si="295"/>
        <v>11</v>
      </c>
      <c r="V389" s="122">
        <v>252</v>
      </c>
      <c r="W389" s="121">
        <f t="shared" si="280"/>
        <v>1.0029577190000001</v>
      </c>
      <c r="X389" s="114">
        <f t="shared" si="281"/>
        <v>3.3979021600000001</v>
      </c>
      <c r="Y389" s="114">
        <f t="shared" si="282"/>
        <v>0</v>
      </c>
      <c r="Z389" s="127" t="str">
        <f t="shared" si="292"/>
        <v>A+J=</v>
      </c>
      <c r="AA389" s="119">
        <f t="shared" si="293"/>
        <v>44397</v>
      </c>
      <c r="AB389" s="4"/>
      <c r="AD389" s="155">
        <v>47969</v>
      </c>
      <c r="AE389" s="156" t="s">
        <v>82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83"/>
        <v>44384</v>
      </c>
      <c r="B390" s="114">
        <f t="shared" si="275"/>
        <v>1154.7379625999999</v>
      </c>
      <c r="C390" s="114">
        <f t="shared" si="289"/>
        <v>853.18649485000003</v>
      </c>
      <c r="D390" s="115">
        <f t="shared" si="284"/>
        <v>1027.211</v>
      </c>
      <c r="E390" s="116">
        <f t="shared" si="297"/>
        <v>1069.289</v>
      </c>
      <c r="F390" s="117">
        <f t="shared" si="298"/>
        <v>44337</v>
      </c>
      <c r="G390" s="118">
        <f t="shared" si="276"/>
        <v>4.0963346381609922E-2</v>
      </c>
      <c r="H390" s="119">
        <f t="shared" si="290"/>
        <v>44397</v>
      </c>
      <c r="I390" s="119">
        <f t="shared" si="277"/>
        <v>44397</v>
      </c>
      <c r="J390" s="120">
        <f t="shared" si="285"/>
        <v>21</v>
      </c>
      <c r="K390" s="120">
        <f t="shared" si="300"/>
        <v>12</v>
      </c>
      <c r="L390" s="8">
        <f t="shared" si="286"/>
        <v>1.0232060599999999</v>
      </c>
      <c r="M390" s="121">
        <f t="shared" si="299"/>
        <v>1.0150827899999999</v>
      </c>
      <c r="N390" s="121">
        <f t="shared" si="294"/>
        <v>1.3184909146123709</v>
      </c>
      <c r="O390" s="114">
        <f t="shared" si="296"/>
        <v>1.3490878900000001</v>
      </c>
      <c r="P390" s="114">
        <f t="shared" si="278"/>
        <v>1151.02356811</v>
      </c>
      <c r="Q390" s="168">
        <f t="shared" si="291"/>
        <v>0</v>
      </c>
      <c r="R390" s="169">
        <f t="shared" si="287"/>
        <v>0</v>
      </c>
      <c r="S390" s="114">
        <f t="shared" si="279"/>
        <v>0</v>
      </c>
      <c r="T390" s="124">
        <f t="shared" si="288"/>
        <v>7.0000000000000007E-2</v>
      </c>
      <c r="U390" s="122">
        <f t="shared" si="295"/>
        <v>12</v>
      </c>
      <c r="V390" s="122">
        <v>252</v>
      </c>
      <c r="W390" s="121">
        <f t="shared" si="280"/>
        <v>1.003227036</v>
      </c>
      <c r="X390" s="114">
        <f t="shared" si="281"/>
        <v>3.7143944900000001</v>
      </c>
      <c r="Y390" s="114">
        <f t="shared" si="282"/>
        <v>0</v>
      </c>
      <c r="Z390" s="127" t="str">
        <f t="shared" si="292"/>
        <v>A+J=</v>
      </c>
      <c r="AA390" s="119">
        <f t="shared" si="293"/>
        <v>44397</v>
      </c>
      <c r="AB390" s="4"/>
      <c r="AD390" s="155">
        <v>48011</v>
      </c>
      <c r="AE390" s="156" t="s">
        <v>81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83"/>
        <v>44385</v>
      </c>
      <c r="B391" s="114">
        <f t="shared" si="275"/>
        <v>1157.2583059899998</v>
      </c>
      <c r="C391" s="114">
        <f t="shared" si="289"/>
        <v>853.18649485000003</v>
      </c>
      <c r="D391" s="115">
        <f t="shared" si="284"/>
        <v>1027.211</v>
      </c>
      <c r="E391" s="116">
        <f t="shared" si="297"/>
        <v>1069.289</v>
      </c>
      <c r="F391" s="117">
        <f t="shared" si="298"/>
        <v>44337</v>
      </c>
      <c r="G391" s="118">
        <f t="shared" si="276"/>
        <v>4.0963346381609922E-2</v>
      </c>
      <c r="H391" s="119">
        <f t="shared" si="290"/>
        <v>44397</v>
      </c>
      <c r="I391" s="119">
        <f t="shared" si="277"/>
        <v>44397</v>
      </c>
      <c r="J391" s="120">
        <f t="shared" si="285"/>
        <v>21</v>
      </c>
      <c r="K391" s="120">
        <f t="shared" si="300"/>
        <v>13</v>
      </c>
      <c r="L391" s="8">
        <f t="shared" si="286"/>
        <v>1.0251640399999999</v>
      </c>
      <c r="M391" s="121">
        <f t="shared" si="299"/>
        <v>1.0150827899999999</v>
      </c>
      <c r="N391" s="121">
        <f t="shared" si="294"/>
        <v>1.3184909146123709</v>
      </c>
      <c r="O391" s="114">
        <f t="shared" si="296"/>
        <v>1.35166947</v>
      </c>
      <c r="P391" s="114">
        <f t="shared" si="278"/>
        <v>1153.2261372999999</v>
      </c>
      <c r="Q391" s="168">
        <f t="shared" si="291"/>
        <v>0</v>
      </c>
      <c r="R391" s="169">
        <f t="shared" si="287"/>
        <v>0</v>
      </c>
      <c r="S391" s="114">
        <f t="shared" si="279"/>
        <v>0</v>
      </c>
      <c r="T391" s="124">
        <f t="shared" si="288"/>
        <v>7.0000000000000007E-2</v>
      </c>
      <c r="U391" s="122">
        <f t="shared" si="295"/>
        <v>13</v>
      </c>
      <c r="V391" s="122">
        <v>252</v>
      </c>
      <c r="W391" s="121">
        <f t="shared" si="280"/>
        <v>1.003496425</v>
      </c>
      <c r="X391" s="114">
        <f t="shared" si="281"/>
        <v>4.0321686899999998</v>
      </c>
      <c r="Y391" s="114">
        <f t="shared" si="282"/>
        <v>0</v>
      </c>
      <c r="Z391" s="127" t="str">
        <f t="shared" si="292"/>
        <v>A+J=</v>
      </c>
      <c r="AA391" s="119">
        <f t="shared" si="293"/>
        <v>44397</v>
      </c>
      <c r="AB391" s="4"/>
      <c r="AD391" s="155">
        <v>48207</v>
      </c>
      <c r="AE391" s="156" t="s">
        <v>77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83"/>
        <v>44386</v>
      </c>
      <c r="B392" s="114">
        <f t="shared" si="275"/>
        <v>1159.7841424800001</v>
      </c>
      <c r="C392" s="114">
        <f t="shared" si="289"/>
        <v>853.18649485000003</v>
      </c>
      <c r="D392" s="115">
        <f t="shared" si="284"/>
        <v>1027.211</v>
      </c>
      <c r="E392" s="116">
        <f t="shared" si="297"/>
        <v>1069.289</v>
      </c>
      <c r="F392" s="117">
        <f t="shared" si="298"/>
        <v>44337</v>
      </c>
      <c r="G392" s="118">
        <f t="shared" si="276"/>
        <v>4.0963346381609922E-2</v>
      </c>
      <c r="H392" s="119">
        <f t="shared" si="290"/>
        <v>44397</v>
      </c>
      <c r="I392" s="119">
        <f t="shared" si="277"/>
        <v>44397</v>
      </c>
      <c r="J392" s="120">
        <f t="shared" si="285"/>
        <v>21</v>
      </c>
      <c r="K392" s="120">
        <f t="shared" si="300"/>
        <v>14</v>
      </c>
      <c r="L392" s="8">
        <f t="shared" si="286"/>
        <v>1.0271257600000001</v>
      </c>
      <c r="M392" s="121">
        <f t="shared" si="299"/>
        <v>1.0150827899999999</v>
      </c>
      <c r="N392" s="121">
        <f t="shared" si="294"/>
        <v>1.3184909146123709</v>
      </c>
      <c r="O392" s="114">
        <f t="shared" si="296"/>
        <v>1.35425598</v>
      </c>
      <c r="P392" s="114">
        <f t="shared" si="278"/>
        <v>1155.4329127000001</v>
      </c>
      <c r="Q392" s="168">
        <f t="shared" si="291"/>
        <v>0</v>
      </c>
      <c r="R392" s="169">
        <f t="shared" si="287"/>
        <v>0</v>
      </c>
      <c r="S392" s="114">
        <f t="shared" si="279"/>
        <v>0</v>
      </c>
      <c r="T392" s="124">
        <f t="shared" si="288"/>
        <v>7.0000000000000007E-2</v>
      </c>
      <c r="U392" s="122">
        <f t="shared" si="295"/>
        <v>14</v>
      </c>
      <c r="V392" s="122">
        <v>252</v>
      </c>
      <c r="W392" s="121">
        <f t="shared" si="280"/>
        <v>1.0037658869999999</v>
      </c>
      <c r="X392" s="114">
        <f t="shared" si="281"/>
        <v>4.3512297799999997</v>
      </c>
      <c r="Y392" s="114">
        <f t="shared" si="282"/>
        <v>0</v>
      </c>
      <c r="Z392" s="127" t="str">
        <f t="shared" si="292"/>
        <v>A+J=</v>
      </c>
      <c r="AA392" s="119">
        <f t="shared" si="293"/>
        <v>44397</v>
      </c>
      <c r="AB392" s="4"/>
      <c r="AD392" s="155">
        <v>48214</v>
      </c>
      <c r="AE392" s="156" t="s">
        <v>79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83"/>
        <v>44387</v>
      </c>
      <c r="B393" s="114">
        <f t="shared" si="275"/>
        <v>1162.31550049</v>
      </c>
      <c r="C393" s="114">
        <f t="shared" si="289"/>
        <v>853.18649485000003</v>
      </c>
      <c r="D393" s="115">
        <f t="shared" si="284"/>
        <v>1027.211</v>
      </c>
      <c r="E393" s="116">
        <f t="shared" si="297"/>
        <v>1069.289</v>
      </c>
      <c r="F393" s="117">
        <f t="shared" si="298"/>
        <v>44337</v>
      </c>
      <c r="G393" s="118">
        <f t="shared" si="276"/>
        <v>4.0963346381609922E-2</v>
      </c>
      <c r="H393" s="119">
        <f t="shared" si="290"/>
        <v>44397</v>
      </c>
      <c r="I393" s="119">
        <f t="shared" si="277"/>
        <v>44397</v>
      </c>
      <c r="J393" s="120">
        <f t="shared" si="285"/>
        <v>21</v>
      </c>
      <c r="K393" s="120">
        <f t="shared" si="300"/>
        <v>15</v>
      </c>
      <c r="L393" s="8">
        <f t="shared" si="286"/>
        <v>1.0290912400000001</v>
      </c>
      <c r="M393" s="121">
        <f t="shared" si="299"/>
        <v>1.0150827899999999</v>
      </c>
      <c r="N393" s="121">
        <f t="shared" si="294"/>
        <v>1.3184909146123709</v>
      </c>
      <c r="O393" s="114">
        <f t="shared" si="296"/>
        <v>1.3568474500000001</v>
      </c>
      <c r="P393" s="114">
        <f t="shared" si="278"/>
        <v>1157.64391991</v>
      </c>
      <c r="Q393" s="168">
        <f t="shared" si="291"/>
        <v>0</v>
      </c>
      <c r="R393" s="169">
        <f t="shared" si="287"/>
        <v>0</v>
      </c>
      <c r="S393" s="114">
        <f t="shared" si="279"/>
        <v>0</v>
      </c>
      <c r="T393" s="124">
        <f t="shared" si="288"/>
        <v>7.0000000000000007E-2</v>
      </c>
      <c r="U393" s="122">
        <f t="shared" si="295"/>
        <v>15</v>
      </c>
      <c r="V393" s="122">
        <v>252</v>
      </c>
      <c r="W393" s="121">
        <f t="shared" si="280"/>
        <v>1.004035421</v>
      </c>
      <c r="X393" s="114">
        <f t="shared" si="281"/>
        <v>4.6715805799999996</v>
      </c>
      <c r="Y393" s="114">
        <f t="shared" si="282"/>
        <v>0</v>
      </c>
      <c r="Z393" s="127" t="str">
        <f t="shared" si="292"/>
        <v>A+J=</v>
      </c>
      <c r="AA393" s="119">
        <f t="shared" si="293"/>
        <v>44397</v>
      </c>
      <c r="AB393" s="4"/>
      <c r="AD393" s="155">
        <v>48253</v>
      </c>
      <c r="AE393" s="156" t="s">
        <v>68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83"/>
        <v>44388</v>
      </c>
      <c r="B394" s="114">
        <f t="shared" ref="B394:B457" si="301">(P394+X394)</f>
        <v>1162.31550049</v>
      </c>
      <c r="C394" s="114">
        <f t="shared" si="289"/>
        <v>853.18649485000003</v>
      </c>
      <c r="D394" s="115">
        <f t="shared" si="284"/>
        <v>1027.211</v>
      </c>
      <c r="E394" s="116">
        <f t="shared" si="297"/>
        <v>1069.289</v>
      </c>
      <c r="F394" s="117">
        <f t="shared" si="298"/>
        <v>44337</v>
      </c>
      <c r="G394" s="118">
        <f t="shared" ref="G394:G457" si="302">(E394/D394)-1</f>
        <v>4.0963346381609922E-2</v>
      </c>
      <c r="H394" s="119">
        <f t="shared" si="290"/>
        <v>44397</v>
      </c>
      <c r="I394" s="119">
        <f t="shared" ref="I394:I457" si="303">IF(A394&gt;I393,H394,I393)</f>
        <v>44397</v>
      </c>
      <c r="J394" s="120">
        <f t="shared" si="285"/>
        <v>21</v>
      </c>
      <c r="K394" s="120">
        <f t="shared" si="300"/>
        <v>15</v>
      </c>
      <c r="L394" s="8">
        <f t="shared" si="286"/>
        <v>1.0290912400000001</v>
      </c>
      <c r="M394" s="121">
        <f t="shared" si="299"/>
        <v>1.0150827899999999</v>
      </c>
      <c r="N394" s="121">
        <f t="shared" si="294"/>
        <v>1.3184909146123709</v>
      </c>
      <c r="O394" s="114">
        <f t="shared" si="296"/>
        <v>1.3568474500000001</v>
      </c>
      <c r="P394" s="114">
        <f t="shared" ref="P394:P457" si="304">TRUNC(C394*O394,8)</f>
        <v>1157.64391991</v>
      </c>
      <c r="Q394" s="168">
        <f t="shared" si="291"/>
        <v>0</v>
      </c>
      <c r="R394" s="169">
        <f t="shared" si="287"/>
        <v>0</v>
      </c>
      <c r="S394" s="114">
        <f t="shared" ref="S394:S457" si="305">IF(R394&gt;0,TRUNC(R394*P394,8),0)</f>
        <v>0</v>
      </c>
      <c r="T394" s="124">
        <f t="shared" si="288"/>
        <v>7.0000000000000007E-2</v>
      </c>
      <c r="U394" s="122">
        <f t="shared" si="295"/>
        <v>15</v>
      </c>
      <c r="V394" s="122">
        <v>252</v>
      </c>
      <c r="W394" s="121">
        <f t="shared" ref="W394:W457" si="306">ROUND((1+T394)^TRUNC((U394/V394),9),9)</f>
        <v>1.004035421</v>
      </c>
      <c r="X394" s="114">
        <f t="shared" ref="X394:X457" si="307">TRUNC((P394*(W394-1)),8)</f>
        <v>4.6715805799999996</v>
      </c>
      <c r="Y394" s="114">
        <f t="shared" ref="Y394:Y457" si="308">IF(Q394&gt;0,S394+X394,0)</f>
        <v>0</v>
      </c>
      <c r="Z394" s="127" t="str">
        <f t="shared" si="292"/>
        <v>A+J=</v>
      </c>
      <c r="AA394" s="119">
        <f t="shared" si="293"/>
        <v>44397</v>
      </c>
      <c r="AB394" s="4"/>
      <c r="AD394" s="155">
        <v>48254</v>
      </c>
      <c r="AE394" s="156" t="s">
        <v>68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09">(A394+1)</f>
        <v>44389</v>
      </c>
      <c r="B395" s="114">
        <f t="shared" si="301"/>
        <v>1162.31550049</v>
      </c>
      <c r="C395" s="114">
        <f t="shared" si="289"/>
        <v>853.18649485000003</v>
      </c>
      <c r="D395" s="115">
        <f t="shared" ref="D395:D458" si="310">IF(E395=E394,D394,E394)</f>
        <v>1027.211</v>
      </c>
      <c r="E395" s="116">
        <f t="shared" si="297"/>
        <v>1069.289</v>
      </c>
      <c r="F395" s="117">
        <f t="shared" si="298"/>
        <v>44337</v>
      </c>
      <c r="G395" s="118">
        <f t="shared" si="302"/>
        <v>4.0963346381609922E-2</v>
      </c>
      <c r="H395" s="119">
        <f t="shared" si="290"/>
        <v>44397</v>
      </c>
      <c r="I395" s="119">
        <f t="shared" si="303"/>
        <v>44397</v>
      </c>
      <c r="J395" s="120">
        <f t="shared" ref="J395:J458" si="311">IF(I395=I394,J394,NETWORKDAYS(I394,I395,$AD$148:$AD$502)-1)</f>
        <v>21</v>
      </c>
      <c r="K395" s="120">
        <f t="shared" si="300"/>
        <v>15</v>
      </c>
      <c r="L395" s="8">
        <f t="shared" ref="L395:L458" si="312">TRUNC((E395/D395)^TRUNC((K395/J395),9),8)</f>
        <v>1.0290912400000001</v>
      </c>
      <c r="M395" s="121">
        <f t="shared" si="299"/>
        <v>1.0150827899999999</v>
      </c>
      <c r="N395" s="121">
        <f t="shared" si="294"/>
        <v>1.3184909146123709</v>
      </c>
      <c r="O395" s="114">
        <f t="shared" si="296"/>
        <v>1.3568474500000001</v>
      </c>
      <c r="P395" s="114">
        <f t="shared" si="304"/>
        <v>1157.64391991</v>
      </c>
      <c r="Q395" s="168">
        <f t="shared" si="291"/>
        <v>0</v>
      </c>
      <c r="R395" s="169">
        <f t="shared" ref="R395:R458" si="313">IF(Q395&gt;0,VLOOKUP($A395,$AD$10:$AI$140,6),0)</f>
        <v>0</v>
      </c>
      <c r="S395" s="114">
        <f t="shared" si="305"/>
        <v>0</v>
      </c>
      <c r="T395" s="124">
        <f t="shared" ref="T395:T458" si="314">(T394)</f>
        <v>7.0000000000000007E-2</v>
      </c>
      <c r="U395" s="122">
        <f t="shared" si="295"/>
        <v>15</v>
      </c>
      <c r="V395" s="122">
        <v>252</v>
      </c>
      <c r="W395" s="121">
        <f t="shared" si="306"/>
        <v>1.004035421</v>
      </c>
      <c r="X395" s="114">
        <f t="shared" si="307"/>
        <v>4.6715805799999996</v>
      </c>
      <c r="Y395" s="114">
        <f t="shared" si="308"/>
        <v>0</v>
      </c>
      <c r="Z395" s="127" t="str">
        <f t="shared" si="292"/>
        <v>A+J=</v>
      </c>
      <c r="AA395" s="119">
        <f t="shared" si="293"/>
        <v>44397</v>
      </c>
      <c r="AB395" s="4"/>
      <c r="AD395" s="155">
        <v>48299</v>
      </c>
      <c r="AE395" s="156" t="s">
        <v>80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09"/>
        <v>44390</v>
      </c>
      <c r="B396" s="114">
        <f t="shared" si="301"/>
        <v>1164.85237534</v>
      </c>
      <c r="C396" s="114">
        <f t="shared" ref="C396:C459" si="315">TRUNC(IF(Q395&gt;0,VLOOKUP(A395,$AD$12:$AE$140,2),C395),8)</f>
        <v>853.18649485000003</v>
      </c>
      <c r="D396" s="115">
        <f t="shared" si="310"/>
        <v>1027.211</v>
      </c>
      <c r="E396" s="116">
        <f t="shared" si="297"/>
        <v>1069.289</v>
      </c>
      <c r="F396" s="117">
        <f t="shared" si="298"/>
        <v>44337</v>
      </c>
      <c r="G396" s="118">
        <f t="shared" si="302"/>
        <v>4.0963346381609922E-2</v>
      </c>
      <c r="H396" s="119">
        <f t="shared" ref="H396:H459" si="316">IF(DAY(A396)=H$9,VLOOKUP(A396,AH$118:AN$450,4),H395)</f>
        <v>44397</v>
      </c>
      <c r="I396" s="119">
        <f t="shared" si="303"/>
        <v>44397</v>
      </c>
      <c r="J396" s="120">
        <f t="shared" si="311"/>
        <v>21</v>
      </c>
      <c r="K396" s="120">
        <f t="shared" si="300"/>
        <v>16</v>
      </c>
      <c r="L396" s="8">
        <f t="shared" si="312"/>
        <v>1.0310604800000001</v>
      </c>
      <c r="M396" s="121">
        <f t="shared" si="299"/>
        <v>1.0150827899999999</v>
      </c>
      <c r="N396" s="121">
        <f t="shared" si="294"/>
        <v>1.3184909146123709</v>
      </c>
      <c r="O396" s="114">
        <f t="shared" si="296"/>
        <v>1.35944387</v>
      </c>
      <c r="P396" s="114">
        <f t="shared" si="304"/>
        <v>1159.85915039</v>
      </c>
      <c r="Q396" s="168">
        <f t="shared" ref="Q396:Q459" si="317">IF(VLOOKUP(A396,AD$10:AK$140,8)=VLOOKUP(A395,AD$10:AK$140,8),0,VLOOKUP(A396,AD$10:AK$140,8))</f>
        <v>0</v>
      </c>
      <c r="R396" s="169">
        <f t="shared" si="313"/>
        <v>0</v>
      </c>
      <c r="S396" s="114">
        <f t="shared" si="305"/>
        <v>0</v>
      </c>
      <c r="T396" s="124">
        <f t="shared" si="314"/>
        <v>7.0000000000000007E-2</v>
      </c>
      <c r="U396" s="122">
        <f t="shared" si="295"/>
        <v>16</v>
      </c>
      <c r="V396" s="122">
        <v>252</v>
      </c>
      <c r="W396" s="121">
        <f t="shared" si="306"/>
        <v>1.004305027</v>
      </c>
      <c r="X396" s="114">
        <f t="shared" si="307"/>
        <v>4.9932249500000001</v>
      </c>
      <c r="Y396" s="114">
        <f t="shared" si="308"/>
        <v>0</v>
      </c>
      <c r="Z396" s="127" t="str">
        <f t="shared" ref="Z396:Z459" si="318">IF($Q395&gt;0,VLOOKUP($A395,$AD$10:$AM$140,9),Z395)</f>
        <v>A+J=</v>
      </c>
      <c r="AA396" s="119">
        <f t="shared" ref="AA396:AA459" si="319">IF($Q395&gt;0,VLOOKUP($A395,$AD$10:$AM$140,10),AA395)</f>
        <v>44397</v>
      </c>
      <c r="AB396" s="4"/>
      <c r="AD396" s="155">
        <v>48325</v>
      </c>
      <c r="AE396" s="156" t="s">
        <v>69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09"/>
        <v>44391</v>
      </c>
      <c r="B397" s="114">
        <f t="shared" si="301"/>
        <v>1167.3947978000001</v>
      </c>
      <c r="C397" s="114">
        <f t="shared" si="315"/>
        <v>853.18649485000003</v>
      </c>
      <c r="D397" s="115">
        <f t="shared" si="310"/>
        <v>1027.211</v>
      </c>
      <c r="E397" s="116">
        <f t="shared" si="297"/>
        <v>1069.289</v>
      </c>
      <c r="F397" s="117">
        <f t="shared" si="298"/>
        <v>44337</v>
      </c>
      <c r="G397" s="118">
        <f t="shared" si="302"/>
        <v>4.0963346381609922E-2</v>
      </c>
      <c r="H397" s="119">
        <f t="shared" si="316"/>
        <v>44397</v>
      </c>
      <c r="I397" s="119">
        <f t="shared" si="303"/>
        <v>44397</v>
      </c>
      <c r="J397" s="120">
        <f t="shared" si="311"/>
        <v>21</v>
      </c>
      <c r="K397" s="120">
        <f t="shared" si="300"/>
        <v>17</v>
      </c>
      <c r="L397" s="8">
        <f t="shared" si="312"/>
        <v>1.03303349</v>
      </c>
      <c r="M397" s="121">
        <f t="shared" si="299"/>
        <v>1.0150827899999999</v>
      </c>
      <c r="N397" s="121">
        <f t="shared" si="294"/>
        <v>1.3184909146123709</v>
      </c>
      <c r="O397" s="114">
        <f t="shared" si="296"/>
        <v>1.3620452700000001</v>
      </c>
      <c r="P397" s="114">
        <f t="shared" si="304"/>
        <v>1162.0786297300001</v>
      </c>
      <c r="Q397" s="168">
        <f t="shared" si="317"/>
        <v>0</v>
      </c>
      <c r="R397" s="169">
        <f t="shared" si="313"/>
        <v>0</v>
      </c>
      <c r="S397" s="114">
        <f t="shared" si="305"/>
        <v>0</v>
      </c>
      <c r="T397" s="124">
        <f t="shared" si="314"/>
        <v>7.0000000000000007E-2</v>
      </c>
      <c r="U397" s="122">
        <f t="shared" si="295"/>
        <v>17</v>
      </c>
      <c r="V397" s="122">
        <v>252</v>
      </c>
      <c r="W397" s="121">
        <f t="shared" si="306"/>
        <v>1.0045747060000001</v>
      </c>
      <c r="X397" s="114">
        <f t="shared" si="307"/>
        <v>5.3161680699999998</v>
      </c>
      <c r="Y397" s="114">
        <f t="shared" si="308"/>
        <v>0</v>
      </c>
      <c r="Z397" s="127" t="str">
        <f t="shared" si="318"/>
        <v>A+J=</v>
      </c>
      <c r="AA397" s="119">
        <f t="shared" si="319"/>
        <v>44397</v>
      </c>
      <c r="AB397" s="4"/>
      <c r="AD397" s="155">
        <v>48361</v>
      </c>
      <c r="AE397" s="156" t="s">
        <v>81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09"/>
        <v>44392</v>
      </c>
      <c r="B398" s="114">
        <f t="shared" si="301"/>
        <v>1169.9427535100001</v>
      </c>
      <c r="C398" s="114">
        <f t="shared" si="315"/>
        <v>853.18649485000003</v>
      </c>
      <c r="D398" s="115">
        <f t="shared" si="310"/>
        <v>1027.211</v>
      </c>
      <c r="E398" s="116">
        <f t="shared" si="297"/>
        <v>1069.289</v>
      </c>
      <c r="F398" s="117">
        <f t="shared" si="298"/>
        <v>44337</v>
      </c>
      <c r="G398" s="118">
        <f t="shared" si="302"/>
        <v>4.0963346381609922E-2</v>
      </c>
      <c r="H398" s="119">
        <f t="shared" si="316"/>
        <v>44397</v>
      </c>
      <c r="I398" s="119">
        <f t="shared" si="303"/>
        <v>44397</v>
      </c>
      <c r="J398" s="120">
        <f t="shared" si="311"/>
        <v>21</v>
      </c>
      <c r="K398" s="120">
        <f t="shared" si="300"/>
        <v>18</v>
      </c>
      <c r="L398" s="8">
        <f t="shared" si="312"/>
        <v>1.0350102699999999</v>
      </c>
      <c r="M398" s="121">
        <f t="shared" si="299"/>
        <v>1.0150827899999999</v>
      </c>
      <c r="N398" s="121">
        <f t="shared" si="294"/>
        <v>1.3184909146123709</v>
      </c>
      <c r="O398" s="114">
        <f t="shared" si="296"/>
        <v>1.36465163</v>
      </c>
      <c r="P398" s="114">
        <f t="shared" si="304"/>
        <v>1164.3023408900001</v>
      </c>
      <c r="Q398" s="168">
        <f t="shared" si="317"/>
        <v>0</v>
      </c>
      <c r="R398" s="169">
        <f t="shared" si="313"/>
        <v>0</v>
      </c>
      <c r="S398" s="114">
        <f t="shared" si="305"/>
        <v>0</v>
      </c>
      <c r="T398" s="124">
        <f t="shared" si="314"/>
        <v>7.0000000000000007E-2</v>
      </c>
      <c r="U398" s="122">
        <f t="shared" si="295"/>
        <v>18</v>
      </c>
      <c r="V398" s="122">
        <v>252</v>
      </c>
      <c r="W398" s="121">
        <f t="shared" si="306"/>
        <v>1.0048444569999999</v>
      </c>
      <c r="X398" s="114">
        <f t="shared" si="307"/>
        <v>5.6404126200000002</v>
      </c>
      <c r="Y398" s="114">
        <f t="shared" si="308"/>
        <v>0</v>
      </c>
      <c r="Z398" s="127" t="str">
        <f t="shared" si="318"/>
        <v>A+J=</v>
      </c>
      <c r="AA398" s="119">
        <f t="shared" si="319"/>
        <v>44397</v>
      </c>
      <c r="AB398" s="4"/>
      <c r="AD398" s="155">
        <v>48464</v>
      </c>
      <c r="AE398" s="156" t="s">
        <v>74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09"/>
        <v>44393</v>
      </c>
      <c r="B399" s="114">
        <f t="shared" si="301"/>
        <v>1172.49627323</v>
      </c>
      <c r="C399" s="114">
        <f t="shared" si="315"/>
        <v>853.18649485000003</v>
      </c>
      <c r="D399" s="115">
        <f t="shared" si="310"/>
        <v>1027.211</v>
      </c>
      <c r="E399" s="116">
        <f t="shared" si="297"/>
        <v>1069.289</v>
      </c>
      <c r="F399" s="117">
        <f t="shared" si="298"/>
        <v>44337</v>
      </c>
      <c r="G399" s="118">
        <f t="shared" si="302"/>
        <v>4.0963346381609922E-2</v>
      </c>
      <c r="H399" s="119">
        <f t="shared" si="316"/>
        <v>44397</v>
      </c>
      <c r="I399" s="119">
        <f t="shared" si="303"/>
        <v>44397</v>
      </c>
      <c r="J399" s="120">
        <f t="shared" si="311"/>
        <v>21</v>
      </c>
      <c r="K399" s="120">
        <f t="shared" si="300"/>
        <v>19</v>
      </c>
      <c r="L399" s="8">
        <f t="shared" si="312"/>
        <v>1.0369908299999999</v>
      </c>
      <c r="M399" s="121">
        <f t="shared" si="299"/>
        <v>1.0150827899999999</v>
      </c>
      <c r="N399" s="121">
        <f t="shared" si="294"/>
        <v>1.3184909146123709</v>
      </c>
      <c r="O399" s="114">
        <f t="shared" si="296"/>
        <v>1.36726298</v>
      </c>
      <c r="P399" s="114">
        <f t="shared" si="304"/>
        <v>1166.5303094400001</v>
      </c>
      <c r="Q399" s="168">
        <f t="shared" si="317"/>
        <v>0</v>
      </c>
      <c r="R399" s="169">
        <f t="shared" si="313"/>
        <v>0</v>
      </c>
      <c r="S399" s="114">
        <f t="shared" si="305"/>
        <v>0</v>
      </c>
      <c r="T399" s="124">
        <f t="shared" si="314"/>
        <v>7.0000000000000007E-2</v>
      </c>
      <c r="U399" s="122">
        <f t="shared" si="295"/>
        <v>19</v>
      </c>
      <c r="V399" s="122">
        <v>252</v>
      </c>
      <c r="W399" s="121">
        <f t="shared" si="306"/>
        <v>1.005114281</v>
      </c>
      <c r="X399" s="114">
        <f t="shared" si="307"/>
        <v>5.96596379</v>
      </c>
      <c r="Y399" s="114">
        <f t="shared" si="308"/>
        <v>0</v>
      </c>
      <c r="Z399" s="127" t="str">
        <f t="shared" si="318"/>
        <v>A+J=</v>
      </c>
      <c r="AA399" s="119">
        <f t="shared" si="319"/>
        <v>44397</v>
      </c>
      <c r="AB399" s="4"/>
      <c r="AD399" s="155">
        <v>48499</v>
      </c>
      <c r="AE399" s="157" t="s">
        <v>70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09"/>
        <v>44394</v>
      </c>
      <c r="B400" s="114">
        <f t="shared" si="301"/>
        <v>1175.0553769099999</v>
      </c>
      <c r="C400" s="114">
        <f t="shared" si="315"/>
        <v>853.18649485000003</v>
      </c>
      <c r="D400" s="115">
        <f t="shared" si="310"/>
        <v>1027.211</v>
      </c>
      <c r="E400" s="116">
        <f t="shared" si="297"/>
        <v>1069.289</v>
      </c>
      <c r="F400" s="117">
        <f t="shared" si="298"/>
        <v>44337</v>
      </c>
      <c r="G400" s="118">
        <f t="shared" si="302"/>
        <v>4.0963346381609922E-2</v>
      </c>
      <c r="H400" s="119">
        <f t="shared" si="316"/>
        <v>44397</v>
      </c>
      <c r="I400" s="119">
        <f t="shared" si="303"/>
        <v>44397</v>
      </c>
      <c r="J400" s="120">
        <f t="shared" si="311"/>
        <v>21</v>
      </c>
      <c r="K400" s="120">
        <f t="shared" si="300"/>
        <v>20</v>
      </c>
      <c r="L400" s="8">
        <f t="shared" si="312"/>
        <v>1.0389751899999999</v>
      </c>
      <c r="M400" s="121">
        <f t="shared" si="299"/>
        <v>1.0150827899999999</v>
      </c>
      <c r="N400" s="121">
        <f t="shared" si="294"/>
        <v>1.3184909146123709</v>
      </c>
      <c r="O400" s="114">
        <f t="shared" si="296"/>
        <v>1.36987934</v>
      </c>
      <c r="P400" s="114">
        <f t="shared" si="304"/>
        <v>1168.7625524600001</v>
      </c>
      <c r="Q400" s="168">
        <f t="shared" si="317"/>
        <v>0</v>
      </c>
      <c r="R400" s="169">
        <f t="shared" si="313"/>
        <v>0</v>
      </c>
      <c r="S400" s="114">
        <f t="shared" si="305"/>
        <v>0</v>
      </c>
      <c r="T400" s="124">
        <f t="shared" si="314"/>
        <v>7.0000000000000007E-2</v>
      </c>
      <c r="U400" s="122">
        <f t="shared" si="295"/>
        <v>20</v>
      </c>
      <c r="V400" s="122">
        <v>252</v>
      </c>
      <c r="W400" s="121">
        <f t="shared" si="306"/>
        <v>1.005384177</v>
      </c>
      <c r="X400" s="114">
        <f t="shared" si="307"/>
        <v>6.2928244500000003</v>
      </c>
      <c r="Y400" s="114">
        <f t="shared" si="308"/>
        <v>0</v>
      </c>
      <c r="Z400" s="127" t="str">
        <f t="shared" si="318"/>
        <v>A+J=</v>
      </c>
      <c r="AA400" s="119">
        <f t="shared" si="319"/>
        <v>44397</v>
      </c>
      <c r="AB400" s="4"/>
      <c r="AD400" s="155">
        <v>48520</v>
      </c>
      <c r="AE400" s="156" t="s">
        <v>75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09"/>
        <v>44395</v>
      </c>
      <c r="B401" s="114">
        <f t="shared" si="301"/>
        <v>1175.0553769099999</v>
      </c>
      <c r="C401" s="114">
        <f t="shared" si="315"/>
        <v>853.18649485000003</v>
      </c>
      <c r="D401" s="115">
        <f t="shared" si="310"/>
        <v>1027.211</v>
      </c>
      <c r="E401" s="116">
        <f t="shared" si="297"/>
        <v>1069.289</v>
      </c>
      <c r="F401" s="117">
        <f t="shared" si="298"/>
        <v>44337</v>
      </c>
      <c r="G401" s="118">
        <f t="shared" si="302"/>
        <v>4.0963346381609922E-2</v>
      </c>
      <c r="H401" s="119">
        <f t="shared" si="316"/>
        <v>44397</v>
      </c>
      <c r="I401" s="119">
        <f t="shared" si="303"/>
        <v>44397</v>
      </c>
      <c r="J401" s="120">
        <f t="shared" si="311"/>
        <v>21</v>
      </c>
      <c r="K401" s="120">
        <f t="shared" si="300"/>
        <v>20</v>
      </c>
      <c r="L401" s="8">
        <f t="shared" si="312"/>
        <v>1.0389751899999999</v>
      </c>
      <c r="M401" s="121">
        <f t="shared" si="299"/>
        <v>1.0150827899999999</v>
      </c>
      <c r="N401" s="121">
        <f t="shared" si="294"/>
        <v>1.3184909146123709</v>
      </c>
      <c r="O401" s="114">
        <f t="shared" si="296"/>
        <v>1.36987934</v>
      </c>
      <c r="P401" s="114">
        <f t="shared" si="304"/>
        <v>1168.7625524600001</v>
      </c>
      <c r="Q401" s="168">
        <f t="shared" si="317"/>
        <v>0</v>
      </c>
      <c r="R401" s="169">
        <f t="shared" si="313"/>
        <v>0</v>
      </c>
      <c r="S401" s="114">
        <f t="shared" si="305"/>
        <v>0</v>
      </c>
      <c r="T401" s="124">
        <f t="shared" si="314"/>
        <v>7.0000000000000007E-2</v>
      </c>
      <c r="U401" s="122">
        <f t="shared" si="295"/>
        <v>20</v>
      </c>
      <c r="V401" s="122">
        <v>252</v>
      </c>
      <c r="W401" s="121">
        <f t="shared" si="306"/>
        <v>1.005384177</v>
      </c>
      <c r="X401" s="114">
        <f t="shared" si="307"/>
        <v>6.2928244500000003</v>
      </c>
      <c r="Y401" s="114">
        <f t="shared" si="308"/>
        <v>0</v>
      </c>
      <c r="Z401" s="127" t="str">
        <f t="shared" si="318"/>
        <v>A+J=</v>
      </c>
      <c r="AA401" s="119">
        <f t="shared" si="319"/>
        <v>44397</v>
      </c>
      <c r="AB401" s="4"/>
      <c r="AD401" s="155">
        <v>48533</v>
      </c>
      <c r="AE401" s="156" t="s">
        <v>84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09"/>
        <v>44396</v>
      </c>
      <c r="B402" s="114">
        <f t="shared" si="301"/>
        <v>1175.0553769099999</v>
      </c>
      <c r="C402" s="114">
        <f t="shared" si="315"/>
        <v>853.18649485000003</v>
      </c>
      <c r="D402" s="115">
        <f t="shared" si="310"/>
        <v>1027.211</v>
      </c>
      <c r="E402" s="116">
        <f t="shared" si="297"/>
        <v>1069.289</v>
      </c>
      <c r="F402" s="117">
        <f t="shared" si="298"/>
        <v>44337</v>
      </c>
      <c r="G402" s="118">
        <f t="shared" si="302"/>
        <v>4.0963346381609922E-2</v>
      </c>
      <c r="H402" s="119">
        <f t="shared" si="316"/>
        <v>44397</v>
      </c>
      <c r="I402" s="119">
        <f t="shared" si="303"/>
        <v>44397</v>
      </c>
      <c r="J402" s="120">
        <f t="shared" si="311"/>
        <v>21</v>
      </c>
      <c r="K402" s="120">
        <f t="shared" si="300"/>
        <v>20</v>
      </c>
      <c r="L402" s="8">
        <f t="shared" si="312"/>
        <v>1.0389751899999999</v>
      </c>
      <c r="M402" s="121">
        <f t="shared" si="299"/>
        <v>1.0150827899999999</v>
      </c>
      <c r="N402" s="121">
        <f t="shared" si="294"/>
        <v>1.3184909146123709</v>
      </c>
      <c r="O402" s="114">
        <f t="shared" si="296"/>
        <v>1.36987934</v>
      </c>
      <c r="P402" s="114">
        <f t="shared" si="304"/>
        <v>1168.7625524600001</v>
      </c>
      <c r="Q402" s="168">
        <f t="shared" si="317"/>
        <v>0</v>
      </c>
      <c r="R402" s="169">
        <f t="shared" si="313"/>
        <v>0</v>
      </c>
      <c r="S402" s="114">
        <f t="shared" si="305"/>
        <v>0</v>
      </c>
      <c r="T402" s="124">
        <f t="shared" si="314"/>
        <v>7.0000000000000007E-2</v>
      </c>
      <c r="U402" s="122">
        <f t="shared" si="295"/>
        <v>20</v>
      </c>
      <c r="V402" s="122">
        <v>252</v>
      </c>
      <c r="W402" s="121">
        <f t="shared" si="306"/>
        <v>1.005384177</v>
      </c>
      <c r="X402" s="114">
        <f t="shared" si="307"/>
        <v>6.2928244500000003</v>
      </c>
      <c r="Y402" s="114">
        <f t="shared" si="308"/>
        <v>0</v>
      </c>
      <c r="Z402" s="127" t="str">
        <f t="shared" si="318"/>
        <v>A+J=</v>
      </c>
      <c r="AA402" s="119">
        <f t="shared" si="319"/>
        <v>44397</v>
      </c>
      <c r="AB402" s="4"/>
      <c r="AD402" s="155">
        <v>48638</v>
      </c>
      <c r="AE402" s="156" t="s">
        <v>68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5" x14ac:dyDescent="0.2">
      <c r="A403" s="113">
        <f t="shared" si="309"/>
        <v>44397</v>
      </c>
      <c r="B403" s="114">
        <f t="shared" si="301"/>
        <v>1177.62005989</v>
      </c>
      <c r="C403" s="114">
        <f t="shared" si="315"/>
        <v>853.18649485000003</v>
      </c>
      <c r="D403" s="115">
        <f t="shared" si="310"/>
        <v>1027.211</v>
      </c>
      <c r="E403" s="116">
        <f t="shared" si="297"/>
        <v>1069.289</v>
      </c>
      <c r="F403" s="117">
        <f t="shared" si="298"/>
        <v>44337</v>
      </c>
      <c r="G403" s="118">
        <f t="shared" si="302"/>
        <v>4.0963346381609922E-2</v>
      </c>
      <c r="H403" s="119">
        <f t="shared" si="316"/>
        <v>44428</v>
      </c>
      <c r="I403" s="119">
        <f t="shared" si="303"/>
        <v>44397</v>
      </c>
      <c r="J403" s="120">
        <f t="shared" si="311"/>
        <v>21</v>
      </c>
      <c r="K403" s="120">
        <f t="shared" si="300"/>
        <v>21</v>
      </c>
      <c r="L403" s="8">
        <f t="shared" si="312"/>
        <v>1.04096334</v>
      </c>
      <c r="M403" s="121">
        <f t="shared" si="299"/>
        <v>1.0150827899999999</v>
      </c>
      <c r="N403" s="121">
        <f t="shared" si="294"/>
        <v>1.3184909146123709</v>
      </c>
      <c r="O403" s="114">
        <f t="shared" si="296"/>
        <v>1.3725007</v>
      </c>
      <c r="P403" s="114">
        <f t="shared" si="304"/>
        <v>1170.99906141</v>
      </c>
      <c r="Q403" s="168">
        <f t="shared" si="317"/>
        <v>13</v>
      </c>
      <c r="R403" s="208">
        <v>1.4106557779909537E-2</v>
      </c>
      <c r="S403" s="114">
        <f t="shared" si="305"/>
        <v>16.51876592</v>
      </c>
      <c r="T403" s="124">
        <f t="shared" si="314"/>
        <v>7.0000000000000007E-2</v>
      </c>
      <c r="U403" s="122">
        <f t="shared" si="295"/>
        <v>21</v>
      </c>
      <c r="V403" s="122">
        <v>252</v>
      </c>
      <c r="W403" s="121">
        <f t="shared" si="306"/>
        <v>1.0056541450000001</v>
      </c>
      <c r="X403" s="114">
        <f t="shared" si="307"/>
        <v>6.6209984799999999</v>
      </c>
      <c r="Y403" s="114">
        <f t="shared" si="308"/>
        <v>23.139764400000001</v>
      </c>
      <c r="Z403" s="127" t="str">
        <f t="shared" si="318"/>
        <v>A+J=</v>
      </c>
      <c r="AA403" s="119">
        <f t="shared" si="319"/>
        <v>44397</v>
      </c>
      <c r="AB403" s="209" t="s">
        <v>127</v>
      </c>
      <c r="AD403" s="155">
        <v>48639</v>
      </c>
      <c r="AE403" s="156" t="s">
        <v>68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5" x14ac:dyDescent="0.2">
      <c r="A404" s="113">
        <f t="shared" si="309"/>
        <v>44398</v>
      </c>
      <c r="B404" s="114">
        <f t="shared" si="301"/>
        <v>1155.09200091</v>
      </c>
      <c r="C404" s="209">
        <v>841.15097027000002</v>
      </c>
      <c r="D404" s="115">
        <f t="shared" si="310"/>
        <v>1069.289</v>
      </c>
      <c r="E404" s="116">
        <f t="shared" si="297"/>
        <v>1075.7329999999999</v>
      </c>
      <c r="F404" s="117">
        <f t="shared" si="298"/>
        <v>44367</v>
      </c>
      <c r="G404" s="118">
        <f t="shared" si="302"/>
        <v>6.0264343877098892E-3</v>
      </c>
      <c r="H404" s="119">
        <f t="shared" si="316"/>
        <v>44428</v>
      </c>
      <c r="I404" s="119">
        <f t="shared" si="303"/>
        <v>44428</v>
      </c>
      <c r="J404" s="120">
        <f t="shared" si="311"/>
        <v>23</v>
      </c>
      <c r="K404" s="120">
        <f t="shared" si="300"/>
        <v>1</v>
      </c>
      <c r="L404" s="8">
        <f t="shared" si="312"/>
        <v>1.00026126</v>
      </c>
      <c r="M404" s="121">
        <f t="shared" si="299"/>
        <v>1.04096334</v>
      </c>
      <c r="N404" s="121">
        <f t="shared" si="294"/>
        <v>1.3725007062345485</v>
      </c>
      <c r="O404" s="114">
        <f t="shared" si="296"/>
        <v>1.3728592799999999</v>
      </c>
      <c r="P404" s="114">
        <f t="shared" si="304"/>
        <v>1154.78191541</v>
      </c>
      <c r="Q404" s="168">
        <f t="shared" si="317"/>
        <v>0</v>
      </c>
      <c r="R404" s="208">
        <f>S404/P404</f>
        <v>0.10010172194198097</v>
      </c>
      <c r="S404" s="209">
        <f>115.9057437-X404</f>
        <v>115.5956582</v>
      </c>
      <c r="T404" s="124">
        <f t="shared" si="314"/>
        <v>7.0000000000000007E-2</v>
      </c>
      <c r="U404" s="122">
        <f t="shared" si="295"/>
        <v>1</v>
      </c>
      <c r="V404" s="122">
        <v>252</v>
      </c>
      <c r="W404" s="121">
        <f t="shared" si="306"/>
        <v>1.0002685229999999</v>
      </c>
      <c r="X404" s="114">
        <f t="shared" si="307"/>
        <v>0.31008550000000001</v>
      </c>
      <c r="Y404" s="114">
        <f t="shared" si="308"/>
        <v>0</v>
      </c>
      <c r="Z404" s="127" t="str">
        <f t="shared" si="318"/>
        <v>A+J=</v>
      </c>
      <c r="AA404" s="119">
        <f t="shared" si="319"/>
        <v>44428</v>
      </c>
      <c r="AB404" s="209">
        <f>TRUNC(0.02*(S404+X404),8)</f>
        <v>2.31811487</v>
      </c>
      <c r="AD404" s="155">
        <v>48684</v>
      </c>
      <c r="AE404" s="156" t="s">
        <v>80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5" x14ac:dyDescent="0.2">
      <c r="A405" s="113">
        <f t="shared" si="309"/>
        <v>44399</v>
      </c>
      <c r="B405" s="114">
        <f t="shared" si="301"/>
        <v>1039.7368860300001</v>
      </c>
      <c r="C405" s="209">
        <v>756.95030973325515</v>
      </c>
      <c r="D405" s="115">
        <f t="shared" si="310"/>
        <v>1069.289</v>
      </c>
      <c r="E405" s="116">
        <f t="shared" si="297"/>
        <v>1075.7329999999999</v>
      </c>
      <c r="F405" s="117">
        <f t="shared" si="298"/>
        <v>44367</v>
      </c>
      <c r="G405" s="118">
        <f t="shared" si="302"/>
        <v>6.0264343877098892E-3</v>
      </c>
      <c r="H405" s="119">
        <f t="shared" si="316"/>
        <v>44428</v>
      </c>
      <c r="I405" s="119">
        <f t="shared" si="303"/>
        <v>44428</v>
      </c>
      <c r="J405" s="120">
        <f t="shared" si="311"/>
        <v>23</v>
      </c>
      <c r="K405" s="120">
        <f t="shared" si="300"/>
        <v>2</v>
      </c>
      <c r="L405" s="8">
        <f t="shared" si="312"/>
        <v>1.0005226</v>
      </c>
      <c r="M405" s="121">
        <f t="shared" si="299"/>
        <v>1.04096334</v>
      </c>
      <c r="N405" s="121">
        <f t="shared" si="294"/>
        <v>1.3725007062345485</v>
      </c>
      <c r="O405" s="114">
        <f t="shared" si="296"/>
        <v>1.37321797</v>
      </c>
      <c r="P405" s="114">
        <f t="shared" si="304"/>
        <v>1039.45776772</v>
      </c>
      <c r="Q405" s="168">
        <f t="shared" si="317"/>
        <v>0</v>
      </c>
      <c r="R405" s="169">
        <f t="shared" si="313"/>
        <v>0</v>
      </c>
      <c r="S405" s="114">
        <f t="shared" si="305"/>
        <v>0</v>
      </c>
      <c r="T405" s="124">
        <f t="shared" si="314"/>
        <v>7.0000000000000007E-2</v>
      </c>
      <c r="U405" s="212">
        <v>1</v>
      </c>
      <c r="V405" s="122">
        <v>252</v>
      </c>
      <c r="W405" s="121">
        <f t="shared" si="306"/>
        <v>1.0002685229999999</v>
      </c>
      <c r="X405" s="114">
        <f t="shared" si="307"/>
        <v>0.27911830999999998</v>
      </c>
      <c r="Y405" s="114">
        <f t="shared" si="308"/>
        <v>0</v>
      </c>
      <c r="Z405" s="127" t="str">
        <f t="shared" si="318"/>
        <v>A+J=</v>
      </c>
      <c r="AA405" s="119">
        <f t="shared" si="319"/>
        <v>44428</v>
      </c>
      <c r="AB405" s="211"/>
      <c r="AD405" s="155">
        <v>48690</v>
      </c>
      <c r="AE405" s="156" t="s">
        <v>69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09"/>
        <v>44400</v>
      </c>
      <c r="B406" s="114">
        <f t="shared" si="301"/>
        <v>1040.2877961199999</v>
      </c>
      <c r="C406" s="114">
        <f t="shared" si="315"/>
        <v>756.95030972999996</v>
      </c>
      <c r="D406" s="115">
        <f t="shared" si="310"/>
        <v>1069.289</v>
      </c>
      <c r="E406" s="116">
        <f t="shared" si="297"/>
        <v>1075.7329999999999</v>
      </c>
      <c r="F406" s="117">
        <f t="shared" si="298"/>
        <v>44367</v>
      </c>
      <c r="G406" s="118">
        <f t="shared" si="302"/>
        <v>6.0264343877098892E-3</v>
      </c>
      <c r="H406" s="119">
        <f t="shared" si="316"/>
        <v>44428</v>
      </c>
      <c r="I406" s="119">
        <f t="shared" si="303"/>
        <v>44428</v>
      </c>
      <c r="J406" s="120">
        <f t="shared" si="311"/>
        <v>23</v>
      </c>
      <c r="K406" s="120">
        <f t="shared" si="300"/>
        <v>3</v>
      </c>
      <c r="L406" s="8">
        <f t="shared" si="312"/>
        <v>1.0007839999999999</v>
      </c>
      <c r="M406" s="121">
        <f t="shared" si="299"/>
        <v>1.04096334</v>
      </c>
      <c r="N406" s="121">
        <f t="shared" si="294"/>
        <v>1.3725007062345485</v>
      </c>
      <c r="O406" s="114">
        <f t="shared" si="296"/>
        <v>1.3735767400000001</v>
      </c>
      <c r="P406" s="114">
        <f t="shared" si="304"/>
        <v>1039.72933878</v>
      </c>
      <c r="Q406" s="168">
        <f t="shared" si="317"/>
        <v>0</v>
      </c>
      <c r="R406" s="169">
        <f t="shared" si="313"/>
        <v>0</v>
      </c>
      <c r="S406" s="114">
        <f t="shared" si="305"/>
        <v>0</v>
      </c>
      <c r="T406" s="124">
        <f t="shared" si="314"/>
        <v>7.0000000000000007E-2</v>
      </c>
      <c r="U406" s="122">
        <f t="shared" si="295"/>
        <v>2</v>
      </c>
      <c r="V406" s="122">
        <v>252</v>
      </c>
      <c r="W406" s="121">
        <f t="shared" si="306"/>
        <v>1.000537118</v>
      </c>
      <c r="X406" s="114">
        <f t="shared" si="307"/>
        <v>0.55845734000000002</v>
      </c>
      <c r="Y406" s="114">
        <f t="shared" si="308"/>
        <v>0</v>
      </c>
      <c r="Z406" s="127" t="str">
        <f t="shared" si="318"/>
        <v>A+J=</v>
      </c>
      <c r="AA406" s="119">
        <f t="shared" si="319"/>
        <v>44428</v>
      </c>
      <c r="AB406" s="4"/>
      <c r="AD406" s="155">
        <v>48746</v>
      </c>
      <c r="AE406" s="156" t="s">
        <v>81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09"/>
        <v>44401</v>
      </c>
      <c r="B407" s="114">
        <f t="shared" si="301"/>
        <v>1040.8390027200001</v>
      </c>
      <c r="C407" s="114">
        <f t="shared" si="315"/>
        <v>756.95030972999996</v>
      </c>
      <c r="D407" s="115">
        <f t="shared" si="310"/>
        <v>1069.289</v>
      </c>
      <c r="E407" s="116">
        <f t="shared" si="297"/>
        <v>1075.7329999999999</v>
      </c>
      <c r="F407" s="117">
        <f t="shared" si="298"/>
        <v>44367</v>
      </c>
      <c r="G407" s="118">
        <f t="shared" si="302"/>
        <v>6.0264343877098892E-3</v>
      </c>
      <c r="H407" s="119">
        <f t="shared" si="316"/>
        <v>44428</v>
      </c>
      <c r="I407" s="119">
        <f t="shared" si="303"/>
        <v>44428</v>
      </c>
      <c r="J407" s="120">
        <f t="shared" si="311"/>
        <v>23</v>
      </c>
      <c r="K407" s="120">
        <f t="shared" si="300"/>
        <v>4</v>
      </c>
      <c r="L407" s="8">
        <f t="shared" si="312"/>
        <v>1.00104547</v>
      </c>
      <c r="M407" s="121">
        <f t="shared" si="299"/>
        <v>1.04096334</v>
      </c>
      <c r="N407" s="121">
        <f t="shared" si="294"/>
        <v>1.3725007062345485</v>
      </c>
      <c r="O407" s="114">
        <f t="shared" si="296"/>
        <v>1.37393561</v>
      </c>
      <c r="P407" s="114">
        <f t="shared" si="304"/>
        <v>1040.00098553</v>
      </c>
      <c r="Q407" s="168">
        <f t="shared" si="317"/>
        <v>0</v>
      </c>
      <c r="R407" s="169">
        <f t="shared" si="313"/>
        <v>0</v>
      </c>
      <c r="S407" s="114">
        <f t="shared" si="305"/>
        <v>0</v>
      </c>
      <c r="T407" s="124">
        <f t="shared" si="314"/>
        <v>7.0000000000000007E-2</v>
      </c>
      <c r="U407" s="122">
        <f t="shared" si="295"/>
        <v>3</v>
      </c>
      <c r="V407" s="122">
        <v>252</v>
      </c>
      <c r="W407" s="121">
        <f t="shared" si="306"/>
        <v>1.0008057850000001</v>
      </c>
      <c r="X407" s="114">
        <f t="shared" si="307"/>
        <v>0.83801718999999997</v>
      </c>
      <c r="Y407" s="114">
        <f t="shared" si="308"/>
        <v>0</v>
      </c>
      <c r="Z407" s="127" t="str">
        <f t="shared" si="318"/>
        <v>A+J=</v>
      </c>
      <c r="AA407" s="119">
        <f t="shared" si="319"/>
        <v>44428</v>
      </c>
      <c r="AB407" s="4"/>
      <c r="AD407" s="155">
        <v>48829</v>
      </c>
      <c r="AE407" s="156" t="s">
        <v>83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09"/>
        <v>44402</v>
      </c>
      <c r="B408" s="114">
        <f t="shared" si="301"/>
        <v>1040.8390027200001</v>
      </c>
      <c r="C408" s="114">
        <f t="shared" si="315"/>
        <v>756.95030972999996</v>
      </c>
      <c r="D408" s="115">
        <f t="shared" si="310"/>
        <v>1069.289</v>
      </c>
      <c r="E408" s="116">
        <f t="shared" si="297"/>
        <v>1075.7329999999999</v>
      </c>
      <c r="F408" s="117">
        <f t="shared" si="298"/>
        <v>44367</v>
      </c>
      <c r="G408" s="118">
        <f t="shared" si="302"/>
        <v>6.0264343877098892E-3</v>
      </c>
      <c r="H408" s="119">
        <f t="shared" si="316"/>
        <v>44428</v>
      </c>
      <c r="I408" s="119">
        <f t="shared" si="303"/>
        <v>44428</v>
      </c>
      <c r="J408" s="120">
        <f t="shared" si="311"/>
        <v>23</v>
      </c>
      <c r="K408" s="120">
        <f t="shared" si="300"/>
        <v>4</v>
      </c>
      <c r="L408" s="8">
        <f t="shared" si="312"/>
        <v>1.00104547</v>
      </c>
      <c r="M408" s="121">
        <f t="shared" si="299"/>
        <v>1.04096334</v>
      </c>
      <c r="N408" s="121">
        <f t="shared" si="294"/>
        <v>1.3725007062345485</v>
      </c>
      <c r="O408" s="114">
        <f t="shared" si="296"/>
        <v>1.37393561</v>
      </c>
      <c r="P408" s="114">
        <f t="shared" si="304"/>
        <v>1040.00098553</v>
      </c>
      <c r="Q408" s="168">
        <f t="shared" si="317"/>
        <v>0</v>
      </c>
      <c r="R408" s="169">
        <f t="shared" si="313"/>
        <v>0</v>
      </c>
      <c r="S408" s="114">
        <f t="shared" si="305"/>
        <v>0</v>
      </c>
      <c r="T408" s="124">
        <f t="shared" si="314"/>
        <v>7.0000000000000007E-2</v>
      </c>
      <c r="U408" s="122">
        <f t="shared" si="295"/>
        <v>3</v>
      </c>
      <c r="V408" s="122">
        <v>252</v>
      </c>
      <c r="W408" s="121">
        <f t="shared" si="306"/>
        <v>1.0008057850000001</v>
      </c>
      <c r="X408" s="114">
        <f t="shared" si="307"/>
        <v>0.83801718999999997</v>
      </c>
      <c r="Y408" s="114">
        <f t="shared" si="308"/>
        <v>0</v>
      </c>
      <c r="Z408" s="127" t="str">
        <f t="shared" si="318"/>
        <v>A+J=</v>
      </c>
      <c r="AA408" s="119">
        <f t="shared" si="319"/>
        <v>44428</v>
      </c>
      <c r="AB408" s="4"/>
      <c r="AD408" s="155">
        <v>48864</v>
      </c>
      <c r="AE408" s="157" t="s">
        <v>70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09"/>
        <v>44403</v>
      </c>
      <c r="B409" s="114">
        <f t="shared" si="301"/>
        <v>1040.8390027200001</v>
      </c>
      <c r="C409" s="114">
        <f t="shared" si="315"/>
        <v>756.95030972999996</v>
      </c>
      <c r="D409" s="115">
        <f t="shared" si="310"/>
        <v>1069.289</v>
      </c>
      <c r="E409" s="116">
        <f t="shared" si="297"/>
        <v>1075.7329999999999</v>
      </c>
      <c r="F409" s="117">
        <f t="shared" si="298"/>
        <v>44367</v>
      </c>
      <c r="G409" s="118">
        <f t="shared" si="302"/>
        <v>6.0264343877098892E-3</v>
      </c>
      <c r="H409" s="119">
        <f t="shared" si="316"/>
        <v>44428</v>
      </c>
      <c r="I409" s="119">
        <f t="shared" si="303"/>
        <v>44428</v>
      </c>
      <c r="J409" s="120">
        <f t="shared" si="311"/>
        <v>23</v>
      </c>
      <c r="K409" s="120">
        <f t="shared" si="300"/>
        <v>4</v>
      </c>
      <c r="L409" s="8">
        <f t="shared" si="312"/>
        <v>1.00104547</v>
      </c>
      <c r="M409" s="121">
        <f t="shared" si="299"/>
        <v>1.04096334</v>
      </c>
      <c r="N409" s="121">
        <f t="shared" si="294"/>
        <v>1.3725007062345485</v>
      </c>
      <c r="O409" s="114">
        <f t="shared" si="296"/>
        <v>1.37393561</v>
      </c>
      <c r="P409" s="114">
        <f t="shared" si="304"/>
        <v>1040.00098553</v>
      </c>
      <c r="Q409" s="168">
        <f t="shared" si="317"/>
        <v>0</v>
      </c>
      <c r="R409" s="169">
        <f t="shared" si="313"/>
        <v>0</v>
      </c>
      <c r="S409" s="114">
        <f t="shared" si="305"/>
        <v>0</v>
      </c>
      <c r="T409" s="124">
        <f t="shared" si="314"/>
        <v>7.0000000000000007E-2</v>
      </c>
      <c r="U409" s="122">
        <f t="shared" si="295"/>
        <v>3</v>
      </c>
      <c r="V409" s="122">
        <v>252</v>
      </c>
      <c r="W409" s="121">
        <f t="shared" si="306"/>
        <v>1.0008057850000001</v>
      </c>
      <c r="X409" s="114">
        <f t="shared" si="307"/>
        <v>0.83801718999999997</v>
      </c>
      <c r="Y409" s="114">
        <f t="shared" si="308"/>
        <v>0</v>
      </c>
      <c r="Z409" s="127" t="str">
        <f t="shared" si="318"/>
        <v>A+J=</v>
      </c>
      <c r="AA409" s="119">
        <f t="shared" si="319"/>
        <v>44428</v>
      </c>
      <c r="AB409" s="4"/>
      <c r="AD409" s="155">
        <v>48885</v>
      </c>
      <c r="AE409" s="156" t="s">
        <v>75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09"/>
        <v>44404</v>
      </c>
      <c r="B410" s="114">
        <f t="shared" si="301"/>
        <v>1041.3904984000001</v>
      </c>
      <c r="C410" s="114">
        <f t="shared" si="315"/>
        <v>756.95030972999996</v>
      </c>
      <c r="D410" s="115">
        <f t="shared" si="310"/>
        <v>1069.289</v>
      </c>
      <c r="E410" s="116">
        <f t="shared" si="297"/>
        <v>1075.7329999999999</v>
      </c>
      <c r="F410" s="117">
        <f t="shared" si="298"/>
        <v>44367</v>
      </c>
      <c r="G410" s="118">
        <f t="shared" si="302"/>
        <v>6.0264343877098892E-3</v>
      </c>
      <c r="H410" s="119">
        <f t="shared" si="316"/>
        <v>44428</v>
      </c>
      <c r="I410" s="119">
        <f t="shared" si="303"/>
        <v>44428</v>
      </c>
      <c r="J410" s="120">
        <f t="shared" si="311"/>
        <v>23</v>
      </c>
      <c r="K410" s="120">
        <f t="shared" si="300"/>
        <v>5</v>
      </c>
      <c r="L410" s="8">
        <f t="shared" si="312"/>
        <v>1.0013070100000001</v>
      </c>
      <c r="M410" s="121">
        <f t="shared" si="299"/>
        <v>1.04096334</v>
      </c>
      <c r="N410" s="121">
        <f t="shared" si="294"/>
        <v>1.3725007062345485</v>
      </c>
      <c r="O410" s="114">
        <f t="shared" si="296"/>
        <v>1.37429457</v>
      </c>
      <c r="P410" s="114">
        <f t="shared" si="304"/>
        <v>1040.2727004200001</v>
      </c>
      <c r="Q410" s="168">
        <f t="shared" si="317"/>
        <v>0</v>
      </c>
      <c r="R410" s="169">
        <f t="shared" si="313"/>
        <v>0</v>
      </c>
      <c r="S410" s="114">
        <f t="shared" si="305"/>
        <v>0</v>
      </c>
      <c r="T410" s="124">
        <f t="shared" si="314"/>
        <v>7.0000000000000007E-2</v>
      </c>
      <c r="U410" s="122">
        <f t="shared" si="295"/>
        <v>4</v>
      </c>
      <c r="V410" s="122">
        <v>252</v>
      </c>
      <c r="W410" s="121">
        <f t="shared" si="306"/>
        <v>1.0010745240000001</v>
      </c>
      <c r="X410" s="114">
        <f t="shared" si="307"/>
        <v>1.11779798</v>
      </c>
      <c r="Y410" s="114">
        <f t="shared" si="308"/>
        <v>0</v>
      </c>
      <c r="Z410" s="127" t="str">
        <f t="shared" si="318"/>
        <v>A+J=</v>
      </c>
      <c r="AA410" s="119">
        <f t="shared" si="319"/>
        <v>44428</v>
      </c>
      <c r="AB410" s="4"/>
      <c r="AD410" s="155">
        <v>48898</v>
      </c>
      <c r="AE410" s="156" t="s">
        <v>76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09"/>
        <v>44405</v>
      </c>
      <c r="B411" s="114">
        <f t="shared" si="301"/>
        <v>1041.9422908199999</v>
      </c>
      <c r="C411" s="114">
        <f t="shared" si="315"/>
        <v>756.95030972999996</v>
      </c>
      <c r="D411" s="115">
        <f t="shared" si="310"/>
        <v>1069.289</v>
      </c>
      <c r="E411" s="116">
        <f t="shared" si="297"/>
        <v>1075.7329999999999</v>
      </c>
      <c r="F411" s="117">
        <f t="shared" si="298"/>
        <v>44367</v>
      </c>
      <c r="G411" s="118">
        <f t="shared" si="302"/>
        <v>6.0264343877098892E-3</v>
      </c>
      <c r="H411" s="119">
        <f t="shared" si="316"/>
        <v>44428</v>
      </c>
      <c r="I411" s="119">
        <f t="shared" si="303"/>
        <v>44428</v>
      </c>
      <c r="J411" s="120">
        <f t="shared" si="311"/>
        <v>23</v>
      </c>
      <c r="K411" s="120">
        <f t="shared" si="300"/>
        <v>6</v>
      </c>
      <c r="L411" s="8">
        <f t="shared" si="312"/>
        <v>1.00156862</v>
      </c>
      <c r="M411" s="121">
        <f t="shared" si="299"/>
        <v>1.04096334</v>
      </c>
      <c r="N411" s="121">
        <f t="shared" si="294"/>
        <v>1.3725007062345485</v>
      </c>
      <c r="O411" s="114">
        <f t="shared" si="296"/>
        <v>1.3746536300000001</v>
      </c>
      <c r="P411" s="114">
        <f t="shared" si="304"/>
        <v>1040.54449099</v>
      </c>
      <c r="Q411" s="168">
        <f t="shared" si="317"/>
        <v>0</v>
      </c>
      <c r="R411" s="169">
        <f t="shared" si="313"/>
        <v>0</v>
      </c>
      <c r="S411" s="114">
        <f t="shared" si="305"/>
        <v>0</v>
      </c>
      <c r="T411" s="124">
        <f t="shared" si="314"/>
        <v>7.0000000000000007E-2</v>
      </c>
      <c r="U411" s="122">
        <f t="shared" si="295"/>
        <v>5</v>
      </c>
      <c r="V411" s="122">
        <v>252</v>
      </c>
      <c r="W411" s="121">
        <f t="shared" si="306"/>
        <v>1.0013433350000001</v>
      </c>
      <c r="X411" s="114">
        <f t="shared" si="307"/>
        <v>1.3977998300000001</v>
      </c>
      <c r="Y411" s="114">
        <f t="shared" si="308"/>
        <v>0</v>
      </c>
      <c r="Z411" s="127" t="str">
        <f t="shared" si="318"/>
        <v>A+J=</v>
      </c>
      <c r="AA411" s="119">
        <f t="shared" si="319"/>
        <v>44428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09"/>
        <v>44406</v>
      </c>
      <c r="B412" s="114">
        <f t="shared" si="301"/>
        <v>1042.4943801300001</v>
      </c>
      <c r="C412" s="114">
        <f t="shared" si="315"/>
        <v>756.95030972999996</v>
      </c>
      <c r="D412" s="115">
        <f t="shared" si="310"/>
        <v>1069.289</v>
      </c>
      <c r="E412" s="116">
        <f t="shared" si="297"/>
        <v>1075.7329999999999</v>
      </c>
      <c r="F412" s="117">
        <f t="shared" si="298"/>
        <v>44367</v>
      </c>
      <c r="G412" s="118">
        <f t="shared" si="302"/>
        <v>6.0264343877098892E-3</v>
      </c>
      <c r="H412" s="119">
        <f t="shared" si="316"/>
        <v>44428</v>
      </c>
      <c r="I412" s="119">
        <f t="shared" si="303"/>
        <v>44428</v>
      </c>
      <c r="J412" s="120">
        <f t="shared" si="311"/>
        <v>23</v>
      </c>
      <c r="K412" s="120">
        <f t="shared" si="300"/>
        <v>7</v>
      </c>
      <c r="L412" s="8">
        <f t="shared" si="312"/>
        <v>1.0018303</v>
      </c>
      <c r="M412" s="121">
        <f t="shared" si="299"/>
        <v>1.04096334</v>
      </c>
      <c r="N412" s="121">
        <f t="shared" si="294"/>
        <v>1.3725007062345485</v>
      </c>
      <c r="O412" s="114">
        <f t="shared" si="296"/>
        <v>1.37501279</v>
      </c>
      <c r="P412" s="114">
        <f t="shared" si="304"/>
        <v>1040.81635727</v>
      </c>
      <c r="Q412" s="168">
        <f t="shared" si="317"/>
        <v>0</v>
      </c>
      <c r="R412" s="169">
        <f t="shared" si="313"/>
        <v>0</v>
      </c>
      <c r="S412" s="114">
        <f t="shared" si="305"/>
        <v>0</v>
      </c>
      <c r="T412" s="124">
        <f t="shared" si="314"/>
        <v>7.0000000000000007E-2</v>
      </c>
      <c r="U412" s="122">
        <f t="shared" si="295"/>
        <v>6</v>
      </c>
      <c r="V412" s="122">
        <v>252</v>
      </c>
      <c r="W412" s="121">
        <f t="shared" si="306"/>
        <v>1.001612218</v>
      </c>
      <c r="X412" s="114">
        <f t="shared" si="307"/>
        <v>1.67802286</v>
      </c>
      <c r="Y412" s="114">
        <f t="shared" si="308"/>
        <v>0</v>
      </c>
      <c r="Z412" s="127" t="str">
        <f t="shared" si="318"/>
        <v>A+J=</v>
      </c>
      <c r="AA412" s="119">
        <f t="shared" si="319"/>
        <v>44428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09"/>
        <v>44407</v>
      </c>
      <c r="B413" s="114">
        <f t="shared" si="301"/>
        <v>1043.0467523100001</v>
      </c>
      <c r="C413" s="114">
        <f t="shared" si="315"/>
        <v>756.95030972999996</v>
      </c>
      <c r="D413" s="115">
        <f t="shared" si="310"/>
        <v>1069.289</v>
      </c>
      <c r="E413" s="116">
        <f t="shared" si="297"/>
        <v>1075.7329999999999</v>
      </c>
      <c r="F413" s="117">
        <f t="shared" si="298"/>
        <v>44367</v>
      </c>
      <c r="G413" s="118">
        <f t="shared" si="302"/>
        <v>6.0264343877098892E-3</v>
      </c>
      <c r="H413" s="119">
        <f t="shared" si="316"/>
        <v>44428</v>
      </c>
      <c r="I413" s="119">
        <f t="shared" si="303"/>
        <v>44428</v>
      </c>
      <c r="J413" s="120">
        <f t="shared" si="311"/>
        <v>23</v>
      </c>
      <c r="K413" s="120">
        <f t="shared" si="300"/>
        <v>8</v>
      </c>
      <c r="L413" s="8">
        <f t="shared" si="312"/>
        <v>1.00209204</v>
      </c>
      <c r="M413" s="121">
        <f t="shared" si="299"/>
        <v>1.04096334</v>
      </c>
      <c r="N413" s="121">
        <f t="shared" si="294"/>
        <v>1.3725007062345485</v>
      </c>
      <c r="O413" s="114">
        <f t="shared" si="296"/>
        <v>1.3753720300000001</v>
      </c>
      <c r="P413" s="114">
        <f t="shared" si="304"/>
        <v>1041.0882841</v>
      </c>
      <c r="Q413" s="168">
        <f t="shared" si="317"/>
        <v>0</v>
      </c>
      <c r="R413" s="169">
        <f t="shared" si="313"/>
        <v>0</v>
      </c>
      <c r="S413" s="114">
        <f t="shared" si="305"/>
        <v>0</v>
      </c>
      <c r="T413" s="124">
        <f t="shared" si="314"/>
        <v>7.0000000000000007E-2</v>
      </c>
      <c r="U413" s="122">
        <f t="shared" si="295"/>
        <v>7</v>
      </c>
      <c r="V413" s="122">
        <v>252</v>
      </c>
      <c r="W413" s="121">
        <f t="shared" si="306"/>
        <v>1.001881174</v>
      </c>
      <c r="X413" s="114">
        <f t="shared" si="307"/>
        <v>1.9584682099999999</v>
      </c>
      <c r="Y413" s="114">
        <f t="shared" si="308"/>
        <v>0</v>
      </c>
      <c r="Z413" s="127" t="str">
        <f t="shared" si="318"/>
        <v>A+J=</v>
      </c>
      <c r="AA413" s="119">
        <f t="shared" si="319"/>
        <v>44428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09"/>
        <v>44408</v>
      </c>
      <c r="B414" s="114">
        <f t="shared" si="301"/>
        <v>1043.599414</v>
      </c>
      <c r="C414" s="114">
        <f t="shared" si="315"/>
        <v>756.95030972999996</v>
      </c>
      <c r="D414" s="115">
        <f t="shared" si="310"/>
        <v>1069.289</v>
      </c>
      <c r="E414" s="116">
        <f t="shared" si="297"/>
        <v>1075.7329999999999</v>
      </c>
      <c r="F414" s="117">
        <f t="shared" si="298"/>
        <v>44367</v>
      </c>
      <c r="G414" s="118">
        <f t="shared" si="302"/>
        <v>6.0264343877098892E-3</v>
      </c>
      <c r="H414" s="119">
        <f t="shared" si="316"/>
        <v>44428</v>
      </c>
      <c r="I414" s="119">
        <f t="shared" si="303"/>
        <v>44428</v>
      </c>
      <c r="J414" s="120">
        <f t="shared" si="311"/>
        <v>23</v>
      </c>
      <c r="K414" s="120">
        <f t="shared" si="300"/>
        <v>9</v>
      </c>
      <c r="L414" s="8">
        <f t="shared" si="312"/>
        <v>1.00235385</v>
      </c>
      <c r="M414" s="121">
        <f t="shared" si="299"/>
        <v>1.04096334</v>
      </c>
      <c r="N414" s="121">
        <f t="shared" si="294"/>
        <v>1.3725007062345485</v>
      </c>
      <c r="O414" s="114">
        <f t="shared" si="296"/>
        <v>1.3757313600000001</v>
      </c>
      <c r="P414" s="114">
        <f t="shared" si="304"/>
        <v>1041.3602790499999</v>
      </c>
      <c r="Q414" s="168">
        <f t="shared" si="317"/>
        <v>0</v>
      </c>
      <c r="R414" s="169">
        <f t="shared" si="313"/>
        <v>0</v>
      </c>
      <c r="S414" s="114">
        <f t="shared" si="305"/>
        <v>0</v>
      </c>
      <c r="T414" s="124">
        <f t="shared" si="314"/>
        <v>7.0000000000000007E-2</v>
      </c>
      <c r="U414" s="122">
        <f t="shared" si="295"/>
        <v>8</v>
      </c>
      <c r="V414" s="122">
        <v>252</v>
      </c>
      <c r="W414" s="121">
        <f t="shared" si="306"/>
        <v>1.0021502019999999</v>
      </c>
      <c r="X414" s="114">
        <f t="shared" si="307"/>
        <v>2.23913495</v>
      </c>
      <c r="Y414" s="114">
        <f t="shared" si="308"/>
        <v>0</v>
      </c>
      <c r="Z414" s="127" t="str">
        <f t="shared" si="318"/>
        <v>A+J=</v>
      </c>
      <c r="AA414" s="119">
        <f t="shared" si="319"/>
        <v>44428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09"/>
        <v>44409</v>
      </c>
      <c r="B415" s="114">
        <f t="shared" si="301"/>
        <v>1043.599414</v>
      </c>
      <c r="C415" s="114">
        <f t="shared" si="315"/>
        <v>756.95030972999996</v>
      </c>
      <c r="D415" s="115">
        <f t="shared" si="310"/>
        <v>1069.289</v>
      </c>
      <c r="E415" s="116">
        <f t="shared" si="297"/>
        <v>1075.7329999999999</v>
      </c>
      <c r="F415" s="117">
        <f t="shared" si="298"/>
        <v>44367</v>
      </c>
      <c r="G415" s="118">
        <f t="shared" si="302"/>
        <v>6.0264343877098892E-3</v>
      </c>
      <c r="H415" s="119">
        <f t="shared" si="316"/>
        <v>44428</v>
      </c>
      <c r="I415" s="119">
        <f t="shared" si="303"/>
        <v>44428</v>
      </c>
      <c r="J415" s="120">
        <f t="shared" si="311"/>
        <v>23</v>
      </c>
      <c r="K415" s="120">
        <f t="shared" si="300"/>
        <v>9</v>
      </c>
      <c r="L415" s="8">
        <f t="shared" si="312"/>
        <v>1.00235385</v>
      </c>
      <c r="M415" s="121">
        <f t="shared" si="299"/>
        <v>1.04096334</v>
      </c>
      <c r="N415" s="121">
        <f t="shared" ref="N415:N478" si="320">IF(I415&gt;I414,N414*M415,N414)</f>
        <v>1.3725007062345485</v>
      </c>
      <c r="O415" s="114">
        <f t="shared" si="296"/>
        <v>1.3757313600000001</v>
      </c>
      <c r="P415" s="114">
        <f t="shared" si="304"/>
        <v>1041.3602790499999</v>
      </c>
      <c r="Q415" s="168">
        <f t="shared" si="317"/>
        <v>0</v>
      </c>
      <c r="R415" s="169">
        <f t="shared" si="313"/>
        <v>0</v>
      </c>
      <c r="S415" s="114">
        <f t="shared" si="305"/>
        <v>0</v>
      </c>
      <c r="T415" s="124">
        <f t="shared" si="314"/>
        <v>7.0000000000000007E-2</v>
      </c>
      <c r="U415" s="122">
        <f t="shared" si="295"/>
        <v>8</v>
      </c>
      <c r="V415" s="122">
        <v>252</v>
      </c>
      <c r="W415" s="121">
        <f t="shared" si="306"/>
        <v>1.0021502019999999</v>
      </c>
      <c r="X415" s="114">
        <f t="shared" si="307"/>
        <v>2.23913495</v>
      </c>
      <c r="Y415" s="114">
        <f t="shared" si="308"/>
        <v>0</v>
      </c>
      <c r="Z415" s="127" t="str">
        <f t="shared" si="318"/>
        <v>A+J=</v>
      </c>
      <c r="AA415" s="119">
        <f t="shared" si="319"/>
        <v>44428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09"/>
        <v>44410</v>
      </c>
      <c r="B416" s="114">
        <f t="shared" si="301"/>
        <v>1043.599414</v>
      </c>
      <c r="C416" s="114">
        <f t="shared" si="315"/>
        <v>756.95030972999996</v>
      </c>
      <c r="D416" s="115">
        <f t="shared" si="310"/>
        <v>1069.289</v>
      </c>
      <c r="E416" s="116">
        <f t="shared" si="297"/>
        <v>1075.7329999999999</v>
      </c>
      <c r="F416" s="117">
        <f t="shared" si="298"/>
        <v>44367</v>
      </c>
      <c r="G416" s="118">
        <f t="shared" si="302"/>
        <v>6.0264343877098892E-3</v>
      </c>
      <c r="H416" s="119">
        <f t="shared" si="316"/>
        <v>44428</v>
      </c>
      <c r="I416" s="119">
        <f t="shared" si="303"/>
        <v>44428</v>
      </c>
      <c r="J416" s="120">
        <f t="shared" si="311"/>
        <v>23</v>
      </c>
      <c r="K416" s="120">
        <f t="shared" si="300"/>
        <v>9</v>
      </c>
      <c r="L416" s="8">
        <f t="shared" si="312"/>
        <v>1.00235385</v>
      </c>
      <c r="M416" s="121">
        <f t="shared" si="299"/>
        <v>1.04096334</v>
      </c>
      <c r="N416" s="121">
        <f t="shared" si="320"/>
        <v>1.3725007062345485</v>
      </c>
      <c r="O416" s="114">
        <f t="shared" si="296"/>
        <v>1.3757313600000001</v>
      </c>
      <c r="P416" s="114">
        <f t="shared" si="304"/>
        <v>1041.3602790499999</v>
      </c>
      <c r="Q416" s="168">
        <f t="shared" si="317"/>
        <v>0</v>
      </c>
      <c r="R416" s="169">
        <f t="shared" si="313"/>
        <v>0</v>
      </c>
      <c r="S416" s="114">
        <f t="shared" si="305"/>
        <v>0</v>
      </c>
      <c r="T416" s="124">
        <f t="shared" si="314"/>
        <v>7.0000000000000007E-2</v>
      </c>
      <c r="U416" s="122">
        <f t="shared" si="295"/>
        <v>8</v>
      </c>
      <c r="V416" s="122">
        <v>252</v>
      </c>
      <c r="W416" s="121">
        <f t="shared" si="306"/>
        <v>1.0021502019999999</v>
      </c>
      <c r="X416" s="114">
        <f t="shared" si="307"/>
        <v>2.23913495</v>
      </c>
      <c r="Y416" s="114">
        <f t="shared" si="308"/>
        <v>0</v>
      </c>
      <c r="Z416" s="127" t="str">
        <f t="shared" si="318"/>
        <v>A+J=</v>
      </c>
      <c r="AA416" s="119">
        <f t="shared" si="319"/>
        <v>44428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09"/>
        <v>44411</v>
      </c>
      <c r="B417" s="114">
        <f t="shared" si="301"/>
        <v>1044.1523881000001</v>
      </c>
      <c r="C417" s="114">
        <f t="shared" si="315"/>
        <v>756.95030972999996</v>
      </c>
      <c r="D417" s="115">
        <f t="shared" si="310"/>
        <v>1069.289</v>
      </c>
      <c r="E417" s="116">
        <f t="shared" si="297"/>
        <v>1075.7329999999999</v>
      </c>
      <c r="F417" s="117">
        <f t="shared" si="298"/>
        <v>44367</v>
      </c>
      <c r="G417" s="118">
        <f t="shared" si="302"/>
        <v>6.0264343877098892E-3</v>
      </c>
      <c r="H417" s="119">
        <f t="shared" si="316"/>
        <v>44428</v>
      </c>
      <c r="I417" s="119">
        <f t="shared" si="303"/>
        <v>44428</v>
      </c>
      <c r="J417" s="120">
        <f t="shared" si="311"/>
        <v>23</v>
      </c>
      <c r="K417" s="120">
        <f t="shared" si="300"/>
        <v>10</v>
      </c>
      <c r="L417" s="8">
        <f t="shared" si="312"/>
        <v>1.00261574</v>
      </c>
      <c r="M417" s="121">
        <f t="shared" si="299"/>
        <v>1.04096334</v>
      </c>
      <c r="N417" s="121">
        <f t="shared" si="320"/>
        <v>1.3725007062345485</v>
      </c>
      <c r="O417" s="114">
        <f t="shared" si="296"/>
        <v>1.37609081</v>
      </c>
      <c r="P417" s="114">
        <f t="shared" si="304"/>
        <v>1041.63236484</v>
      </c>
      <c r="Q417" s="168">
        <f t="shared" si="317"/>
        <v>0</v>
      </c>
      <c r="R417" s="169">
        <f t="shared" si="313"/>
        <v>0</v>
      </c>
      <c r="S417" s="114">
        <f t="shared" si="305"/>
        <v>0</v>
      </c>
      <c r="T417" s="124">
        <f t="shared" si="314"/>
        <v>7.0000000000000007E-2</v>
      </c>
      <c r="U417" s="122">
        <f t="shared" si="295"/>
        <v>9</v>
      </c>
      <c r="V417" s="122">
        <v>252</v>
      </c>
      <c r="W417" s="121">
        <f t="shared" si="306"/>
        <v>1.0024193020000001</v>
      </c>
      <c r="X417" s="114">
        <f t="shared" si="307"/>
        <v>2.5200232599999999</v>
      </c>
      <c r="Y417" s="114">
        <f t="shared" si="308"/>
        <v>0</v>
      </c>
      <c r="Z417" s="127" t="str">
        <f t="shared" si="318"/>
        <v>A+J=</v>
      </c>
      <c r="AA417" s="119">
        <f t="shared" si="319"/>
        <v>44428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09"/>
        <v>44412</v>
      </c>
      <c r="B418" s="114">
        <f t="shared" si="301"/>
        <v>1044.7056367800001</v>
      </c>
      <c r="C418" s="114">
        <f t="shared" si="315"/>
        <v>756.95030972999996</v>
      </c>
      <c r="D418" s="115">
        <f t="shared" si="310"/>
        <v>1069.289</v>
      </c>
      <c r="E418" s="116">
        <f t="shared" si="297"/>
        <v>1075.7329999999999</v>
      </c>
      <c r="F418" s="117">
        <f t="shared" si="298"/>
        <v>44367</v>
      </c>
      <c r="G418" s="118">
        <f t="shared" si="302"/>
        <v>6.0264343877098892E-3</v>
      </c>
      <c r="H418" s="119">
        <f t="shared" si="316"/>
        <v>44428</v>
      </c>
      <c r="I418" s="119">
        <f t="shared" si="303"/>
        <v>44428</v>
      </c>
      <c r="J418" s="120">
        <f t="shared" si="311"/>
        <v>23</v>
      </c>
      <c r="K418" s="120">
        <f t="shared" si="300"/>
        <v>11</v>
      </c>
      <c r="L418" s="8">
        <f t="shared" si="312"/>
        <v>1.00287769</v>
      </c>
      <c r="M418" s="121">
        <f t="shared" si="299"/>
        <v>1.04096334</v>
      </c>
      <c r="N418" s="121">
        <f t="shared" si="320"/>
        <v>1.3725007062345485</v>
      </c>
      <c r="O418" s="114">
        <f t="shared" si="296"/>
        <v>1.3764503299999999</v>
      </c>
      <c r="P418" s="114">
        <f t="shared" si="304"/>
        <v>1041.90450362</v>
      </c>
      <c r="Q418" s="168">
        <f t="shared" si="317"/>
        <v>0</v>
      </c>
      <c r="R418" s="169">
        <f t="shared" si="313"/>
        <v>0</v>
      </c>
      <c r="S418" s="114">
        <f t="shared" si="305"/>
        <v>0</v>
      </c>
      <c r="T418" s="124">
        <f t="shared" si="314"/>
        <v>7.0000000000000007E-2</v>
      </c>
      <c r="U418" s="122">
        <f t="shared" si="295"/>
        <v>10</v>
      </c>
      <c r="V418" s="122">
        <v>252</v>
      </c>
      <c r="W418" s="121">
        <f t="shared" si="306"/>
        <v>1.0026884739999999</v>
      </c>
      <c r="X418" s="114">
        <f t="shared" si="307"/>
        <v>2.80113316</v>
      </c>
      <c r="Y418" s="114">
        <f t="shared" si="308"/>
        <v>0</v>
      </c>
      <c r="Z418" s="127" t="str">
        <f t="shared" si="318"/>
        <v>A+J=</v>
      </c>
      <c r="AA418" s="119">
        <f t="shared" si="319"/>
        <v>44428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09"/>
        <v>44413</v>
      </c>
      <c r="B419" s="114">
        <f t="shared" si="301"/>
        <v>1045.25917637</v>
      </c>
      <c r="C419" s="114">
        <f t="shared" si="315"/>
        <v>756.95030972999996</v>
      </c>
      <c r="D419" s="115">
        <f t="shared" si="310"/>
        <v>1069.289</v>
      </c>
      <c r="E419" s="116">
        <f t="shared" si="297"/>
        <v>1075.7329999999999</v>
      </c>
      <c r="F419" s="117">
        <f t="shared" si="298"/>
        <v>44367</v>
      </c>
      <c r="G419" s="118">
        <f t="shared" si="302"/>
        <v>6.0264343877098892E-3</v>
      </c>
      <c r="H419" s="119">
        <f t="shared" si="316"/>
        <v>44428</v>
      </c>
      <c r="I419" s="119">
        <f t="shared" si="303"/>
        <v>44428</v>
      </c>
      <c r="J419" s="120">
        <f t="shared" si="311"/>
        <v>23</v>
      </c>
      <c r="K419" s="120">
        <f t="shared" si="300"/>
        <v>12</v>
      </c>
      <c r="L419" s="8">
        <f t="shared" si="312"/>
        <v>1.0031397</v>
      </c>
      <c r="M419" s="121">
        <f t="shared" si="299"/>
        <v>1.04096334</v>
      </c>
      <c r="N419" s="121">
        <f t="shared" si="320"/>
        <v>1.3725007062345485</v>
      </c>
      <c r="O419" s="114">
        <f t="shared" si="296"/>
        <v>1.37680994</v>
      </c>
      <c r="P419" s="114">
        <f t="shared" si="304"/>
        <v>1042.1767105199999</v>
      </c>
      <c r="Q419" s="168">
        <f t="shared" si="317"/>
        <v>0</v>
      </c>
      <c r="R419" s="169">
        <f t="shared" si="313"/>
        <v>0</v>
      </c>
      <c r="S419" s="114">
        <f t="shared" si="305"/>
        <v>0</v>
      </c>
      <c r="T419" s="124">
        <f t="shared" si="314"/>
        <v>7.0000000000000007E-2</v>
      </c>
      <c r="U419" s="122">
        <f t="shared" si="295"/>
        <v>11</v>
      </c>
      <c r="V419" s="122">
        <v>252</v>
      </c>
      <c r="W419" s="121">
        <f t="shared" si="306"/>
        <v>1.0029577190000001</v>
      </c>
      <c r="X419" s="114">
        <f t="shared" si="307"/>
        <v>3.0824658500000002</v>
      </c>
      <c r="Y419" s="114">
        <f t="shared" si="308"/>
        <v>0</v>
      </c>
      <c r="Z419" s="127" t="str">
        <f t="shared" si="318"/>
        <v>A+J=</v>
      </c>
      <c r="AA419" s="119">
        <f t="shared" si="319"/>
        <v>44428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09"/>
        <v>44414</v>
      </c>
      <c r="B420" s="114">
        <f t="shared" si="301"/>
        <v>1045.8130211299999</v>
      </c>
      <c r="C420" s="114">
        <f t="shared" si="315"/>
        <v>756.95030972999996</v>
      </c>
      <c r="D420" s="115">
        <f t="shared" si="310"/>
        <v>1069.289</v>
      </c>
      <c r="E420" s="116">
        <f t="shared" si="297"/>
        <v>1075.7329999999999</v>
      </c>
      <c r="F420" s="117">
        <f t="shared" si="298"/>
        <v>44367</v>
      </c>
      <c r="G420" s="118">
        <f t="shared" si="302"/>
        <v>6.0264343877098892E-3</v>
      </c>
      <c r="H420" s="119">
        <f t="shared" si="316"/>
        <v>44428</v>
      </c>
      <c r="I420" s="119">
        <f t="shared" si="303"/>
        <v>44428</v>
      </c>
      <c r="J420" s="120">
        <f t="shared" si="311"/>
        <v>23</v>
      </c>
      <c r="K420" s="120">
        <f t="shared" si="300"/>
        <v>13</v>
      </c>
      <c r="L420" s="8">
        <f t="shared" si="312"/>
        <v>1.0034017900000001</v>
      </c>
      <c r="M420" s="121">
        <f t="shared" si="299"/>
        <v>1.04096334</v>
      </c>
      <c r="N420" s="121">
        <f t="shared" si="320"/>
        <v>1.3725007062345485</v>
      </c>
      <c r="O420" s="114">
        <f t="shared" si="296"/>
        <v>1.3771696600000001</v>
      </c>
      <c r="P420" s="114">
        <f t="shared" si="304"/>
        <v>1042.4490006799999</v>
      </c>
      <c r="Q420" s="168">
        <f t="shared" si="317"/>
        <v>0</v>
      </c>
      <c r="R420" s="169">
        <f t="shared" si="313"/>
        <v>0</v>
      </c>
      <c r="S420" s="114">
        <f t="shared" si="305"/>
        <v>0</v>
      </c>
      <c r="T420" s="124">
        <f t="shared" si="314"/>
        <v>7.0000000000000007E-2</v>
      </c>
      <c r="U420" s="122">
        <f t="shared" si="295"/>
        <v>12</v>
      </c>
      <c r="V420" s="122">
        <v>252</v>
      </c>
      <c r="W420" s="121">
        <f t="shared" si="306"/>
        <v>1.003227036</v>
      </c>
      <c r="X420" s="114">
        <f t="shared" si="307"/>
        <v>3.3640204499999999</v>
      </c>
      <c r="Y420" s="114">
        <f t="shared" si="308"/>
        <v>0</v>
      </c>
      <c r="Z420" s="127" t="str">
        <f t="shared" si="318"/>
        <v>A+J=</v>
      </c>
      <c r="AA420" s="119">
        <f t="shared" si="319"/>
        <v>44428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09"/>
        <v>44415</v>
      </c>
      <c r="B421" s="114">
        <f t="shared" si="301"/>
        <v>1046.36716359</v>
      </c>
      <c r="C421" s="114">
        <f t="shared" si="315"/>
        <v>756.95030972999996</v>
      </c>
      <c r="D421" s="115">
        <f t="shared" si="310"/>
        <v>1069.289</v>
      </c>
      <c r="E421" s="116">
        <f t="shared" si="297"/>
        <v>1075.7329999999999</v>
      </c>
      <c r="F421" s="117">
        <f t="shared" si="298"/>
        <v>44367</v>
      </c>
      <c r="G421" s="118">
        <f t="shared" si="302"/>
        <v>6.0264343877098892E-3</v>
      </c>
      <c r="H421" s="119">
        <f t="shared" si="316"/>
        <v>44428</v>
      </c>
      <c r="I421" s="119">
        <f t="shared" si="303"/>
        <v>44428</v>
      </c>
      <c r="J421" s="120">
        <f t="shared" si="311"/>
        <v>23</v>
      </c>
      <c r="K421" s="120">
        <f t="shared" si="300"/>
        <v>14</v>
      </c>
      <c r="L421" s="8">
        <f t="shared" si="312"/>
        <v>1.00366395</v>
      </c>
      <c r="M421" s="121">
        <f t="shared" si="299"/>
        <v>1.04096334</v>
      </c>
      <c r="N421" s="121">
        <f t="shared" si="320"/>
        <v>1.3725007062345485</v>
      </c>
      <c r="O421" s="114">
        <f t="shared" si="296"/>
        <v>1.37752948</v>
      </c>
      <c r="P421" s="114">
        <f t="shared" si="304"/>
        <v>1042.72136654</v>
      </c>
      <c r="Q421" s="168">
        <f t="shared" si="317"/>
        <v>0</v>
      </c>
      <c r="R421" s="169">
        <f t="shared" si="313"/>
        <v>0</v>
      </c>
      <c r="S421" s="114">
        <f t="shared" si="305"/>
        <v>0</v>
      </c>
      <c r="T421" s="124">
        <f t="shared" si="314"/>
        <v>7.0000000000000007E-2</v>
      </c>
      <c r="U421" s="122">
        <f t="shared" ref="U421:U484" si="321">IF(Q420&gt;0,1,IF(K421=K420,U420,U420+1))</f>
        <v>13</v>
      </c>
      <c r="V421" s="122">
        <v>252</v>
      </c>
      <c r="W421" s="121">
        <f t="shared" si="306"/>
        <v>1.003496425</v>
      </c>
      <c r="X421" s="114">
        <f t="shared" si="307"/>
        <v>3.6457970500000001</v>
      </c>
      <c r="Y421" s="114">
        <f t="shared" si="308"/>
        <v>0</v>
      </c>
      <c r="Z421" s="127" t="str">
        <f t="shared" si="318"/>
        <v>A+J=</v>
      </c>
      <c r="AA421" s="119">
        <f t="shared" si="319"/>
        <v>44428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09"/>
        <v>44416</v>
      </c>
      <c r="B422" s="114">
        <f t="shared" si="301"/>
        <v>1046.36716359</v>
      </c>
      <c r="C422" s="114">
        <f t="shared" si="315"/>
        <v>756.95030972999996</v>
      </c>
      <c r="D422" s="115">
        <f t="shared" si="310"/>
        <v>1069.289</v>
      </c>
      <c r="E422" s="116">
        <f t="shared" si="297"/>
        <v>1075.7329999999999</v>
      </c>
      <c r="F422" s="117">
        <f t="shared" si="298"/>
        <v>44367</v>
      </c>
      <c r="G422" s="118">
        <f t="shared" si="302"/>
        <v>6.0264343877098892E-3</v>
      </c>
      <c r="H422" s="119">
        <f t="shared" si="316"/>
        <v>44428</v>
      </c>
      <c r="I422" s="119">
        <f t="shared" si="303"/>
        <v>44428</v>
      </c>
      <c r="J422" s="120">
        <f t="shared" si="311"/>
        <v>23</v>
      </c>
      <c r="K422" s="120">
        <f t="shared" si="300"/>
        <v>14</v>
      </c>
      <c r="L422" s="8">
        <f t="shared" si="312"/>
        <v>1.00366395</v>
      </c>
      <c r="M422" s="121">
        <f t="shared" si="299"/>
        <v>1.04096334</v>
      </c>
      <c r="N422" s="121">
        <f t="shared" si="320"/>
        <v>1.3725007062345485</v>
      </c>
      <c r="O422" s="114">
        <f t="shared" si="296"/>
        <v>1.37752948</v>
      </c>
      <c r="P422" s="114">
        <f t="shared" si="304"/>
        <v>1042.72136654</v>
      </c>
      <c r="Q422" s="168">
        <f t="shared" si="317"/>
        <v>0</v>
      </c>
      <c r="R422" s="169">
        <f t="shared" si="313"/>
        <v>0</v>
      </c>
      <c r="S422" s="114">
        <f t="shared" si="305"/>
        <v>0</v>
      </c>
      <c r="T422" s="124">
        <f t="shared" si="314"/>
        <v>7.0000000000000007E-2</v>
      </c>
      <c r="U422" s="122">
        <f t="shared" si="321"/>
        <v>13</v>
      </c>
      <c r="V422" s="122">
        <v>252</v>
      </c>
      <c r="W422" s="121">
        <f t="shared" si="306"/>
        <v>1.003496425</v>
      </c>
      <c r="X422" s="114">
        <f t="shared" si="307"/>
        <v>3.6457970500000001</v>
      </c>
      <c r="Y422" s="114">
        <f t="shared" si="308"/>
        <v>0</v>
      </c>
      <c r="Z422" s="127" t="str">
        <f t="shared" si="318"/>
        <v>A+J=</v>
      </c>
      <c r="AA422" s="119">
        <f t="shared" si="319"/>
        <v>44428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09"/>
        <v>44417</v>
      </c>
      <c r="B423" s="114">
        <f t="shared" si="301"/>
        <v>1046.36716359</v>
      </c>
      <c r="C423" s="114">
        <f t="shared" si="315"/>
        <v>756.95030972999996</v>
      </c>
      <c r="D423" s="115">
        <f t="shared" si="310"/>
        <v>1069.289</v>
      </c>
      <c r="E423" s="116">
        <f t="shared" si="297"/>
        <v>1075.7329999999999</v>
      </c>
      <c r="F423" s="117">
        <f t="shared" si="298"/>
        <v>44367</v>
      </c>
      <c r="G423" s="118">
        <f t="shared" si="302"/>
        <v>6.0264343877098892E-3</v>
      </c>
      <c r="H423" s="119">
        <f t="shared" si="316"/>
        <v>44428</v>
      </c>
      <c r="I423" s="119">
        <f t="shared" si="303"/>
        <v>44428</v>
      </c>
      <c r="J423" s="120">
        <f t="shared" si="311"/>
        <v>23</v>
      </c>
      <c r="K423" s="120">
        <f t="shared" si="300"/>
        <v>14</v>
      </c>
      <c r="L423" s="8">
        <f t="shared" si="312"/>
        <v>1.00366395</v>
      </c>
      <c r="M423" s="121">
        <f t="shared" si="299"/>
        <v>1.04096334</v>
      </c>
      <c r="N423" s="121">
        <f t="shared" si="320"/>
        <v>1.3725007062345485</v>
      </c>
      <c r="O423" s="114">
        <f t="shared" si="296"/>
        <v>1.37752948</v>
      </c>
      <c r="P423" s="114">
        <f t="shared" si="304"/>
        <v>1042.72136654</v>
      </c>
      <c r="Q423" s="168">
        <f t="shared" si="317"/>
        <v>0</v>
      </c>
      <c r="R423" s="169">
        <f t="shared" si="313"/>
        <v>0</v>
      </c>
      <c r="S423" s="114">
        <f t="shared" si="305"/>
        <v>0</v>
      </c>
      <c r="T423" s="124">
        <f t="shared" si="314"/>
        <v>7.0000000000000007E-2</v>
      </c>
      <c r="U423" s="122">
        <f t="shared" si="321"/>
        <v>13</v>
      </c>
      <c r="V423" s="122">
        <v>252</v>
      </c>
      <c r="W423" s="121">
        <f t="shared" si="306"/>
        <v>1.003496425</v>
      </c>
      <c r="X423" s="114">
        <f t="shared" si="307"/>
        <v>3.6457970500000001</v>
      </c>
      <c r="Y423" s="114">
        <f t="shared" si="308"/>
        <v>0</v>
      </c>
      <c r="Z423" s="127" t="str">
        <f t="shared" si="318"/>
        <v>A+J=</v>
      </c>
      <c r="AA423" s="119">
        <f t="shared" si="319"/>
        <v>44428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09"/>
        <v>44418</v>
      </c>
      <c r="B424" s="114">
        <f t="shared" si="301"/>
        <v>1046.92158212</v>
      </c>
      <c r="C424" s="114">
        <f t="shared" si="315"/>
        <v>756.95030972999996</v>
      </c>
      <c r="D424" s="115">
        <f t="shared" si="310"/>
        <v>1069.289</v>
      </c>
      <c r="E424" s="116">
        <f t="shared" si="297"/>
        <v>1075.7329999999999</v>
      </c>
      <c r="F424" s="117">
        <f t="shared" si="298"/>
        <v>44367</v>
      </c>
      <c r="G424" s="118">
        <f t="shared" si="302"/>
        <v>6.0264343877098892E-3</v>
      </c>
      <c r="H424" s="119">
        <f t="shared" si="316"/>
        <v>44428</v>
      </c>
      <c r="I424" s="119">
        <f t="shared" si="303"/>
        <v>44428</v>
      </c>
      <c r="J424" s="120">
        <f t="shared" si="311"/>
        <v>23</v>
      </c>
      <c r="K424" s="120">
        <f t="shared" si="300"/>
        <v>15</v>
      </c>
      <c r="L424" s="8">
        <f t="shared" si="312"/>
        <v>1.00392617</v>
      </c>
      <c r="M424" s="121">
        <f t="shared" si="299"/>
        <v>1.04096334</v>
      </c>
      <c r="N424" s="121">
        <f t="shared" si="320"/>
        <v>1.3725007062345485</v>
      </c>
      <c r="O424" s="114">
        <f t="shared" si="296"/>
        <v>1.3778893699999999</v>
      </c>
      <c r="P424" s="114">
        <f t="shared" si="304"/>
        <v>1042.9937853900001</v>
      </c>
      <c r="Q424" s="168">
        <f t="shared" si="317"/>
        <v>0</v>
      </c>
      <c r="R424" s="169">
        <f t="shared" si="313"/>
        <v>0</v>
      </c>
      <c r="S424" s="114">
        <f t="shared" si="305"/>
        <v>0</v>
      </c>
      <c r="T424" s="124">
        <f t="shared" si="314"/>
        <v>7.0000000000000007E-2</v>
      </c>
      <c r="U424" s="122">
        <f t="shared" si="321"/>
        <v>14</v>
      </c>
      <c r="V424" s="122">
        <v>252</v>
      </c>
      <c r="W424" s="121">
        <f t="shared" si="306"/>
        <v>1.0037658869999999</v>
      </c>
      <c r="X424" s="114">
        <f t="shared" si="307"/>
        <v>3.9277967299999998</v>
      </c>
      <c r="Y424" s="114">
        <f t="shared" si="308"/>
        <v>0</v>
      </c>
      <c r="Z424" s="127" t="str">
        <f t="shared" si="318"/>
        <v>A+J=</v>
      </c>
      <c r="AA424" s="119">
        <f t="shared" si="319"/>
        <v>44428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09"/>
        <v>44419</v>
      </c>
      <c r="B425" s="114">
        <f t="shared" si="301"/>
        <v>1047.4763061800002</v>
      </c>
      <c r="C425" s="114">
        <f t="shared" si="315"/>
        <v>756.95030972999996</v>
      </c>
      <c r="D425" s="115">
        <f t="shared" si="310"/>
        <v>1069.289</v>
      </c>
      <c r="E425" s="116">
        <f t="shared" si="297"/>
        <v>1075.7329999999999</v>
      </c>
      <c r="F425" s="117">
        <f t="shared" si="298"/>
        <v>44367</v>
      </c>
      <c r="G425" s="118">
        <f t="shared" si="302"/>
        <v>6.0264343877098892E-3</v>
      </c>
      <c r="H425" s="119">
        <f t="shared" si="316"/>
        <v>44428</v>
      </c>
      <c r="I425" s="119">
        <f t="shared" si="303"/>
        <v>44428</v>
      </c>
      <c r="J425" s="120">
        <f t="shared" si="311"/>
        <v>23</v>
      </c>
      <c r="K425" s="120">
        <f t="shared" si="300"/>
        <v>16</v>
      </c>
      <c r="L425" s="8">
        <f t="shared" si="312"/>
        <v>1.0041884599999999</v>
      </c>
      <c r="M425" s="121">
        <f t="shared" si="299"/>
        <v>1.04096334</v>
      </c>
      <c r="N425" s="121">
        <f t="shared" si="320"/>
        <v>1.3725007062345485</v>
      </c>
      <c r="O425" s="114">
        <f t="shared" ref="O425:O488" si="322">TRUNC(TRUNC((L425*N425),15),8)</f>
        <v>1.37824937</v>
      </c>
      <c r="P425" s="114">
        <f t="shared" si="304"/>
        <v>1043.2662875000001</v>
      </c>
      <c r="Q425" s="168">
        <f t="shared" si="317"/>
        <v>0</v>
      </c>
      <c r="R425" s="169">
        <f t="shared" si="313"/>
        <v>0</v>
      </c>
      <c r="S425" s="114">
        <f t="shared" si="305"/>
        <v>0</v>
      </c>
      <c r="T425" s="124">
        <f t="shared" si="314"/>
        <v>7.0000000000000007E-2</v>
      </c>
      <c r="U425" s="122">
        <f t="shared" si="321"/>
        <v>15</v>
      </c>
      <c r="V425" s="122">
        <v>252</v>
      </c>
      <c r="W425" s="121">
        <f t="shared" si="306"/>
        <v>1.004035421</v>
      </c>
      <c r="X425" s="114">
        <f t="shared" si="307"/>
        <v>4.2100186800000001</v>
      </c>
      <c r="Y425" s="114">
        <f t="shared" si="308"/>
        <v>0</v>
      </c>
      <c r="Z425" s="127" t="str">
        <f t="shared" si="318"/>
        <v>A+J=</v>
      </c>
      <c r="AA425" s="119">
        <f t="shared" si="319"/>
        <v>44428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09"/>
        <v>44420</v>
      </c>
      <c r="B426" s="114">
        <f t="shared" si="301"/>
        <v>1048.0313130899999</v>
      </c>
      <c r="C426" s="114">
        <f t="shared" si="315"/>
        <v>756.95030972999996</v>
      </c>
      <c r="D426" s="115">
        <f t="shared" si="310"/>
        <v>1069.289</v>
      </c>
      <c r="E426" s="116">
        <f t="shared" ref="E426:E489" si="323">IF($K426=1,VLOOKUP($A425,$AO$10:$AS$131,4),E425)</f>
        <v>1075.7329999999999</v>
      </c>
      <c r="F426" s="117">
        <f t="shared" ref="F426:F489" si="324">IF($K426=1,VLOOKUP($A425,$AO$10:$AS$131,5),F425)</f>
        <v>44367</v>
      </c>
      <c r="G426" s="118">
        <f t="shared" si="302"/>
        <v>6.0264343877098892E-3</v>
      </c>
      <c r="H426" s="119">
        <f t="shared" si="316"/>
        <v>44428</v>
      </c>
      <c r="I426" s="119">
        <f t="shared" si="303"/>
        <v>44428</v>
      </c>
      <c r="J426" s="120">
        <f t="shared" si="311"/>
        <v>23</v>
      </c>
      <c r="K426" s="120">
        <f t="shared" si="300"/>
        <v>17</v>
      </c>
      <c r="L426" s="8">
        <f t="shared" si="312"/>
        <v>1.00445082</v>
      </c>
      <c r="M426" s="121">
        <f t="shared" ref="M426:M489" si="325">IF(I426&gt;I425,L425,M425)</f>
        <v>1.04096334</v>
      </c>
      <c r="N426" s="121">
        <f t="shared" si="320"/>
        <v>1.3725007062345485</v>
      </c>
      <c r="O426" s="114">
        <f t="shared" si="322"/>
        <v>1.3786094499999999</v>
      </c>
      <c r="P426" s="114">
        <f t="shared" si="304"/>
        <v>1043.5388501699999</v>
      </c>
      <c r="Q426" s="168">
        <f t="shared" si="317"/>
        <v>0</v>
      </c>
      <c r="R426" s="169">
        <f t="shared" si="313"/>
        <v>0</v>
      </c>
      <c r="S426" s="114">
        <f t="shared" si="305"/>
        <v>0</v>
      </c>
      <c r="T426" s="124">
        <f t="shared" si="314"/>
        <v>7.0000000000000007E-2</v>
      </c>
      <c r="U426" s="122">
        <f t="shared" si="321"/>
        <v>16</v>
      </c>
      <c r="V426" s="122">
        <v>252</v>
      </c>
      <c r="W426" s="121">
        <f t="shared" si="306"/>
        <v>1.004305027</v>
      </c>
      <c r="X426" s="114">
        <f t="shared" si="307"/>
        <v>4.4924629200000004</v>
      </c>
      <c r="Y426" s="114">
        <f t="shared" si="308"/>
        <v>0</v>
      </c>
      <c r="Z426" s="127" t="str">
        <f t="shared" si="318"/>
        <v>A+J=</v>
      </c>
      <c r="AA426" s="119">
        <f t="shared" si="319"/>
        <v>44428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09"/>
        <v>44421</v>
      </c>
      <c r="B427" s="114">
        <f t="shared" si="301"/>
        <v>1048.5866268100001</v>
      </c>
      <c r="C427" s="114">
        <f t="shared" si="315"/>
        <v>756.95030972999996</v>
      </c>
      <c r="D427" s="115">
        <f t="shared" si="310"/>
        <v>1069.289</v>
      </c>
      <c r="E427" s="116">
        <f t="shared" si="323"/>
        <v>1075.7329999999999</v>
      </c>
      <c r="F427" s="117">
        <f t="shared" si="324"/>
        <v>44367</v>
      </c>
      <c r="G427" s="118">
        <f t="shared" si="302"/>
        <v>6.0264343877098892E-3</v>
      </c>
      <c r="H427" s="119">
        <f t="shared" si="316"/>
        <v>44428</v>
      </c>
      <c r="I427" s="119">
        <f t="shared" si="303"/>
        <v>44428</v>
      </c>
      <c r="J427" s="120">
        <f t="shared" si="311"/>
        <v>23</v>
      </c>
      <c r="K427" s="120">
        <f t="shared" si="300"/>
        <v>18</v>
      </c>
      <c r="L427" s="8">
        <f t="shared" si="312"/>
        <v>1.00471325</v>
      </c>
      <c r="M427" s="121">
        <f t="shared" si="325"/>
        <v>1.04096334</v>
      </c>
      <c r="N427" s="121">
        <f t="shared" si="320"/>
        <v>1.3725007062345485</v>
      </c>
      <c r="O427" s="114">
        <f t="shared" si="322"/>
        <v>1.37896964</v>
      </c>
      <c r="P427" s="114">
        <f t="shared" si="304"/>
        <v>1043.8114961000001</v>
      </c>
      <c r="Q427" s="168">
        <f t="shared" si="317"/>
        <v>0</v>
      </c>
      <c r="R427" s="169">
        <f t="shared" si="313"/>
        <v>0</v>
      </c>
      <c r="S427" s="114">
        <f t="shared" si="305"/>
        <v>0</v>
      </c>
      <c r="T427" s="124">
        <f t="shared" si="314"/>
        <v>7.0000000000000007E-2</v>
      </c>
      <c r="U427" s="122">
        <f t="shared" si="321"/>
        <v>17</v>
      </c>
      <c r="V427" s="122">
        <v>252</v>
      </c>
      <c r="W427" s="121">
        <f t="shared" si="306"/>
        <v>1.0045747060000001</v>
      </c>
      <c r="X427" s="114">
        <f t="shared" si="307"/>
        <v>4.77513071</v>
      </c>
      <c r="Y427" s="114">
        <f t="shared" si="308"/>
        <v>0</v>
      </c>
      <c r="Z427" s="127" t="str">
        <f t="shared" si="318"/>
        <v>A+J=</v>
      </c>
      <c r="AA427" s="119">
        <f t="shared" si="319"/>
        <v>44428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09"/>
        <v>44422</v>
      </c>
      <c r="B428" s="114">
        <f t="shared" si="301"/>
        <v>1049.1422312200002</v>
      </c>
      <c r="C428" s="114">
        <f t="shared" si="315"/>
        <v>756.95030972999996</v>
      </c>
      <c r="D428" s="115">
        <f t="shared" si="310"/>
        <v>1069.289</v>
      </c>
      <c r="E428" s="116">
        <f t="shared" si="323"/>
        <v>1075.7329999999999</v>
      </c>
      <c r="F428" s="117">
        <f t="shared" si="324"/>
        <v>44367</v>
      </c>
      <c r="G428" s="118">
        <f t="shared" si="302"/>
        <v>6.0264343877098892E-3</v>
      </c>
      <c r="H428" s="119">
        <f t="shared" si="316"/>
        <v>44428</v>
      </c>
      <c r="I428" s="119">
        <f t="shared" si="303"/>
        <v>44428</v>
      </c>
      <c r="J428" s="120">
        <f t="shared" si="311"/>
        <v>23</v>
      </c>
      <c r="K428" s="120">
        <f t="shared" si="300"/>
        <v>19</v>
      </c>
      <c r="L428" s="8">
        <f t="shared" si="312"/>
        <v>1.0049757500000001</v>
      </c>
      <c r="M428" s="121">
        <f t="shared" si="325"/>
        <v>1.04096334</v>
      </c>
      <c r="N428" s="121">
        <f t="shared" si="320"/>
        <v>1.3725007062345485</v>
      </c>
      <c r="O428" s="114">
        <f t="shared" si="322"/>
        <v>1.37932992</v>
      </c>
      <c r="P428" s="114">
        <f t="shared" si="304"/>
        <v>1044.0842101600001</v>
      </c>
      <c r="Q428" s="168">
        <f t="shared" si="317"/>
        <v>0</v>
      </c>
      <c r="R428" s="169">
        <f t="shared" si="313"/>
        <v>0</v>
      </c>
      <c r="S428" s="114">
        <f t="shared" si="305"/>
        <v>0</v>
      </c>
      <c r="T428" s="124">
        <f t="shared" si="314"/>
        <v>7.0000000000000007E-2</v>
      </c>
      <c r="U428" s="122">
        <f t="shared" si="321"/>
        <v>18</v>
      </c>
      <c r="V428" s="122">
        <v>252</v>
      </c>
      <c r="W428" s="121">
        <f t="shared" si="306"/>
        <v>1.0048444569999999</v>
      </c>
      <c r="X428" s="114">
        <f t="shared" si="307"/>
        <v>5.0580210599999997</v>
      </c>
      <c r="Y428" s="114">
        <f t="shared" si="308"/>
        <v>0</v>
      </c>
      <c r="Z428" s="127" t="str">
        <f t="shared" si="318"/>
        <v>A+J=</v>
      </c>
      <c r="AA428" s="119">
        <f t="shared" si="319"/>
        <v>44428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09"/>
        <v>44423</v>
      </c>
      <c r="B429" s="114">
        <f t="shared" si="301"/>
        <v>1049.1422312200002</v>
      </c>
      <c r="C429" s="114">
        <f t="shared" si="315"/>
        <v>756.95030972999996</v>
      </c>
      <c r="D429" s="115">
        <f t="shared" si="310"/>
        <v>1069.289</v>
      </c>
      <c r="E429" s="116">
        <f t="shared" si="323"/>
        <v>1075.7329999999999</v>
      </c>
      <c r="F429" s="117">
        <f t="shared" si="324"/>
        <v>44367</v>
      </c>
      <c r="G429" s="118">
        <f t="shared" si="302"/>
        <v>6.0264343877098892E-3</v>
      </c>
      <c r="H429" s="119">
        <f t="shared" si="316"/>
        <v>44428</v>
      </c>
      <c r="I429" s="119">
        <f t="shared" si="303"/>
        <v>44428</v>
      </c>
      <c r="J429" s="120">
        <f t="shared" si="311"/>
        <v>23</v>
      </c>
      <c r="K429" s="120">
        <f t="shared" si="300"/>
        <v>19</v>
      </c>
      <c r="L429" s="8">
        <f t="shared" si="312"/>
        <v>1.0049757500000001</v>
      </c>
      <c r="M429" s="121">
        <f t="shared" si="325"/>
        <v>1.04096334</v>
      </c>
      <c r="N429" s="121">
        <f t="shared" si="320"/>
        <v>1.3725007062345485</v>
      </c>
      <c r="O429" s="114">
        <f t="shared" si="322"/>
        <v>1.37932992</v>
      </c>
      <c r="P429" s="114">
        <f t="shared" si="304"/>
        <v>1044.0842101600001</v>
      </c>
      <c r="Q429" s="168">
        <f t="shared" si="317"/>
        <v>0</v>
      </c>
      <c r="R429" s="169">
        <f t="shared" si="313"/>
        <v>0</v>
      </c>
      <c r="S429" s="114">
        <f t="shared" si="305"/>
        <v>0</v>
      </c>
      <c r="T429" s="124">
        <f t="shared" si="314"/>
        <v>7.0000000000000007E-2</v>
      </c>
      <c r="U429" s="122">
        <f t="shared" si="321"/>
        <v>18</v>
      </c>
      <c r="V429" s="122">
        <v>252</v>
      </c>
      <c r="W429" s="121">
        <f t="shared" si="306"/>
        <v>1.0048444569999999</v>
      </c>
      <c r="X429" s="114">
        <f t="shared" si="307"/>
        <v>5.0580210599999997</v>
      </c>
      <c r="Y429" s="114">
        <f t="shared" si="308"/>
        <v>0</v>
      </c>
      <c r="Z429" s="127" t="str">
        <f t="shared" si="318"/>
        <v>A+J=</v>
      </c>
      <c r="AA429" s="119">
        <f t="shared" si="319"/>
        <v>44428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09"/>
        <v>44424</v>
      </c>
      <c r="B430" s="114">
        <f t="shared" si="301"/>
        <v>1049.1422312200002</v>
      </c>
      <c r="C430" s="114">
        <f t="shared" si="315"/>
        <v>756.95030972999996</v>
      </c>
      <c r="D430" s="115">
        <f t="shared" si="310"/>
        <v>1069.289</v>
      </c>
      <c r="E430" s="116">
        <f t="shared" si="323"/>
        <v>1075.7329999999999</v>
      </c>
      <c r="F430" s="117">
        <f t="shared" si="324"/>
        <v>44367</v>
      </c>
      <c r="G430" s="118">
        <f t="shared" si="302"/>
        <v>6.0264343877098892E-3</v>
      </c>
      <c r="H430" s="119">
        <f t="shared" si="316"/>
        <v>44428</v>
      </c>
      <c r="I430" s="119">
        <f t="shared" si="303"/>
        <v>44428</v>
      </c>
      <c r="J430" s="120">
        <f t="shared" si="311"/>
        <v>23</v>
      </c>
      <c r="K430" s="120">
        <f t="shared" ref="K430:K434" si="326">(J430-(NETWORKDAYS(A430,I430,AD$148:AD$502)-1))</f>
        <v>19</v>
      </c>
      <c r="L430" s="8">
        <f t="shared" si="312"/>
        <v>1.0049757500000001</v>
      </c>
      <c r="M430" s="121">
        <f t="shared" si="325"/>
        <v>1.04096334</v>
      </c>
      <c r="N430" s="121">
        <f t="shared" si="320"/>
        <v>1.3725007062345485</v>
      </c>
      <c r="O430" s="114">
        <f t="shared" si="322"/>
        <v>1.37932992</v>
      </c>
      <c r="P430" s="114">
        <f t="shared" si="304"/>
        <v>1044.0842101600001</v>
      </c>
      <c r="Q430" s="168">
        <f t="shared" si="317"/>
        <v>0</v>
      </c>
      <c r="R430" s="169">
        <f t="shared" si="313"/>
        <v>0</v>
      </c>
      <c r="S430" s="114">
        <f t="shared" si="305"/>
        <v>0</v>
      </c>
      <c r="T430" s="124">
        <f t="shared" si="314"/>
        <v>7.0000000000000007E-2</v>
      </c>
      <c r="U430" s="122">
        <f t="shared" si="321"/>
        <v>18</v>
      </c>
      <c r="V430" s="122">
        <v>252</v>
      </c>
      <c r="W430" s="121">
        <f t="shared" si="306"/>
        <v>1.0048444569999999</v>
      </c>
      <c r="X430" s="114">
        <f t="shared" si="307"/>
        <v>5.0580210599999997</v>
      </c>
      <c r="Y430" s="114">
        <f t="shared" si="308"/>
        <v>0</v>
      </c>
      <c r="Z430" s="127" t="str">
        <f t="shared" si="318"/>
        <v>A+J=</v>
      </c>
      <c r="AA430" s="119">
        <f t="shared" si="319"/>
        <v>44428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09"/>
        <v>44425</v>
      </c>
      <c r="B431" s="114">
        <f t="shared" si="301"/>
        <v>1049.69813507</v>
      </c>
      <c r="C431" s="114">
        <f t="shared" si="315"/>
        <v>756.95030972999996</v>
      </c>
      <c r="D431" s="115">
        <f t="shared" si="310"/>
        <v>1069.289</v>
      </c>
      <c r="E431" s="116">
        <f t="shared" si="323"/>
        <v>1075.7329999999999</v>
      </c>
      <c r="F431" s="117">
        <f t="shared" si="324"/>
        <v>44367</v>
      </c>
      <c r="G431" s="118">
        <f t="shared" si="302"/>
        <v>6.0264343877098892E-3</v>
      </c>
      <c r="H431" s="119">
        <f t="shared" si="316"/>
        <v>44428</v>
      </c>
      <c r="I431" s="119">
        <f t="shared" si="303"/>
        <v>44428</v>
      </c>
      <c r="J431" s="120">
        <f t="shared" si="311"/>
        <v>23</v>
      </c>
      <c r="K431" s="120">
        <f t="shared" si="326"/>
        <v>20</v>
      </c>
      <c r="L431" s="8">
        <f t="shared" si="312"/>
        <v>1.0052383199999999</v>
      </c>
      <c r="M431" s="121">
        <f t="shared" si="325"/>
        <v>1.04096334</v>
      </c>
      <c r="N431" s="121">
        <f t="shared" si="320"/>
        <v>1.3725007062345485</v>
      </c>
      <c r="O431" s="114">
        <f t="shared" si="322"/>
        <v>1.3796903</v>
      </c>
      <c r="P431" s="114">
        <f t="shared" si="304"/>
        <v>1044.35699991</v>
      </c>
      <c r="Q431" s="168">
        <f t="shared" si="317"/>
        <v>0</v>
      </c>
      <c r="R431" s="169">
        <f t="shared" si="313"/>
        <v>0</v>
      </c>
      <c r="S431" s="114">
        <f t="shared" si="305"/>
        <v>0</v>
      </c>
      <c r="T431" s="124">
        <f t="shared" si="314"/>
        <v>7.0000000000000007E-2</v>
      </c>
      <c r="U431" s="122">
        <f t="shared" si="321"/>
        <v>19</v>
      </c>
      <c r="V431" s="122">
        <v>252</v>
      </c>
      <c r="W431" s="121">
        <f t="shared" si="306"/>
        <v>1.005114281</v>
      </c>
      <c r="X431" s="114">
        <f t="shared" si="307"/>
        <v>5.3411351600000003</v>
      </c>
      <c r="Y431" s="114">
        <f t="shared" si="308"/>
        <v>0</v>
      </c>
      <c r="Z431" s="127" t="str">
        <f t="shared" si="318"/>
        <v>A+J=</v>
      </c>
      <c r="AA431" s="119">
        <f t="shared" si="319"/>
        <v>44428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09"/>
        <v>44426</v>
      </c>
      <c r="B432" s="114">
        <f t="shared" si="301"/>
        <v>1050.2543222300001</v>
      </c>
      <c r="C432" s="114">
        <f t="shared" si="315"/>
        <v>756.95030972999996</v>
      </c>
      <c r="D432" s="115">
        <f t="shared" si="310"/>
        <v>1069.289</v>
      </c>
      <c r="E432" s="116">
        <f t="shared" si="323"/>
        <v>1075.7329999999999</v>
      </c>
      <c r="F432" s="117">
        <f t="shared" si="324"/>
        <v>44367</v>
      </c>
      <c r="G432" s="118">
        <f t="shared" si="302"/>
        <v>6.0264343877098892E-3</v>
      </c>
      <c r="H432" s="119">
        <f t="shared" si="316"/>
        <v>44428</v>
      </c>
      <c r="I432" s="119">
        <f t="shared" si="303"/>
        <v>44428</v>
      </c>
      <c r="J432" s="120">
        <f t="shared" si="311"/>
        <v>23</v>
      </c>
      <c r="K432" s="120">
        <f t="shared" si="326"/>
        <v>21</v>
      </c>
      <c r="L432" s="8">
        <f t="shared" si="312"/>
        <v>1.0055009500000001</v>
      </c>
      <c r="M432" s="121">
        <f t="shared" si="325"/>
        <v>1.04096334</v>
      </c>
      <c r="N432" s="121">
        <f t="shared" si="320"/>
        <v>1.3725007062345485</v>
      </c>
      <c r="O432" s="114">
        <f t="shared" si="322"/>
        <v>1.38005076</v>
      </c>
      <c r="P432" s="114">
        <f t="shared" si="304"/>
        <v>1044.62985022</v>
      </c>
      <c r="Q432" s="168">
        <f t="shared" si="317"/>
        <v>0</v>
      </c>
      <c r="R432" s="169">
        <f t="shared" si="313"/>
        <v>0</v>
      </c>
      <c r="S432" s="114">
        <f t="shared" si="305"/>
        <v>0</v>
      </c>
      <c r="T432" s="124">
        <f t="shared" si="314"/>
        <v>7.0000000000000007E-2</v>
      </c>
      <c r="U432" s="122">
        <f t="shared" si="321"/>
        <v>20</v>
      </c>
      <c r="V432" s="122">
        <v>252</v>
      </c>
      <c r="W432" s="121">
        <f t="shared" si="306"/>
        <v>1.005384177</v>
      </c>
      <c r="X432" s="114">
        <f t="shared" si="307"/>
        <v>5.6244720099999999</v>
      </c>
      <c r="Y432" s="114">
        <f t="shared" si="308"/>
        <v>0</v>
      </c>
      <c r="Z432" s="127" t="str">
        <f t="shared" si="318"/>
        <v>A+J=</v>
      </c>
      <c r="AA432" s="119">
        <f t="shared" si="319"/>
        <v>44428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09"/>
        <v>44427</v>
      </c>
      <c r="B433" s="114">
        <f t="shared" si="301"/>
        <v>1050.8108156400001</v>
      </c>
      <c r="C433" s="114">
        <f t="shared" si="315"/>
        <v>756.95030972999996</v>
      </c>
      <c r="D433" s="115">
        <f t="shared" si="310"/>
        <v>1069.289</v>
      </c>
      <c r="E433" s="116">
        <f t="shared" si="323"/>
        <v>1075.7329999999999</v>
      </c>
      <c r="F433" s="117">
        <f t="shared" si="324"/>
        <v>44367</v>
      </c>
      <c r="G433" s="118">
        <f t="shared" si="302"/>
        <v>6.0264343877098892E-3</v>
      </c>
      <c r="H433" s="119">
        <f t="shared" si="316"/>
        <v>44428</v>
      </c>
      <c r="I433" s="119">
        <f t="shared" si="303"/>
        <v>44428</v>
      </c>
      <c r="J433" s="120">
        <f t="shared" si="311"/>
        <v>23</v>
      </c>
      <c r="K433" s="120">
        <f t="shared" si="326"/>
        <v>22</v>
      </c>
      <c r="L433" s="8">
        <f t="shared" si="312"/>
        <v>1.0057636599999999</v>
      </c>
      <c r="M433" s="121">
        <f t="shared" si="325"/>
        <v>1.04096334</v>
      </c>
      <c r="N433" s="121">
        <f t="shared" si="320"/>
        <v>1.3725007062345485</v>
      </c>
      <c r="O433" s="114">
        <f t="shared" si="322"/>
        <v>1.38041133</v>
      </c>
      <c r="P433" s="114">
        <f t="shared" si="304"/>
        <v>1044.9027837900001</v>
      </c>
      <c r="Q433" s="168">
        <f t="shared" si="317"/>
        <v>0</v>
      </c>
      <c r="R433" s="169">
        <f t="shared" si="313"/>
        <v>0</v>
      </c>
      <c r="S433" s="114">
        <f t="shared" si="305"/>
        <v>0</v>
      </c>
      <c r="T433" s="124">
        <f t="shared" si="314"/>
        <v>7.0000000000000007E-2</v>
      </c>
      <c r="U433" s="122">
        <f t="shared" si="321"/>
        <v>21</v>
      </c>
      <c r="V433" s="122">
        <v>252</v>
      </c>
      <c r="W433" s="121">
        <f t="shared" si="306"/>
        <v>1.0056541450000001</v>
      </c>
      <c r="X433" s="114">
        <f t="shared" si="307"/>
        <v>5.9080318500000004</v>
      </c>
      <c r="Y433" s="114">
        <f t="shared" si="308"/>
        <v>0</v>
      </c>
      <c r="Z433" s="127" t="str">
        <f t="shared" si="318"/>
        <v>A+J=</v>
      </c>
      <c r="AA433" s="119">
        <f t="shared" si="319"/>
        <v>44428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09"/>
        <v>44428</v>
      </c>
      <c r="B434" s="114">
        <f t="shared" si="301"/>
        <v>1051.3675936299999</v>
      </c>
      <c r="C434" s="114">
        <f t="shared" si="315"/>
        <v>756.95030972999996</v>
      </c>
      <c r="D434" s="115">
        <f t="shared" si="310"/>
        <v>1069.289</v>
      </c>
      <c r="E434" s="116">
        <f t="shared" si="323"/>
        <v>1075.7329999999999</v>
      </c>
      <c r="F434" s="117">
        <f t="shared" si="324"/>
        <v>44367</v>
      </c>
      <c r="G434" s="118">
        <f t="shared" si="302"/>
        <v>6.0264343877098892E-3</v>
      </c>
      <c r="H434" s="119">
        <f t="shared" si="316"/>
        <v>44459</v>
      </c>
      <c r="I434" s="119">
        <f t="shared" si="303"/>
        <v>44428</v>
      </c>
      <c r="J434" s="120">
        <f t="shared" si="311"/>
        <v>23</v>
      </c>
      <c r="K434" s="120">
        <f t="shared" si="326"/>
        <v>23</v>
      </c>
      <c r="L434" s="8">
        <f t="shared" si="312"/>
        <v>1.0060264299999999</v>
      </c>
      <c r="M434" s="121">
        <f t="shared" si="325"/>
        <v>1.04096334</v>
      </c>
      <c r="N434" s="121">
        <f t="shared" si="320"/>
        <v>1.3725007062345485</v>
      </c>
      <c r="O434" s="114">
        <f t="shared" si="322"/>
        <v>1.38077198</v>
      </c>
      <c r="P434" s="114">
        <f t="shared" si="304"/>
        <v>1045.17577792</v>
      </c>
      <c r="Q434" s="168">
        <f t="shared" si="317"/>
        <v>14</v>
      </c>
      <c r="R434" s="169">
        <f t="shared" si="313"/>
        <v>9.977999999999999E-3</v>
      </c>
      <c r="S434" s="114">
        <f t="shared" si="305"/>
        <v>10.428763910000001</v>
      </c>
      <c r="T434" s="124">
        <f t="shared" si="314"/>
        <v>7.0000000000000007E-2</v>
      </c>
      <c r="U434" s="122">
        <f t="shared" si="321"/>
        <v>22</v>
      </c>
      <c r="V434" s="122">
        <v>252</v>
      </c>
      <c r="W434" s="121">
        <f t="shared" si="306"/>
        <v>1.0059241860000001</v>
      </c>
      <c r="X434" s="114">
        <f t="shared" si="307"/>
        <v>6.1918157100000002</v>
      </c>
      <c r="Y434" s="114">
        <f t="shared" si="308"/>
        <v>16.620579620000001</v>
      </c>
      <c r="Z434" s="127" t="str">
        <f t="shared" si="318"/>
        <v>A+J=</v>
      </c>
      <c r="AA434" s="119">
        <f t="shared" si="319"/>
        <v>44428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09"/>
        <v>44429</v>
      </c>
      <c r="B435" s="114">
        <f t="shared" si="301"/>
        <v>1035.4256628000001</v>
      </c>
      <c r="C435" s="114">
        <f t="shared" si="315"/>
        <v>749.39745954</v>
      </c>
      <c r="D435" s="115">
        <f t="shared" si="310"/>
        <v>1075.7329999999999</v>
      </c>
      <c r="E435" s="116">
        <f t="shared" si="323"/>
        <v>1084.095</v>
      </c>
      <c r="F435" s="117">
        <f t="shared" si="324"/>
        <v>44397</v>
      </c>
      <c r="G435" s="118">
        <f t="shared" si="302"/>
        <v>7.7733043422485437E-3</v>
      </c>
      <c r="H435" s="119">
        <f t="shared" si="316"/>
        <v>44459</v>
      </c>
      <c r="I435" s="119">
        <f t="shared" si="303"/>
        <v>44459</v>
      </c>
      <c r="J435" s="120">
        <f t="shared" si="311"/>
        <v>20</v>
      </c>
      <c r="K435" s="120">
        <f t="shared" ref="K435:K493" si="327">(J435-(NETWORKDAYS(A435,I435,AD$148:AD$502)-1))</f>
        <v>1</v>
      </c>
      <c r="L435" s="8">
        <f t="shared" si="312"/>
        <v>1.0003872300000001</v>
      </c>
      <c r="M435" s="121">
        <f t="shared" si="325"/>
        <v>1.0060264299999999</v>
      </c>
      <c r="N435" s="121">
        <f t="shared" si="320"/>
        <v>1.3807719856656213</v>
      </c>
      <c r="O435" s="114">
        <f t="shared" si="322"/>
        <v>1.3813066599999999</v>
      </c>
      <c r="P435" s="114">
        <f t="shared" si="304"/>
        <v>1035.1477018400001</v>
      </c>
      <c r="Q435" s="168">
        <f t="shared" si="317"/>
        <v>0</v>
      </c>
      <c r="R435" s="169">
        <f t="shared" si="313"/>
        <v>0</v>
      </c>
      <c r="S435" s="114">
        <f t="shared" si="305"/>
        <v>0</v>
      </c>
      <c r="T435" s="124">
        <f t="shared" si="314"/>
        <v>7.0000000000000007E-2</v>
      </c>
      <c r="U435" s="122">
        <f t="shared" si="321"/>
        <v>1</v>
      </c>
      <c r="V435" s="122">
        <v>252</v>
      </c>
      <c r="W435" s="121">
        <f t="shared" si="306"/>
        <v>1.0002685229999999</v>
      </c>
      <c r="X435" s="114">
        <f t="shared" si="307"/>
        <v>0.27796095999999998</v>
      </c>
      <c r="Y435" s="114">
        <f t="shared" si="308"/>
        <v>0</v>
      </c>
      <c r="Z435" s="127" t="str">
        <f t="shared" si="318"/>
        <v>A+J=</v>
      </c>
      <c r="AA435" s="119">
        <f t="shared" si="319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09"/>
        <v>44430</v>
      </c>
      <c r="B436" s="114">
        <f t="shared" si="301"/>
        <v>1035.4256628000001</v>
      </c>
      <c r="C436" s="114">
        <f t="shared" si="315"/>
        <v>749.39745954</v>
      </c>
      <c r="D436" s="115">
        <f t="shared" si="310"/>
        <v>1075.7329999999999</v>
      </c>
      <c r="E436" s="116">
        <f t="shared" si="323"/>
        <v>1084.095</v>
      </c>
      <c r="F436" s="117">
        <f t="shared" si="324"/>
        <v>44397</v>
      </c>
      <c r="G436" s="118">
        <f t="shared" si="302"/>
        <v>7.7733043422485437E-3</v>
      </c>
      <c r="H436" s="119">
        <f t="shared" si="316"/>
        <v>44459</v>
      </c>
      <c r="I436" s="119">
        <f t="shared" si="303"/>
        <v>44459</v>
      </c>
      <c r="J436" s="120">
        <f t="shared" si="311"/>
        <v>20</v>
      </c>
      <c r="K436" s="120">
        <f t="shared" si="327"/>
        <v>1</v>
      </c>
      <c r="L436" s="8">
        <f t="shared" si="312"/>
        <v>1.0003872300000001</v>
      </c>
      <c r="M436" s="121">
        <f t="shared" si="325"/>
        <v>1.0060264299999999</v>
      </c>
      <c r="N436" s="121">
        <f t="shared" si="320"/>
        <v>1.3807719856656213</v>
      </c>
      <c r="O436" s="114">
        <f t="shared" si="322"/>
        <v>1.3813066599999999</v>
      </c>
      <c r="P436" s="114">
        <f t="shared" si="304"/>
        <v>1035.1477018400001</v>
      </c>
      <c r="Q436" s="168">
        <f t="shared" si="317"/>
        <v>0</v>
      </c>
      <c r="R436" s="169">
        <f t="shared" si="313"/>
        <v>0</v>
      </c>
      <c r="S436" s="114">
        <f t="shared" si="305"/>
        <v>0</v>
      </c>
      <c r="T436" s="124">
        <f t="shared" si="314"/>
        <v>7.0000000000000007E-2</v>
      </c>
      <c r="U436" s="122">
        <f t="shared" si="321"/>
        <v>1</v>
      </c>
      <c r="V436" s="122">
        <v>252</v>
      </c>
      <c r="W436" s="121">
        <f t="shared" si="306"/>
        <v>1.0002685229999999</v>
      </c>
      <c r="X436" s="114">
        <f t="shared" si="307"/>
        <v>0.27796095999999998</v>
      </c>
      <c r="Y436" s="114">
        <f t="shared" si="308"/>
        <v>0</v>
      </c>
      <c r="Z436" s="127" t="str">
        <f t="shared" si="318"/>
        <v>A+J=</v>
      </c>
      <c r="AA436" s="119">
        <f t="shared" si="319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09"/>
        <v>44431</v>
      </c>
      <c r="B437" s="114">
        <f t="shared" si="301"/>
        <v>1035.4256628000001</v>
      </c>
      <c r="C437" s="114">
        <f t="shared" si="315"/>
        <v>749.39745954</v>
      </c>
      <c r="D437" s="115">
        <f t="shared" si="310"/>
        <v>1075.7329999999999</v>
      </c>
      <c r="E437" s="116">
        <f t="shared" si="323"/>
        <v>1084.095</v>
      </c>
      <c r="F437" s="117">
        <f t="shared" si="324"/>
        <v>44397</v>
      </c>
      <c r="G437" s="118">
        <f t="shared" si="302"/>
        <v>7.7733043422485437E-3</v>
      </c>
      <c r="H437" s="119">
        <f t="shared" si="316"/>
        <v>44459</v>
      </c>
      <c r="I437" s="119">
        <f t="shared" si="303"/>
        <v>44459</v>
      </c>
      <c r="J437" s="120">
        <f t="shared" si="311"/>
        <v>20</v>
      </c>
      <c r="K437" s="120">
        <f t="shared" si="327"/>
        <v>1</v>
      </c>
      <c r="L437" s="8">
        <f t="shared" si="312"/>
        <v>1.0003872300000001</v>
      </c>
      <c r="M437" s="121">
        <f t="shared" si="325"/>
        <v>1.0060264299999999</v>
      </c>
      <c r="N437" s="121">
        <f t="shared" si="320"/>
        <v>1.3807719856656213</v>
      </c>
      <c r="O437" s="114">
        <f t="shared" si="322"/>
        <v>1.3813066599999999</v>
      </c>
      <c r="P437" s="114">
        <f t="shared" si="304"/>
        <v>1035.1477018400001</v>
      </c>
      <c r="Q437" s="168">
        <f t="shared" si="317"/>
        <v>0</v>
      </c>
      <c r="R437" s="169">
        <f t="shared" si="313"/>
        <v>0</v>
      </c>
      <c r="S437" s="114">
        <f t="shared" si="305"/>
        <v>0</v>
      </c>
      <c r="T437" s="124">
        <f t="shared" si="314"/>
        <v>7.0000000000000007E-2</v>
      </c>
      <c r="U437" s="122">
        <f t="shared" si="321"/>
        <v>1</v>
      </c>
      <c r="V437" s="122">
        <v>252</v>
      </c>
      <c r="W437" s="121">
        <f t="shared" si="306"/>
        <v>1.0002685229999999</v>
      </c>
      <c r="X437" s="114">
        <f t="shared" si="307"/>
        <v>0.27796095999999998</v>
      </c>
      <c r="Y437" s="114">
        <f t="shared" si="308"/>
        <v>0</v>
      </c>
      <c r="Z437" s="127" t="str">
        <f t="shared" si="318"/>
        <v>A+J=</v>
      </c>
      <c r="AA437" s="119">
        <f t="shared" si="319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09"/>
        <v>44432</v>
      </c>
      <c r="B438" s="114">
        <f t="shared" si="301"/>
        <v>1036.10475881</v>
      </c>
      <c r="C438" s="114">
        <f t="shared" si="315"/>
        <v>749.39745954</v>
      </c>
      <c r="D438" s="115">
        <f t="shared" si="310"/>
        <v>1075.7329999999999</v>
      </c>
      <c r="E438" s="116">
        <f t="shared" si="323"/>
        <v>1084.095</v>
      </c>
      <c r="F438" s="117">
        <f t="shared" si="324"/>
        <v>44397</v>
      </c>
      <c r="G438" s="118">
        <f t="shared" si="302"/>
        <v>7.7733043422485437E-3</v>
      </c>
      <c r="H438" s="119">
        <f t="shared" si="316"/>
        <v>44459</v>
      </c>
      <c r="I438" s="119">
        <f t="shared" si="303"/>
        <v>44459</v>
      </c>
      <c r="J438" s="120">
        <f t="shared" si="311"/>
        <v>20</v>
      </c>
      <c r="K438" s="120">
        <f t="shared" si="327"/>
        <v>2</v>
      </c>
      <c r="L438" s="8">
        <f t="shared" si="312"/>
        <v>1.0007746200000001</v>
      </c>
      <c r="M438" s="121">
        <f t="shared" si="325"/>
        <v>1.0060264299999999</v>
      </c>
      <c r="N438" s="121">
        <f t="shared" si="320"/>
        <v>1.3807719856656213</v>
      </c>
      <c r="O438" s="114">
        <f t="shared" si="322"/>
        <v>1.3818415500000001</v>
      </c>
      <c r="P438" s="114">
        <f t="shared" si="304"/>
        <v>1035.54854705</v>
      </c>
      <c r="Q438" s="168">
        <f t="shared" si="317"/>
        <v>0</v>
      </c>
      <c r="R438" s="169">
        <f t="shared" si="313"/>
        <v>0</v>
      </c>
      <c r="S438" s="114">
        <f t="shared" si="305"/>
        <v>0</v>
      </c>
      <c r="T438" s="124">
        <f t="shared" si="314"/>
        <v>7.0000000000000007E-2</v>
      </c>
      <c r="U438" s="122">
        <f t="shared" si="321"/>
        <v>2</v>
      </c>
      <c r="V438" s="122">
        <v>252</v>
      </c>
      <c r="W438" s="121">
        <f t="shared" si="306"/>
        <v>1.000537118</v>
      </c>
      <c r="X438" s="114">
        <f t="shared" si="307"/>
        <v>0.55621176000000006</v>
      </c>
      <c r="Y438" s="114">
        <f t="shared" si="308"/>
        <v>0</v>
      </c>
      <c r="Z438" s="127" t="str">
        <f t="shared" si="318"/>
        <v>A+J=</v>
      </c>
      <c r="AA438" s="119">
        <f t="shared" si="319"/>
        <v>44459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09"/>
        <v>44433</v>
      </c>
      <c r="B439" s="114">
        <f t="shared" si="301"/>
        <v>1036.7843097399998</v>
      </c>
      <c r="C439" s="114">
        <f t="shared" si="315"/>
        <v>749.39745954</v>
      </c>
      <c r="D439" s="115">
        <f t="shared" si="310"/>
        <v>1075.7329999999999</v>
      </c>
      <c r="E439" s="116">
        <f t="shared" si="323"/>
        <v>1084.095</v>
      </c>
      <c r="F439" s="117">
        <f t="shared" si="324"/>
        <v>44397</v>
      </c>
      <c r="G439" s="118">
        <f t="shared" si="302"/>
        <v>7.7733043422485437E-3</v>
      </c>
      <c r="H439" s="119">
        <f t="shared" si="316"/>
        <v>44459</v>
      </c>
      <c r="I439" s="119">
        <f t="shared" si="303"/>
        <v>44459</v>
      </c>
      <c r="J439" s="120">
        <f t="shared" si="311"/>
        <v>20</v>
      </c>
      <c r="K439" s="120">
        <f t="shared" si="327"/>
        <v>3</v>
      </c>
      <c r="L439" s="8">
        <f t="shared" si="312"/>
        <v>1.00116216</v>
      </c>
      <c r="M439" s="121">
        <f t="shared" si="325"/>
        <v>1.0060264299999999</v>
      </c>
      <c r="N439" s="121">
        <f t="shared" si="320"/>
        <v>1.3807719856656213</v>
      </c>
      <c r="O439" s="114">
        <f t="shared" si="322"/>
        <v>1.38237666</v>
      </c>
      <c r="P439" s="114">
        <f t="shared" si="304"/>
        <v>1035.9495571299999</v>
      </c>
      <c r="Q439" s="168">
        <f t="shared" si="317"/>
        <v>0</v>
      </c>
      <c r="R439" s="169">
        <f t="shared" si="313"/>
        <v>0</v>
      </c>
      <c r="S439" s="114">
        <f t="shared" si="305"/>
        <v>0</v>
      </c>
      <c r="T439" s="124">
        <f t="shared" si="314"/>
        <v>7.0000000000000007E-2</v>
      </c>
      <c r="U439" s="122">
        <f t="shared" si="321"/>
        <v>3</v>
      </c>
      <c r="V439" s="122">
        <v>252</v>
      </c>
      <c r="W439" s="121">
        <f t="shared" si="306"/>
        <v>1.0008057850000001</v>
      </c>
      <c r="X439" s="114">
        <f t="shared" si="307"/>
        <v>0.83475261000000001</v>
      </c>
      <c r="Y439" s="114">
        <f t="shared" si="308"/>
        <v>0</v>
      </c>
      <c r="Z439" s="127" t="str">
        <f t="shared" si="318"/>
        <v>A+J=</v>
      </c>
      <c r="AA439" s="119">
        <f t="shared" si="319"/>
        <v>44459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09"/>
        <v>44434</v>
      </c>
      <c r="B440" s="114">
        <f t="shared" si="301"/>
        <v>1037.4642932899999</v>
      </c>
      <c r="C440" s="114">
        <f t="shared" si="315"/>
        <v>749.39745954</v>
      </c>
      <c r="D440" s="115">
        <f t="shared" si="310"/>
        <v>1075.7329999999999</v>
      </c>
      <c r="E440" s="116">
        <f t="shared" si="323"/>
        <v>1084.095</v>
      </c>
      <c r="F440" s="117">
        <f t="shared" si="324"/>
        <v>44397</v>
      </c>
      <c r="G440" s="118">
        <f t="shared" si="302"/>
        <v>7.7733043422485437E-3</v>
      </c>
      <c r="H440" s="119">
        <f t="shared" si="316"/>
        <v>44459</v>
      </c>
      <c r="I440" s="119">
        <f t="shared" si="303"/>
        <v>44459</v>
      </c>
      <c r="J440" s="120">
        <f t="shared" si="311"/>
        <v>20</v>
      </c>
      <c r="K440" s="120">
        <f t="shared" si="327"/>
        <v>4</v>
      </c>
      <c r="L440" s="8">
        <f t="shared" si="312"/>
        <v>1.00154984</v>
      </c>
      <c r="M440" s="121">
        <f t="shared" si="325"/>
        <v>1.0060264299999999</v>
      </c>
      <c r="N440" s="121">
        <f t="shared" si="320"/>
        <v>1.3807719856656213</v>
      </c>
      <c r="O440" s="114">
        <f t="shared" si="322"/>
        <v>1.3829119599999999</v>
      </c>
      <c r="P440" s="114">
        <f t="shared" si="304"/>
        <v>1036.35070959</v>
      </c>
      <c r="Q440" s="168">
        <f t="shared" si="317"/>
        <v>0</v>
      </c>
      <c r="R440" s="169">
        <f t="shared" si="313"/>
        <v>0</v>
      </c>
      <c r="S440" s="114">
        <f t="shared" si="305"/>
        <v>0</v>
      </c>
      <c r="T440" s="124">
        <f t="shared" si="314"/>
        <v>7.0000000000000007E-2</v>
      </c>
      <c r="U440" s="122">
        <f t="shared" si="321"/>
        <v>4</v>
      </c>
      <c r="V440" s="122">
        <v>252</v>
      </c>
      <c r="W440" s="121">
        <f t="shared" si="306"/>
        <v>1.0010745240000001</v>
      </c>
      <c r="X440" s="114">
        <f t="shared" si="307"/>
        <v>1.1135837</v>
      </c>
      <c r="Y440" s="114">
        <f t="shared" si="308"/>
        <v>0</v>
      </c>
      <c r="Z440" s="127" t="str">
        <f t="shared" si="318"/>
        <v>A+J=</v>
      </c>
      <c r="AA440" s="119">
        <f t="shared" si="319"/>
        <v>44459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09"/>
        <v>44435</v>
      </c>
      <c r="B441" s="114">
        <f t="shared" si="301"/>
        <v>1038.14472469</v>
      </c>
      <c r="C441" s="114">
        <f t="shared" si="315"/>
        <v>749.39745954</v>
      </c>
      <c r="D441" s="115">
        <f t="shared" si="310"/>
        <v>1075.7329999999999</v>
      </c>
      <c r="E441" s="116">
        <f t="shared" si="323"/>
        <v>1084.095</v>
      </c>
      <c r="F441" s="117">
        <f t="shared" si="324"/>
        <v>44397</v>
      </c>
      <c r="G441" s="118">
        <f t="shared" si="302"/>
        <v>7.7733043422485437E-3</v>
      </c>
      <c r="H441" s="119">
        <f t="shared" si="316"/>
        <v>44459</v>
      </c>
      <c r="I441" s="119">
        <f t="shared" si="303"/>
        <v>44459</v>
      </c>
      <c r="J441" s="120">
        <f t="shared" si="311"/>
        <v>20</v>
      </c>
      <c r="K441" s="120">
        <f t="shared" si="327"/>
        <v>5</v>
      </c>
      <c r="L441" s="8">
        <f t="shared" si="312"/>
        <v>1.0019376799999999</v>
      </c>
      <c r="M441" s="121">
        <f t="shared" si="325"/>
        <v>1.0060264299999999</v>
      </c>
      <c r="N441" s="121">
        <f t="shared" si="320"/>
        <v>1.3807719856656213</v>
      </c>
      <c r="O441" s="114">
        <f t="shared" si="322"/>
        <v>1.3834474699999999</v>
      </c>
      <c r="P441" s="114">
        <f t="shared" si="304"/>
        <v>1036.7520194199999</v>
      </c>
      <c r="Q441" s="168">
        <f t="shared" si="317"/>
        <v>0</v>
      </c>
      <c r="R441" s="169">
        <f t="shared" si="313"/>
        <v>0</v>
      </c>
      <c r="S441" s="114">
        <f t="shared" si="305"/>
        <v>0</v>
      </c>
      <c r="T441" s="124">
        <f t="shared" si="314"/>
        <v>7.0000000000000007E-2</v>
      </c>
      <c r="U441" s="122">
        <f t="shared" si="321"/>
        <v>5</v>
      </c>
      <c r="V441" s="122">
        <v>252</v>
      </c>
      <c r="W441" s="121">
        <f t="shared" si="306"/>
        <v>1.0013433350000001</v>
      </c>
      <c r="X441" s="114">
        <f t="shared" si="307"/>
        <v>1.39270527</v>
      </c>
      <c r="Y441" s="114">
        <f t="shared" si="308"/>
        <v>0</v>
      </c>
      <c r="Z441" s="127" t="str">
        <f t="shared" si="318"/>
        <v>A+J=</v>
      </c>
      <c r="AA441" s="119">
        <f t="shared" si="319"/>
        <v>44459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09"/>
        <v>44436</v>
      </c>
      <c r="B442" s="114">
        <f t="shared" si="301"/>
        <v>1038.8256116499999</v>
      </c>
      <c r="C442" s="114">
        <f t="shared" si="315"/>
        <v>749.39745954</v>
      </c>
      <c r="D442" s="115">
        <f t="shared" si="310"/>
        <v>1075.7329999999999</v>
      </c>
      <c r="E442" s="116">
        <f t="shared" si="323"/>
        <v>1084.095</v>
      </c>
      <c r="F442" s="117">
        <f t="shared" si="324"/>
        <v>44397</v>
      </c>
      <c r="G442" s="118">
        <f t="shared" si="302"/>
        <v>7.7733043422485437E-3</v>
      </c>
      <c r="H442" s="119">
        <f t="shared" si="316"/>
        <v>44459</v>
      </c>
      <c r="I442" s="119">
        <f t="shared" si="303"/>
        <v>44459</v>
      </c>
      <c r="J442" s="120">
        <f t="shared" si="311"/>
        <v>20</v>
      </c>
      <c r="K442" s="120">
        <f t="shared" si="327"/>
        <v>6</v>
      </c>
      <c r="L442" s="8">
        <f t="shared" si="312"/>
        <v>1.0023256700000001</v>
      </c>
      <c r="M442" s="121">
        <f t="shared" si="325"/>
        <v>1.0060264299999999</v>
      </c>
      <c r="N442" s="121">
        <f t="shared" si="320"/>
        <v>1.3807719856656213</v>
      </c>
      <c r="O442" s="114">
        <f t="shared" si="322"/>
        <v>1.3839832000000001</v>
      </c>
      <c r="P442" s="114">
        <f t="shared" si="304"/>
        <v>1037.15349412</v>
      </c>
      <c r="Q442" s="168">
        <f t="shared" si="317"/>
        <v>0</v>
      </c>
      <c r="R442" s="169">
        <f t="shared" si="313"/>
        <v>0</v>
      </c>
      <c r="S442" s="114">
        <f t="shared" si="305"/>
        <v>0</v>
      </c>
      <c r="T442" s="124">
        <f t="shared" si="314"/>
        <v>7.0000000000000007E-2</v>
      </c>
      <c r="U442" s="122">
        <f t="shared" si="321"/>
        <v>6</v>
      </c>
      <c r="V442" s="122">
        <v>252</v>
      </c>
      <c r="W442" s="121">
        <f t="shared" si="306"/>
        <v>1.001612218</v>
      </c>
      <c r="X442" s="114">
        <f t="shared" si="307"/>
        <v>1.67211753</v>
      </c>
      <c r="Y442" s="114">
        <f t="shared" si="308"/>
        <v>0</v>
      </c>
      <c r="Z442" s="127" t="str">
        <f t="shared" si="318"/>
        <v>A+J=</v>
      </c>
      <c r="AA442" s="119">
        <f t="shared" si="319"/>
        <v>44459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09"/>
        <v>44437</v>
      </c>
      <c r="B443" s="114">
        <f t="shared" si="301"/>
        <v>1038.8256116499999</v>
      </c>
      <c r="C443" s="114">
        <f t="shared" si="315"/>
        <v>749.39745954</v>
      </c>
      <c r="D443" s="115">
        <f t="shared" si="310"/>
        <v>1075.7329999999999</v>
      </c>
      <c r="E443" s="116">
        <f t="shared" si="323"/>
        <v>1084.095</v>
      </c>
      <c r="F443" s="117">
        <f t="shared" si="324"/>
        <v>44397</v>
      </c>
      <c r="G443" s="118">
        <f t="shared" si="302"/>
        <v>7.7733043422485437E-3</v>
      </c>
      <c r="H443" s="119">
        <f t="shared" si="316"/>
        <v>44459</v>
      </c>
      <c r="I443" s="119">
        <f t="shared" si="303"/>
        <v>44459</v>
      </c>
      <c r="J443" s="120">
        <f t="shared" si="311"/>
        <v>20</v>
      </c>
      <c r="K443" s="120">
        <f t="shared" si="327"/>
        <v>6</v>
      </c>
      <c r="L443" s="8">
        <f t="shared" si="312"/>
        <v>1.0023256700000001</v>
      </c>
      <c r="M443" s="121">
        <f t="shared" si="325"/>
        <v>1.0060264299999999</v>
      </c>
      <c r="N443" s="121">
        <f t="shared" si="320"/>
        <v>1.3807719856656213</v>
      </c>
      <c r="O443" s="114">
        <f t="shared" si="322"/>
        <v>1.3839832000000001</v>
      </c>
      <c r="P443" s="114">
        <f t="shared" si="304"/>
        <v>1037.15349412</v>
      </c>
      <c r="Q443" s="168">
        <f t="shared" si="317"/>
        <v>0</v>
      </c>
      <c r="R443" s="169">
        <f t="shared" si="313"/>
        <v>0</v>
      </c>
      <c r="S443" s="114">
        <f t="shared" si="305"/>
        <v>0</v>
      </c>
      <c r="T443" s="124">
        <f t="shared" si="314"/>
        <v>7.0000000000000007E-2</v>
      </c>
      <c r="U443" s="122">
        <f t="shared" si="321"/>
        <v>6</v>
      </c>
      <c r="V443" s="122">
        <v>252</v>
      </c>
      <c r="W443" s="121">
        <f t="shared" si="306"/>
        <v>1.001612218</v>
      </c>
      <c r="X443" s="114">
        <f t="shared" si="307"/>
        <v>1.67211753</v>
      </c>
      <c r="Y443" s="114">
        <f t="shared" si="308"/>
        <v>0</v>
      </c>
      <c r="Z443" s="127" t="str">
        <f t="shared" si="318"/>
        <v>A+J=</v>
      </c>
      <c r="AA443" s="119">
        <f t="shared" si="319"/>
        <v>44459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09"/>
        <v>44438</v>
      </c>
      <c r="B444" s="114">
        <f t="shared" si="301"/>
        <v>1038.8256116499999</v>
      </c>
      <c r="C444" s="114">
        <f t="shared" si="315"/>
        <v>749.39745954</v>
      </c>
      <c r="D444" s="115">
        <f t="shared" si="310"/>
        <v>1075.7329999999999</v>
      </c>
      <c r="E444" s="116">
        <f t="shared" si="323"/>
        <v>1084.095</v>
      </c>
      <c r="F444" s="117">
        <f t="shared" si="324"/>
        <v>44397</v>
      </c>
      <c r="G444" s="118">
        <f t="shared" si="302"/>
        <v>7.7733043422485437E-3</v>
      </c>
      <c r="H444" s="119">
        <f t="shared" si="316"/>
        <v>44459</v>
      </c>
      <c r="I444" s="119">
        <f t="shared" si="303"/>
        <v>44459</v>
      </c>
      <c r="J444" s="120">
        <f t="shared" si="311"/>
        <v>20</v>
      </c>
      <c r="K444" s="120">
        <f t="shared" si="327"/>
        <v>6</v>
      </c>
      <c r="L444" s="8">
        <f t="shared" si="312"/>
        <v>1.0023256700000001</v>
      </c>
      <c r="M444" s="121">
        <f t="shared" si="325"/>
        <v>1.0060264299999999</v>
      </c>
      <c r="N444" s="121">
        <f t="shared" si="320"/>
        <v>1.3807719856656213</v>
      </c>
      <c r="O444" s="114">
        <f t="shared" si="322"/>
        <v>1.3839832000000001</v>
      </c>
      <c r="P444" s="114">
        <f t="shared" si="304"/>
        <v>1037.15349412</v>
      </c>
      <c r="Q444" s="168">
        <f t="shared" si="317"/>
        <v>0</v>
      </c>
      <c r="R444" s="169">
        <f t="shared" si="313"/>
        <v>0</v>
      </c>
      <c r="S444" s="114">
        <f t="shared" si="305"/>
        <v>0</v>
      </c>
      <c r="T444" s="124">
        <f t="shared" si="314"/>
        <v>7.0000000000000007E-2</v>
      </c>
      <c r="U444" s="122">
        <f t="shared" si="321"/>
        <v>6</v>
      </c>
      <c r="V444" s="122">
        <v>252</v>
      </c>
      <c r="W444" s="121">
        <f t="shared" si="306"/>
        <v>1.001612218</v>
      </c>
      <c r="X444" s="114">
        <f t="shared" si="307"/>
        <v>1.67211753</v>
      </c>
      <c r="Y444" s="114">
        <f t="shared" si="308"/>
        <v>0</v>
      </c>
      <c r="Z444" s="127" t="str">
        <f t="shared" si="318"/>
        <v>A+J=</v>
      </c>
      <c r="AA444" s="119">
        <f t="shared" si="319"/>
        <v>44459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09"/>
        <v>44439</v>
      </c>
      <c r="B445" s="114">
        <f t="shared" si="301"/>
        <v>1039.5069404100002</v>
      </c>
      <c r="C445" s="114">
        <f t="shared" si="315"/>
        <v>749.39745954</v>
      </c>
      <c r="D445" s="115">
        <f t="shared" si="310"/>
        <v>1075.7329999999999</v>
      </c>
      <c r="E445" s="116">
        <f t="shared" si="323"/>
        <v>1084.095</v>
      </c>
      <c r="F445" s="117">
        <f t="shared" si="324"/>
        <v>44397</v>
      </c>
      <c r="G445" s="118">
        <f t="shared" si="302"/>
        <v>7.7733043422485437E-3</v>
      </c>
      <c r="H445" s="119">
        <f t="shared" si="316"/>
        <v>44459</v>
      </c>
      <c r="I445" s="119">
        <f t="shared" si="303"/>
        <v>44459</v>
      </c>
      <c r="J445" s="120">
        <f t="shared" si="311"/>
        <v>20</v>
      </c>
      <c r="K445" s="120">
        <f t="shared" si="327"/>
        <v>7</v>
      </c>
      <c r="L445" s="8">
        <f t="shared" si="312"/>
        <v>1.0027138099999999</v>
      </c>
      <c r="M445" s="121">
        <f t="shared" si="325"/>
        <v>1.0060264299999999</v>
      </c>
      <c r="N445" s="121">
        <f t="shared" si="320"/>
        <v>1.3807719856656213</v>
      </c>
      <c r="O445" s="114">
        <f t="shared" si="322"/>
        <v>1.3845191299999999</v>
      </c>
      <c r="P445" s="114">
        <f t="shared" si="304"/>
        <v>1037.5551187000001</v>
      </c>
      <c r="Q445" s="168">
        <f t="shared" si="317"/>
        <v>0</v>
      </c>
      <c r="R445" s="169">
        <f t="shared" si="313"/>
        <v>0</v>
      </c>
      <c r="S445" s="114">
        <f t="shared" si="305"/>
        <v>0</v>
      </c>
      <c r="T445" s="124">
        <f t="shared" si="314"/>
        <v>7.0000000000000007E-2</v>
      </c>
      <c r="U445" s="122">
        <f t="shared" si="321"/>
        <v>7</v>
      </c>
      <c r="V445" s="122">
        <v>252</v>
      </c>
      <c r="W445" s="121">
        <f t="shared" si="306"/>
        <v>1.001881174</v>
      </c>
      <c r="X445" s="114">
        <f t="shared" si="307"/>
        <v>1.9518217099999999</v>
      </c>
      <c r="Y445" s="114">
        <f t="shared" si="308"/>
        <v>0</v>
      </c>
      <c r="Z445" s="127" t="str">
        <f t="shared" si="318"/>
        <v>A+J=</v>
      </c>
      <c r="AA445" s="119">
        <f t="shared" si="319"/>
        <v>44459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09"/>
        <v>44440</v>
      </c>
      <c r="B446" s="114">
        <f t="shared" si="301"/>
        <v>1040.1887176600001</v>
      </c>
      <c r="C446" s="114">
        <f t="shared" si="315"/>
        <v>749.39745954</v>
      </c>
      <c r="D446" s="115">
        <f t="shared" si="310"/>
        <v>1075.7329999999999</v>
      </c>
      <c r="E446" s="116">
        <f t="shared" si="323"/>
        <v>1084.095</v>
      </c>
      <c r="F446" s="117">
        <f t="shared" si="324"/>
        <v>44397</v>
      </c>
      <c r="G446" s="118">
        <f t="shared" si="302"/>
        <v>7.7733043422485437E-3</v>
      </c>
      <c r="H446" s="119">
        <f t="shared" si="316"/>
        <v>44459</v>
      </c>
      <c r="I446" s="119">
        <f t="shared" si="303"/>
        <v>44459</v>
      </c>
      <c r="J446" s="120">
        <f t="shared" si="311"/>
        <v>20</v>
      </c>
      <c r="K446" s="120">
        <f t="shared" si="327"/>
        <v>8</v>
      </c>
      <c r="L446" s="8">
        <f t="shared" si="312"/>
        <v>1.0031021</v>
      </c>
      <c r="M446" s="121">
        <f t="shared" si="325"/>
        <v>1.0060264299999999</v>
      </c>
      <c r="N446" s="121">
        <f t="shared" si="320"/>
        <v>1.3807719856656213</v>
      </c>
      <c r="O446" s="114">
        <f t="shared" si="322"/>
        <v>1.3850552700000001</v>
      </c>
      <c r="P446" s="114">
        <f t="shared" si="304"/>
        <v>1037.95690066</v>
      </c>
      <c r="Q446" s="168">
        <f t="shared" si="317"/>
        <v>0</v>
      </c>
      <c r="R446" s="169">
        <f t="shared" si="313"/>
        <v>0</v>
      </c>
      <c r="S446" s="114">
        <f t="shared" si="305"/>
        <v>0</v>
      </c>
      <c r="T446" s="124">
        <f t="shared" si="314"/>
        <v>7.0000000000000007E-2</v>
      </c>
      <c r="U446" s="122">
        <f t="shared" si="321"/>
        <v>8</v>
      </c>
      <c r="V446" s="122">
        <v>252</v>
      </c>
      <c r="W446" s="121">
        <f t="shared" si="306"/>
        <v>1.0021502019999999</v>
      </c>
      <c r="X446" s="114">
        <f t="shared" si="307"/>
        <v>2.2318169999999999</v>
      </c>
      <c r="Y446" s="114">
        <f t="shared" si="308"/>
        <v>0</v>
      </c>
      <c r="Z446" s="127" t="str">
        <f t="shared" si="318"/>
        <v>A+J=</v>
      </c>
      <c r="AA446" s="119">
        <f t="shared" si="319"/>
        <v>44459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09"/>
        <v>44441</v>
      </c>
      <c r="B447" s="114">
        <f t="shared" si="301"/>
        <v>1040.87093609</v>
      </c>
      <c r="C447" s="114">
        <f t="shared" si="315"/>
        <v>749.39745954</v>
      </c>
      <c r="D447" s="115">
        <f t="shared" si="310"/>
        <v>1075.7329999999999</v>
      </c>
      <c r="E447" s="116">
        <f t="shared" si="323"/>
        <v>1084.095</v>
      </c>
      <c r="F447" s="117">
        <f t="shared" si="324"/>
        <v>44397</v>
      </c>
      <c r="G447" s="118">
        <f t="shared" si="302"/>
        <v>7.7733043422485437E-3</v>
      </c>
      <c r="H447" s="119">
        <f t="shared" si="316"/>
        <v>44459</v>
      </c>
      <c r="I447" s="119">
        <f t="shared" si="303"/>
        <v>44459</v>
      </c>
      <c r="J447" s="120">
        <f t="shared" si="311"/>
        <v>20</v>
      </c>
      <c r="K447" s="120">
        <f t="shared" si="327"/>
        <v>9</v>
      </c>
      <c r="L447" s="8">
        <f t="shared" si="312"/>
        <v>1.0034905300000001</v>
      </c>
      <c r="M447" s="121">
        <f t="shared" si="325"/>
        <v>1.0060264299999999</v>
      </c>
      <c r="N447" s="121">
        <f t="shared" si="320"/>
        <v>1.3807719856656213</v>
      </c>
      <c r="O447" s="114">
        <f t="shared" si="322"/>
        <v>1.3855916100000001</v>
      </c>
      <c r="P447" s="114">
        <f t="shared" si="304"/>
        <v>1038.3588324899999</v>
      </c>
      <c r="Q447" s="168">
        <f t="shared" si="317"/>
        <v>0</v>
      </c>
      <c r="R447" s="169">
        <f t="shared" si="313"/>
        <v>0</v>
      </c>
      <c r="S447" s="114">
        <f t="shared" si="305"/>
        <v>0</v>
      </c>
      <c r="T447" s="124">
        <f t="shared" si="314"/>
        <v>7.0000000000000007E-2</v>
      </c>
      <c r="U447" s="122">
        <f t="shared" si="321"/>
        <v>9</v>
      </c>
      <c r="V447" s="122">
        <v>252</v>
      </c>
      <c r="W447" s="121">
        <f t="shared" si="306"/>
        <v>1.0024193020000001</v>
      </c>
      <c r="X447" s="114">
        <f t="shared" si="307"/>
        <v>2.5121036000000001</v>
      </c>
      <c r="Y447" s="114">
        <f t="shared" si="308"/>
        <v>0</v>
      </c>
      <c r="Z447" s="127" t="str">
        <f t="shared" si="318"/>
        <v>A+J=</v>
      </c>
      <c r="AA447" s="119">
        <f t="shared" si="319"/>
        <v>44459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09"/>
        <v>44442</v>
      </c>
      <c r="B448" s="114">
        <f t="shared" si="301"/>
        <v>1041.5536034299998</v>
      </c>
      <c r="C448" s="114">
        <f t="shared" si="315"/>
        <v>749.39745954</v>
      </c>
      <c r="D448" s="115">
        <f t="shared" si="310"/>
        <v>1075.7329999999999</v>
      </c>
      <c r="E448" s="116">
        <f t="shared" si="323"/>
        <v>1084.095</v>
      </c>
      <c r="F448" s="117">
        <f t="shared" si="324"/>
        <v>44397</v>
      </c>
      <c r="G448" s="118">
        <f t="shared" si="302"/>
        <v>7.7733043422485437E-3</v>
      </c>
      <c r="H448" s="119">
        <f t="shared" si="316"/>
        <v>44459</v>
      </c>
      <c r="I448" s="119">
        <f t="shared" si="303"/>
        <v>44459</v>
      </c>
      <c r="J448" s="120">
        <f t="shared" si="311"/>
        <v>20</v>
      </c>
      <c r="K448" s="120">
        <f t="shared" si="327"/>
        <v>10</v>
      </c>
      <c r="L448" s="8">
        <f t="shared" si="312"/>
        <v>1.0038791199999999</v>
      </c>
      <c r="M448" s="121">
        <f t="shared" si="325"/>
        <v>1.0060264299999999</v>
      </c>
      <c r="N448" s="121">
        <f t="shared" si="320"/>
        <v>1.3807719856656213</v>
      </c>
      <c r="O448" s="114">
        <f t="shared" si="322"/>
        <v>1.3861281599999999</v>
      </c>
      <c r="P448" s="114">
        <f t="shared" si="304"/>
        <v>1038.7609216999999</v>
      </c>
      <c r="Q448" s="168">
        <f t="shared" si="317"/>
        <v>0</v>
      </c>
      <c r="R448" s="169">
        <f t="shared" si="313"/>
        <v>0</v>
      </c>
      <c r="S448" s="114">
        <f t="shared" si="305"/>
        <v>0</v>
      </c>
      <c r="T448" s="124">
        <f t="shared" si="314"/>
        <v>7.0000000000000007E-2</v>
      </c>
      <c r="U448" s="122">
        <f t="shared" si="321"/>
        <v>10</v>
      </c>
      <c r="V448" s="122">
        <v>252</v>
      </c>
      <c r="W448" s="121">
        <f t="shared" si="306"/>
        <v>1.0026884739999999</v>
      </c>
      <c r="X448" s="114">
        <f t="shared" si="307"/>
        <v>2.79268173</v>
      </c>
      <c r="Y448" s="114">
        <f t="shared" si="308"/>
        <v>0</v>
      </c>
      <c r="Z448" s="127" t="str">
        <f t="shared" si="318"/>
        <v>A+J=</v>
      </c>
      <c r="AA448" s="119">
        <f t="shared" si="319"/>
        <v>44459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09"/>
        <v>44443</v>
      </c>
      <c r="B449" s="114">
        <f t="shared" si="301"/>
        <v>1042.2367209199999</v>
      </c>
      <c r="C449" s="114">
        <f t="shared" si="315"/>
        <v>749.39745954</v>
      </c>
      <c r="D449" s="115">
        <f t="shared" si="310"/>
        <v>1075.7329999999999</v>
      </c>
      <c r="E449" s="116">
        <f t="shared" si="323"/>
        <v>1084.095</v>
      </c>
      <c r="F449" s="117">
        <f t="shared" si="324"/>
        <v>44397</v>
      </c>
      <c r="G449" s="118">
        <f t="shared" si="302"/>
        <v>7.7733043422485437E-3</v>
      </c>
      <c r="H449" s="119">
        <f t="shared" si="316"/>
        <v>44459</v>
      </c>
      <c r="I449" s="119">
        <f t="shared" si="303"/>
        <v>44459</v>
      </c>
      <c r="J449" s="120">
        <f t="shared" si="311"/>
        <v>20</v>
      </c>
      <c r="K449" s="120">
        <f t="shared" si="327"/>
        <v>11</v>
      </c>
      <c r="L449" s="8">
        <f t="shared" si="312"/>
        <v>1.0042678599999999</v>
      </c>
      <c r="M449" s="121">
        <f t="shared" si="325"/>
        <v>1.0060264299999999</v>
      </c>
      <c r="N449" s="121">
        <f t="shared" si="320"/>
        <v>1.3807719856656213</v>
      </c>
      <c r="O449" s="114">
        <f t="shared" si="322"/>
        <v>1.3866649200000001</v>
      </c>
      <c r="P449" s="114">
        <f t="shared" si="304"/>
        <v>1039.16316828</v>
      </c>
      <c r="Q449" s="168">
        <f t="shared" si="317"/>
        <v>0</v>
      </c>
      <c r="R449" s="169">
        <f t="shared" si="313"/>
        <v>0</v>
      </c>
      <c r="S449" s="114">
        <f t="shared" si="305"/>
        <v>0</v>
      </c>
      <c r="T449" s="124">
        <f t="shared" si="314"/>
        <v>7.0000000000000007E-2</v>
      </c>
      <c r="U449" s="122">
        <f t="shared" si="321"/>
        <v>11</v>
      </c>
      <c r="V449" s="122">
        <v>252</v>
      </c>
      <c r="W449" s="121">
        <f t="shared" si="306"/>
        <v>1.0029577190000001</v>
      </c>
      <c r="X449" s="114">
        <f t="shared" si="307"/>
        <v>3.0735526399999999</v>
      </c>
      <c r="Y449" s="114">
        <f t="shared" si="308"/>
        <v>0</v>
      </c>
      <c r="Z449" s="127" t="str">
        <f t="shared" si="318"/>
        <v>A+J=</v>
      </c>
      <c r="AA449" s="119">
        <f t="shared" si="319"/>
        <v>44459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09"/>
        <v>44444</v>
      </c>
      <c r="B450" s="114">
        <f t="shared" si="301"/>
        <v>1042.2367209199999</v>
      </c>
      <c r="C450" s="114">
        <f t="shared" si="315"/>
        <v>749.39745954</v>
      </c>
      <c r="D450" s="115">
        <f t="shared" si="310"/>
        <v>1075.7329999999999</v>
      </c>
      <c r="E450" s="116">
        <f t="shared" si="323"/>
        <v>1084.095</v>
      </c>
      <c r="F450" s="117">
        <f t="shared" si="324"/>
        <v>44397</v>
      </c>
      <c r="G450" s="118">
        <f t="shared" si="302"/>
        <v>7.7733043422485437E-3</v>
      </c>
      <c r="H450" s="119">
        <f t="shared" si="316"/>
        <v>44459</v>
      </c>
      <c r="I450" s="119">
        <f t="shared" si="303"/>
        <v>44459</v>
      </c>
      <c r="J450" s="120">
        <f t="shared" si="311"/>
        <v>20</v>
      </c>
      <c r="K450" s="120">
        <f t="shared" si="327"/>
        <v>11</v>
      </c>
      <c r="L450" s="8">
        <f t="shared" si="312"/>
        <v>1.0042678599999999</v>
      </c>
      <c r="M450" s="121">
        <f t="shared" si="325"/>
        <v>1.0060264299999999</v>
      </c>
      <c r="N450" s="121">
        <f t="shared" si="320"/>
        <v>1.3807719856656213</v>
      </c>
      <c r="O450" s="114">
        <f t="shared" si="322"/>
        <v>1.3866649200000001</v>
      </c>
      <c r="P450" s="114">
        <f t="shared" si="304"/>
        <v>1039.16316828</v>
      </c>
      <c r="Q450" s="168">
        <f t="shared" si="317"/>
        <v>0</v>
      </c>
      <c r="R450" s="169">
        <f t="shared" si="313"/>
        <v>0</v>
      </c>
      <c r="S450" s="114">
        <f t="shared" si="305"/>
        <v>0</v>
      </c>
      <c r="T450" s="124">
        <f t="shared" si="314"/>
        <v>7.0000000000000007E-2</v>
      </c>
      <c r="U450" s="122">
        <f t="shared" si="321"/>
        <v>11</v>
      </c>
      <c r="V450" s="122">
        <v>252</v>
      </c>
      <c r="W450" s="121">
        <f t="shared" si="306"/>
        <v>1.0029577190000001</v>
      </c>
      <c r="X450" s="114">
        <f t="shared" si="307"/>
        <v>3.0735526399999999</v>
      </c>
      <c r="Y450" s="114">
        <f t="shared" si="308"/>
        <v>0</v>
      </c>
      <c r="Z450" s="127" t="str">
        <f t="shared" si="318"/>
        <v>A+J=</v>
      </c>
      <c r="AA450" s="119">
        <f t="shared" si="319"/>
        <v>44459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09"/>
        <v>44445</v>
      </c>
      <c r="B451" s="114">
        <f t="shared" si="301"/>
        <v>1042.2367209199999</v>
      </c>
      <c r="C451" s="114">
        <f t="shared" si="315"/>
        <v>749.39745954</v>
      </c>
      <c r="D451" s="115">
        <f t="shared" si="310"/>
        <v>1075.7329999999999</v>
      </c>
      <c r="E451" s="116">
        <f t="shared" si="323"/>
        <v>1084.095</v>
      </c>
      <c r="F451" s="117">
        <f t="shared" si="324"/>
        <v>44397</v>
      </c>
      <c r="G451" s="118">
        <f t="shared" si="302"/>
        <v>7.7733043422485437E-3</v>
      </c>
      <c r="H451" s="119">
        <f t="shared" si="316"/>
        <v>44459</v>
      </c>
      <c r="I451" s="119">
        <f t="shared" si="303"/>
        <v>44459</v>
      </c>
      <c r="J451" s="120">
        <f t="shared" si="311"/>
        <v>20</v>
      </c>
      <c r="K451" s="120">
        <f t="shared" si="327"/>
        <v>11</v>
      </c>
      <c r="L451" s="8">
        <f t="shared" si="312"/>
        <v>1.0042678599999999</v>
      </c>
      <c r="M451" s="121">
        <f t="shared" si="325"/>
        <v>1.0060264299999999</v>
      </c>
      <c r="N451" s="121">
        <f t="shared" si="320"/>
        <v>1.3807719856656213</v>
      </c>
      <c r="O451" s="114">
        <f t="shared" si="322"/>
        <v>1.3866649200000001</v>
      </c>
      <c r="P451" s="114">
        <f t="shared" si="304"/>
        <v>1039.16316828</v>
      </c>
      <c r="Q451" s="168">
        <f t="shared" si="317"/>
        <v>0</v>
      </c>
      <c r="R451" s="169">
        <f t="shared" si="313"/>
        <v>0</v>
      </c>
      <c r="S451" s="114">
        <f t="shared" si="305"/>
        <v>0</v>
      </c>
      <c r="T451" s="124">
        <f t="shared" si="314"/>
        <v>7.0000000000000007E-2</v>
      </c>
      <c r="U451" s="122">
        <f t="shared" si="321"/>
        <v>11</v>
      </c>
      <c r="V451" s="122">
        <v>252</v>
      </c>
      <c r="W451" s="121">
        <f t="shared" si="306"/>
        <v>1.0029577190000001</v>
      </c>
      <c r="X451" s="114">
        <f t="shared" si="307"/>
        <v>3.0735526399999999</v>
      </c>
      <c r="Y451" s="114">
        <f t="shared" si="308"/>
        <v>0</v>
      </c>
      <c r="Z451" s="127" t="str">
        <f t="shared" si="318"/>
        <v>A+J=</v>
      </c>
      <c r="AA451" s="119">
        <f t="shared" si="319"/>
        <v>44459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09"/>
        <v>44446</v>
      </c>
      <c r="B452" s="114">
        <f t="shared" si="301"/>
        <v>1042.9202877499999</v>
      </c>
      <c r="C452" s="114">
        <f t="shared" si="315"/>
        <v>749.39745954</v>
      </c>
      <c r="D452" s="115">
        <f t="shared" si="310"/>
        <v>1075.7329999999999</v>
      </c>
      <c r="E452" s="116">
        <f t="shared" si="323"/>
        <v>1084.095</v>
      </c>
      <c r="F452" s="117">
        <f t="shared" si="324"/>
        <v>44397</v>
      </c>
      <c r="G452" s="118">
        <f t="shared" si="302"/>
        <v>7.7733043422485437E-3</v>
      </c>
      <c r="H452" s="119">
        <f t="shared" si="316"/>
        <v>44459</v>
      </c>
      <c r="I452" s="119">
        <f t="shared" si="303"/>
        <v>44459</v>
      </c>
      <c r="J452" s="120">
        <f t="shared" si="311"/>
        <v>20</v>
      </c>
      <c r="K452" s="120">
        <f t="shared" si="327"/>
        <v>12</v>
      </c>
      <c r="L452" s="8">
        <f t="shared" si="312"/>
        <v>1.0046567500000001</v>
      </c>
      <c r="M452" s="121">
        <f t="shared" si="325"/>
        <v>1.0060264299999999</v>
      </c>
      <c r="N452" s="121">
        <f t="shared" si="320"/>
        <v>1.3807719856656213</v>
      </c>
      <c r="O452" s="114">
        <f t="shared" si="322"/>
        <v>1.38720189</v>
      </c>
      <c r="P452" s="114">
        <f t="shared" si="304"/>
        <v>1039.56557223</v>
      </c>
      <c r="Q452" s="168">
        <f t="shared" si="317"/>
        <v>0</v>
      </c>
      <c r="R452" s="169">
        <f t="shared" si="313"/>
        <v>0</v>
      </c>
      <c r="S452" s="114">
        <f t="shared" si="305"/>
        <v>0</v>
      </c>
      <c r="T452" s="124">
        <f t="shared" si="314"/>
        <v>7.0000000000000007E-2</v>
      </c>
      <c r="U452" s="122">
        <f t="shared" si="321"/>
        <v>12</v>
      </c>
      <c r="V452" s="122">
        <v>252</v>
      </c>
      <c r="W452" s="121">
        <f t="shared" si="306"/>
        <v>1.003227036</v>
      </c>
      <c r="X452" s="114">
        <f t="shared" si="307"/>
        <v>3.3547155200000001</v>
      </c>
      <c r="Y452" s="114">
        <f t="shared" si="308"/>
        <v>0</v>
      </c>
      <c r="Z452" s="127" t="str">
        <f t="shared" si="318"/>
        <v>A+J=</v>
      </c>
      <c r="AA452" s="119">
        <f t="shared" si="319"/>
        <v>44459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09"/>
        <v>44447</v>
      </c>
      <c r="B453" s="114">
        <f t="shared" si="301"/>
        <v>1042.9202877499999</v>
      </c>
      <c r="C453" s="114">
        <f t="shared" si="315"/>
        <v>749.39745954</v>
      </c>
      <c r="D453" s="115">
        <f t="shared" si="310"/>
        <v>1075.7329999999999</v>
      </c>
      <c r="E453" s="116">
        <f t="shared" si="323"/>
        <v>1084.095</v>
      </c>
      <c r="F453" s="117">
        <f t="shared" si="324"/>
        <v>44397</v>
      </c>
      <c r="G453" s="118">
        <f t="shared" si="302"/>
        <v>7.7733043422485437E-3</v>
      </c>
      <c r="H453" s="119">
        <f t="shared" si="316"/>
        <v>44459</v>
      </c>
      <c r="I453" s="119">
        <f t="shared" si="303"/>
        <v>44459</v>
      </c>
      <c r="J453" s="120">
        <f t="shared" si="311"/>
        <v>20</v>
      </c>
      <c r="K453" s="120">
        <f t="shared" si="327"/>
        <v>12</v>
      </c>
      <c r="L453" s="8">
        <f t="shared" si="312"/>
        <v>1.0046567500000001</v>
      </c>
      <c r="M453" s="121">
        <f t="shared" si="325"/>
        <v>1.0060264299999999</v>
      </c>
      <c r="N453" s="121">
        <f t="shared" si="320"/>
        <v>1.3807719856656213</v>
      </c>
      <c r="O453" s="114">
        <f t="shared" si="322"/>
        <v>1.38720189</v>
      </c>
      <c r="P453" s="114">
        <f t="shared" si="304"/>
        <v>1039.56557223</v>
      </c>
      <c r="Q453" s="168">
        <f t="shared" si="317"/>
        <v>0</v>
      </c>
      <c r="R453" s="169">
        <f t="shared" si="313"/>
        <v>0</v>
      </c>
      <c r="S453" s="114">
        <f t="shared" si="305"/>
        <v>0</v>
      </c>
      <c r="T453" s="124">
        <f t="shared" si="314"/>
        <v>7.0000000000000007E-2</v>
      </c>
      <c r="U453" s="122">
        <f t="shared" si="321"/>
        <v>12</v>
      </c>
      <c r="V453" s="122">
        <v>252</v>
      </c>
      <c r="W453" s="121">
        <f t="shared" si="306"/>
        <v>1.003227036</v>
      </c>
      <c r="X453" s="114">
        <f t="shared" si="307"/>
        <v>3.3547155200000001</v>
      </c>
      <c r="Y453" s="114">
        <f t="shared" si="308"/>
        <v>0</v>
      </c>
      <c r="Z453" s="127" t="str">
        <f t="shared" si="318"/>
        <v>A+J=</v>
      </c>
      <c r="AA453" s="119">
        <f t="shared" si="319"/>
        <v>44459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09"/>
        <v>44448</v>
      </c>
      <c r="B454" s="114">
        <f t="shared" si="301"/>
        <v>1043.6043041400001</v>
      </c>
      <c r="C454" s="114">
        <f t="shared" si="315"/>
        <v>749.39745954</v>
      </c>
      <c r="D454" s="115">
        <f t="shared" si="310"/>
        <v>1075.7329999999999</v>
      </c>
      <c r="E454" s="116">
        <f t="shared" si="323"/>
        <v>1084.095</v>
      </c>
      <c r="F454" s="117">
        <f t="shared" si="324"/>
        <v>44397</v>
      </c>
      <c r="G454" s="118">
        <f t="shared" si="302"/>
        <v>7.7733043422485437E-3</v>
      </c>
      <c r="H454" s="119">
        <f t="shared" si="316"/>
        <v>44459</v>
      </c>
      <c r="I454" s="119">
        <f t="shared" si="303"/>
        <v>44459</v>
      </c>
      <c r="J454" s="120">
        <f t="shared" si="311"/>
        <v>20</v>
      </c>
      <c r="K454" s="120">
        <f t="shared" si="327"/>
        <v>13</v>
      </c>
      <c r="L454" s="8">
        <f t="shared" si="312"/>
        <v>1.00504579</v>
      </c>
      <c r="M454" s="121">
        <f t="shared" si="325"/>
        <v>1.0060264299999999</v>
      </c>
      <c r="N454" s="121">
        <f t="shared" si="320"/>
        <v>1.3807719856656213</v>
      </c>
      <c r="O454" s="114">
        <f t="shared" si="322"/>
        <v>1.3877390700000001</v>
      </c>
      <c r="P454" s="114">
        <f t="shared" si="304"/>
        <v>1039.9681335600001</v>
      </c>
      <c r="Q454" s="168">
        <f t="shared" si="317"/>
        <v>0</v>
      </c>
      <c r="R454" s="169">
        <f t="shared" si="313"/>
        <v>0</v>
      </c>
      <c r="S454" s="114">
        <f t="shared" si="305"/>
        <v>0</v>
      </c>
      <c r="T454" s="124">
        <f t="shared" si="314"/>
        <v>7.0000000000000007E-2</v>
      </c>
      <c r="U454" s="122">
        <f t="shared" si="321"/>
        <v>13</v>
      </c>
      <c r="V454" s="122">
        <v>252</v>
      </c>
      <c r="W454" s="121">
        <f t="shared" si="306"/>
        <v>1.003496425</v>
      </c>
      <c r="X454" s="114">
        <f t="shared" si="307"/>
        <v>3.6361705799999999</v>
      </c>
      <c r="Y454" s="114">
        <f t="shared" si="308"/>
        <v>0</v>
      </c>
      <c r="Z454" s="127" t="str">
        <f t="shared" si="318"/>
        <v>A+J=</v>
      </c>
      <c r="AA454" s="119">
        <f t="shared" si="319"/>
        <v>44459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09"/>
        <v>44449</v>
      </c>
      <c r="B455" s="114">
        <f t="shared" si="301"/>
        <v>1044.2887637899998</v>
      </c>
      <c r="C455" s="114">
        <f t="shared" si="315"/>
        <v>749.39745954</v>
      </c>
      <c r="D455" s="115">
        <f t="shared" si="310"/>
        <v>1075.7329999999999</v>
      </c>
      <c r="E455" s="116">
        <f t="shared" si="323"/>
        <v>1084.095</v>
      </c>
      <c r="F455" s="117">
        <f t="shared" si="324"/>
        <v>44397</v>
      </c>
      <c r="G455" s="118">
        <f t="shared" si="302"/>
        <v>7.7733043422485437E-3</v>
      </c>
      <c r="H455" s="119">
        <f t="shared" si="316"/>
        <v>44459</v>
      </c>
      <c r="I455" s="119">
        <f t="shared" si="303"/>
        <v>44459</v>
      </c>
      <c r="J455" s="120">
        <f t="shared" si="311"/>
        <v>20</v>
      </c>
      <c r="K455" s="120">
        <f t="shared" si="327"/>
        <v>14</v>
      </c>
      <c r="L455" s="8">
        <f t="shared" si="312"/>
        <v>1.00543498</v>
      </c>
      <c r="M455" s="121">
        <f t="shared" si="325"/>
        <v>1.0060264299999999</v>
      </c>
      <c r="N455" s="121">
        <f t="shared" si="320"/>
        <v>1.3807719856656213</v>
      </c>
      <c r="O455" s="114">
        <f t="shared" si="322"/>
        <v>1.38827645</v>
      </c>
      <c r="P455" s="114">
        <f t="shared" si="304"/>
        <v>1040.37084476</v>
      </c>
      <c r="Q455" s="168">
        <f t="shared" si="317"/>
        <v>0</v>
      </c>
      <c r="R455" s="169">
        <f t="shared" si="313"/>
        <v>0</v>
      </c>
      <c r="S455" s="114">
        <f t="shared" si="305"/>
        <v>0</v>
      </c>
      <c r="T455" s="124">
        <f t="shared" si="314"/>
        <v>7.0000000000000007E-2</v>
      </c>
      <c r="U455" s="122">
        <f t="shared" si="321"/>
        <v>14</v>
      </c>
      <c r="V455" s="122">
        <v>252</v>
      </c>
      <c r="W455" s="121">
        <f t="shared" si="306"/>
        <v>1.0037658869999999</v>
      </c>
      <c r="X455" s="114">
        <f t="shared" si="307"/>
        <v>3.9179190300000002</v>
      </c>
      <c r="Y455" s="114">
        <f t="shared" si="308"/>
        <v>0</v>
      </c>
      <c r="Z455" s="127" t="str">
        <f t="shared" si="318"/>
        <v>A+J=</v>
      </c>
      <c r="AA455" s="119">
        <f t="shared" si="319"/>
        <v>44459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09"/>
        <v>44450</v>
      </c>
      <c r="B456" s="114">
        <f t="shared" si="301"/>
        <v>1044.9736809599999</v>
      </c>
      <c r="C456" s="114">
        <f t="shared" si="315"/>
        <v>749.39745954</v>
      </c>
      <c r="D456" s="115">
        <f t="shared" si="310"/>
        <v>1075.7329999999999</v>
      </c>
      <c r="E456" s="116">
        <f t="shared" si="323"/>
        <v>1084.095</v>
      </c>
      <c r="F456" s="117">
        <f t="shared" si="324"/>
        <v>44397</v>
      </c>
      <c r="G456" s="118">
        <f t="shared" si="302"/>
        <v>7.7733043422485437E-3</v>
      </c>
      <c r="H456" s="119">
        <f t="shared" si="316"/>
        <v>44459</v>
      </c>
      <c r="I456" s="119">
        <f t="shared" si="303"/>
        <v>44459</v>
      </c>
      <c r="J456" s="120">
        <f t="shared" si="311"/>
        <v>20</v>
      </c>
      <c r="K456" s="120">
        <f t="shared" si="327"/>
        <v>15</v>
      </c>
      <c r="L456" s="8">
        <f t="shared" si="312"/>
        <v>1.00582433</v>
      </c>
      <c r="M456" s="121">
        <f t="shared" si="325"/>
        <v>1.0060264299999999</v>
      </c>
      <c r="N456" s="121">
        <f t="shared" si="320"/>
        <v>1.3807719856656213</v>
      </c>
      <c r="O456" s="114">
        <f t="shared" si="322"/>
        <v>1.3888140499999999</v>
      </c>
      <c r="P456" s="114">
        <f t="shared" si="304"/>
        <v>1040.7737208399999</v>
      </c>
      <c r="Q456" s="168">
        <f t="shared" si="317"/>
        <v>0</v>
      </c>
      <c r="R456" s="169">
        <f t="shared" si="313"/>
        <v>0</v>
      </c>
      <c r="S456" s="114">
        <f t="shared" si="305"/>
        <v>0</v>
      </c>
      <c r="T456" s="124">
        <f t="shared" si="314"/>
        <v>7.0000000000000007E-2</v>
      </c>
      <c r="U456" s="122">
        <f t="shared" si="321"/>
        <v>15</v>
      </c>
      <c r="V456" s="122">
        <v>252</v>
      </c>
      <c r="W456" s="121">
        <f t="shared" si="306"/>
        <v>1.004035421</v>
      </c>
      <c r="X456" s="114">
        <f t="shared" si="307"/>
        <v>4.1999601200000001</v>
      </c>
      <c r="Y456" s="114">
        <f t="shared" si="308"/>
        <v>0</v>
      </c>
      <c r="Z456" s="127" t="str">
        <f t="shared" si="318"/>
        <v>A+J=</v>
      </c>
      <c r="AA456" s="119">
        <f t="shared" si="319"/>
        <v>44459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09"/>
        <v>44451</v>
      </c>
      <c r="B457" s="114">
        <f t="shared" si="301"/>
        <v>1044.9736809599999</v>
      </c>
      <c r="C457" s="114">
        <f t="shared" si="315"/>
        <v>749.39745954</v>
      </c>
      <c r="D457" s="115">
        <f t="shared" si="310"/>
        <v>1075.7329999999999</v>
      </c>
      <c r="E457" s="116">
        <f t="shared" si="323"/>
        <v>1084.095</v>
      </c>
      <c r="F457" s="117">
        <f t="shared" si="324"/>
        <v>44397</v>
      </c>
      <c r="G457" s="118">
        <f t="shared" si="302"/>
        <v>7.7733043422485437E-3</v>
      </c>
      <c r="H457" s="119">
        <f t="shared" si="316"/>
        <v>44459</v>
      </c>
      <c r="I457" s="119">
        <f t="shared" si="303"/>
        <v>44459</v>
      </c>
      <c r="J457" s="120">
        <f t="shared" si="311"/>
        <v>20</v>
      </c>
      <c r="K457" s="120">
        <f t="shared" si="327"/>
        <v>15</v>
      </c>
      <c r="L457" s="8">
        <f t="shared" si="312"/>
        <v>1.00582433</v>
      </c>
      <c r="M457" s="121">
        <f t="shared" si="325"/>
        <v>1.0060264299999999</v>
      </c>
      <c r="N457" s="121">
        <f t="shared" si="320"/>
        <v>1.3807719856656213</v>
      </c>
      <c r="O457" s="114">
        <f t="shared" si="322"/>
        <v>1.3888140499999999</v>
      </c>
      <c r="P457" s="114">
        <f t="shared" si="304"/>
        <v>1040.7737208399999</v>
      </c>
      <c r="Q457" s="168">
        <f t="shared" si="317"/>
        <v>0</v>
      </c>
      <c r="R457" s="169">
        <f t="shared" si="313"/>
        <v>0</v>
      </c>
      <c r="S457" s="114">
        <f t="shared" si="305"/>
        <v>0</v>
      </c>
      <c r="T457" s="124">
        <f t="shared" si="314"/>
        <v>7.0000000000000007E-2</v>
      </c>
      <c r="U457" s="122">
        <f t="shared" si="321"/>
        <v>15</v>
      </c>
      <c r="V457" s="122">
        <v>252</v>
      </c>
      <c r="W457" s="121">
        <f t="shared" si="306"/>
        <v>1.004035421</v>
      </c>
      <c r="X457" s="114">
        <f t="shared" si="307"/>
        <v>4.1999601200000001</v>
      </c>
      <c r="Y457" s="114">
        <f t="shared" si="308"/>
        <v>0</v>
      </c>
      <c r="Z457" s="127" t="str">
        <f t="shared" si="318"/>
        <v>A+J=</v>
      </c>
      <c r="AA457" s="119">
        <f t="shared" si="319"/>
        <v>44459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09"/>
        <v>44452</v>
      </c>
      <c r="B458" s="114">
        <f t="shared" ref="B458:B521" si="328">(P458+X458)</f>
        <v>1044.9736809599999</v>
      </c>
      <c r="C458" s="114">
        <f t="shared" si="315"/>
        <v>749.39745954</v>
      </c>
      <c r="D458" s="115">
        <f t="shared" si="310"/>
        <v>1075.7329999999999</v>
      </c>
      <c r="E458" s="116">
        <f t="shared" si="323"/>
        <v>1084.095</v>
      </c>
      <c r="F458" s="117">
        <f t="shared" si="324"/>
        <v>44397</v>
      </c>
      <c r="G458" s="118">
        <f t="shared" ref="G458:G521" si="329">(E458/D458)-1</f>
        <v>7.7733043422485437E-3</v>
      </c>
      <c r="H458" s="119">
        <f t="shared" si="316"/>
        <v>44459</v>
      </c>
      <c r="I458" s="119">
        <f t="shared" ref="I458:I521" si="330">IF(A458&gt;I457,H458,I457)</f>
        <v>44459</v>
      </c>
      <c r="J458" s="120">
        <f t="shared" si="311"/>
        <v>20</v>
      </c>
      <c r="K458" s="120">
        <f t="shared" si="327"/>
        <v>15</v>
      </c>
      <c r="L458" s="8">
        <f t="shared" si="312"/>
        <v>1.00582433</v>
      </c>
      <c r="M458" s="121">
        <f t="shared" si="325"/>
        <v>1.0060264299999999</v>
      </c>
      <c r="N458" s="121">
        <f t="shared" si="320"/>
        <v>1.3807719856656213</v>
      </c>
      <c r="O458" s="114">
        <f t="shared" si="322"/>
        <v>1.3888140499999999</v>
      </c>
      <c r="P458" s="114">
        <f t="shared" ref="P458:P521" si="331">TRUNC(C458*O458,8)</f>
        <v>1040.7737208399999</v>
      </c>
      <c r="Q458" s="168">
        <f t="shared" si="317"/>
        <v>0</v>
      </c>
      <c r="R458" s="169">
        <f t="shared" si="313"/>
        <v>0</v>
      </c>
      <c r="S458" s="114">
        <f t="shared" ref="S458:S521" si="332">IF(R458&gt;0,TRUNC(R458*P458,8),0)</f>
        <v>0</v>
      </c>
      <c r="T458" s="124">
        <f t="shared" si="314"/>
        <v>7.0000000000000007E-2</v>
      </c>
      <c r="U458" s="122">
        <f t="shared" si="321"/>
        <v>15</v>
      </c>
      <c r="V458" s="122">
        <v>252</v>
      </c>
      <c r="W458" s="121">
        <f t="shared" ref="W458:W521" si="333">ROUND((1+T458)^TRUNC((U458/V458),9),9)</f>
        <v>1.004035421</v>
      </c>
      <c r="X458" s="114">
        <f t="shared" ref="X458:X521" si="334">TRUNC((P458*(W458-1)),8)</f>
        <v>4.1999601200000001</v>
      </c>
      <c r="Y458" s="114">
        <f t="shared" ref="Y458:Y521" si="335">IF(Q458&gt;0,S458+X458,0)</f>
        <v>0</v>
      </c>
      <c r="Z458" s="127" t="str">
        <f t="shared" si="318"/>
        <v>A+J=</v>
      </c>
      <c r="AA458" s="119">
        <f t="shared" si="319"/>
        <v>44459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36">(A458+1)</f>
        <v>44453</v>
      </c>
      <c r="B459" s="114">
        <f t="shared" si="328"/>
        <v>1045.6590407899998</v>
      </c>
      <c r="C459" s="114">
        <f t="shared" si="315"/>
        <v>749.39745954</v>
      </c>
      <c r="D459" s="115">
        <f t="shared" ref="D459:D522" si="337">IF(E459=E458,D458,E458)</f>
        <v>1075.7329999999999</v>
      </c>
      <c r="E459" s="116">
        <f t="shared" si="323"/>
        <v>1084.095</v>
      </c>
      <c r="F459" s="117">
        <f t="shared" si="324"/>
        <v>44397</v>
      </c>
      <c r="G459" s="118">
        <f t="shared" si="329"/>
        <v>7.7733043422485437E-3</v>
      </c>
      <c r="H459" s="119">
        <f t="shared" si="316"/>
        <v>44459</v>
      </c>
      <c r="I459" s="119">
        <f t="shared" si="330"/>
        <v>44459</v>
      </c>
      <c r="J459" s="120">
        <f t="shared" ref="J459:J522" si="338">IF(I459=I458,J458,NETWORKDAYS(I458,I459,$AD$148:$AD$502)-1)</f>
        <v>20</v>
      </c>
      <c r="K459" s="120">
        <f t="shared" si="327"/>
        <v>16</v>
      </c>
      <c r="L459" s="8">
        <f t="shared" ref="L459:L522" si="339">TRUNC((E459/D459)^TRUNC((K459/J459),9),8)</f>
        <v>1.0062138199999999</v>
      </c>
      <c r="M459" s="121">
        <f t="shared" si="325"/>
        <v>1.0060264299999999</v>
      </c>
      <c r="N459" s="121">
        <f t="shared" si="320"/>
        <v>1.3807719856656213</v>
      </c>
      <c r="O459" s="114">
        <f t="shared" si="322"/>
        <v>1.3893518499999999</v>
      </c>
      <c r="P459" s="114">
        <f t="shared" si="331"/>
        <v>1041.1767467899999</v>
      </c>
      <c r="Q459" s="168">
        <f t="shared" si="317"/>
        <v>0</v>
      </c>
      <c r="R459" s="169">
        <f t="shared" ref="R459:R522" si="340">IF(Q459&gt;0,VLOOKUP($A459,$AD$10:$AI$140,6),0)</f>
        <v>0</v>
      </c>
      <c r="S459" s="114">
        <f t="shared" si="332"/>
        <v>0</v>
      </c>
      <c r="T459" s="124">
        <f t="shared" ref="T459:T522" si="341">(T458)</f>
        <v>7.0000000000000007E-2</v>
      </c>
      <c r="U459" s="122">
        <f t="shared" si="321"/>
        <v>16</v>
      </c>
      <c r="V459" s="122">
        <v>252</v>
      </c>
      <c r="W459" s="121">
        <f t="shared" si="333"/>
        <v>1.004305027</v>
      </c>
      <c r="X459" s="114">
        <f t="shared" si="334"/>
        <v>4.4822939999999996</v>
      </c>
      <c r="Y459" s="114">
        <f t="shared" si="335"/>
        <v>0</v>
      </c>
      <c r="Z459" s="127" t="str">
        <f t="shared" si="318"/>
        <v>A+J=</v>
      </c>
      <c r="AA459" s="119">
        <f t="shared" si="319"/>
        <v>44459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36"/>
        <v>44454</v>
      </c>
      <c r="B460" s="114">
        <f t="shared" si="328"/>
        <v>1046.3448445500001</v>
      </c>
      <c r="C460" s="114">
        <f t="shared" ref="C460:C523" si="342">TRUNC(IF(Q459&gt;0,VLOOKUP(A459,$AD$12:$AE$140,2),C459),8)</f>
        <v>749.39745954</v>
      </c>
      <c r="D460" s="115">
        <f t="shared" si="337"/>
        <v>1075.7329999999999</v>
      </c>
      <c r="E460" s="116">
        <f t="shared" si="323"/>
        <v>1084.095</v>
      </c>
      <c r="F460" s="117">
        <f t="shared" si="324"/>
        <v>44397</v>
      </c>
      <c r="G460" s="118">
        <f t="shared" si="329"/>
        <v>7.7733043422485437E-3</v>
      </c>
      <c r="H460" s="119">
        <f t="shared" ref="H460:H523" si="343">IF(DAY(A460)=H$9,VLOOKUP(A460,AH$118:AN$450,4),H459)</f>
        <v>44459</v>
      </c>
      <c r="I460" s="119">
        <f t="shared" si="330"/>
        <v>44459</v>
      </c>
      <c r="J460" s="120">
        <f t="shared" si="338"/>
        <v>20</v>
      </c>
      <c r="K460" s="120">
        <f t="shared" si="327"/>
        <v>17</v>
      </c>
      <c r="L460" s="8">
        <f t="shared" si="339"/>
        <v>1.00660346</v>
      </c>
      <c r="M460" s="121">
        <f t="shared" si="325"/>
        <v>1.0060264299999999</v>
      </c>
      <c r="N460" s="121">
        <f t="shared" si="320"/>
        <v>1.3807719856656213</v>
      </c>
      <c r="O460" s="114">
        <f t="shared" si="322"/>
        <v>1.3898898500000001</v>
      </c>
      <c r="P460" s="114">
        <f t="shared" si="331"/>
        <v>1041.5799226300001</v>
      </c>
      <c r="Q460" s="168">
        <f t="shared" ref="Q460:Q523" si="344">IF(VLOOKUP(A460,AD$10:AK$140,8)=VLOOKUP(A459,AD$10:AK$140,8),0,VLOOKUP(A460,AD$10:AK$140,8))</f>
        <v>0</v>
      </c>
      <c r="R460" s="169">
        <f t="shared" si="340"/>
        <v>0</v>
      </c>
      <c r="S460" s="114">
        <f t="shared" si="332"/>
        <v>0</v>
      </c>
      <c r="T460" s="124">
        <f t="shared" si="341"/>
        <v>7.0000000000000007E-2</v>
      </c>
      <c r="U460" s="122">
        <f t="shared" si="321"/>
        <v>17</v>
      </c>
      <c r="V460" s="122">
        <v>252</v>
      </c>
      <c r="W460" s="121">
        <f t="shared" si="333"/>
        <v>1.0045747060000001</v>
      </c>
      <c r="X460" s="114">
        <f t="shared" si="334"/>
        <v>4.7649219199999999</v>
      </c>
      <c r="Y460" s="114">
        <f t="shared" si="335"/>
        <v>0</v>
      </c>
      <c r="Z460" s="127" t="str">
        <f t="shared" ref="Z460:Z523" si="345">IF($Q459&gt;0,VLOOKUP($A459,$AD$10:$AM$140,9),Z459)</f>
        <v>A+J=</v>
      </c>
      <c r="AA460" s="119">
        <f t="shared" ref="AA460:AA523" si="346">IF($Q459&gt;0,VLOOKUP($A459,$AD$10:$AM$140,10),AA459)</f>
        <v>44459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36"/>
        <v>44455</v>
      </c>
      <c r="B461" s="114">
        <f t="shared" si="328"/>
        <v>1047.03111397</v>
      </c>
      <c r="C461" s="114">
        <f t="shared" si="342"/>
        <v>749.39745954</v>
      </c>
      <c r="D461" s="115">
        <f t="shared" si="337"/>
        <v>1075.7329999999999</v>
      </c>
      <c r="E461" s="116">
        <f t="shared" si="323"/>
        <v>1084.095</v>
      </c>
      <c r="F461" s="117">
        <f t="shared" si="324"/>
        <v>44397</v>
      </c>
      <c r="G461" s="118">
        <f t="shared" si="329"/>
        <v>7.7733043422485437E-3</v>
      </c>
      <c r="H461" s="119">
        <f t="shared" si="343"/>
        <v>44459</v>
      </c>
      <c r="I461" s="119">
        <f t="shared" si="330"/>
        <v>44459</v>
      </c>
      <c r="J461" s="120">
        <f t="shared" si="338"/>
        <v>20</v>
      </c>
      <c r="K461" s="120">
        <f t="shared" si="327"/>
        <v>18</v>
      </c>
      <c r="L461" s="8">
        <f t="shared" si="339"/>
        <v>1.00699326</v>
      </c>
      <c r="M461" s="121">
        <f t="shared" si="325"/>
        <v>1.0060264299999999</v>
      </c>
      <c r="N461" s="121">
        <f t="shared" si="320"/>
        <v>1.3807719856656213</v>
      </c>
      <c r="O461" s="114">
        <f t="shared" si="322"/>
        <v>1.39042808</v>
      </c>
      <c r="P461" s="114">
        <f t="shared" si="331"/>
        <v>1041.9832708199999</v>
      </c>
      <c r="Q461" s="168">
        <f t="shared" si="344"/>
        <v>0</v>
      </c>
      <c r="R461" s="169">
        <f t="shared" si="340"/>
        <v>0</v>
      </c>
      <c r="S461" s="114">
        <f t="shared" si="332"/>
        <v>0</v>
      </c>
      <c r="T461" s="124">
        <f t="shared" si="341"/>
        <v>7.0000000000000007E-2</v>
      </c>
      <c r="U461" s="122">
        <f t="shared" si="321"/>
        <v>18</v>
      </c>
      <c r="V461" s="122">
        <v>252</v>
      </c>
      <c r="W461" s="121">
        <f t="shared" si="333"/>
        <v>1.0048444569999999</v>
      </c>
      <c r="X461" s="114">
        <f t="shared" si="334"/>
        <v>5.0478431500000003</v>
      </c>
      <c r="Y461" s="114">
        <f t="shared" si="335"/>
        <v>0</v>
      </c>
      <c r="Z461" s="127" t="str">
        <f t="shared" si="345"/>
        <v>A+J=</v>
      </c>
      <c r="AA461" s="119">
        <f t="shared" si="346"/>
        <v>44459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36"/>
        <v>44456</v>
      </c>
      <c r="B462" s="114">
        <f t="shared" si="328"/>
        <v>1047.7178202</v>
      </c>
      <c r="C462" s="114">
        <f t="shared" si="342"/>
        <v>749.39745954</v>
      </c>
      <c r="D462" s="115">
        <f t="shared" si="337"/>
        <v>1075.7329999999999</v>
      </c>
      <c r="E462" s="116">
        <f t="shared" si="323"/>
        <v>1084.095</v>
      </c>
      <c r="F462" s="117">
        <f t="shared" si="324"/>
        <v>44397</v>
      </c>
      <c r="G462" s="118">
        <f t="shared" si="329"/>
        <v>7.7733043422485437E-3</v>
      </c>
      <c r="H462" s="119">
        <f t="shared" si="343"/>
        <v>44459</v>
      </c>
      <c r="I462" s="119">
        <f t="shared" si="330"/>
        <v>44459</v>
      </c>
      <c r="J462" s="120">
        <f t="shared" si="338"/>
        <v>20</v>
      </c>
      <c r="K462" s="120">
        <f t="shared" si="327"/>
        <v>19</v>
      </c>
      <c r="L462" s="8">
        <f t="shared" si="339"/>
        <v>1.0073832</v>
      </c>
      <c r="M462" s="121">
        <f t="shared" si="325"/>
        <v>1.0060264299999999</v>
      </c>
      <c r="N462" s="121">
        <f t="shared" si="320"/>
        <v>1.3807719856656213</v>
      </c>
      <c r="O462" s="114">
        <f t="shared" si="322"/>
        <v>1.3909665</v>
      </c>
      <c r="P462" s="114">
        <f t="shared" si="331"/>
        <v>1042.3867614000001</v>
      </c>
      <c r="Q462" s="168">
        <f t="shared" si="344"/>
        <v>0</v>
      </c>
      <c r="R462" s="169">
        <f t="shared" si="340"/>
        <v>0</v>
      </c>
      <c r="S462" s="114">
        <f t="shared" si="332"/>
        <v>0</v>
      </c>
      <c r="T462" s="124">
        <f t="shared" si="341"/>
        <v>7.0000000000000007E-2</v>
      </c>
      <c r="U462" s="122">
        <f t="shared" si="321"/>
        <v>19</v>
      </c>
      <c r="V462" s="122">
        <v>252</v>
      </c>
      <c r="W462" s="121">
        <f t="shared" si="333"/>
        <v>1.005114281</v>
      </c>
      <c r="X462" s="114">
        <f t="shared" si="334"/>
        <v>5.3310588000000001</v>
      </c>
      <c r="Y462" s="114">
        <f t="shared" si="335"/>
        <v>0</v>
      </c>
      <c r="Z462" s="127" t="str">
        <f t="shared" si="345"/>
        <v>A+J=</v>
      </c>
      <c r="AA462" s="119">
        <f t="shared" si="346"/>
        <v>44459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36"/>
        <v>44457</v>
      </c>
      <c r="B463" s="114">
        <f t="shared" si="328"/>
        <v>1048.4049850199999</v>
      </c>
      <c r="C463" s="114">
        <f t="shared" si="342"/>
        <v>749.39745954</v>
      </c>
      <c r="D463" s="115">
        <f t="shared" si="337"/>
        <v>1075.7329999999999</v>
      </c>
      <c r="E463" s="116">
        <f t="shared" si="323"/>
        <v>1084.095</v>
      </c>
      <c r="F463" s="117">
        <f t="shared" si="324"/>
        <v>44397</v>
      </c>
      <c r="G463" s="118">
        <f t="shared" si="329"/>
        <v>7.7733043422485437E-3</v>
      </c>
      <c r="H463" s="119">
        <f t="shared" si="343"/>
        <v>44459</v>
      </c>
      <c r="I463" s="119">
        <f t="shared" si="330"/>
        <v>44459</v>
      </c>
      <c r="J463" s="120">
        <f t="shared" si="338"/>
        <v>20</v>
      </c>
      <c r="K463" s="120">
        <f t="shared" si="327"/>
        <v>20</v>
      </c>
      <c r="L463" s="8">
        <f t="shared" si="339"/>
        <v>1.0077733</v>
      </c>
      <c r="M463" s="121">
        <f t="shared" si="325"/>
        <v>1.0060264299999999</v>
      </c>
      <c r="N463" s="121">
        <f t="shared" si="320"/>
        <v>1.3807719856656213</v>
      </c>
      <c r="O463" s="114">
        <f t="shared" si="322"/>
        <v>1.39150514</v>
      </c>
      <c r="P463" s="114">
        <f t="shared" si="331"/>
        <v>1042.7904168499999</v>
      </c>
      <c r="Q463" s="168">
        <f t="shared" si="344"/>
        <v>0</v>
      </c>
      <c r="R463" s="169">
        <f t="shared" si="340"/>
        <v>0</v>
      </c>
      <c r="S463" s="114">
        <f t="shared" si="332"/>
        <v>0</v>
      </c>
      <c r="T463" s="124">
        <f t="shared" si="341"/>
        <v>7.0000000000000007E-2</v>
      </c>
      <c r="U463" s="122">
        <f t="shared" si="321"/>
        <v>20</v>
      </c>
      <c r="V463" s="122">
        <v>252</v>
      </c>
      <c r="W463" s="121">
        <f t="shared" si="333"/>
        <v>1.005384177</v>
      </c>
      <c r="X463" s="114">
        <f t="shared" si="334"/>
        <v>5.6145681700000001</v>
      </c>
      <c r="Y463" s="114">
        <f t="shared" si="335"/>
        <v>0</v>
      </c>
      <c r="Z463" s="127" t="str">
        <f t="shared" si="345"/>
        <v>A+J=</v>
      </c>
      <c r="AA463" s="119">
        <f t="shared" si="346"/>
        <v>44459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36"/>
        <v>44458</v>
      </c>
      <c r="B464" s="114">
        <f t="shared" si="328"/>
        <v>1048.4049850199999</v>
      </c>
      <c r="C464" s="114">
        <f t="shared" si="342"/>
        <v>749.39745954</v>
      </c>
      <c r="D464" s="115">
        <f t="shared" si="337"/>
        <v>1075.7329999999999</v>
      </c>
      <c r="E464" s="116">
        <f t="shared" si="323"/>
        <v>1084.095</v>
      </c>
      <c r="F464" s="117">
        <f t="shared" si="324"/>
        <v>44397</v>
      </c>
      <c r="G464" s="118">
        <f t="shared" si="329"/>
        <v>7.7733043422485437E-3</v>
      </c>
      <c r="H464" s="119">
        <f t="shared" si="343"/>
        <v>44459</v>
      </c>
      <c r="I464" s="119">
        <f t="shared" si="330"/>
        <v>44459</v>
      </c>
      <c r="J464" s="120">
        <f t="shared" si="338"/>
        <v>20</v>
      </c>
      <c r="K464" s="120">
        <f t="shared" si="327"/>
        <v>20</v>
      </c>
      <c r="L464" s="8">
        <f t="shared" si="339"/>
        <v>1.0077733</v>
      </c>
      <c r="M464" s="121">
        <f t="shared" si="325"/>
        <v>1.0060264299999999</v>
      </c>
      <c r="N464" s="121">
        <f t="shared" si="320"/>
        <v>1.3807719856656213</v>
      </c>
      <c r="O464" s="114">
        <f t="shared" si="322"/>
        <v>1.39150514</v>
      </c>
      <c r="P464" s="114">
        <f t="shared" si="331"/>
        <v>1042.7904168499999</v>
      </c>
      <c r="Q464" s="168">
        <f t="shared" si="344"/>
        <v>0</v>
      </c>
      <c r="R464" s="169">
        <f t="shared" si="340"/>
        <v>0</v>
      </c>
      <c r="S464" s="114">
        <f t="shared" si="332"/>
        <v>0</v>
      </c>
      <c r="T464" s="124">
        <f t="shared" si="341"/>
        <v>7.0000000000000007E-2</v>
      </c>
      <c r="U464" s="122">
        <f t="shared" si="321"/>
        <v>20</v>
      </c>
      <c r="V464" s="122">
        <v>252</v>
      </c>
      <c r="W464" s="121">
        <f t="shared" si="333"/>
        <v>1.005384177</v>
      </c>
      <c r="X464" s="114">
        <f t="shared" si="334"/>
        <v>5.6145681700000001</v>
      </c>
      <c r="Y464" s="114">
        <f t="shared" si="335"/>
        <v>0</v>
      </c>
      <c r="Z464" s="127" t="str">
        <f t="shared" si="345"/>
        <v>A+J=</v>
      </c>
      <c r="AA464" s="119">
        <f t="shared" si="346"/>
        <v>44459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36"/>
        <v>44459</v>
      </c>
      <c r="B465" s="114">
        <f t="shared" si="328"/>
        <v>1048.4049850199999</v>
      </c>
      <c r="C465" s="114">
        <f t="shared" si="342"/>
        <v>749.39745954</v>
      </c>
      <c r="D465" s="115">
        <f t="shared" si="337"/>
        <v>1075.7329999999999</v>
      </c>
      <c r="E465" s="116">
        <f t="shared" si="323"/>
        <v>1084.095</v>
      </c>
      <c r="F465" s="117">
        <f t="shared" si="324"/>
        <v>44397</v>
      </c>
      <c r="G465" s="118">
        <f t="shared" si="329"/>
        <v>7.7733043422485437E-3</v>
      </c>
      <c r="H465" s="119">
        <f t="shared" si="343"/>
        <v>44489</v>
      </c>
      <c r="I465" s="119">
        <f t="shared" si="330"/>
        <v>44459</v>
      </c>
      <c r="J465" s="120">
        <f t="shared" si="338"/>
        <v>20</v>
      </c>
      <c r="K465" s="120">
        <f t="shared" si="327"/>
        <v>20</v>
      </c>
      <c r="L465" s="8">
        <f t="shared" si="339"/>
        <v>1.0077733</v>
      </c>
      <c r="M465" s="121">
        <f t="shared" si="325"/>
        <v>1.0060264299999999</v>
      </c>
      <c r="N465" s="121">
        <f t="shared" si="320"/>
        <v>1.3807719856656213</v>
      </c>
      <c r="O465" s="114">
        <f t="shared" si="322"/>
        <v>1.39150514</v>
      </c>
      <c r="P465" s="114">
        <f t="shared" si="331"/>
        <v>1042.7904168499999</v>
      </c>
      <c r="Q465" s="168">
        <f t="shared" si="344"/>
        <v>15</v>
      </c>
      <c r="R465" s="169">
        <f t="shared" si="340"/>
        <v>1.0874E-2</v>
      </c>
      <c r="S465" s="114">
        <f t="shared" si="332"/>
        <v>11.33930299</v>
      </c>
      <c r="T465" s="124">
        <f t="shared" si="341"/>
        <v>7.0000000000000007E-2</v>
      </c>
      <c r="U465" s="122">
        <f t="shared" si="321"/>
        <v>20</v>
      </c>
      <c r="V465" s="122">
        <v>252</v>
      </c>
      <c r="W465" s="121">
        <f t="shared" si="333"/>
        <v>1.005384177</v>
      </c>
      <c r="X465" s="114">
        <f t="shared" si="334"/>
        <v>5.6145681700000001</v>
      </c>
      <c r="Y465" s="114">
        <f t="shared" si="335"/>
        <v>16.953871159999998</v>
      </c>
      <c r="Z465" s="127" t="str">
        <f t="shared" si="345"/>
        <v>A+J=</v>
      </c>
      <c r="AA465" s="119">
        <f t="shared" si="346"/>
        <v>44459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36"/>
        <v>44460</v>
      </c>
      <c r="B466" s="114">
        <f t="shared" si="328"/>
        <v>1032.05311798</v>
      </c>
      <c r="C466" s="114">
        <f t="shared" si="342"/>
        <v>741.24851157000001</v>
      </c>
      <c r="D466" s="115">
        <f t="shared" si="337"/>
        <v>1084.095</v>
      </c>
      <c r="E466" s="116">
        <f t="shared" si="323"/>
        <v>1091.29</v>
      </c>
      <c r="F466" s="117">
        <f t="shared" si="324"/>
        <v>44428</v>
      </c>
      <c r="G466" s="118">
        <f t="shared" si="329"/>
        <v>6.6368722298322247E-3</v>
      </c>
      <c r="H466" s="119">
        <f t="shared" si="343"/>
        <v>44489</v>
      </c>
      <c r="I466" s="119">
        <f t="shared" si="330"/>
        <v>44489</v>
      </c>
      <c r="J466" s="120">
        <f t="shared" si="338"/>
        <v>21</v>
      </c>
      <c r="K466" s="120">
        <f t="shared" si="327"/>
        <v>1</v>
      </c>
      <c r="L466" s="8">
        <f t="shared" si="339"/>
        <v>1.00031504</v>
      </c>
      <c r="M466" s="121">
        <f t="shared" si="325"/>
        <v>1.0077733</v>
      </c>
      <c r="N466" s="121">
        <f t="shared" si="320"/>
        <v>1.391505140541796</v>
      </c>
      <c r="O466" s="114">
        <f t="shared" si="322"/>
        <v>1.3919435200000001</v>
      </c>
      <c r="P466" s="114">
        <f t="shared" si="331"/>
        <v>1031.77606238</v>
      </c>
      <c r="Q466" s="168">
        <f t="shared" si="344"/>
        <v>0</v>
      </c>
      <c r="R466" s="169">
        <f t="shared" si="340"/>
        <v>0</v>
      </c>
      <c r="S466" s="114">
        <f t="shared" si="332"/>
        <v>0</v>
      </c>
      <c r="T466" s="124">
        <f t="shared" si="341"/>
        <v>7.0000000000000007E-2</v>
      </c>
      <c r="U466" s="122">
        <f t="shared" si="321"/>
        <v>1</v>
      </c>
      <c r="V466" s="122">
        <v>252</v>
      </c>
      <c r="W466" s="121">
        <f t="shared" si="333"/>
        <v>1.0002685229999999</v>
      </c>
      <c r="X466" s="114">
        <f t="shared" si="334"/>
        <v>0.27705560000000001</v>
      </c>
      <c r="Y466" s="114">
        <f t="shared" si="335"/>
        <v>0</v>
      </c>
      <c r="Z466" s="127" t="str">
        <f t="shared" si="345"/>
        <v>A+J=</v>
      </c>
      <c r="AA466" s="119">
        <f t="shared" si="346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36"/>
        <v>44461</v>
      </c>
      <c r="B467" s="114">
        <f t="shared" si="328"/>
        <v>1032.65548218</v>
      </c>
      <c r="C467" s="114">
        <f t="shared" si="342"/>
        <v>741.24851157000001</v>
      </c>
      <c r="D467" s="115">
        <f t="shared" si="337"/>
        <v>1084.095</v>
      </c>
      <c r="E467" s="116">
        <f t="shared" si="323"/>
        <v>1091.29</v>
      </c>
      <c r="F467" s="117">
        <f t="shared" si="324"/>
        <v>44428</v>
      </c>
      <c r="G467" s="118">
        <f t="shared" si="329"/>
        <v>6.6368722298322247E-3</v>
      </c>
      <c r="H467" s="119">
        <f t="shared" si="343"/>
        <v>44489</v>
      </c>
      <c r="I467" s="119">
        <f t="shared" si="330"/>
        <v>44489</v>
      </c>
      <c r="J467" s="120">
        <f t="shared" si="338"/>
        <v>21</v>
      </c>
      <c r="K467" s="120">
        <f t="shared" si="327"/>
        <v>2</v>
      </c>
      <c r="L467" s="8">
        <f t="shared" si="339"/>
        <v>1.0006301900000001</v>
      </c>
      <c r="M467" s="121">
        <f t="shared" si="325"/>
        <v>1.0077733</v>
      </c>
      <c r="N467" s="121">
        <f t="shared" si="320"/>
        <v>1.391505140541796</v>
      </c>
      <c r="O467" s="114">
        <f t="shared" si="322"/>
        <v>1.3923820499999999</v>
      </c>
      <c r="P467" s="114">
        <f t="shared" si="331"/>
        <v>1032.10112209</v>
      </c>
      <c r="Q467" s="168">
        <f t="shared" si="344"/>
        <v>0</v>
      </c>
      <c r="R467" s="169">
        <f t="shared" si="340"/>
        <v>0</v>
      </c>
      <c r="S467" s="114">
        <f t="shared" si="332"/>
        <v>0</v>
      </c>
      <c r="T467" s="124">
        <f t="shared" si="341"/>
        <v>7.0000000000000007E-2</v>
      </c>
      <c r="U467" s="122">
        <f t="shared" si="321"/>
        <v>2</v>
      </c>
      <c r="V467" s="122">
        <v>252</v>
      </c>
      <c r="W467" s="121">
        <f t="shared" si="333"/>
        <v>1.000537118</v>
      </c>
      <c r="X467" s="114">
        <f t="shared" si="334"/>
        <v>0.55436008999999997</v>
      </c>
      <c r="Y467" s="114">
        <f t="shared" si="335"/>
        <v>0</v>
      </c>
      <c r="Z467" s="127" t="str">
        <f t="shared" si="345"/>
        <v>A+J=</v>
      </c>
      <c r="AA467" s="119">
        <f t="shared" si="346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36"/>
        <v>44462</v>
      </c>
      <c r="B468" s="114">
        <f t="shared" si="328"/>
        <v>1033.2581917699999</v>
      </c>
      <c r="C468" s="114">
        <f t="shared" si="342"/>
        <v>741.24851157000001</v>
      </c>
      <c r="D468" s="115">
        <f t="shared" si="337"/>
        <v>1084.095</v>
      </c>
      <c r="E468" s="116">
        <f t="shared" si="323"/>
        <v>1091.29</v>
      </c>
      <c r="F468" s="117">
        <f t="shared" si="324"/>
        <v>44428</v>
      </c>
      <c r="G468" s="118">
        <f t="shared" si="329"/>
        <v>6.6368722298322247E-3</v>
      </c>
      <c r="H468" s="119">
        <f t="shared" si="343"/>
        <v>44489</v>
      </c>
      <c r="I468" s="119">
        <f t="shared" si="330"/>
        <v>44489</v>
      </c>
      <c r="J468" s="120">
        <f t="shared" si="338"/>
        <v>21</v>
      </c>
      <c r="K468" s="120">
        <f t="shared" si="327"/>
        <v>3</v>
      </c>
      <c r="L468" s="8">
        <f t="shared" si="339"/>
        <v>1.00094543</v>
      </c>
      <c r="M468" s="121">
        <f t="shared" si="325"/>
        <v>1.0077733</v>
      </c>
      <c r="N468" s="121">
        <f t="shared" si="320"/>
        <v>1.391505140541796</v>
      </c>
      <c r="O468" s="114">
        <f t="shared" si="322"/>
        <v>1.3928207100000001</v>
      </c>
      <c r="P468" s="114">
        <f t="shared" si="331"/>
        <v>1032.4262781699999</v>
      </c>
      <c r="Q468" s="168">
        <f t="shared" si="344"/>
        <v>0</v>
      </c>
      <c r="R468" s="169">
        <f t="shared" si="340"/>
        <v>0</v>
      </c>
      <c r="S468" s="114">
        <f t="shared" si="332"/>
        <v>0</v>
      </c>
      <c r="T468" s="124">
        <f t="shared" si="341"/>
        <v>7.0000000000000007E-2</v>
      </c>
      <c r="U468" s="122">
        <f t="shared" si="321"/>
        <v>3</v>
      </c>
      <c r="V468" s="122">
        <v>252</v>
      </c>
      <c r="W468" s="121">
        <f t="shared" si="333"/>
        <v>1.0008057850000001</v>
      </c>
      <c r="X468" s="114">
        <f t="shared" si="334"/>
        <v>0.83191360000000003</v>
      </c>
      <c r="Y468" s="114">
        <f t="shared" si="335"/>
        <v>0</v>
      </c>
      <c r="Z468" s="127" t="str">
        <f t="shared" si="345"/>
        <v>A+J=</v>
      </c>
      <c r="AA468" s="119">
        <f t="shared" si="346"/>
        <v>44489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36"/>
        <v>44463</v>
      </c>
      <c r="B469" s="114">
        <f t="shared" si="328"/>
        <v>1033.86126175</v>
      </c>
      <c r="C469" s="114">
        <f t="shared" si="342"/>
        <v>741.24851157000001</v>
      </c>
      <c r="D469" s="115">
        <f t="shared" si="337"/>
        <v>1084.095</v>
      </c>
      <c r="E469" s="116">
        <f t="shared" si="323"/>
        <v>1091.29</v>
      </c>
      <c r="F469" s="117">
        <f t="shared" si="324"/>
        <v>44428</v>
      </c>
      <c r="G469" s="118">
        <f t="shared" si="329"/>
        <v>6.6368722298322247E-3</v>
      </c>
      <c r="H469" s="119">
        <f t="shared" si="343"/>
        <v>44489</v>
      </c>
      <c r="I469" s="119">
        <f t="shared" si="330"/>
        <v>44489</v>
      </c>
      <c r="J469" s="120">
        <f t="shared" si="338"/>
        <v>21</v>
      </c>
      <c r="K469" s="120">
        <f t="shared" si="327"/>
        <v>4</v>
      </c>
      <c r="L469" s="8">
        <f t="shared" si="339"/>
        <v>1.00126078</v>
      </c>
      <c r="M469" s="121">
        <f t="shared" si="325"/>
        <v>1.0077733</v>
      </c>
      <c r="N469" s="121">
        <f t="shared" si="320"/>
        <v>1.391505140541796</v>
      </c>
      <c r="O469" s="114">
        <f t="shared" si="322"/>
        <v>1.39325952</v>
      </c>
      <c r="P469" s="114">
        <f t="shared" si="331"/>
        <v>1032.7515454300001</v>
      </c>
      <c r="Q469" s="168">
        <f t="shared" si="344"/>
        <v>0</v>
      </c>
      <c r="R469" s="169">
        <f t="shared" si="340"/>
        <v>0</v>
      </c>
      <c r="S469" s="114">
        <f t="shared" si="332"/>
        <v>0</v>
      </c>
      <c r="T469" s="124">
        <f t="shared" si="341"/>
        <v>7.0000000000000007E-2</v>
      </c>
      <c r="U469" s="122">
        <f t="shared" si="321"/>
        <v>4</v>
      </c>
      <c r="V469" s="122">
        <v>252</v>
      </c>
      <c r="W469" s="121">
        <f t="shared" si="333"/>
        <v>1.0010745240000001</v>
      </c>
      <c r="X469" s="114">
        <f t="shared" si="334"/>
        <v>1.10971632</v>
      </c>
      <c r="Y469" s="114">
        <f t="shared" si="335"/>
        <v>0</v>
      </c>
      <c r="Z469" s="127" t="str">
        <f t="shared" si="345"/>
        <v>A+J=</v>
      </c>
      <c r="AA469" s="119">
        <f t="shared" si="346"/>
        <v>44489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36"/>
        <v>44464</v>
      </c>
      <c r="B470" s="114">
        <f t="shared" si="328"/>
        <v>1034.4646699800001</v>
      </c>
      <c r="C470" s="114">
        <f t="shared" si="342"/>
        <v>741.24851157000001</v>
      </c>
      <c r="D470" s="115">
        <f t="shared" si="337"/>
        <v>1084.095</v>
      </c>
      <c r="E470" s="116">
        <f t="shared" si="323"/>
        <v>1091.29</v>
      </c>
      <c r="F470" s="117">
        <f t="shared" si="324"/>
        <v>44428</v>
      </c>
      <c r="G470" s="118">
        <f t="shared" si="329"/>
        <v>6.6368722298322247E-3</v>
      </c>
      <c r="H470" s="119">
        <f t="shared" si="343"/>
        <v>44489</v>
      </c>
      <c r="I470" s="119">
        <f t="shared" si="330"/>
        <v>44489</v>
      </c>
      <c r="J470" s="120">
        <f t="shared" si="338"/>
        <v>21</v>
      </c>
      <c r="K470" s="120">
        <f t="shared" si="327"/>
        <v>5</v>
      </c>
      <c r="L470" s="8">
        <f t="shared" si="339"/>
        <v>1.00157622</v>
      </c>
      <c r="M470" s="121">
        <f t="shared" si="325"/>
        <v>1.0077733</v>
      </c>
      <c r="N470" s="121">
        <f t="shared" si="320"/>
        <v>1.391505140541796</v>
      </c>
      <c r="O470" s="114">
        <f t="shared" si="322"/>
        <v>1.39369845</v>
      </c>
      <c r="P470" s="114">
        <f t="shared" si="331"/>
        <v>1033.0769016300001</v>
      </c>
      <c r="Q470" s="168">
        <f t="shared" si="344"/>
        <v>0</v>
      </c>
      <c r="R470" s="169">
        <f t="shared" si="340"/>
        <v>0</v>
      </c>
      <c r="S470" s="114">
        <f t="shared" si="332"/>
        <v>0</v>
      </c>
      <c r="T470" s="124">
        <f t="shared" si="341"/>
        <v>7.0000000000000007E-2</v>
      </c>
      <c r="U470" s="122">
        <f t="shared" si="321"/>
        <v>5</v>
      </c>
      <c r="V470" s="122">
        <v>252</v>
      </c>
      <c r="W470" s="121">
        <f t="shared" si="333"/>
        <v>1.0013433350000001</v>
      </c>
      <c r="X470" s="114">
        <f t="shared" si="334"/>
        <v>1.38776835</v>
      </c>
      <c r="Y470" s="114">
        <f t="shared" si="335"/>
        <v>0</v>
      </c>
      <c r="Z470" s="127" t="str">
        <f t="shared" si="345"/>
        <v>A+J=</v>
      </c>
      <c r="AA470" s="119">
        <f t="shared" si="346"/>
        <v>44489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36"/>
        <v>44465</v>
      </c>
      <c r="B471" s="114">
        <f t="shared" si="328"/>
        <v>1034.4646699800001</v>
      </c>
      <c r="C471" s="114">
        <f t="shared" si="342"/>
        <v>741.24851157000001</v>
      </c>
      <c r="D471" s="115">
        <f t="shared" si="337"/>
        <v>1084.095</v>
      </c>
      <c r="E471" s="116">
        <f t="shared" si="323"/>
        <v>1091.29</v>
      </c>
      <c r="F471" s="117">
        <f t="shared" si="324"/>
        <v>44428</v>
      </c>
      <c r="G471" s="118">
        <f t="shared" si="329"/>
        <v>6.6368722298322247E-3</v>
      </c>
      <c r="H471" s="119">
        <f t="shared" si="343"/>
        <v>44489</v>
      </c>
      <c r="I471" s="119">
        <f t="shared" si="330"/>
        <v>44489</v>
      </c>
      <c r="J471" s="120">
        <f t="shared" si="338"/>
        <v>21</v>
      </c>
      <c r="K471" s="120">
        <f t="shared" si="327"/>
        <v>5</v>
      </c>
      <c r="L471" s="8">
        <f t="shared" si="339"/>
        <v>1.00157622</v>
      </c>
      <c r="M471" s="121">
        <f t="shared" si="325"/>
        <v>1.0077733</v>
      </c>
      <c r="N471" s="121">
        <f t="shared" si="320"/>
        <v>1.391505140541796</v>
      </c>
      <c r="O471" s="114">
        <f t="shared" si="322"/>
        <v>1.39369845</v>
      </c>
      <c r="P471" s="114">
        <f t="shared" si="331"/>
        <v>1033.0769016300001</v>
      </c>
      <c r="Q471" s="168">
        <f t="shared" si="344"/>
        <v>0</v>
      </c>
      <c r="R471" s="169">
        <f t="shared" si="340"/>
        <v>0</v>
      </c>
      <c r="S471" s="114">
        <f t="shared" si="332"/>
        <v>0</v>
      </c>
      <c r="T471" s="124">
        <f t="shared" si="341"/>
        <v>7.0000000000000007E-2</v>
      </c>
      <c r="U471" s="122">
        <f t="shared" si="321"/>
        <v>5</v>
      </c>
      <c r="V471" s="122">
        <v>252</v>
      </c>
      <c r="W471" s="121">
        <f t="shared" si="333"/>
        <v>1.0013433350000001</v>
      </c>
      <c r="X471" s="114">
        <f t="shared" si="334"/>
        <v>1.38776835</v>
      </c>
      <c r="Y471" s="114">
        <f t="shared" si="335"/>
        <v>0</v>
      </c>
      <c r="Z471" s="127" t="str">
        <f t="shared" si="345"/>
        <v>A+J=</v>
      </c>
      <c r="AA471" s="119">
        <f t="shared" si="346"/>
        <v>44489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36"/>
        <v>44466</v>
      </c>
      <c r="B472" s="114">
        <f t="shared" si="328"/>
        <v>1034.4646699800001</v>
      </c>
      <c r="C472" s="114">
        <f t="shared" si="342"/>
        <v>741.24851157000001</v>
      </c>
      <c r="D472" s="115">
        <f t="shared" si="337"/>
        <v>1084.095</v>
      </c>
      <c r="E472" s="116">
        <f t="shared" si="323"/>
        <v>1091.29</v>
      </c>
      <c r="F472" s="117">
        <f t="shared" si="324"/>
        <v>44428</v>
      </c>
      <c r="G472" s="118">
        <f t="shared" si="329"/>
        <v>6.6368722298322247E-3</v>
      </c>
      <c r="H472" s="119">
        <f t="shared" si="343"/>
        <v>44489</v>
      </c>
      <c r="I472" s="119">
        <f t="shared" si="330"/>
        <v>44489</v>
      </c>
      <c r="J472" s="120">
        <f t="shared" si="338"/>
        <v>21</v>
      </c>
      <c r="K472" s="120">
        <f t="shared" si="327"/>
        <v>5</v>
      </c>
      <c r="L472" s="8">
        <f t="shared" si="339"/>
        <v>1.00157622</v>
      </c>
      <c r="M472" s="121">
        <f t="shared" si="325"/>
        <v>1.0077733</v>
      </c>
      <c r="N472" s="121">
        <f t="shared" si="320"/>
        <v>1.391505140541796</v>
      </c>
      <c r="O472" s="114">
        <f t="shared" si="322"/>
        <v>1.39369845</v>
      </c>
      <c r="P472" s="114">
        <f t="shared" si="331"/>
        <v>1033.0769016300001</v>
      </c>
      <c r="Q472" s="168">
        <f t="shared" si="344"/>
        <v>0</v>
      </c>
      <c r="R472" s="169">
        <f t="shared" si="340"/>
        <v>0</v>
      </c>
      <c r="S472" s="114">
        <f t="shared" si="332"/>
        <v>0</v>
      </c>
      <c r="T472" s="124">
        <f t="shared" si="341"/>
        <v>7.0000000000000007E-2</v>
      </c>
      <c r="U472" s="122">
        <f t="shared" si="321"/>
        <v>5</v>
      </c>
      <c r="V472" s="122">
        <v>252</v>
      </c>
      <c r="W472" s="121">
        <f t="shared" si="333"/>
        <v>1.0013433350000001</v>
      </c>
      <c r="X472" s="114">
        <f t="shared" si="334"/>
        <v>1.38776835</v>
      </c>
      <c r="Y472" s="114">
        <f t="shared" si="335"/>
        <v>0</v>
      </c>
      <c r="Z472" s="127" t="str">
        <f t="shared" si="345"/>
        <v>A+J=</v>
      </c>
      <c r="AA472" s="119">
        <f t="shared" si="346"/>
        <v>44489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36"/>
        <v>44467</v>
      </c>
      <c r="B473" s="114">
        <f t="shared" si="328"/>
        <v>1035.0684463499999</v>
      </c>
      <c r="C473" s="114">
        <f t="shared" si="342"/>
        <v>741.24851157000001</v>
      </c>
      <c r="D473" s="115">
        <f t="shared" si="337"/>
        <v>1084.095</v>
      </c>
      <c r="E473" s="116">
        <f t="shared" si="323"/>
        <v>1091.29</v>
      </c>
      <c r="F473" s="117">
        <f t="shared" si="324"/>
        <v>44428</v>
      </c>
      <c r="G473" s="118">
        <f t="shared" si="329"/>
        <v>6.6368722298322247E-3</v>
      </c>
      <c r="H473" s="119">
        <f t="shared" si="343"/>
        <v>44489</v>
      </c>
      <c r="I473" s="119">
        <f t="shared" si="330"/>
        <v>44489</v>
      </c>
      <c r="J473" s="120">
        <f t="shared" si="338"/>
        <v>21</v>
      </c>
      <c r="K473" s="120">
        <f t="shared" si="327"/>
        <v>6</v>
      </c>
      <c r="L473" s="8">
        <f t="shared" si="339"/>
        <v>1.0018917700000001</v>
      </c>
      <c r="M473" s="121">
        <f t="shared" si="325"/>
        <v>1.0077733</v>
      </c>
      <c r="N473" s="121">
        <f t="shared" si="320"/>
        <v>1.391505140541796</v>
      </c>
      <c r="O473" s="114">
        <f t="shared" si="322"/>
        <v>1.39413754</v>
      </c>
      <c r="P473" s="114">
        <f t="shared" si="331"/>
        <v>1033.4023764399999</v>
      </c>
      <c r="Q473" s="168">
        <f t="shared" si="344"/>
        <v>0</v>
      </c>
      <c r="R473" s="169">
        <f t="shared" si="340"/>
        <v>0</v>
      </c>
      <c r="S473" s="114">
        <f t="shared" si="332"/>
        <v>0</v>
      </c>
      <c r="T473" s="124">
        <f t="shared" si="341"/>
        <v>7.0000000000000007E-2</v>
      </c>
      <c r="U473" s="122">
        <f t="shared" si="321"/>
        <v>6</v>
      </c>
      <c r="V473" s="122">
        <v>252</v>
      </c>
      <c r="W473" s="121">
        <f t="shared" si="333"/>
        <v>1.001612218</v>
      </c>
      <c r="X473" s="114">
        <f t="shared" si="334"/>
        <v>1.66606991</v>
      </c>
      <c r="Y473" s="114">
        <f t="shared" si="335"/>
        <v>0</v>
      </c>
      <c r="Z473" s="127" t="str">
        <f t="shared" si="345"/>
        <v>A+J=</v>
      </c>
      <c r="AA473" s="119">
        <f t="shared" si="346"/>
        <v>44489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36"/>
        <v>44468</v>
      </c>
      <c r="B474" s="114">
        <f t="shared" si="328"/>
        <v>1035.6725697499999</v>
      </c>
      <c r="C474" s="114">
        <f t="shared" si="342"/>
        <v>741.24851157000001</v>
      </c>
      <c r="D474" s="115">
        <f t="shared" si="337"/>
        <v>1084.095</v>
      </c>
      <c r="E474" s="116">
        <f t="shared" si="323"/>
        <v>1091.29</v>
      </c>
      <c r="F474" s="117">
        <f t="shared" si="324"/>
        <v>44428</v>
      </c>
      <c r="G474" s="118">
        <f t="shared" si="329"/>
        <v>6.6368722298322247E-3</v>
      </c>
      <c r="H474" s="119">
        <f t="shared" si="343"/>
        <v>44489</v>
      </c>
      <c r="I474" s="119">
        <f t="shared" si="330"/>
        <v>44489</v>
      </c>
      <c r="J474" s="120">
        <f t="shared" si="338"/>
        <v>21</v>
      </c>
      <c r="K474" s="120">
        <f t="shared" si="327"/>
        <v>7</v>
      </c>
      <c r="L474" s="8">
        <f t="shared" si="339"/>
        <v>1.00220741</v>
      </c>
      <c r="M474" s="121">
        <f t="shared" si="325"/>
        <v>1.0077733</v>
      </c>
      <c r="N474" s="121">
        <f t="shared" si="320"/>
        <v>1.391505140541796</v>
      </c>
      <c r="O474" s="114">
        <f t="shared" si="322"/>
        <v>1.3945767600000001</v>
      </c>
      <c r="P474" s="114">
        <f t="shared" si="331"/>
        <v>1033.7279476199999</v>
      </c>
      <c r="Q474" s="168">
        <f t="shared" si="344"/>
        <v>0</v>
      </c>
      <c r="R474" s="169">
        <f t="shared" si="340"/>
        <v>0</v>
      </c>
      <c r="S474" s="114">
        <f t="shared" si="332"/>
        <v>0</v>
      </c>
      <c r="T474" s="124">
        <f t="shared" si="341"/>
        <v>7.0000000000000007E-2</v>
      </c>
      <c r="U474" s="122">
        <f t="shared" si="321"/>
        <v>7</v>
      </c>
      <c r="V474" s="122">
        <v>252</v>
      </c>
      <c r="W474" s="121">
        <f t="shared" si="333"/>
        <v>1.001881174</v>
      </c>
      <c r="X474" s="114">
        <f t="shared" si="334"/>
        <v>1.9446221299999999</v>
      </c>
      <c r="Y474" s="114">
        <f t="shared" si="335"/>
        <v>0</v>
      </c>
      <c r="Z474" s="127" t="str">
        <f t="shared" si="345"/>
        <v>A+J=</v>
      </c>
      <c r="AA474" s="119">
        <f t="shared" si="346"/>
        <v>44489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36"/>
        <v>44469</v>
      </c>
      <c r="B475" s="114">
        <f t="shared" si="328"/>
        <v>1036.2770393000001</v>
      </c>
      <c r="C475" s="114">
        <f t="shared" si="342"/>
        <v>741.24851157000001</v>
      </c>
      <c r="D475" s="115">
        <f t="shared" si="337"/>
        <v>1084.095</v>
      </c>
      <c r="E475" s="116">
        <f t="shared" si="323"/>
        <v>1091.29</v>
      </c>
      <c r="F475" s="117">
        <f t="shared" si="324"/>
        <v>44428</v>
      </c>
      <c r="G475" s="118">
        <f t="shared" si="329"/>
        <v>6.6368722298322247E-3</v>
      </c>
      <c r="H475" s="119">
        <f t="shared" si="343"/>
        <v>44489</v>
      </c>
      <c r="I475" s="119">
        <f t="shared" si="330"/>
        <v>44489</v>
      </c>
      <c r="J475" s="120">
        <f t="shared" si="338"/>
        <v>21</v>
      </c>
      <c r="K475" s="120">
        <f t="shared" si="327"/>
        <v>8</v>
      </c>
      <c r="L475" s="8">
        <f t="shared" si="339"/>
        <v>1.00252315</v>
      </c>
      <c r="M475" s="121">
        <f t="shared" si="325"/>
        <v>1.0077733</v>
      </c>
      <c r="N475" s="121">
        <f t="shared" si="320"/>
        <v>1.391505140541796</v>
      </c>
      <c r="O475" s="114">
        <f t="shared" si="322"/>
        <v>1.39501611</v>
      </c>
      <c r="P475" s="114">
        <f t="shared" si="331"/>
        <v>1034.05361515</v>
      </c>
      <c r="Q475" s="168">
        <f t="shared" si="344"/>
        <v>0</v>
      </c>
      <c r="R475" s="169">
        <f t="shared" si="340"/>
        <v>0</v>
      </c>
      <c r="S475" s="114">
        <f t="shared" si="332"/>
        <v>0</v>
      </c>
      <c r="T475" s="124">
        <f t="shared" si="341"/>
        <v>7.0000000000000007E-2</v>
      </c>
      <c r="U475" s="122">
        <f t="shared" si="321"/>
        <v>8</v>
      </c>
      <c r="V475" s="122">
        <v>252</v>
      </c>
      <c r="W475" s="121">
        <f t="shared" si="333"/>
        <v>1.0021502019999999</v>
      </c>
      <c r="X475" s="114">
        <f t="shared" si="334"/>
        <v>2.22342415</v>
      </c>
      <c r="Y475" s="114">
        <f t="shared" si="335"/>
        <v>0</v>
      </c>
      <c r="Z475" s="127" t="str">
        <f t="shared" si="345"/>
        <v>A+J=</v>
      </c>
      <c r="AA475" s="119">
        <f t="shared" si="346"/>
        <v>44489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36"/>
        <v>44470</v>
      </c>
      <c r="B476" s="114">
        <f t="shared" si="328"/>
        <v>1036.8818625700001</v>
      </c>
      <c r="C476" s="114">
        <f t="shared" si="342"/>
        <v>741.24851157000001</v>
      </c>
      <c r="D476" s="115">
        <f t="shared" si="337"/>
        <v>1084.095</v>
      </c>
      <c r="E476" s="116">
        <f t="shared" si="323"/>
        <v>1091.29</v>
      </c>
      <c r="F476" s="117">
        <f t="shared" si="324"/>
        <v>44428</v>
      </c>
      <c r="G476" s="118">
        <f t="shared" si="329"/>
        <v>6.6368722298322247E-3</v>
      </c>
      <c r="H476" s="119">
        <f t="shared" si="343"/>
        <v>44489</v>
      </c>
      <c r="I476" s="119">
        <f t="shared" si="330"/>
        <v>44489</v>
      </c>
      <c r="J476" s="120">
        <f t="shared" si="338"/>
        <v>21</v>
      </c>
      <c r="K476" s="120">
        <f t="shared" si="327"/>
        <v>9</v>
      </c>
      <c r="L476" s="8">
        <f t="shared" si="339"/>
        <v>1.0028389900000001</v>
      </c>
      <c r="M476" s="121">
        <f t="shared" si="325"/>
        <v>1.0077733</v>
      </c>
      <c r="N476" s="121">
        <f t="shared" si="320"/>
        <v>1.391505140541796</v>
      </c>
      <c r="O476" s="114">
        <f t="shared" si="322"/>
        <v>1.3954556</v>
      </c>
      <c r="P476" s="114">
        <f t="shared" si="331"/>
        <v>1034.37938646</v>
      </c>
      <c r="Q476" s="168">
        <f t="shared" si="344"/>
        <v>0</v>
      </c>
      <c r="R476" s="169">
        <f t="shared" si="340"/>
        <v>0</v>
      </c>
      <c r="S476" s="114">
        <f t="shared" si="332"/>
        <v>0</v>
      </c>
      <c r="T476" s="124">
        <f t="shared" si="341"/>
        <v>7.0000000000000007E-2</v>
      </c>
      <c r="U476" s="122">
        <f t="shared" si="321"/>
        <v>9</v>
      </c>
      <c r="V476" s="122">
        <v>252</v>
      </c>
      <c r="W476" s="121">
        <f t="shared" si="333"/>
        <v>1.0024193020000001</v>
      </c>
      <c r="X476" s="114">
        <f t="shared" si="334"/>
        <v>2.5024761099999999</v>
      </c>
      <c r="Y476" s="114">
        <f t="shared" si="335"/>
        <v>0</v>
      </c>
      <c r="Z476" s="127" t="str">
        <f t="shared" si="345"/>
        <v>A+J=</v>
      </c>
      <c r="AA476" s="119">
        <f t="shared" si="346"/>
        <v>44489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36"/>
        <v>44471</v>
      </c>
      <c r="B477" s="114">
        <f t="shared" si="328"/>
        <v>1037.4870546000002</v>
      </c>
      <c r="C477" s="114">
        <f t="shared" si="342"/>
        <v>741.24851157000001</v>
      </c>
      <c r="D477" s="115">
        <f t="shared" si="337"/>
        <v>1084.095</v>
      </c>
      <c r="E477" s="116">
        <f t="shared" si="323"/>
        <v>1091.29</v>
      </c>
      <c r="F477" s="117">
        <f t="shared" si="324"/>
        <v>44428</v>
      </c>
      <c r="G477" s="118">
        <f t="shared" si="329"/>
        <v>6.6368722298322247E-3</v>
      </c>
      <c r="H477" s="119">
        <f t="shared" si="343"/>
        <v>44489</v>
      </c>
      <c r="I477" s="119">
        <f t="shared" si="330"/>
        <v>44489</v>
      </c>
      <c r="J477" s="120">
        <f t="shared" si="338"/>
        <v>21</v>
      </c>
      <c r="K477" s="120">
        <f t="shared" si="327"/>
        <v>10</v>
      </c>
      <c r="L477" s="8">
        <f t="shared" si="339"/>
        <v>1.0031549399999999</v>
      </c>
      <c r="M477" s="121">
        <f t="shared" si="325"/>
        <v>1.0077733</v>
      </c>
      <c r="N477" s="121">
        <f t="shared" si="320"/>
        <v>1.391505140541796</v>
      </c>
      <c r="O477" s="114">
        <f t="shared" si="322"/>
        <v>1.3958952499999999</v>
      </c>
      <c r="P477" s="114">
        <f t="shared" si="331"/>
        <v>1034.7052763700001</v>
      </c>
      <c r="Q477" s="168">
        <f t="shared" si="344"/>
        <v>0</v>
      </c>
      <c r="R477" s="169">
        <f t="shared" si="340"/>
        <v>0</v>
      </c>
      <c r="S477" s="114">
        <f t="shared" si="332"/>
        <v>0</v>
      </c>
      <c r="T477" s="124">
        <f t="shared" si="341"/>
        <v>7.0000000000000007E-2</v>
      </c>
      <c r="U477" s="122">
        <f t="shared" si="321"/>
        <v>10</v>
      </c>
      <c r="V477" s="122">
        <v>252</v>
      </c>
      <c r="W477" s="121">
        <f t="shared" si="333"/>
        <v>1.0026884739999999</v>
      </c>
      <c r="X477" s="114">
        <f t="shared" si="334"/>
        <v>2.78177823</v>
      </c>
      <c r="Y477" s="114">
        <f t="shared" si="335"/>
        <v>0</v>
      </c>
      <c r="Z477" s="127" t="str">
        <f t="shared" si="345"/>
        <v>A+J=</v>
      </c>
      <c r="AA477" s="119">
        <f t="shared" si="346"/>
        <v>44489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36"/>
        <v>44472</v>
      </c>
      <c r="B478" s="114">
        <f t="shared" si="328"/>
        <v>1037.4870546000002</v>
      </c>
      <c r="C478" s="114">
        <f t="shared" si="342"/>
        <v>741.24851157000001</v>
      </c>
      <c r="D478" s="115">
        <f t="shared" si="337"/>
        <v>1084.095</v>
      </c>
      <c r="E478" s="116">
        <f t="shared" si="323"/>
        <v>1091.29</v>
      </c>
      <c r="F478" s="117">
        <f t="shared" si="324"/>
        <v>44428</v>
      </c>
      <c r="G478" s="118">
        <f t="shared" si="329"/>
        <v>6.6368722298322247E-3</v>
      </c>
      <c r="H478" s="119">
        <f t="shared" si="343"/>
        <v>44489</v>
      </c>
      <c r="I478" s="119">
        <f t="shared" si="330"/>
        <v>44489</v>
      </c>
      <c r="J478" s="120">
        <f t="shared" si="338"/>
        <v>21</v>
      </c>
      <c r="K478" s="120">
        <f t="shared" si="327"/>
        <v>10</v>
      </c>
      <c r="L478" s="8">
        <f t="shared" si="339"/>
        <v>1.0031549399999999</v>
      </c>
      <c r="M478" s="121">
        <f t="shared" si="325"/>
        <v>1.0077733</v>
      </c>
      <c r="N478" s="121">
        <f t="shared" si="320"/>
        <v>1.391505140541796</v>
      </c>
      <c r="O478" s="114">
        <f t="shared" si="322"/>
        <v>1.3958952499999999</v>
      </c>
      <c r="P478" s="114">
        <f t="shared" si="331"/>
        <v>1034.7052763700001</v>
      </c>
      <c r="Q478" s="168">
        <f t="shared" si="344"/>
        <v>0</v>
      </c>
      <c r="R478" s="169">
        <f t="shared" si="340"/>
        <v>0</v>
      </c>
      <c r="S478" s="114">
        <f t="shared" si="332"/>
        <v>0</v>
      </c>
      <c r="T478" s="124">
        <f t="shared" si="341"/>
        <v>7.0000000000000007E-2</v>
      </c>
      <c r="U478" s="122">
        <f t="shared" si="321"/>
        <v>10</v>
      </c>
      <c r="V478" s="122">
        <v>252</v>
      </c>
      <c r="W478" s="121">
        <f t="shared" si="333"/>
        <v>1.0026884739999999</v>
      </c>
      <c r="X478" s="114">
        <f t="shared" si="334"/>
        <v>2.78177823</v>
      </c>
      <c r="Y478" s="114">
        <f t="shared" si="335"/>
        <v>0</v>
      </c>
      <c r="Z478" s="127" t="str">
        <f t="shared" si="345"/>
        <v>A+J=</v>
      </c>
      <c r="AA478" s="119">
        <f t="shared" si="346"/>
        <v>44489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36"/>
        <v>44473</v>
      </c>
      <c r="B479" s="114">
        <f t="shared" si="328"/>
        <v>1037.4870546000002</v>
      </c>
      <c r="C479" s="114">
        <f t="shared" si="342"/>
        <v>741.24851157000001</v>
      </c>
      <c r="D479" s="115">
        <f t="shared" si="337"/>
        <v>1084.095</v>
      </c>
      <c r="E479" s="116">
        <f t="shared" si="323"/>
        <v>1091.29</v>
      </c>
      <c r="F479" s="117">
        <f t="shared" si="324"/>
        <v>44428</v>
      </c>
      <c r="G479" s="118">
        <f t="shared" si="329"/>
        <v>6.6368722298322247E-3</v>
      </c>
      <c r="H479" s="119">
        <f t="shared" si="343"/>
        <v>44489</v>
      </c>
      <c r="I479" s="119">
        <f t="shared" si="330"/>
        <v>44489</v>
      </c>
      <c r="J479" s="120">
        <f t="shared" si="338"/>
        <v>21</v>
      </c>
      <c r="K479" s="120">
        <f t="shared" si="327"/>
        <v>10</v>
      </c>
      <c r="L479" s="8">
        <f t="shared" si="339"/>
        <v>1.0031549399999999</v>
      </c>
      <c r="M479" s="121">
        <f t="shared" si="325"/>
        <v>1.0077733</v>
      </c>
      <c r="N479" s="121">
        <f t="shared" ref="N479:N542" si="347">IF(I479&gt;I478,N478*M479,N478)</f>
        <v>1.391505140541796</v>
      </c>
      <c r="O479" s="114">
        <f t="shared" si="322"/>
        <v>1.3958952499999999</v>
      </c>
      <c r="P479" s="114">
        <f t="shared" si="331"/>
        <v>1034.7052763700001</v>
      </c>
      <c r="Q479" s="168">
        <f t="shared" si="344"/>
        <v>0</v>
      </c>
      <c r="R479" s="169">
        <f t="shared" si="340"/>
        <v>0</v>
      </c>
      <c r="S479" s="114">
        <f t="shared" si="332"/>
        <v>0</v>
      </c>
      <c r="T479" s="124">
        <f t="shared" si="341"/>
        <v>7.0000000000000007E-2</v>
      </c>
      <c r="U479" s="122">
        <f t="shared" si="321"/>
        <v>10</v>
      </c>
      <c r="V479" s="122">
        <v>252</v>
      </c>
      <c r="W479" s="121">
        <f t="shared" si="333"/>
        <v>1.0026884739999999</v>
      </c>
      <c r="X479" s="114">
        <f t="shared" si="334"/>
        <v>2.78177823</v>
      </c>
      <c r="Y479" s="114">
        <f t="shared" si="335"/>
        <v>0</v>
      </c>
      <c r="Z479" s="127" t="str">
        <f t="shared" si="345"/>
        <v>A+J=</v>
      </c>
      <c r="AA479" s="119">
        <f t="shared" si="346"/>
        <v>44489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36"/>
        <v>44474</v>
      </c>
      <c r="B480" s="114">
        <f t="shared" si="328"/>
        <v>1038.09258682</v>
      </c>
      <c r="C480" s="114">
        <f t="shared" si="342"/>
        <v>741.24851157000001</v>
      </c>
      <c r="D480" s="115">
        <f t="shared" si="337"/>
        <v>1084.095</v>
      </c>
      <c r="E480" s="116">
        <f t="shared" si="323"/>
        <v>1091.29</v>
      </c>
      <c r="F480" s="117">
        <f t="shared" si="324"/>
        <v>44428</v>
      </c>
      <c r="G480" s="118">
        <f t="shared" si="329"/>
        <v>6.6368722298322247E-3</v>
      </c>
      <c r="H480" s="119">
        <f t="shared" si="343"/>
        <v>44489</v>
      </c>
      <c r="I480" s="119">
        <f t="shared" si="330"/>
        <v>44489</v>
      </c>
      <c r="J480" s="120">
        <f t="shared" si="338"/>
        <v>21</v>
      </c>
      <c r="K480" s="120">
        <f t="shared" si="327"/>
        <v>11</v>
      </c>
      <c r="L480" s="8">
        <f t="shared" si="339"/>
        <v>1.0034709799999999</v>
      </c>
      <c r="M480" s="121">
        <f t="shared" si="325"/>
        <v>1.0077733</v>
      </c>
      <c r="N480" s="121">
        <f t="shared" si="347"/>
        <v>1.391505140541796</v>
      </c>
      <c r="O480" s="114">
        <f t="shared" si="322"/>
        <v>1.39633502</v>
      </c>
      <c r="P480" s="114">
        <f t="shared" si="331"/>
        <v>1035.03125522</v>
      </c>
      <c r="Q480" s="168">
        <f t="shared" si="344"/>
        <v>0</v>
      </c>
      <c r="R480" s="169">
        <f t="shared" si="340"/>
        <v>0</v>
      </c>
      <c r="S480" s="114">
        <f t="shared" si="332"/>
        <v>0</v>
      </c>
      <c r="T480" s="124">
        <f t="shared" si="341"/>
        <v>7.0000000000000007E-2</v>
      </c>
      <c r="U480" s="122">
        <f t="shared" si="321"/>
        <v>11</v>
      </c>
      <c r="V480" s="122">
        <v>252</v>
      </c>
      <c r="W480" s="121">
        <f t="shared" si="333"/>
        <v>1.0029577190000001</v>
      </c>
      <c r="X480" s="114">
        <f t="shared" si="334"/>
        <v>3.0613315999999999</v>
      </c>
      <c r="Y480" s="114">
        <f t="shared" si="335"/>
        <v>0</v>
      </c>
      <c r="Z480" s="127" t="str">
        <f t="shared" si="345"/>
        <v>A+J=</v>
      </c>
      <c r="AA480" s="119">
        <f t="shared" si="346"/>
        <v>44489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36"/>
        <v>44475</v>
      </c>
      <c r="B481" s="114">
        <f t="shared" si="328"/>
        <v>1038.6984732599999</v>
      </c>
      <c r="C481" s="114">
        <f t="shared" si="342"/>
        <v>741.24851157000001</v>
      </c>
      <c r="D481" s="115">
        <f t="shared" si="337"/>
        <v>1084.095</v>
      </c>
      <c r="E481" s="116">
        <f t="shared" si="323"/>
        <v>1091.29</v>
      </c>
      <c r="F481" s="117">
        <f t="shared" si="324"/>
        <v>44428</v>
      </c>
      <c r="G481" s="118">
        <f t="shared" si="329"/>
        <v>6.6368722298322247E-3</v>
      </c>
      <c r="H481" s="119">
        <f t="shared" si="343"/>
        <v>44489</v>
      </c>
      <c r="I481" s="119">
        <f t="shared" si="330"/>
        <v>44489</v>
      </c>
      <c r="J481" s="120">
        <f t="shared" si="338"/>
        <v>21</v>
      </c>
      <c r="K481" s="120">
        <f t="shared" si="327"/>
        <v>12</v>
      </c>
      <c r="L481" s="8">
        <f t="shared" si="339"/>
        <v>1.0037871199999999</v>
      </c>
      <c r="M481" s="121">
        <f t="shared" si="325"/>
        <v>1.0077733</v>
      </c>
      <c r="N481" s="121">
        <f t="shared" si="347"/>
        <v>1.391505140541796</v>
      </c>
      <c r="O481" s="114">
        <f t="shared" si="322"/>
        <v>1.3967749300000001</v>
      </c>
      <c r="P481" s="114">
        <f t="shared" si="331"/>
        <v>1035.3573378599999</v>
      </c>
      <c r="Q481" s="168">
        <f t="shared" si="344"/>
        <v>0</v>
      </c>
      <c r="R481" s="169">
        <f t="shared" si="340"/>
        <v>0</v>
      </c>
      <c r="S481" s="114">
        <f t="shared" si="332"/>
        <v>0</v>
      </c>
      <c r="T481" s="124">
        <f t="shared" si="341"/>
        <v>7.0000000000000007E-2</v>
      </c>
      <c r="U481" s="122">
        <f t="shared" si="321"/>
        <v>12</v>
      </c>
      <c r="V481" s="122">
        <v>252</v>
      </c>
      <c r="W481" s="121">
        <f t="shared" si="333"/>
        <v>1.003227036</v>
      </c>
      <c r="X481" s="114">
        <f t="shared" si="334"/>
        <v>3.3411354000000002</v>
      </c>
      <c r="Y481" s="114">
        <f t="shared" si="335"/>
        <v>0</v>
      </c>
      <c r="Z481" s="127" t="str">
        <f t="shared" si="345"/>
        <v>A+J=</v>
      </c>
      <c r="AA481" s="119">
        <f t="shared" si="346"/>
        <v>44489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36"/>
        <v>44476</v>
      </c>
      <c r="B482" s="114">
        <f t="shared" si="328"/>
        <v>1039.3047140200001</v>
      </c>
      <c r="C482" s="114">
        <f t="shared" si="342"/>
        <v>741.24851157000001</v>
      </c>
      <c r="D482" s="115">
        <f t="shared" si="337"/>
        <v>1084.095</v>
      </c>
      <c r="E482" s="116">
        <f t="shared" si="323"/>
        <v>1091.29</v>
      </c>
      <c r="F482" s="117">
        <f t="shared" si="324"/>
        <v>44428</v>
      </c>
      <c r="G482" s="118">
        <f t="shared" si="329"/>
        <v>6.6368722298322247E-3</v>
      </c>
      <c r="H482" s="119">
        <f t="shared" si="343"/>
        <v>44489</v>
      </c>
      <c r="I482" s="119">
        <f t="shared" si="330"/>
        <v>44489</v>
      </c>
      <c r="J482" s="120">
        <f t="shared" si="338"/>
        <v>21</v>
      </c>
      <c r="K482" s="120">
        <f t="shared" si="327"/>
        <v>13</v>
      </c>
      <c r="L482" s="8">
        <f t="shared" si="339"/>
        <v>1.00410336</v>
      </c>
      <c r="M482" s="121">
        <f t="shared" si="325"/>
        <v>1.0077733</v>
      </c>
      <c r="N482" s="121">
        <f t="shared" si="347"/>
        <v>1.391505140541796</v>
      </c>
      <c r="O482" s="114">
        <f t="shared" si="322"/>
        <v>1.39721498</v>
      </c>
      <c r="P482" s="114">
        <f t="shared" si="331"/>
        <v>1035.68352426</v>
      </c>
      <c r="Q482" s="168">
        <f t="shared" si="344"/>
        <v>0</v>
      </c>
      <c r="R482" s="169">
        <f t="shared" si="340"/>
        <v>0</v>
      </c>
      <c r="S482" s="114">
        <f t="shared" si="332"/>
        <v>0</v>
      </c>
      <c r="T482" s="124">
        <f t="shared" si="341"/>
        <v>7.0000000000000007E-2</v>
      </c>
      <c r="U482" s="122">
        <f t="shared" si="321"/>
        <v>13</v>
      </c>
      <c r="V482" s="122">
        <v>252</v>
      </c>
      <c r="W482" s="121">
        <f t="shared" si="333"/>
        <v>1.003496425</v>
      </c>
      <c r="X482" s="114">
        <f t="shared" si="334"/>
        <v>3.62118976</v>
      </c>
      <c r="Y482" s="114">
        <f t="shared" si="335"/>
        <v>0</v>
      </c>
      <c r="Z482" s="127" t="str">
        <f t="shared" si="345"/>
        <v>A+J=</v>
      </c>
      <c r="AA482" s="119">
        <f t="shared" si="346"/>
        <v>44489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36"/>
        <v>44477</v>
      </c>
      <c r="B483" s="114">
        <f t="shared" si="328"/>
        <v>1039.91131034</v>
      </c>
      <c r="C483" s="114">
        <f t="shared" si="342"/>
        <v>741.24851157000001</v>
      </c>
      <c r="D483" s="115">
        <f t="shared" si="337"/>
        <v>1084.095</v>
      </c>
      <c r="E483" s="116">
        <f t="shared" si="323"/>
        <v>1091.29</v>
      </c>
      <c r="F483" s="117">
        <f t="shared" si="324"/>
        <v>44428</v>
      </c>
      <c r="G483" s="118">
        <f t="shared" si="329"/>
        <v>6.6368722298322247E-3</v>
      </c>
      <c r="H483" s="119">
        <f t="shared" si="343"/>
        <v>44489</v>
      </c>
      <c r="I483" s="119">
        <f t="shared" si="330"/>
        <v>44489</v>
      </c>
      <c r="J483" s="120">
        <f t="shared" si="338"/>
        <v>21</v>
      </c>
      <c r="K483" s="120">
        <f t="shared" si="327"/>
        <v>14</v>
      </c>
      <c r="L483" s="8">
        <f t="shared" si="339"/>
        <v>1.0044196999999999</v>
      </c>
      <c r="M483" s="121">
        <f t="shared" si="325"/>
        <v>1.0077733</v>
      </c>
      <c r="N483" s="121">
        <f t="shared" si="347"/>
        <v>1.391505140541796</v>
      </c>
      <c r="O483" s="114">
        <f t="shared" si="322"/>
        <v>1.3976551699999999</v>
      </c>
      <c r="P483" s="114">
        <f t="shared" si="331"/>
        <v>1036.00981445</v>
      </c>
      <c r="Q483" s="168">
        <f t="shared" si="344"/>
        <v>0</v>
      </c>
      <c r="R483" s="169">
        <f t="shared" si="340"/>
        <v>0</v>
      </c>
      <c r="S483" s="114">
        <f t="shared" si="332"/>
        <v>0</v>
      </c>
      <c r="T483" s="124">
        <f t="shared" si="341"/>
        <v>7.0000000000000007E-2</v>
      </c>
      <c r="U483" s="122">
        <f t="shared" si="321"/>
        <v>14</v>
      </c>
      <c r="V483" s="122">
        <v>252</v>
      </c>
      <c r="W483" s="121">
        <f t="shared" si="333"/>
        <v>1.0037658869999999</v>
      </c>
      <c r="X483" s="114">
        <f t="shared" si="334"/>
        <v>3.9014958900000001</v>
      </c>
      <c r="Y483" s="114">
        <f t="shared" si="335"/>
        <v>0</v>
      </c>
      <c r="Z483" s="127" t="str">
        <f t="shared" si="345"/>
        <v>A+J=</v>
      </c>
      <c r="AA483" s="119">
        <f t="shared" si="346"/>
        <v>44489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36"/>
        <v>44478</v>
      </c>
      <c r="B484" s="114">
        <f t="shared" si="328"/>
        <v>1040.5182612900001</v>
      </c>
      <c r="C484" s="114">
        <f t="shared" si="342"/>
        <v>741.24851157000001</v>
      </c>
      <c r="D484" s="115">
        <f t="shared" si="337"/>
        <v>1084.095</v>
      </c>
      <c r="E484" s="116">
        <f t="shared" si="323"/>
        <v>1091.29</v>
      </c>
      <c r="F484" s="117">
        <f t="shared" si="324"/>
        <v>44428</v>
      </c>
      <c r="G484" s="118">
        <f t="shared" si="329"/>
        <v>6.6368722298322247E-3</v>
      </c>
      <c r="H484" s="119">
        <f t="shared" si="343"/>
        <v>44489</v>
      </c>
      <c r="I484" s="119">
        <f t="shared" si="330"/>
        <v>44489</v>
      </c>
      <c r="J484" s="120">
        <f t="shared" si="338"/>
        <v>21</v>
      </c>
      <c r="K484" s="120">
        <f t="shared" si="327"/>
        <v>15</v>
      </c>
      <c r="L484" s="8">
        <f t="shared" si="339"/>
        <v>1.0047361400000001</v>
      </c>
      <c r="M484" s="121">
        <f t="shared" si="325"/>
        <v>1.0077733</v>
      </c>
      <c r="N484" s="121">
        <f t="shared" si="347"/>
        <v>1.391505140541796</v>
      </c>
      <c r="O484" s="114">
        <f t="shared" si="322"/>
        <v>1.3980954999999999</v>
      </c>
      <c r="P484" s="114">
        <f t="shared" si="331"/>
        <v>1036.3362084</v>
      </c>
      <c r="Q484" s="168">
        <f t="shared" si="344"/>
        <v>0</v>
      </c>
      <c r="R484" s="169">
        <f t="shared" si="340"/>
        <v>0</v>
      </c>
      <c r="S484" s="114">
        <f t="shared" si="332"/>
        <v>0</v>
      </c>
      <c r="T484" s="124">
        <f t="shared" si="341"/>
        <v>7.0000000000000007E-2</v>
      </c>
      <c r="U484" s="122">
        <f t="shared" si="321"/>
        <v>15</v>
      </c>
      <c r="V484" s="122">
        <v>252</v>
      </c>
      <c r="W484" s="121">
        <f t="shared" si="333"/>
        <v>1.004035421</v>
      </c>
      <c r="X484" s="114">
        <f t="shared" si="334"/>
        <v>4.1820528899999996</v>
      </c>
      <c r="Y484" s="114">
        <f t="shared" si="335"/>
        <v>0</v>
      </c>
      <c r="Z484" s="127" t="str">
        <f t="shared" si="345"/>
        <v>A+J=</v>
      </c>
      <c r="AA484" s="119">
        <f t="shared" si="346"/>
        <v>44489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36"/>
        <v>44479</v>
      </c>
      <c r="B485" s="114">
        <f t="shared" si="328"/>
        <v>1040.5182612900001</v>
      </c>
      <c r="C485" s="114">
        <f t="shared" si="342"/>
        <v>741.24851157000001</v>
      </c>
      <c r="D485" s="115">
        <f t="shared" si="337"/>
        <v>1084.095</v>
      </c>
      <c r="E485" s="116">
        <f t="shared" si="323"/>
        <v>1091.29</v>
      </c>
      <c r="F485" s="117">
        <f t="shared" si="324"/>
        <v>44428</v>
      </c>
      <c r="G485" s="118">
        <f t="shared" si="329"/>
        <v>6.6368722298322247E-3</v>
      </c>
      <c r="H485" s="119">
        <f t="shared" si="343"/>
        <v>44489</v>
      </c>
      <c r="I485" s="119">
        <f t="shared" si="330"/>
        <v>44489</v>
      </c>
      <c r="J485" s="120">
        <f t="shared" si="338"/>
        <v>21</v>
      </c>
      <c r="K485" s="120">
        <f t="shared" si="327"/>
        <v>15</v>
      </c>
      <c r="L485" s="8">
        <f t="shared" si="339"/>
        <v>1.0047361400000001</v>
      </c>
      <c r="M485" s="121">
        <f t="shared" si="325"/>
        <v>1.0077733</v>
      </c>
      <c r="N485" s="121">
        <f t="shared" si="347"/>
        <v>1.391505140541796</v>
      </c>
      <c r="O485" s="114">
        <f t="shared" si="322"/>
        <v>1.3980954999999999</v>
      </c>
      <c r="P485" s="114">
        <f t="shared" si="331"/>
        <v>1036.3362084</v>
      </c>
      <c r="Q485" s="168">
        <f t="shared" si="344"/>
        <v>0</v>
      </c>
      <c r="R485" s="169">
        <f t="shared" si="340"/>
        <v>0</v>
      </c>
      <c r="S485" s="114">
        <f t="shared" si="332"/>
        <v>0</v>
      </c>
      <c r="T485" s="124">
        <f t="shared" si="341"/>
        <v>7.0000000000000007E-2</v>
      </c>
      <c r="U485" s="122">
        <f t="shared" ref="U485:U548" si="348">IF(Q484&gt;0,1,IF(K485=K484,U484,U484+1))</f>
        <v>15</v>
      </c>
      <c r="V485" s="122">
        <v>252</v>
      </c>
      <c r="W485" s="121">
        <f t="shared" si="333"/>
        <v>1.004035421</v>
      </c>
      <c r="X485" s="114">
        <f t="shared" si="334"/>
        <v>4.1820528899999996</v>
      </c>
      <c r="Y485" s="114">
        <f t="shared" si="335"/>
        <v>0</v>
      </c>
      <c r="Z485" s="127" t="str">
        <f t="shared" si="345"/>
        <v>A+J=</v>
      </c>
      <c r="AA485" s="119">
        <f t="shared" si="346"/>
        <v>44489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36"/>
        <v>44480</v>
      </c>
      <c r="B486" s="114">
        <f t="shared" si="328"/>
        <v>1040.5182612900001</v>
      </c>
      <c r="C486" s="114">
        <f t="shared" si="342"/>
        <v>741.24851157000001</v>
      </c>
      <c r="D486" s="115">
        <f t="shared" si="337"/>
        <v>1084.095</v>
      </c>
      <c r="E486" s="116">
        <f t="shared" si="323"/>
        <v>1091.29</v>
      </c>
      <c r="F486" s="117">
        <f t="shared" si="324"/>
        <v>44428</v>
      </c>
      <c r="G486" s="118">
        <f t="shared" si="329"/>
        <v>6.6368722298322247E-3</v>
      </c>
      <c r="H486" s="119">
        <f t="shared" si="343"/>
        <v>44489</v>
      </c>
      <c r="I486" s="119">
        <f t="shared" si="330"/>
        <v>44489</v>
      </c>
      <c r="J486" s="120">
        <f t="shared" si="338"/>
        <v>21</v>
      </c>
      <c r="K486" s="120">
        <f t="shared" si="327"/>
        <v>15</v>
      </c>
      <c r="L486" s="8">
        <f t="shared" si="339"/>
        <v>1.0047361400000001</v>
      </c>
      <c r="M486" s="121">
        <f t="shared" si="325"/>
        <v>1.0077733</v>
      </c>
      <c r="N486" s="121">
        <f t="shared" si="347"/>
        <v>1.391505140541796</v>
      </c>
      <c r="O486" s="114">
        <f t="shared" si="322"/>
        <v>1.3980954999999999</v>
      </c>
      <c r="P486" s="114">
        <f t="shared" si="331"/>
        <v>1036.3362084</v>
      </c>
      <c r="Q486" s="168">
        <f t="shared" si="344"/>
        <v>0</v>
      </c>
      <c r="R486" s="169">
        <f t="shared" si="340"/>
        <v>0</v>
      </c>
      <c r="S486" s="114">
        <f t="shared" si="332"/>
        <v>0</v>
      </c>
      <c r="T486" s="124">
        <f t="shared" si="341"/>
        <v>7.0000000000000007E-2</v>
      </c>
      <c r="U486" s="122">
        <f t="shared" si="348"/>
        <v>15</v>
      </c>
      <c r="V486" s="122">
        <v>252</v>
      </c>
      <c r="W486" s="121">
        <f t="shared" si="333"/>
        <v>1.004035421</v>
      </c>
      <c r="X486" s="114">
        <f t="shared" si="334"/>
        <v>4.1820528899999996</v>
      </c>
      <c r="Y486" s="114">
        <f t="shared" si="335"/>
        <v>0</v>
      </c>
      <c r="Z486" s="127" t="str">
        <f t="shared" si="345"/>
        <v>A+J=</v>
      </c>
      <c r="AA486" s="119">
        <f t="shared" si="346"/>
        <v>44489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36"/>
        <v>44481</v>
      </c>
      <c r="B487" s="114">
        <f t="shared" si="328"/>
        <v>1041.1255670600001</v>
      </c>
      <c r="C487" s="114">
        <f t="shared" si="342"/>
        <v>741.24851157000001</v>
      </c>
      <c r="D487" s="115">
        <f t="shared" si="337"/>
        <v>1084.095</v>
      </c>
      <c r="E487" s="116">
        <f t="shared" si="323"/>
        <v>1091.29</v>
      </c>
      <c r="F487" s="117">
        <f t="shared" si="324"/>
        <v>44428</v>
      </c>
      <c r="G487" s="118">
        <f t="shared" si="329"/>
        <v>6.6368722298322247E-3</v>
      </c>
      <c r="H487" s="119">
        <f t="shared" si="343"/>
        <v>44489</v>
      </c>
      <c r="I487" s="119">
        <f t="shared" si="330"/>
        <v>44489</v>
      </c>
      <c r="J487" s="120">
        <f t="shared" si="338"/>
        <v>21</v>
      </c>
      <c r="K487" s="120">
        <f t="shared" si="327"/>
        <v>16</v>
      </c>
      <c r="L487" s="8">
        <f t="shared" si="339"/>
        <v>1.0050526799999999</v>
      </c>
      <c r="M487" s="121">
        <f t="shared" si="325"/>
        <v>1.0077733</v>
      </c>
      <c r="N487" s="121">
        <f t="shared" si="347"/>
        <v>1.391505140541796</v>
      </c>
      <c r="O487" s="114">
        <f t="shared" si="322"/>
        <v>1.39853597</v>
      </c>
      <c r="P487" s="114">
        <f t="shared" si="331"/>
        <v>1036.6627061300001</v>
      </c>
      <c r="Q487" s="168">
        <f t="shared" si="344"/>
        <v>0</v>
      </c>
      <c r="R487" s="169">
        <f t="shared" si="340"/>
        <v>0</v>
      </c>
      <c r="S487" s="114">
        <f t="shared" si="332"/>
        <v>0</v>
      </c>
      <c r="T487" s="124">
        <f t="shared" si="341"/>
        <v>7.0000000000000007E-2</v>
      </c>
      <c r="U487" s="122">
        <f t="shared" si="348"/>
        <v>16</v>
      </c>
      <c r="V487" s="122">
        <v>252</v>
      </c>
      <c r="W487" s="121">
        <f t="shared" si="333"/>
        <v>1.004305027</v>
      </c>
      <c r="X487" s="114">
        <f t="shared" si="334"/>
        <v>4.4628609299999997</v>
      </c>
      <c r="Y487" s="114">
        <f t="shared" si="335"/>
        <v>0</v>
      </c>
      <c r="Z487" s="127" t="str">
        <f t="shared" si="345"/>
        <v>A+J=</v>
      </c>
      <c r="AA487" s="119">
        <f t="shared" si="346"/>
        <v>44489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36"/>
        <v>44482</v>
      </c>
      <c r="B488" s="114">
        <f t="shared" si="328"/>
        <v>1041.1255670600001</v>
      </c>
      <c r="C488" s="114">
        <f t="shared" si="342"/>
        <v>741.24851157000001</v>
      </c>
      <c r="D488" s="115">
        <f t="shared" si="337"/>
        <v>1084.095</v>
      </c>
      <c r="E488" s="116">
        <f t="shared" si="323"/>
        <v>1091.29</v>
      </c>
      <c r="F488" s="117">
        <f t="shared" si="324"/>
        <v>44428</v>
      </c>
      <c r="G488" s="118">
        <f t="shared" si="329"/>
        <v>6.6368722298322247E-3</v>
      </c>
      <c r="H488" s="119">
        <f t="shared" si="343"/>
        <v>44489</v>
      </c>
      <c r="I488" s="119">
        <f t="shared" si="330"/>
        <v>44489</v>
      </c>
      <c r="J488" s="120">
        <f t="shared" si="338"/>
        <v>21</v>
      </c>
      <c r="K488" s="120">
        <f t="shared" si="327"/>
        <v>16</v>
      </c>
      <c r="L488" s="8">
        <f t="shared" si="339"/>
        <v>1.0050526799999999</v>
      </c>
      <c r="M488" s="121">
        <f t="shared" si="325"/>
        <v>1.0077733</v>
      </c>
      <c r="N488" s="121">
        <f t="shared" si="347"/>
        <v>1.391505140541796</v>
      </c>
      <c r="O488" s="114">
        <f t="shared" si="322"/>
        <v>1.39853597</v>
      </c>
      <c r="P488" s="114">
        <f t="shared" si="331"/>
        <v>1036.6627061300001</v>
      </c>
      <c r="Q488" s="168">
        <f t="shared" si="344"/>
        <v>0</v>
      </c>
      <c r="R488" s="169">
        <f t="shared" si="340"/>
        <v>0</v>
      </c>
      <c r="S488" s="114">
        <f t="shared" si="332"/>
        <v>0</v>
      </c>
      <c r="T488" s="124">
        <f t="shared" si="341"/>
        <v>7.0000000000000007E-2</v>
      </c>
      <c r="U488" s="122">
        <f t="shared" si="348"/>
        <v>16</v>
      </c>
      <c r="V488" s="122">
        <v>252</v>
      </c>
      <c r="W488" s="121">
        <f t="shared" si="333"/>
        <v>1.004305027</v>
      </c>
      <c r="X488" s="114">
        <f t="shared" si="334"/>
        <v>4.4628609299999997</v>
      </c>
      <c r="Y488" s="114">
        <f t="shared" si="335"/>
        <v>0</v>
      </c>
      <c r="Z488" s="127" t="str">
        <f t="shared" si="345"/>
        <v>A+J=</v>
      </c>
      <c r="AA488" s="119">
        <f t="shared" si="346"/>
        <v>44489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36"/>
        <v>44483</v>
      </c>
      <c r="B489" s="114">
        <f t="shared" si="328"/>
        <v>1041.7332139499999</v>
      </c>
      <c r="C489" s="114">
        <f t="shared" si="342"/>
        <v>741.24851157000001</v>
      </c>
      <c r="D489" s="115">
        <f t="shared" si="337"/>
        <v>1084.095</v>
      </c>
      <c r="E489" s="116">
        <f t="shared" si="323"/>
        <v>1091.29</v>
      </c>
      <c r="F489" s="117">
        <f t="shared" si="324"/>
        <v>44428</v>
      </c>
      <c r="G489" s="118">
        <f t="shared" si="329"/>
        <v>6.6368722298322247E-3</v>
      </c>
      <c r="H489" s="119">
        <f t="shared" si="343"/>
        <v>44489</v>
      </c>
      <c r="I489" s="119">
        <f t="shared" si="330"/>
        <v>44489</v>
      </c>
      <c r="J489" s="120">
        <f t="shared" si="338"/>
        <v>21</v>
      </c>
      <c r="K489" s="120">
        <f t="shared" si="327"/>
        <v>17</v>
      </c>
      <c r="L489" s="8">
        <f t="shared" si="339"/>
        <v>1.0053693100000001</v>
      </c>
      <c r="M489" s="121">
        <f t="shared" si="325"/>
        <v>1.0077733</v>
      </c>
      <c r="N489" s="121">
        <f t="shared" si="347"/>
        <v>1.391505140541796</v>
      </c>
      <c r="O489" s="114">
        <f t="shared" ref="O489:O552" si="349">TRUNC(TRUNC((L489*N489),15),8)</f>
        <v>1.3989765599999999</v>
      </c>
      <c r="P489" s="114">
        <f t="shared" si="331"/>
        <v>1036.9892928199999</v>
      </c>
      <c r="Q489" s="168">
        <f t="shared" si="344"/>
        <v>0</v>
      </c>
      <c r="R489" s="169">
        <f t="shared" si="340"/>
        <v>0</v>
      </c>
      <c r="S489" s="114">
        <f t="shared" si="332"/>
        <v>0</v>
      </c>
      <c r="T489" s="124">
        <f t="shared" si="341"/>
        <v>7.0000000000000007E-2</v>
      </c>
      <c r="U489" s="122">
        <f t="shared" si="348"/>
        <v>17</v>
      </c>
      <c r="V489" s="122">
        <v>252</v>
      </c>
      <c r="W489" s="121">
        <f t="shared" si="333"/>
        <v>1.0045747060000001</v>
      </c>
      <c r="X489" s="114">
        <f t="shared" si="334"/>
        <v>4.7439211300000004</v>
      </c>
      <c r="Y489" s="114">
        <f t="shared" si="335"/>
        <v>0</v>
      </c>
      <c r="Z489" s="127" t="str">
        <f t="shared" si="345"/>
        <v>A+J=</v>
      </c>
      <c r="AA489" s="119">
        <f t="shared" si="346"/>
        <v>44489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36"/>
        <v>44484</v>
      </c>
      <c r="B490" s="114">
        <f t="shared" si="328"/>
        <v>1042.3412234</v>
      </c>
      <c r="C490" s="114">
        <f t="shared" si="342"/>
        <v>741.24851157000001</v>
      </c>
      <c r="D490" s="115">
        <f t="shared" si="337"/>
        <v>1084.095</v>
      </c>
      <c r="E490" s="116">
        <f t="shared" ref="E490:E553" si="350">IF($K490=1,VLOOKUP($A489,$AO$10:$AS$131,4),E489)</f>
        <v>1091.29</v>
      </c>
      <c r="F490" s="117">
        <f t="shared" ref="F490:F553" si="351">IF($K490=1,VLOOKUP($A489,$AO$10:$AS$131,5),F489)</f>
        <v>44428</v>
      </c>
      <c r="G490" s="118">
        <f t="shared" si="329"/>
        <v>6.6368722298322247E-3</v>
      </c>
      <c r="H490" s="119">
        <f t="shared" si="343"/>
        <v>44489</v>
      </c>
      <c r="I490" s="119">
        <f t="shared" si="330"/>
        <v>44489</v>
      </c>
      <c r="J490" s="120">
        <f t="shared" si="338"/>
        <v>21</v>
      </c>
      <c r="K490" s="120">
        <f t="shared" si="327"/>
        <v>18</v>
      </c>
      <c r="L490" s="8">
        <f t="shared" si="339"/>
        <v>1.00568605</v>
      </c>
      <c r="M490" s="121">
        <f t="shared" ref="M490:M553" si="352">IF(I490&gt;I489,L489,M489)</f>
        <v>1.0077733</v>
      </c>
      <c r="N490" s="121">
        <f t="shared" si="347"/>
        <v>1.391505140541796</v>
      </c>
      <c r="O490" s="114">
        <f t="shared" si="349"/>
        <v>1.3994173000000001</v>
      </c>
      <c r="P490" s="114">
        <f t="shared" si="331"/>
        <v>1037.31599069</v>
      </c>
      <c r="Q490" s="168">
        <f t="shared" si="344"/>
        <v>0</v>
      </c>
      <c r="R490" s="169">
        <f t="shared" si="340"/>
        <v>0</v>
      </c>
      <c r="S490" s="114">
        <f t="shared" si="332"/>
        <v>0</v>
      </c>
      <c r="T490" s="124">
        <f t="shared" si="341"/>
        <v>7.0000000000000007E-2</v>
      </c>
      <c r="U490" s="122">
        <f t="shared" si="348"/>
        <v>18</v>
      </c>
      <c r="V490" s="122">
        <v>252</v>
      </c>
      <c r="W490" s="121">
        <f t="shared" si="333"/>
        <v>1.0048444569999999</v>
      </c>
      <c r="X490" s="114">
        <f t="shared" si="334"/>
        <v>5.02523271</v>
      </c>
      <c r="Y490" s="114">
        <f t="shared" si="335"/>
        <v>0</v>
      </c>
      <c r="Z490" s="127" t="str">
        <f t="shared" si="345"/>
        <v>A+J=</v>
      </c>
      <c r="AA490" s="119">
        <f t="shared" si="346"/>
        <v>44489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36"/>
        <v>44485</v>
      </c>
      <c r="B491" s="114">
        <f t="shared" si="328"/>
        <v>1042.9495965900001</v>
      </c>
      <c r="C491" s="114">
        <f t="shared" si="342"/>
        <v>741.24851157000001</v>
      </c>
      <c r="D491" s="115">
        <f t="shared" si="337"/>
        <v>1084.095</v>
      </c>
      <c r="E491" s="116">
        <f t="shared" si="350"/>
        <v>1091.29</v>
      </c>
      <c r="F491" s="117">
        <f t="shared" si="351"/>
        <v>44428</v>
      </c>
      <c r="G491" s="118">
        <f t="shared" si="329"/>
        <v>6.6368722298322247E-3</v>
      </c>
      <c r="H491" s="119">
        <f t="shared" si="343"/>
        <v>44489</v>
      </c>
      <c r="I491" s="119">
        <f t="shared" si="330"/>
        <v>44489</v>
      </c>
      <c r="J491" s="120">
        <f t="shared" si="338"/>
        <v>21</v>
      </c>
      <c r="K491" s="120">
        <f t="shared" si="327"/>
        <v>19</v>
      </c>
      <c r="L491" s="8">
        <f t="shared" si="339"/>
        <v>1.00600289</v>
      </c>
      <c r="M491" s="121">
        <f t="shared" si="352"/>
        <v>1.0077733</v>
      </c>
      <c r="N491" s="121">
        <f t="shared" si="347"/>
        <v>1.391505140541796</v>
      </c>
      <c r="O491" s="114">
        <f t="shared" si="349"/>
        <v>1.39985819</v>
      </c>
      <c r="P491" s="114">
        <f t="shared" si="331"/>
        <v>1037.6427997400001</v>
      </c>
      <c r="Q491" s="168">
        <f t="shared" si="344"/>
        <v>0</v>
      </c>
      <c r="R491" s="169">
        <f t="shared" si="340"/>
        <v>0</v>
      </c>
      <c r="S491" s="114">
        <f t="shared" si="332"/>
        <v>0</v>
      </c>
      <c r="T491" s="124">
        <f t="shared" si="341"/>
        <v>7.0000000000000007E-2</v>
      </c>
      <c r="U491" s="122">
        <f t="shared" si="348"/>
        <v>19</v>
      </c>
      <c r="V491" s="122">
        <v>252</v>
      </c>
      <c r="W491" s="121">
        <f t="shared" si="333"/>
        <v>1.005114281</v>
      </c>
      <c r="X491" s="114">
        <f t="shared" si="334"/>
        <v>5.3067968499999996</v>
      </c>
      <c r="Y491" s="114">
        <f t="shared" si="335"/>
        <v>0</v>
      </c>
      <c r="Z491" s="127" t="str">
        <f t="shared" si="345"/>
        <v>A+J=</v>
      </c>
      <c r="AA491" s="119">
        <f t="shared" si="346"/>
        <v>44489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36"/>
        <v>44486</v>
      </c>
      <c r="B492" s="114">
        <f t="shared" si="328"/>
        <v>1042.9495965900001</v>
      </c>
      <c r="C492" s="114">
        <f t="shared" si="342"/>
        <v>741.24851157000001</v>
      </c>
      <c r="D492" s="115">
        <f t="shared" si="337"/>
        <v>1084.095</v>
      </c>
      <c r="E492" s="116">
        <f t="shared" si="350"/>
        <v>1091.29</v>
      </c>
      <c r="F492" s="117">
        <f t="shared" si="351"/>
        <v>44428</v>
      </c>
      <c r="G492" s="118">
        <f t="shared" si="329"/>
        <v>6.6368722298322247E-3</v>
      </c>
      <c r="H492" s="119">
        <f t="shared" si="343"/>
        <v>44489</v>
      </c>
      <c r="I492" s="119">
        <f t="shared" si="330"/>
        <v>44489</v>
      </c>
      <c r="J492" s="120">
        <f t="shared" si="338"/>
        <v>21</v>
      </c>
      <c r="K492" s="120">
        <f t="shared" si="327"/>
        <v>19</v>
      </c>
      <c r="L492" s="8">
        <f t="shared" si="339"/>
        <v>1.00600289</v>
      </c>
      <c r="M492" s="121">
        <f t="shared" si="352"/>
        <v>1.0077733</v>
      </c>
      <c r="N492" s="121">
        <f t="shared" si="347"/>
        <v>1.391505140541796</v>
      </c>
      <c r="O492" s="114">
        <f t="shared" si="349"/>
        <v>1.39985819</v>
      </c>
      <c r="P492" s="114">
        <f t="shared" si="331"/>
        <v>1037.6427997400001</v>
      </c>
      <c r="Q492" s="168">
        <f t="shared" si="344"/>
        <v>0</v>
      </c>
      <c r="R492" s="169">
        <f t="shared" si="340"/>
        <v>0</v>
      </c>
      <c r="S492" s="114">
        <f t="shared" si="332"/>
        <v>0</v>
      </c>
      <c r="T492" s="124">
        <f t="shared" si="341"/>
        <v>7.0000000000000007E-2</v>
      </c>
      <c r="U492" s="122">
        <f t="shared" si="348"/>
        <v>19</v>
      </c>
      <c r="V492" s="122">
        <v>252</v>
      </c>
      <c r="W492" s="121">
        <f t="shared" si="333"/>
        <v>1.005114281</v>
      </c>
      <c r="X492" s="114">
        <f t="shared" si="334"/>
        <v>5.3067968499999996</v>
      </c>
      <c r="Y492" s="114">
        <f t="shared" si="335"/>
        <v>0</v>
      </c>
      <c r="Z492" s="127" t="str">
        <f t="shared" si="345"/>
        <v>A+J=</v>
      </c>
      <c r="AA492" s="119">
        <f t="shared" si="346"/>
        <v>44489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36"/>
        <v>44487</v>
      </c>
      <c r="B493" s="114">
        <f t="shared" si="328"/>
        <v>1042.9495965900001</v>
      </c>
      <c r="C493" s="114">
        <f t="shared" si="342"/>
        <v>741.24851157000001</v>
      </c>
      <c r="D493" s="115">
        <f t="shared" si="337"/>
        <v>1084.095</v>
      </c>
      <c r="E493" s="116">
        <f t="shared" si="350"/>
        <v>1091.29</v>
      </c>
      <c r="F493" s="117">
        <f t="shared" si="351"/>
        <v>44428</v>
      </c>
      <c r="G493" s="118">
        <f t="shared" si="329"/>
        <v>6.6368722298322247E-3</v>
      </c>
      <c r="H493" s="119">
        <f t="shared" si="343"/>
        <v>44489</v>
      </c>
      <c r="I493" s="119">
        <f t="shared" si="330"/>
        <v>44489</v>
      </c>
      <c r="J493" s="120">
        <f t="shared" si="338"/>
        <v>21</v>
      </c>
      <c r="K493" s="120">
        <f t="shared" si="327"/>
        <v>19</v>
      </c>
      <c r="L493" s="8">
        <f t="shared" si="339"/>
        <v>1.00600289</v>
      </c>
      <c r="M493" s="121">
        <f t="shared" si="352"/>
        <v>1.0077733</v>
      </c>
      <c r="N493" s="121">
        <f t="shared" si="347"/>
        <v>1.391505140541796</v>
      </c>
      <c r="O493" s="114">
        <f t="shared" si="349"/>
        <v>1.39985819</v>
      </c>
      <c r="P493" s="114">
        <f t="shared" si="331"/>
        <v>1037.6427997400001</v>
      </c>
      <c r="Q493" s="168">
        <f t="shared" si="344"/>
        <v>0</v>
      </c>
      <c r="R493" s="169">
        <f t="shared" si="340"/>
        <v>0</v>
      </c>
      <c r="S493" s="114">
        <f t="shared" si="332"/>
        <v>0</v>
      </c>
      <c r="T493" s="124">
        <f t="shared" si="341"/>
        <v>7.0000000000000007E-2</v>
      </c>
      <c r="U493" s="122">
        <f t="shared" si="348"/>
        <v>19</v>
      </c>
      <c r="V493" s="122">
        <v>252</v>
      </c>
      <c r="W493" s="121">
        <f t="shared" si="333"/>
        <v>1.005114281</v>
      </c>
      <c r="X493" s="114">
        <f t="shared" si="334"/>
        <v>5.3067968499999996</v>
      </c>
      <c r="Y493" s="114">
        <f t="shared" si="335"/>
        <v>0</v>
      </c>
      <c r="Z493" s="127" t="str">
        <f t="shared" si="345"/>
        <v>A+J=</v>
      </c>
      <c r="AA493" s="119">
        <f t="shared" si="346"/>
        <v>44489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36"/>
        <v>44488</v>
      </c>
      <c r="B494" s="114">
        <f t="shared" si="328"/>
        <v>1043.55831777</v>
      </c>
      <c r="C494" s="114">
        <f t="shared" si="342"/>
        <v>741.24851157000001</v>
      </c>
      <c r="D494" s="115">
        <f t="shared" si="337"/>
        <v>1084.095</v>
      </c>
      <c r="E494" s="116">
        <f t="shared" si="350"/>
        <v>1091.29</v>
      </c>
      <c r="F494" s="117">
        <f t="shared" si="351"/>
        <v>44428</v>
      </c>
      <c r="G494" s="118">
        <f t="shared" si="329"/>
        <v>6.6368722298322247E-3</v>
      </c>
      <c r="H494" s="119">
        <f t="shared" si="343"/>
        <v>44489</v>
      </c>
      <c r="I494" s="119">
        <f t="shared" si="330"/>
        <v>44489</v>
      </c>
      <c r="J494" s="120">
        <f t="shared" si="338"/>
        <v>21</v>
      </c>
      <c r="K494" s="120">
        <f t="shared" ref="K494:K557" si="353">(J494-(NETWORKDAYS(A494,I494,AD$148:AD$502)-1))</f>
        <v>20</v>
      </c>
      <c r="L494" s="8">
        <f t="shared" si="339"/>
        <v>1.00631983</v>
      </c>
      <c r="M494" s="121">
        <f t="shared" si="352"/>
        <v>1.0077733</v>
      </c>
      <c r="N494" s="121">
        <f t="shared" si="347"/>
        <v>1.391505140541796</v>
      </c>
      <c r="O494" s="114">
        <f t="shared" si="349"/>
        <v>1.40029921</v>
      </c>
      <c r="P494" s="114">
        <f t="shared" si="331"/>
        <v>1037.9697051600001</v>
      </c>
      <c r="Q494" s="168">
        <f t="shared" si="344"/>
        <v>0</v>
      </c>
      <c r="R494" s="169">
        <f t="shared" si="340"/>
        <v>0</v>
      </c>
      <c r="S494" s="114">
        <f t="shared" si="332"/>
        <v>0</v>
      </c>
      <c r="T494" s="124">
        <f t="shared" si="341"/>
        <v>7.0000000000000007E-2</v>
      </c>
      <c r="U494" s="122">
        <f t="shared" si="348"/>
        <v>20</v>
      </c>
      <c r="V494" s="122">
        <v>252</v>
      </c>
      <c r="W494" s="121">
        <f t="shared" si="333"/>
        <v>1.005384177</v>
      </c>
      <c r="X494" s="114">
        <f t="shared" si="334"/>
        <v>5.5886126100000002</v>
      </c>
      <c r="Y494" s="114">
        <f t="shared" si="335"/>
        <v>0</v>
      </c>
      <c r="Z494" s="127" t="str">
        <f t="shared" si="345"/>
        <v>A+J=</v>
      </c>
      <c r="AA494" s="119">
        <f t="shared" si="346"/>
        <v>44489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36"/>
        <v>44489</v>
      </c>
      <c r="B495" s="114">
        <f t="shared" si="328"/>
        <v>1044.16739452</v>
      </c>
      <c r="C495" s="114">
        <f t="shared" si="342"/>
        <v>741.24851157000001</v>
      </c>
      <c r="D495" s="115">
        <f t="shared" si="337"/>
        <v>1084.095</v>
      </c>
      <c r="E495" s="116">
        <f t="shared" si="350"/>
        <v>1091.29</v>
      </c>
      <c r="F495" s="117">
        <f t="shared" si="351"/>
        <v>44428</v>
      </c>
      <c r="G495" s="118">
        <f t="shared" si="329"/>
        <v>6.6368722298322247E-3</v>
      </c>
      <c r="H495" s="119">
        <f t="shared" si="343"/>
        <v>44522</v>
      </c>
      <c r="I495" s="119">
        <f t="shared" si="330"/>
        <v>44489</v>
      </c>
      <c r="J495" s="120">
        <f t="shared" si="338"/>
        <v>21</v>
      </c>
      <c r="K495" s="120">
        <f t="shared" si="353"/>
        <v>21</v>
      </c>
      <c r="L495" s="8">
        <f t="shared" si="339"/>
        <v>1.0066368699999999</v>
      </c>
      <c r="M495" s="121">
        <f t="shared" si="352"/>
        <v>1.0077733</v>
      </c>
      <c r="N495" s="121">
        <f t="shared" si="347"/>
        <v>1.391505140541796</v>
      </c>
      <c r="O495" s="114">
        <f t="shared" si="349"/>
        <v>1.4007403700000001</v>
      </c>
      <c r="P495" s="114">
        <f t="shared" si="331"/>
        <v>1038.29671435</v>
      </c>
      <c r="Q495" s="168">
        <f t="shared" si="344"/>
        <v>16</v>
      </c>
      <c r="R495" s="169">
        <f t="shared" si="340"/>
        <v>1.0624999999999999E-2</v>
      </c>
      <c r="S495" s="114">
        <f t="shared" si="332"/>
        <v>11.031902580000001</v>
      </c>
      <c r="T495" s="124">
        <f t="shared" si="341"/>
        <v>7.0000000000000007E-2</v>
      </c>
      <c r="U495" s="122">
        <f t="shared" si="348"/>
        <v>21</v>
      </c>
      <c r="V495" s="122">
        <v>252</v>
      </c>
      <c r="W495" s="121">
        <f t="shared" si="333"/>
        <v>1.0056541450000001</v>
      </c>
      <c r="X495" s="114">
        <f t="shared" si="334"/>
        <v>5.87068017</v>
      </c>
      <c r="Y495" s="114">
        <f t="shared" si="335"/>
        <v>16.902582750000001</v>
      </c>
      <c r="Z495" s="127" t="str">
        <f t="shared" si="345"/>
        <v>A+J=</v>
      </c>
      <c r="AA495" s="119">
        <f t="shared" si="346"/>
        <v>44489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36"/>
        <v>44490</v>
      </c>
      <c r="B496" s="114">
        <f t="shared" si="328"/>
        <v>1027.2268275599999</v>
      </c>
      <c r="C496" s="114">
        <f t="shared" si="342"/>
        <v>733.37274614</v>
      </c>
      <c r="D496" s="115">
        <f t="shared" si="337"/>
        <v>1091.29</v>
      </c>
      <c r="E496" s="116">
        <f t="shared" si="350"/>
        <v>1084.3119999999999</v>
      </c>
      <c r="F496" s="117">
        <f t="shared" si="351"/>
        <v>44459</v>
      </c>
      <c r="G496" s="118">
        <f t="shared" si="329"/>
        <v>-6.3942673349889345E-3</v>
      </c>
      <c r="H496" s="119">
        <f t="shared" si="343"/>
        <v>44522</v>
      </c>
      <c r="I496" s="119">
        <f t="shared" si="330"/>
        <v>44522</v>
      </c>
      <c r="J496" s="120">
        <f t="shared" si="338"/>
        <v>21</v>
      </c>
      <c r="K496" s="120">
        <f t="shared" si="353"/>
        <v>1</v>
      </c>
      <c r="L496" s="8">
        <f t="shared" si="339"/>
        <v>0.99969458</v>
      </c>
      <c r="M496" s="121">
        <f t="shared" si="352"/>
        <v>1.0066368699999999</v>
      </c>
      <c r="N496" s="121">
        <f t="shared" si="347"/>
        <v>1.4007403792639035</v>
      </c>
      <c r="O496" s="114">
        <f t="shared" si="349"/>
        <v>1.4003125599999999</v>
      </c>
      <c r="P496" s="114">
        <f t="shared" si="331"/>
        <v>1026.95106758</v>
      </c>
      <c r="Q496" s="168">
        <f t="shared" si="344"/>
        <v>0</v>
      </c>
      <c r="R496" s="169">
        <f t="shared" si="340"/>
        <v>0</v>
      </c>
      <c r="S496" s="114">
        <f t="shared" si="332"/>
        <v>0</v>
      </c>
      <c r="T496" s="124">
        <f t="shared" si="341"/>
        <v>7.0000000000000007E-2</v>
      </c>
      <c r="U496" s="122">
        <f t="shared" si="348"/>
        <v>1</v>
      </c>
      <c r="V496" s="122">
        <v>252</v>
      </c>
      <c r="W496" s="121">
        <f t="shared" si="333"/>
        <v>1.0002685229999999</v>
      </c>
      <c r="X496" s="114">
        <f t="shared" si="334"/>
        <v>0.27575998000000002</v>
      </c>
      <c r="Y496" s="114">
        <f t="shared" si="335"/>
        <v>0</v>
      </c>
      <c r="Z496" s="127" t="str">
        <f t="shared" si="345"/>
        <v>A+J=</v>
      </c>
      <c r="AA496" s="119">
        <f t="shared" si="346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36"/>
        <v>44491</v>
      </c>
      <c r="B497" s="114">
        <f t="shared" si="328"/>
        <v>1027.18883682</v>
      </c>
      <c r="C497" s="114">
        <f t="shared" si="342"/>
        <v>733.37274614</v>
      </c>
      <c r="D497" s="115">
        <f t="shared" si="337"/>
        <v>1091.29</v>
      </c>
      <c r="E497" s="116">
        <f t="shared" si="350"/>
        <v>1084.3119999999999</v>
      </c>
      <c r="F497" s="117">
        <f t="shared" si="351"/>
        <v>44459</v>
      </c>
      <c r="G497" s="118">
        <f t="shared" si="329"/>
        <v>-6.3942673349889345E-3</v>
      </c>
      <c r="H497" s="119">
        <f t="shared" si="343"/>
        <v>44522</v>
      </c>
      <c r="I497" s="119">
        <f t="shared" si="330"/>
        <v>44522</v>
      </c>
      <c r="J497" s="120">
        <f t="shared" si="338"/>
        <v>21</v>
      </c>
      <c r="K497" s="120">
        <f t="shared" si="353"/>
        <v>2</v>
      </c>
      <c r="L497" s="8">
        <f t="shared" si="339"/>
        <v>0.99938925000000001</v>
      </c>
      <c r="M497" s="121">
        <f t="shared" si="352"/>
        <v>1.0066368699999999</v>
      </c>
      <c r="N497" s="121">
        <f t="shared" si="347"/>
        <v>1.4007403792639035</v>
      </c>
      <c r="O497" s="114">
        <f t="shared" si="349"/>
        <v>1.3998848699999999</v>
      </c>
      <c r="P497" s="114">
        <f t="shared" si="331"/>
        <v>1026.6374113899999</v>
      </c>
      <c r="Q497" s="168">
        <f t="shared" si="344"/>
        <v>0</v>
      </c>
      <c r="R497" s="169">
        <f t="shared" si="340"/>
        <v>0</v>
      </c>
      <c r="S497" s="114">
        <f t="shared" si="332"/>
        <v>0</v>
      </c>
      <c r="T497" s="124">
        <f t="shared" si="341"/>
        <v>7.0000000000000007E-2</v>
      </c>
      <c r="U497" s="122">
        <f t="shared" si="348"/>
        <v>2</v>
      </c>
      <c r="V497" s="122">
        <v>252</v>
      </c>
      <c r="W497" s="121">
        <f t="shared" si="333"/>
        <v>1.000537118</v>
      </c>
      <c r="X497" s="114">
        <f t="shared" si="334"/>
        <v>0.55142542999999999</v>
      </c>
      <c r="Y497" s="114">
        <f t="shared" si="335"/>
        <v>0</v>
      </c>
      <c r="Z497" s="127" t="str">
        <f t="shared" si="345"/>
        <v>A+J=</v>
      </c>
      <c r="AA497" s="119">
        <f t="shared" si="346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36"/>
        <v>44492</v>
      </c>
      <c r="B498" s="114">
        <f t="shared" si="328"/>
        <v>1027.15085423</v>
      </c>
      <c r="C498" s="114">
        <f t="shared" si="342"/>
        <v>733.37274614</v>
      </c>
      <c r="D498" s="115">
        <f t="shared" si="337"/>
        <v>1091.29</v>
      </c>
      <c r="E498" s="116">
        <f t="shared" si="350"/>
        <v>1084.3119999999999</v>
      </c>
      <c r="F498" s="117">
        <f t="shared" si="351"/>
        <v>44459</v>
      </c>
      <c r="G498" s="118">
        <f t="shared" si="329"/>
        <v>-6.3942673349889345E-3</v>
      </c>
      <c r="H498" s="119">
        <f t="shared" si="343"/>
        <v>44522</v>
      </c>
      <c r="I498" s="119">
        <f t="shared" si="330"/>
        <v>44522</v>
      </c>
      <c r="J498" s="120">
        <f t="shared" si="338"/>
        <v>21</v>
      </c>
      <c r="K498" s="120">
        <f t="shared" si="353"/>
        <v>3</v>
      </c>
      <c r="L498" s="8">
        <f t="shared" si="339"/>
        <v>0.99908401999999996</v>
      </c>
      <c r="M498" s="121">
        <f t="shared" si="352"/>
        <v>1.0066368699999999</v>
      </c>
      <c r="N498" s="121">
        <f t="shared" si="347"/>
        <v>1.4007403792639035</v>
      </c>
      <c r="O498" s="114">
        <f t="shared" si="349"/>
        <v>1.39945732</v>
      </c>
      <c r="P498" s="114">
        <f t="shared" si="331"/>
        <v>1026.32385787</v>
      </c>
      <c r="Q498" s="168">
        <f t="shared" si="344"/>
        <v>0</v>
      </c>
      <c r="R498" s="169">
        <f t="shared" si="340"/>
        <v>0</v>
      </c>
      <c r="S498" s="114">
        <f t="shared" si="332"/>
        <v>0</v>
      </c>
      <c r="T498" s="124">
        <f t="shared" si="341"/>
        <v>7.0000000000000007E-2</v>
      </c>
      <c r="U498" s="122">
        <f t="shared" si="348"/>
        <v>3</v>
      </c>
      <c r="V498" s="122">
        <v>252</v>
      </c>
      <c r="W498" s="121">
        <f t="shared" si="333"/>
        <v>1.0008057850000001</v>
      </c>
      <c r="X498" s="114">
        <f t="shared" si="334"/>
        <v>0.82699635999999999</v>
      </c>
      <c r="Y498" s="114">
        <f t="shared" si="335"/>
        <v>0</v>
      </c>
      <c r="Z498" s="127" t="str">
        <f t="shared" si="345"/>
        <v>A+J=</v>
      </c>
      <c r="AA498" s="119">
        <f t="shared" si="346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36"/>
        <v>44493</v>
      </c>
      <c r="B499" s="114">
        <f t="shared" si="328"/>
        <v>1027.15085423</v>
      </c>
      <c r="C499" s="114">
        <f t="shared" si="342"/>
        <v>733.37274614</v>
      </c>
      <c r="D499" s="115">
        <f t="shared" si="337"/>
        <v>1091.29</v>
      </c>
      <c r="E499" s="116">
        <f t="shared" si="350"/>
        <v>1084.3119999999999</v>
      </c>
      <c r="F499" s="117">
        <f t="shared" si="351"/>
        <v>44459</v>
      </c>
      <c r="G499" s="118">
        <f t="shared" si="329"/>
        <v>-6.3942673349889345E-3</v>
      </c>
      <c r="H499" s="119">
        <f t="shared" si="343"/>
        <v>44522</v>
      </c>
      <c r="I499" s="119">
        <f t="shared" si="330"/>
        <v>44522</v>
      </c>
      <c r="J499" s="120">
        <f t="shared" si="338"/>
        <v>21</v>
      </c>
      <c r="K499" s="120">
        <f t="shared" si="353"/>
        <v>3</v>
      </c>
      <c r="L499" s="8">
        <f t="shared" si="339"/>
        <v>0.99908401999999996</v>
      </c>
      <c r="M499" s="121">
        <f t="shared" si="352"/>
        <v>1.0066368699999999</v>
      </c>
      <c r="N499" s="121">
        <f t="shared" si="347"/>
        <v>1.4007403792639035</v>
      </c>
      <c r="O499" s="114">
        <f t="shared" si="349"/>
        <v>1.39945732</v>
      </c>
      <c r="P499" s="114">
        <f t="shared" si="331"/>
        <v>1026.32385787</v>
      </c>
      <c r="Q499" s="168">
        <f t="shared" si="344"/>
        <v>0</v>
      </c>
      <c r="R499" s="169">
        <f t="shared" si="340"/>
        <v>0</v>
      </c>
      <c r="S499" s="114">
        <f t="shared" si="332"/>
        <v>0</v>
      </c>
      <c r="T499" s="124">
        <f t="shared" si="341"/>
        <v>7.0000000000000007E-2</v>
      </c>
      <c r="U499" s="122">
        <f t="shared" si="348"/>
        <v>3</v>
      </c>
      <c r="V499" s="122">
        <v>252</v>
      </c>
      <c r="W499" s="121">
        <f t="shared" si="333"/>
        <v>1.0008057850000001</v>
      </c>
      <c r="X499" s="114">
        <f t="shared" si="334"/>
        <v>0.82699635999999999</v>
      </c>
      <c r="Y499" s="114">
        <f t="shared" si="335"/>
        <v>0</v>
      </c>
      <c r="Z499" s="127" t="str">
        <f t="shared" si="345"/>
        <v>A+J=</v>
      </c>
      <c r="AA499" s="119">
        <f t="shared" si="346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36"/>
        <v>44494</v>
      </c>
      <c r="B500" s="114">
        <f t="shared" si="328"/>
        <v>1027.15085423</v>
      </c>
      <c r="C500" s="114">
        <f t="shared" si="342"/>
        <v>733.37274614</v>
      </c>
      <c r="D500" s="115">
        <f t="shared" si="337"/>
        <v>1091.29</v>
      </c>
      <c r="E500" s="116">
        <f t="shared" si="350"/>
        <v>1084.3119999999999</v>
      </c>
      <c r="F500" s="117">
        <f t="shared" si="351"/>
        <v>44459</v>
      </c>
      <c r="G500" s="118">
        <f t="shared" si="329"/>
        <v>-6.3942673349889345E-3</v>
      </c>
      <c r="H500" s="119">
        <f t="shared" si="343"/>
        <v>44522</v>
      </c>
      <c r="I500" s="119">
        <f t="shared" si="330"/>
        <v>44522</v>
      </c>
      <c r="J500" s="120">
        <f t="shared" si="338"/>
        <v>21</v>
      </c>
      <c r="K500" s="120">
        <f t="shared" si="353"/>
        <v>3</v>
      </c>
      <c r="L500" s="8">
        <f t="shared" si="339"/>
        <v>0.99908401999999996</v>
      </c>
      <c r="M500" s="121">
        <f t="shared" si="352"/>
        <v>1.0066368699999999</v>
      </c>
      <c r="N500" s="121">
        <f t="shared" si="347"/>
        <v>1.4007403792639035</v>
      </c>
      <c r="O500" s="114">
        <f t="shared" si="349"/>
        <v>1.39945732</v>
      </c>
      <c r="P500" s="114">
        <f t="shared" si="331"/>
        <v>1026.32385787</v>
      </c>
      <c r="Q500" s="168">
        <f t="shared" si="344"/>
        <v>0</v>
      </c>
      <c r="R500" s="169">
        <f t="shared" si="340"/>
        <v>0</v>
      </c>
      <c r="S500" s="114">
        <f t="shared" si="332"/>
        <v>0</v>
      </c>
      <c r="T500" s="124">
        <f t="shared" si="341"/>
        <v>7.0000000000000007E-2</v>
      </c>
      <c r="U500" s="122">
        <f t="shared" si="348"/>
        <v>3</v>
      </c>
      <c r="V500" s="122">
        <v>252</v>
      </c>
      <c r="W500" s="121">
        <f t="shared" si="333"/>
        <v>1.0008057850000001</v>
      </c>
      <c r="X500" s="114">
        <f t="shared" si="334"/>
        <v>0.82699635999999999</v>
      </c>
      <c r="Y500" s="114">
        <f t="shared" si="335"/>
        <v>0</v>
      </c>
      <c r="Z500" s="127" t="str">
        <f t="shared" si="345"/>
        <v>A+J=</v>
      </c>
      <c r="AA500" s="119">
        <f t="shared" si="346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36"/>
        <v>44495</v>
      </c>
      <c r="B501" s="114">
        <f t="shared" si="328"/>
        <v>1027.1128651500001</v>
      </c>
      <c r="C501" s="114">
        <f t="shared" si="342"/>
        <v>733.37274614</v>
      </c>
      <c r="D501" s="115">
        <f t="shared" si="337"/>
        <v>1091.29</v>
      </c>
      <c r="E501" s="116">
        <f t="shared" si="350"/>
        <v>1084.3119999999999</v>
      </c>
      <c r="F501" s="117">
        <f t="shared" si="351"/>
        <v>44459</v>
      </c>
      <c r="G501" s="118">
        <f t="shared" si="329"/>
        <v>-6.3942673349889345E-3</v>
      </c>
      <c r="H501" s="119">
        <f t="shared" si="343"/>
        <v>44522</v>
      </c>
      <c r="I501" s="119">
        <f t="shared" si="330"/>
        <v>44522</v>
      </c>
      <c r="J501" s="120">
        <f t="shared" si="338"/>
        <v>21</v>
      </c>
      <c r="K501" s="120">
        <f t="shared" si="353"/>
        <v>4</v>
      </c>
      <c r="L501" s="8">
        <f t="shared" si="339"/>
        <v>0.99877886999999999</v>
      </c>
      <c r="M501" s="121">
        <f t="shared" si="352"/>
        <v>1.0066368699999999</v>
      </c>
      <c r="N501" s="121">
        <f t="shared" si="347"/>
        <v>1.4007403792639035</v>
      </c>
      <c r="O501" s="114">
        <f t="shared" si="349"/>
        <v>1.39902989</v>
      </c>
      <c r="P501" s="114">
        <f t="shared" si="331"/>
        <v>1026.01039236</v>
      </c>
      <c r="Q501" s="168">
        <f t="shared" si="344"/>
        <v>0</v>
      </c>
      <c r="R501" s="169">
        <f t="shared" si="340"/>
        <v>0</v>
      </c>
      <c r="S501" s="114">
        <f t="shared" si="332"/>
        <v>0</v>
      </c>
      <c r="T501" s="124">
        <f t="shared" si="341"/>
        <v>7.0000000000000007E-2</v>
      </c>
      <c r="U501" s="122">
        <f t="shared" si="348"/>
        <v>4</v>
      </c>
      <c r="V501" s="122">
        <v>252</v>
      </c>
      <c r="W501" s="121">
        <f t="shared" si="333"/>
        <v>1.0010745240000001</v>
      </c>
      <c r="X501" s="114">
        <f t="shared" si="334"/>
        <v>1.10247279</v>
      </c>
      <c r="Y501" s="114">
        <f t="shared" si="335"/>
        <v>0</v>
      </c>
      <c r="Z501" s="127" t="str">
        <f t="shared" si="345"/>
        <v>A+J=</v>
      </c>
      <c r="AA501" s="119">
        <f t="shared" si="346"/>
        <v>44522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36"/>
        <v>44496</v>
      </c>
      <c r="B502" s="114">
        <f t="shared" si="328"/>
        <v>1027.0748915699999</v>
      </c>
      <c r="C502" s="114">
        <f t="shared" si="342"/>
        <v>733.37274614</v>
      </c>
      <c r="D502" s="115">
        <f t="shared" si="337"/>
        <v>1091.29</v>
      </c>
      <c r="E502" s="116">
        <f t="shared" si="350"/>
        <v>1084.3119999999999</v>
      </c>
      <c r="F502" s="117">
        <f t="shared" si="351"/>
        <v>44459</v>
      </c>
      <c r="G502" s="118">
        <f t="shared" si="329"/>
        <v>-6.3942673349889345E-3</v>
      </c>
      <c r="H502" s="119">
        <f t="shared" si="343"/>
        <v>44522</v>
      </c>
      <c r="I502" s="119">
        <f t="shared" si="330"/>
        <v>44522</v>
      </c>
      <c r="J502" s="120">
        <f t="shared" si="338"/>
        <v>21</v>
      </c>
      <c r="K502" s="120">
        <f t="shared" si="353"/>
        <v>5</v>
      </c>
      <c r="L502" s="8">
        <f t="shared" si="339"/>
        <v>0.99847383000000001</v>
      </c>
      <c r="M502" s="121">
        <f t="shared" si="352"/>
        <v>1.0066368699999999</v>
      </c>
      <c r="N502" s="121">
        <f t="shared" si="347"/>
        <v>1.4007403792639035</v>
      </c>
      <c r="O502" s="114">
        <f t="shared" si="349"/>
        <v>1.39860261</v>
      </c>
      <c r="P502" s="114">
        <f t="shared" si="331"/>
        <v>1025.6970368499999</v>
      </c>
      <c r="Q502" s="168">
        <f t="shared" si="344"/>
        <v>0</v>
      </c>
      <c r="R502" s="169">
        <f t="shared" si="340"/>
        <v>0</v>
      </c>
      <c r="S502" s="114">
        <f t="shared" si="332"/>
        <v>0</v>
      </c>
      <c r="T502" s="124">
        <f t="shared" si="341"/>
        <v>7.0000000000000007E-2</v>
      </c>
      <c r="U502" s="122">
        <f t="shared" si="348"/>
        <v>5</v>
      </c>
      <c r="V502" s="122">
        <v>252</v>
      </c>
      <c r="W502" s="121">
        <f t="shared" si="333"/>
        <v>1.0013433350000001</v>
      </c>
      <c r="X502" s="114">
        <f t="shared" si="334"/>
        <v>1.37785472</v>
      </c>
      <c r="Y502" s="114">
        <f t="shared" si="335"/>
        <v>0</v>
      </c>
      <c r="Z502" s="127" t="str">
        <f t="shared" si="345"/>
        <v>A+J=</v>
      </c>
      <c r="AA502" s="119">
        <f t="shared" si="346"/>
        <v>44522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36"/>
        <v>44497</v>
      </c>
      <c r="B503" s="114">
        <f t="shared" si="328"/>
        <v>1027.0369041599999</v>
      </c>
      <c r="C503" s="114">
        <f t="shared" si="342"/>
        <v>733.37274614</v>
      </c>
      <c r="D503" s="115">
        <f t="shared" si="337"/>
        <v>1091.29</v>
      </c>
      <c r="E503" s="116">
        <f t="shared" si="350"/>
        <v>1084.3119999999999</v>
      </c>
      <c r="F503" s="117">
        <f t="shared" si="351"/>
        <v>44459</v>
      </c>
      <c r="G503" s="118">
        <f t="shared" si="329"/>
        <v>-6.3942673349889345E-3</v>
      </c>
      <c r="H503" s="119">
        <f t="shared" si="343"/>
        <v>44522</v>
      </c>
      <c r="I503" s="119">
        <f t="shared" si="330"/>
        <v>44522</v>
      </c>
      <c r="J503" s="120">
        <f t="shared" si="338"/>
        <v>21</v>
      </c>
      <c r="K503" s="120">
        <f t="shared" si="353"/>
        <v>6</v>
      </c>
      <c r="L503" s="8">
        <f t="shared" si="339"/>
        <v>0.99816886999999999</v>
      </c>
      <c r="M503" s="121">
        <f t="shared" si="352"/>
        <v>1.0066368699999999</v>
      </c>
      <c r="N503" s="121">
        <f t="shared" si="347"/>
        <v>1.4007403792639035</v>
      </c>
      <c r="O503" s="114">
        <f t="shared" si="349"/>
        <v>1.3981754399999999</v>
      </c>
      <c r="P503" s="114">
        <f t="shared" si="331"/>
        <v>1025.3837620100001</v>
      </c>
      <c r="Q503" s="168">
        <f t="shared" si="344"/>
        <v>0</v>
      </c>
      <c r="R503" s="169">
        <f t="shared" si="340"/>
        <v>0</v>
      </c>
      <c r="S503" s="114">
        <f t="shared" si="332"/>
        <v>0</v>
      </c>
      <c r="T503" s="124">
        <f t="shared" si="341"/>
        <v>7.0000000000000007E-2</v>
      </c>
      <c r="U503" s="122">
        <f t="shared" si="348"/>
        <v>6</v>
      </c>
      <c r="V503" s="122">
        <v>252</v>
      </c>
      <c r="W503" s="121">
        <f t="shared" si="333"/>
        <v>1.001612218</v>
      </c>
      <c r="X503" s="114">
        <f t="shared" si="334"/>
        <v>1.6531421500000001</v>
      </c>
      <c r="Y503" s="114">
        <f t="shared" si="335"/>
        <v>0</v>
      </c>
      <c r="Z503" s="127" t="str">
        <f t="shared" si="345"/>
        <v>A+J=</v>
      </c>
      <c r="AA503" s="119">
        <f t="shared" si="346"/>
        <v>44522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36"/>
        <v>44498</v>
      </c>
      <c r="B504" s="114">
        <f t="shared" si="328"/>
        <v>1026.9989259900001</v>
      </c>
      <c r="C504" s="114">
        <f t="shared" si="342"/>
        <v>733.37274614</v>
      </c>
      <c r="D504" s="115">
        <f t="shared" si="337"/>
        <v>1091.29</v>
      </c>
      <c r="E504" s="116">
        <f t="shared" si="350"/>
        <v>1084.3119999999999</v>
      </c>
      <c r="F504" s="117">
        <f t="shared" si="351"/>
        <v>44459</v>
      </c>
      <c r="G504" s="118">
        <f t="shared" si="329"/>
        <v>-6.3942673349889345E-3</v>
      </c>
      <c r="H504" s="119">
        <f t="shared" si="343"/>
        <v>44522</v>
      </c>
      <c r="I504" s="119">
        <f t="shared" si="330"/>
        <v>44522</v>
      </c>
      <c r="J504" s="120">
        <f t="shared" si="338"/>
        <v>21</v>
      </c>
      <c r="K504" s="120">
        <f t="shared" si="353"/>
        <v>7</v>
      </c>
      <c r="L504" s="8">
        <f t="shared" si="339"/>
        <v>0.99786401000000002</v>
      </c>
      <c r="M504" s="121">
        <f t="shared" si="352"/>
        <v>1.0066368699999999</v>
      </c>
      <c r="N504" s="121">
        <f t="shared" si="347"/>
        <v>1.4007403792639035</v>
      </c>
      <c r="O504" s="114">
        <f t="shared" si="349"/>
        <v>1.3977484099999999</v>
      </c>
      <c r="P504" s="114">
        <f t="shared" si="331"/>
        <v>1025.07058985</v>
      </c>
      <c r="Q504" s="168">
        <f t="shared" si="344"/>
        <v>0</v>
      </c>
      <c r="R504" s="169">
        <f t="shared" si="340"/>
        <v>0</v>
      </c>
      <c r="S504" s="114">
        <f t="shared" si="332"/>
        <v>0</v>
      </c>
      <c r="T504" s="124">
        <f t="shared" si="341"/>
        <v>7.0000000000000007E-2</v>
      </c>
      <c r="U504" s="122">
        <f t="shared" si="348"/>
        <v>7</v>
      </c>
      <c r="V504" s="122">
        <v>252</v>
      </c>
      <c r="W504" s="121">
        <f t="shared" si="333"/>
        <v>1.001881174</v>
      </c>
      <c r="X504" s="114">
        <f t="shared" si="334"/>
        <v>1.9283361400000001</v>
      </c>
      <c r="Y504" s="114">
        <f t="shared" si="335"/>
        <v>0</v>
      </c>
      <c r="Z504" s="127" t="str">
        <f t="shared" si="345"/>
        <v>A+J=</v>
      </c>
      <c r="AA504" s="119">
        <f t="shared" si="346"/>
        <v>44522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36"/>
        <v>44499</v>
      </c>
      <c r="B505" s="114">
        <f t="shared" si="328"/>
        <v>1026.9609560199999</v>
      </c>
      <c r="C505" s="114">
        <f t="shared" si="342"/>
        <v>733.37274614</v>
      </c>
      <c r="D505" s="115">
        <f t="shared" si="337"/>
        <v>1091.29</v>
      </c>
      <c r="E505" s="116">
        <f t="shared" si="350"/>
        <v>1084.3119999999999</v>
      </c>
      <c r="F505" s="117">
        <f t="shared" si="351"/>
        <v>44459</v>
      </c>
      <c r="G505" s="118">
        <f t="shared" si="329"/>
        <v>-6.3942673349889345E-3</v>
      </c>
      <c r="H505" s="119">
        <f t="shared" si="343"/>
        <v>44522</v>
      </c>
      <c r="I505" s="119">
        <f t="shared" si="330"/>
        <v>44522</v>
      </c>
      <c r="J505" s="120">
        <f t="shared" si="338"/>
        <v>21</v>
      </c>
      <c r="K505" s="120">
        <f t="shared" si="353"/>
        <v>8</v>
      </c>
      <c r="L505" s="8">
        <f t="shared" si="339"/>
        <v>0.99755925000000001</v>
      </c>
      <c r="M505" s="121">
        <f t="shared" si="352"/>
        <v>1.0066368699999999</v>
      </c>
      <c r="N505" s="121">
        <f t="shared" si="347"/>
        <v>1.4007403792639035</v>
      </c>
      <c r="O505" s="114">
        <f t="shared" si="349"/>
        <v>1.39732152</v>
      </c>
      <c r="P505" s="114">
        <f t="shared" si="331"/>
        <v>1024.7575203599999</v>
      </c>
      <c r="Q505" s="168">
        <f t="shared" si="344"/>
        <v>0</v>
      </c>
      <c r="R505" s="169">
        <f t="shared" si="340"/>
        <v>0</v>
      </c>
      <c r="S505" s="114">
        <f t="shared" si="332"/>
        <v>0</v>
      </c>
      <c r="T505" s="124">
        <f t="shared" si="341"/>
        <v>7.0000000000000007E-2</v>
      </c>
      <c r="U505" s="122">
        <f t="shared" si="348"/>
        <v>8</v>
      </c>
      <c r="V505" s="122">
        <v>252</v>
      </c>
      <c r="W505" s="121">
        <f t="shared" si="333"/>
        <v>1.0021502019999999</v>
      </c>
      <c r="X505" s="114">
        <f t="shared" si="334"/>
        <v>2.2034356599999998</v>
      </c>
      <c r="Y505" s="114">
        <f t="shared" si="335"/>
        <v>0</v>
      </c>
      <c r="Z505" s="127" t="str">
        <f t="shared" si="345"/>
        <v>A+J=</v>
      </c>
      <c r="AA505" s="119">
        <f t="shared" si="346"/>
        <v>44522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36"/>
        <v>44500</v>
      </c>
      <c r="B506" s="114">
        <f t="shared" si="328"/>
        <v>1026.9609560199999</v>
      </c>
      <c r="C506" s="114">
        <f t="shared" si="342"/>
        <v>733.37274614</v>
      </c>
      <c r="D506" s="115">
        <f t="shared" si="337"/>
        <v>1091.29</v>
      </c>
      <c r="E506" s="116">
        <f t="shared" si="350"/>
        <v>1084.3119999999999</v>
      </c>
      <c r="F506" s="117">
        <f t="shared" si="351"/>
        <v>44459</v>
      </c>
      <c r="G506" s="118">
        <f t="shared" si="329"/>
        <v>-6.3942673349889345E-3</v>
      </c>
      <c r="H506" s="119">
        <f t="shared" si="343"/>
        <v>44522</v>
      </c>
      <c r="I506" s="119">
        <f t="shared" si="330"/>
        <v>44522</v>
      </c>
      <c r="J506" s="120">
        <f t="shared" si="338"/>
        <v>21</v>
      </c>
      <c r="K506" s="120">
        <f t="shared" si="353"/>
        <v>8</v>
      </c>
      <c r="L506" s="8">
        <f t="shared" si="339"/>
        <v>0.99755925000000001</v>
      </c>
      <c r="M506" s="121">
        <f t="shared" si="352"/>
        <v>1.0066368699999999</v>
      </c>
      <c r="N506" s="121">
        <f t="shared" si="347"/>
        <v>1.4007403792639035</v>
      </c>
      <c r="O506" s="114">
        <f t="shared" si="349"/>
        <v>1.39732152</v>
      </c>
      <c r="P506" s="114">
        <f t="shared" si="331"/>
        <v>1024.7575203599999</v>
      </c>
      <c r="Q506" s="168">
        <f t="shared" si="344"/>
        <v>0</v>
      </c>
      <c r="R506" s="169">
        <f t="shared" si="340"/>
        <v>0</v>
      </c>
      <c r="S506" s="114">
        <f t="shared" si="332"/>
        <v>0</v>
      </c>
      <c r="T506" s="124">
        <f t="shared" si="341"/>
        <v>7.0000000000000007E-2</v>
      </c>
      <c r="U506" s="122">
        <f t="shared" si="348"/>
        <v>8</v>
      </c>
      <c r="V506" s="122">
        <v>252</v>
      </c>
      <c r="W506" s="121">
        <f t="shared" si="333"/>
        <v>1.0021502019999999</v>
      </c>
      <c r="X506" s="114">
        <f t="shared" si="334"/>
        <v>2.2034356599999998</v>
      </c>
      <c r="Y506" s="114">
        <f t="shared" si="335"/>
        <v>0</v>
      </c>
      <c r="Z506" s="127" t="str">
        <f t="shared" si="345"/>
        <v>A+J=</v>
      </c>
      <c r="AA506" s="119">
        <f t="shared" si="346"/>
        <v>44522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36"/>
        <v>44501</v>
      </c>
      <c r="B507" s="114">
        <f t="shared" si="328"/>
        <v>1026.9609560199999</v>
      </c>
      <c r="C507" s="114">
        <f t="shared" si="342"/>
        <v>733.37274614</v>
      </c>
      <c r="D507" s="115">
        <f t="shared" si="337"/>
        <v>1091.29</v>
      </c>
      <c r="E507" s="116">
        <f t="shared" si="350"/>
        <v>1084.3119999999999</v>
      </c>
      <c r="F507" s="117">
        <f t="shared" si="351"/>
        <v>44459</v>
      </c>
      <c r="G507" s="118">
        <f t="shared" si="329"/>
        <v>-6.3942673349889345E-3</v>
      </c>
      <c r="H507" s="119">
        <f t="shared" si="343"/>
        <v>44522</v>
      </c>
      <c r="I507" s="119">
        <f t="shared" si="330"/>
        <v>44522</v>
      </c>
      <c r="J507" s="120">
        <f t="shared" si="338"/>
        <v>21</v>
      </c>
      <c r="K507" s="120">
        <f t="shared" si="353"/>
        <v>8</v>
      </c>
      <c r="L507" s="8">
        <f t="shared" si="339"/>
        <v>0.99755925000000001</v>
      </c>
      <c r="M507" s="121">
        <f t="shared" si="352"/>
        <v>1.0066368699999999</v>
      </c>
      <c r="N507" s="121">
        <f t="shared" si="347"/>
        <v>1.4007403792639035</v>
      </c>
      <c r="O507" s="114">
        <f t="shared" si="349"/>
        <v>1.39732152</v>
      </c>
      <c r="P507" s="114">
        <f t="shared" si="331"/>
        <v>1024.7575203599999</v>
      </c>
      <c r="Q507" s="168">
        <f t="shared" si="344"/>
        <v>0</v>
      </c>
      <c r="R507" s="169">
        <f t="shared" si="340"/>
        <v>0</v>
      </c>
      <c r="S507" s="114">
        <f t="shared" si="332"/>
        <v>0</v>
      </c>
      <c r="T507" s="124">
        <f t="shared" si="341"/>
        <v>7.0000000000000007E-2</v>
      </c>
      <c r="U507" s="122">
        <f t="shared" si="348"/>
        <v>8</v>
      </c>
      <c r="V507" s="122">
        <v>252</v>
      </c>
      <c r="W507" s="121">
        <f t="shared" si="333"/>
        <v>1.0021502019999999</v>
      </c>
      <c r="X507" s="114">
        <f t="shared" si="334"/>
        <v>2.2034356599999998</v>
      </c>
      <c r="Y507" s="114">
        <f t="shared" si="335"/>
        <v>0</v>
      </c>
      <c r="Z507" s="127" t="str">
        <f t="shared" si="345"/>
        <v>A+J=</v>
      </c>
      <c r="AA507" s="119">
        <f t="shared" si="346"/>
        <v>44522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36"/>
        <v>44502</v>
      </c>
      <c r="B508" s="114">
        <f t="shared" si="328"/>
        <v>1026.92297224</v>
      </c>
      <c r="C508" s="114">
        <f t="shared" si="342"/>
        <v>733.37274614</v>
      </c>
      <c r="D508" s="115">
        <f t="shared" si="337"/>
        <v>1091.29</v>
      </c>
      <c r="E508" s="116">
        <f t="shared" si="350"/>
        <v>1084.3119999999999</v>
      </c>
      <c r="F508" s="117">
        <f t="shared" si="351"/>
        <v>44459</v>
      </c>
      <c r="G508" s="118">
        <f t="shared" si="329"/>
        <v>-6.3942673349889345E-3</v>
      </c>
      <c r="H508" s="119">
        <f t="shared" si="343"/>
        <v>44522</v>
      </c>
      <c r="I508" s="119">
        <f t="shared" si="330"/>
        <v>44522</v>
      </c>
      <c r="J508" s="120">
        <f t="shared" si="338"/>
        <v>21</v>
      </c>
      <c r="K508" s="120">
        <f t="shared" si="353"/>
        <v>9</v>
      </c>
      <c r="L508" s="8">
        <f t="shared" si="339"/>
        <v>0.99725456999999995</v>
      </c>
      <c r="M508" s="121">
        <f t="shared" si="352"/>
        <v>1.0066368699999999</v>
      </c>
      <c r="N508" s="121">
        <f t="shared" si="347"/>
        <v>1.4007403792639035</v>
      </c>
      <c r="O508" s="114">
        <f t="shared" si="349"/>
        <v>1.39689474</v>
      </c>
      <c r="P508" s="114">
        <f t="shared" si="331"/>
        <v>1024.4445315400001</v>
      </c>
      <c r="Q508" s="168">
        <f t="shared" si="344"/>
        <v>0</v>
      </c>
      <c r="R508" s="169">
        <f t="shared" si="340"/>
        <v>0</v>
      </c>
      <c r="S508" s="114">
        <f t="shared" si="332"/>
        <v>0</v>
      </c>
      <c r="T508" s="124">
        <f t="shared" si="341"/>
        <v>7.0000000000000007E-2</v>
      </c>
      <c r="U508" s="122">
        <f t="shared" si="348"/>
        <v>9</v>
      </c>
      <c r="V508" s="122">
        <v>252</v>
      </c>
      <c r="W508" s="121">
        <f t="shared" si="333"/>
        <v>1.0024193020000001</v>
      </c>
      <c r="X508" s="114">
        <f t="shared" si="334"/>
        <v>2.4784407000000002</v>
      </c>
      <c r="Y508" s="114">
        <f t="shared" si="335"/>
        <v>0</v>
      </c>
      <c r="Z508" s="127" t="str">
        <f t="shared" si="345"/>
        <v>A+J=</v>
      </c>
      <c r="AA508" s="119">
        <f t="shared" si="346"/>
        <v>44522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36"/>
        <v>44503</v>
      </c>
      <c r="B509" s="114">
        <f t="shared" si="328"/>
        <v>1026.92297224</v>
      </c>
      <c r="C509" s="114">
        <f t="shared" si="342"/>
        <v>733.37274614</v>
      </c>
      <c r="D509" s="115">
        <f t="shared" si="337"/>
        <v>1091.29</v>
      </c>
      <c r="E509" s="116">
        <f t="shared" si="350"/>
        <v>1084.3119999999999</v>
      </c>
      <c r="F509" s="117">
        <f t="shared" si="351"/>
        <v>44459</v>
      </c>
      <c r="G509" s="118">
        <f t="shared" si="329"/>
        <v>-6.3942673349889345E-3</v>
      </c>
      <c r="H509" s="119">
        <f t="shared" si="343"/>
        <v>44522</v>
      </c>
      <c r="I509" s="119">
        <f t="shared" si="330"/>
        <v>44522</v>
      </c>
      <c r="J509" s="120">
        <f t="shared" si="338"/>
        <v>21</v>
      </c>
      <c r="K509" s="120">
        <f t="shared" si="353"/>
        <v>9</v>
      </c>
      <c r="L509" s="8">
        <f t="shared" si="339"/>
        <v>0.99725456999999995</v>
      </c>
      <c r="M509" s="121">
        <f t="shared" si="352"/>
        <v>1.0066368699999999</v>
      </c>
      <c r="N509" s="121">
        <f t="shared" si="347"/>
        <v>1.4007403792639035</v>
      </c>
      <c r="O509" s="114">
        <f t="shared" si="349"/>
        <v>1.39689474</v>
      </c>
      <c r="P509" s="114">
        <f t="shared" si="331"/>
        <v>1024.4445315400001</v>
      </c>
      <c r="Q509" s="168">
        <f t="shared" si="344"/>
        <v>0</v>
      </c>
      <c r="R509" s="169">
        <f t="shared" si="340"/>
        <v>0</v>
      </c>
      <c r="S509" s="114">
        <f t="shared" si="332"/>
        <v>0</v>
      </c>
      <c r="T509" s="124">
        <f t="shared" si="341"/>
        <v>7.0000000000000007E-2</v>
      </c>
      <c r="U509" s="122">
        <f t="shared" si="348"/>
        <v>9</v>
      </c>
      <c r="V509" s="122">
        <v>252</v>
      </c>
      <c r="W509" s="121">
        <f t="shared" si="333"/>
        <v>1.0024193020000001</v>
      </c>
      <c r="X509" s="114">
        <f t="shared" si="334"/>
        <v>2.4784407000000002</v>
      </c>
      <c r="Y509" s="114">
        <f t="shared" si="335"/>
        <v>0</v>
      </c>
      <c r="Z509" s="127" t="str">
        <f t="shared" si="345"/>
        <v>A+J=</v>
      </c>
      <c r="AA509" s="119">
        <f t="shared" si="346"/>
        <v>44522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36"/>
        <v>44504</v>
      </c>
      <c r="B510" s="114">
        <f t="shared" si="328"/>
        <v>1026.88499669</v>
      </c>
      <c r="C510" s="114">
        <f t="shared" si="342"/>
        <v>733.37274614</v>
      </c>
      <c r="D510" s="115">
        <f t="shared" si="337"/>
        <v>1091.29</v>
      </c>
      <c r="E510" s="116">
        <f t="shared" si="350"/>
        <v>1084.3119999999999</v>
      </c>
      <c r="F510" s="117">
        <f t="shared" si="351"/>
        <v>44459</v>
      </c>
      <c r="G510" s="118">
        <f t="shared" si="329"/>
        <v>-6.3942673349889345E-3</v>
      </c>
      <c r="H510" s="119">
        <f t="shared" si="343"/>
        <v>44522</v>
      </c>
      <c r="I510" s="119">
        <f t="shared" si="330"/>
        <v>44522</v>
      </c>
      <c r="J510" s="120">
        <f t="shared" si="338"/>
        <v>21</v>
      </c>
      <c r="K510" s="120">
        <f t="shared" si="353"/>
        <v>10</v>
      </c>
      <c r="L510" s="8">
        <f t="shared" si="339"/>
        <v>0.99694998999999995</v>
      </c>
      <c r="M510" s="121">
        <f t="shared" si="352"/>
        <v>1.0066368699999999</v>
      </c>
      <c r="N510" s="121">
        <f t="shared" si="347"/>
        <v>1.4007403792639035</v>
      </c>
      <c r="O510" s="114">
        <f t="shared" si="349"/>
        <v>1.3964681000000001</v>
      </c>
      <c r="P510" s="114">
        <f t="shared" si="331"/>
        <v>1024.1316453899999</v>
      </c>
      <c r="Q510" s="168">
        <f t="shared" si="344"/>
        <v>0</v>
      </c>
      <c r="R510" s="169">
        <f t="shared" si="340"/>
        <v>0</v>
      </c>
      <c r="S510" s="114">
        <f t="shared" si="332"/>
        <v>0</v>
      </c>
      <c r="T510" s="124">
        <f t="shared" si="341"/>
        <v>7.0000000000000007E-2</v>
      </c>
      <c r="U510" s="122">
        <f t="shared" si="348"/>
        <v>10</v>
      </c>
      <c r="V510" s="122">
        <v>252</v>
      </c>
      <c r="W510" s="121">
        <f t="shared" si="333"/>
        <v>1.0026884739999999</v>
      </c>
      <c r="X510" s="114">
        <f t="shared" si="334"/>
        <v>2.7533512999999998</v>
      </c>
      <c r="Y510" s="114">
        <f t="shared" si="335"/>
        <v>0</v>
      </c>
      <c r="Z510" s="127" t="str">
        <f t="shared" si="345"/>
        <v>A+J=</v>
      </c>
      <c r="AA510" s="119">
        <f t="shared" si="346"/>
        <v>44522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36"/>
        <v>44505</v>
      </c>
      <c r="B511" s="114">
        <f t="shared" si="328"/>
        <v>1026.84702305</v>
      </c>
      <c r="C511" s="114">
        <f t="shared" si="342"/>
        <v>733.37274614</v>
      </c>
      <c r="D511" s="115">
        <f t="shared" si="337"/>
        <v>1091.29</v>
      </c>
      <c r="E511" s="116">
        <f t="shared" si="350"/>
        <v>1084.3119999999999</v>
      </c>
      <c r="F511" s="117">
        <f t="shared" si="351"/>
        <v>44459</v>
      </c>
      <c r="G511" s="118">
        <f t="shared" si="329"/>
        <v>-6.3942673349889345E-3</v>
      </c>
      <c r="H511" s="119">
        <f t="shared" si="343"/>
        <v>44522</v>
      </c>
      <c r="I511" s="119">
        <f t="shared" si="330"/>
        <v>44522</v>
      </c>
      <c r="J511" s="120">
        <f t="shared" si="338"/>
        <v>21</v>
      </c>
      <c r="K511" s="120">
        <f t="shared" si="353"/>
        <v>11</v>
      </c>
      <c r="L511" s="8">
        <f t="shared" si="339"/>
        <v>0.99664549999999996</v>
      </c>
      <c r="M511" s="121">
        <f t="shared" si="352"/>
        <v>1.0066368699999999</v>
      </c>
      <c r="N511" s="121">
        <f t="shared" si="347"/>
        <v>1.4007403792639035</v>
      </c>
      <c r="O511" s="114">
        <f t="shared" si="349"/>
        <v>1.3960415900000001</v>
      </c>
      <c r="P511" s="114">
        <f t="shared" si="331"/>
        <v>1023.81885458</v>
      </c>
      <c r="Q511" s="168">
        <f t="shared" si="344"/>
        <v>0</v>
      </c>
      <c r="R511" s="169">
        <f t="shared" si="340"/>
        <v>0</v>
      </c>
      <c r="S511" s="114">
        <f t="shared" si="332"/>
        <v>0</v>
      </c>
      <c r="T511" s="124">
        <f t="shared" si="341"/>
        <v>7.0000000000000007E-2</v>
      </c>
      <c r="U511" s="122">
        <f t="shared" si="348"/>
        <v>11</v>
      </c>
      <c r="V511" s="122">
        <v>252</v>
      </c>
      <c r="W511" s="121">
        <f t="shared" si="333"/>
        <v>1.0029577190000001</v>
      </c>
      <c r="X511" s="114">
        <f t="shared" si="334"/>
        <v>3.0281684699999998</v>
      </c>
      <c r="Y511" s="114">
        <f t="shared" si="335"/>
        <v>0</v>
      </c>
      <c r="Z511" s="127" t="str">
        <f t="shared" si="345"/>
        <v>A+J=</v>
      </c>
      <c r="AA511" s="119">
        <f t="shared" si="346"/>
        <v>44522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36"/>
        <v>44506</v>
      </c>
      <c r="B512" s="114">
        <f t="shared" si="328"/>
        <v>1026.80905768</v>
      </c>
      <c r="C512" s="114">
        <f t="shared" si="342"/>
        <v>733.37274614</v>
      </c>
      <c r="D512" s="115">
        <f t="shared" si="337"/>
        <v>1091.29</v>
      </c>
      <c r="E512" s="116">
        <f t="shared" si="350"/>
        <v>1084.3119999999999</v>
      </c>
      <c r="F512" s="117">
        <f t="shared" si="351"/>
        <v>44459</v>
      </c>
      <c r="G512" s="118">
        <f t="shared" si="329"/>
        <v>-6.3942673349889345E-3</v>
      </c>
      <c r="H512" s="119">
        <f t="shared" si="343"/>
        <v>44522</v>
      </c>
      <c r="I512" s="119">
        <f t="shared" si="330"/>
        <v>44522</v>
      </c>
      <c r="J512" s="120">
        <f t="shared" si="338"/>
        <v>21</v>
      </c>
      <c r="K512" s="120">
        <f t="shared" si="353"/>
        <v>12</v>
      </c>
      <c r="L512" s="8">
        <f t="shared" si="339"/>
        <v>0.99634111000000003</v>
      </c>
      <c r="M512" s="121">
        <f t="shared" si="352"/>
        <v>1.0066368699999999</v>
      </c>
      <c r="N512" s="121">
        <f t="shared" si="347"/>
        <v>1.4007403792639035</v>
      </c>
      <c r="O512" s="114">
        <f t="shared" si="349"/>
        <v>1.39561522</v>
      </c>
      <c r="P512" s="114">
        <f t="shared" si="331"/>
        <v>1023.50616644</v>
      </c>
      <c r="Q512" s="168">
        <f t="shared" si="344"/>
        <v>0</v>
      </c>
      <c r="R512" s="169">
        <f t="shared" si="340"/>
        <v>0</v>
      </c>
      <c r="S512" s="114">
        <f t="shared" si="332"/>
        <v>0</v>
      </c>
      <c r="T512" s="124">
        <f t="shared" si="341"/>
        <v>7.0000000000000007E-2</v>
      </c>
      <c r="U512" s="122">
        <f t="shared" si="348"/>
        <v>12</v>
      </c>
      <c r="V512" s="122">
        <v>252</v>
      </c>
      <c r="W512" s="121">
        <f t="shared" si="333"/>
        <v>1.003227036</v>
      </c>
      <c r="X512" s="114">
        <f t="shared" si="334"/>
        <v>3.3028912400000001</v>
      </c>
      <c r="Y512" s="114">
        <f t="shared" si="335"/>
        <v>0</v>
      </c>
      <c r="Z512" s="127" t="str">
        <f t="shared" si="345"/>
        <v>A+J=</v>
      </c>
      <c r="AA512" s="119">
        <f t="shared" si="346"/>
        <v>44522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36"/>
        <v>44507</v>
      </c>
      <c r="B513" s="114">
        <f t="shared" si="328"/>
        <v>1026.80905768</v>
      </c>
      <c r="C513" s="114">
        <f t="shared" si="342"/>
        <v>733.37274614</v>
      </c>
      <c r="D513" s="115">
        <f t="shared" si="337"/>
        <v>1091.29</v>
      </c>
      <c r="E513" s="116">
        <f t="shared" si="350"/>
        <v>1084.3119999999999</v>
      </c>
      <c r="F513" s="117">
        <f t="shared" si="351"/>
        <v>44459</v>
      </c>
      <c r="G513" s="118">
        <f t="shared" si="329"/>
        <v>-6.3942673349889345E-3</v>
      </c>
      <c r="H513" s="119">
        <f t="shared" si="343"/>
        <v>44522</v>
      </c>
      <c r="I513" s="119">
        <f t="shared" si="330"/>
        <v>44522</v>
      </c>
      <c r="J513" s="120">
        <f t="shared" si="338"/>
        <v>21</v>
      </c>
      <c r="K513" s="120">
        <f t="shared" si="353"/>
        <v>12</v>
      </c>
      <c r="L513" s="8">
        <f t="shared" si="339"/>
        <v>0.99634111000000003</v>
      </c>
      <c r="M513" s="121">
        <f t="shared" si="352"/>
        <v>1.0066368699999999</v>
      </c>
      <c r="N513" s="121">
        <f t="shared" si="347"/>
        <v>1.4007403792639035</v>
      </c>
      <c r="O513" s="114">
        <f t="shared" si="349"/>
        <v>1.39561522</v>
      </c>
      <c r="P513" s="114">
        <f t="shared" si="331"/>
        <v>1023.50616644</v>
      </c>
      <c r="Q513" s="168">
        <f t="shared" si="344"/>
        <v>0</v>
      </c>
      <c r="R513" s="169">
        <f t="shared" si="340"/>
        <v>0</v>
      </c>
      <c r="S513" s="114">
        <f t="shared" si="332"/>
        <v>0</v>
      </c>
      <c r="T513" s="124">
        <f t="shared" si="341"/>
        <v>7.0000000000000007E-2</v>
      </c>
      <c r="U513" s="122">
        <f t="shared" si="348"/>
        <v>12</v>
      </c>
      <c r="V513" s="122">
        <v>252</v>
      </c>
      <c r="W513" s="121">
        <f t="shared" si="333"/>
        <v>1.003227036</v>
      </c>
      <c r="X513" s="114">
        <f t="shared" si="334"/>
        <v>3.3028912400000001</v>
      </c>
      <c r="Y513" s="114">
        <f t="shared" si="335"/>
        <v>0</v>
      </c>
      <c r="Z513" s="127" t="str">
        <f t="shared" si="345"/>
        <v>A+J=</v>
      </c>
      <c r="AA513" s="119">
        <f t="shared" si="346"/>
        <v>44522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36"/>
        <v>44508</v>
      </c>
      <c r="B514" s="114">
        <f t="shared" si="328"/>
        <v>1026.80905768</v>
      </c>
      <c r="C514" s="114">
        <f t="shared" si="342"/>
        <v>733.37274614</v>
      </c>
      <c r="D514" s="115">
        <f t="shared" si="337"/>
        <v>1091.29</v>
      </c>
      <c r="E514" s="116">
        <f t="shared" si="350"/>
        <v>1084.3119999999999</v>
      </c>
      <c r="F514" s="117">
        <f t="shared" si="351"/>
        <v>44459</v>
      </c>
      <c r="G514" s="118">
        <f t="shared" si="329"/>
        <v>-6.3942673349889345E-3</v>
      </c>
      <c r="H514" s="119">
        <f t="shared" si="343"/>
        <v>44522</v>
      </c>
      <c r="I514" s="119">
        <f t="shared" si="330"/>
        <v>44522</v>
      </c>
      <c r="J514" s="120">
        <f t="shared" si="338"/>
        <v>21</v>
      </c>
      <c r="K514" s="120">
        <f t="shared" si="353"/>
        <v>12</v>
      </c>
      <c r="L514" s="8">
        <f t="shared" si="339"/>
        <v>0.99634111000000003</v>
      </c>
      <c r="M514" s="121">
        <f t="shared" si="352"/>
        <v>1.0066368699999999</v>
      </c>
      <c r="N514" s="121">
        <f t="shared" si="347"/>
        <v>1.4007403792639035</v>
      </c>
      <c r="O514" s="114">
        <f t="shared" si="349"/>
        <v>1.39561522</v>
      </c>
      <c r="P514" s="114">
        <f t="shared" si="331"/>
        <v>1023.50616644</v>
      </c>
      <c r="Q514" s="168">
        <f t="shared" si="344"/>
        <v>0</v>
      </c>
      <c r="R514" s="169">
        <f t="shared" si="340"/>
        <v>0</v>
      </c>
      <c r="S514" s="114">
        <f t="shared" si="332"/>
        <v>0</v>
      </c>
      <c r="T514" s="124">
        <f t="shared" si="341"/>
        <v>7.0000000000000007E-2</v>
      </c>
      <c r="U514" s="122">
        <f t="shared" si="348"/>
        <v>12</v>
      </c>
      <c r="V514" s="122">
        <v>252</v>
      </c>
      <c r="W514" s="121">
        <f t="shared" si="333"/>
        <v>1.003227036</v>
      </c>
      <c r="X514" s="114">
        <f t="shared" si="334"/>
        <v>3.3028912400000001</v>
      </c>
      <c r="Y514" s="114">
        <f t="shared" si="335"/>
        <v>0</v>
      </c>
      <c r="Z514" s="127" t="str">
        <f t="shared" si="345"/>
        <v>A+J=</v>
      </c>
      <c r="AA514" s="119">
        <f t="shared" si="346"/>
        <v>44522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36"/>
        <v>44509</v>
      </c>
      <c r="B515" s="114">
        <f t="shared" si="328"/>
        <v>1026.7710784999999</v>
      </c>
      <c r="C515" s="114">
        <f t="shared" si="342"/>
        <v>733.37274614</v>
      </c>
      <c r="D515" s="115">
        <f t="shared" si="337"/>
        <v>1091.29</v>
      </c>
      <c r="E515" s="116">
        <f t="shared" si="350"/>
        <v>1084.3119999999999</v>
      </c>
      <c r="F515" s="117">
        <f t="shared" si="351"/>
        <v>44459</v>
      </c>
      <c r="G515" s="118">
        <f t="shared" si="329"/>
        <v>-6.3942673349889345E-3</v>
      </c>
      <c r="H515" s="119">
        <f t="shared" si="343"/>
        <v>44522</v>
      </c>
      <c r="I515" s="119">
        <f t="shared" si="330"/>
        <v>44522</v>
      </c>
      <c r="J515" s="120">
        <f t="shared" si="338"/>
        <v>21</v>
      </c>
      <c r="K515" s="120">
        <f t="shared" si="353"/>
        <v>13</v>
      </c>
      <c r="L515" s="8">
        <f t="shared" si="339"/>
        <v>0.99603680000000006</v>
      </c>
      <c r="M515" s="121">
        <f t="shared" si="352"/>
        <v>1.0066368699999999</v>
      </c>
      <c r="N515" s="121">
        <f t="shared" si="347"/>
        <v>1.4007403792639035</v>
      </c>
      <c r="O515" s="114">
        <f t="shared" si="349"/>
        <v>1.39518896</v>
      </c>
      <c r="P515" s="114">
        <f t="shared" si="331"/>
        <v>1023.19355897</v>
      </c>
      <c r="Q515" s="168">
        <f t="shared" si="344"/>
        <v>0</v>
      </c>
      <c r="R515" s="169">
        <f t="shared" si="340"/>
        <v>0</v>
      </c>
      <c r="S515" s="114">
        <f t="shared" si="332"/>
        <v>0</v>
      </c>
      <c r="T515" s="124">
        <f t="shared" si="341"/>
        <v>7.0000000000000007E-2</v>
      </c>
      <c r="U515" s="122">
        <f t="shared" si="348"/>
        <v>13</v>
      </c>
      <c r="V515" s="122">
        <v>252</v>
      </c>
      <c r="W515" s="121">
        <f t="shared" si="333"/>
        <v>1.003496425</v>
      </c>
      <c r="X515" s="114">
        <f t="shared" si="334"/>
        <v>3.57751953</v>
      </c>
      <c r="Y515" s="114">
        <f t="shared" si="335"/>
        <v>0</v>
      </c>
      <c r="Z515" s="127" t="str">
        <f t="shared" si="345"/>
        <v>A+J=</v>
      </c>
      <c r="AA515" s="119">
        <f t="shared" si="346"/>
        <v>44522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36"/>
        <v>44510</v>
      </c>
      <c r="B516" s="114">
        <f t="shared" si="328"/>
        <v>1026.73310864</v>
      </c>
      <c r="C516" s="114">
        <f t="shared" si="342"/>
        <v>733.37274614</v>
      </c>
      <c r="D516" s="115">
        <f t="shared" si="337"/>
        <v>1091.29</v>
      </c>
      <c r="E516" s="116">
        <f t="shared" si="350"/>
        <v>1084.3119999999999</v>
      </c>
      <c r="F516" s="117">
        <f t="shared" si="351"/>
        <v>44459</v>
      </c>
      <c r="G516" s="118">
        <f t="shared" si="329"/>
        <v>-6.3942673349889345E-3</v>
      </c>
      <c r="H516" s="119">
        <f t="shared" si="343"/>
        <v>44522</v>
      </c>
      <c r="I516" s="119">
        <f t="shared" si="330"/>
        <v>44522</v>
      </c>
      <c r="J516" s="120">
        <f t="shared" si="338"/>
        <v>21</v>
      </c>
      <c r="K516" s="120">
        <f t="shared" si="353"/>
        <v>14</v>
      </c>
      <c r="L516" s="8">
        <f t="shared" si="339"/>
        <v>0.99573259000000003</v>
      </c>
      <c r="M516" s="121">
        <f t="shared" si="352"/>
        <v>1.0066368699999999</v>
      </c>
      <c r="N516" s="121">
        <f t="shared" si="347"/>
        <v>1.4007403792639035</v>
      </c>
      <c r="O516" s="114">
        <f t="shared" si="349"/>
        <v>1.3947628400000001</v>
      </c>
      <c r="P516" s="114">
        <f t="shared" si="331"/>
        <v>1022.88105418</v>
      </c>
      <c r="Q516" s="168">
        <f t="shared" si="344"/>
        <v>0</v>
      </c>
      <c r="R516" s="169">
        <f t="shared" si="340"/>
        <v>0</v>
      </c>
      <c r="S516" s="114">
        <f t="shared" si="332"/>
        <v>0</v>
      </c>
      <c r="T516" s="124">
        <f t="shared" si="341"/>
        <v>7.0000000000000007E-2</v>
      </c>
      <c r="U516" s="122">
        <f t="shared" si="348"/>
        <v>14</v>
      </c>
      <c r="V516" s="122">
        <v>252</v>
      </c>
      <c r="W516" s="121">
        <f t="shared" si="333"/>
        <v>1.0037658869999999</v>
      </c>
      <c r="X516" s="114">
        <f t="shared" si="334"/>
        <v>3.8520544600000002</v>
      </c>
      <c r="Y516" s="114">
        <f t="shared" si="335"/>
        <v>0</v>
      </c>
      <c r="Z516" s="127" t="str">
        <f t="shared" si="345"/>
        <v>A+J=</v>
      </c>
      <c r="AA516" s="119">
        <f t="shared" si="346"/>
        <v>44522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36"/>
        <v>44511</v>
      </c>
      <c r="B517" s="114">
        <f t="shared" si="328"/>
        <v>1026.6951470700001</v>
      </c>
      <c r="C517" s="114">
        <f t="shared" si="342"/>
        <v>733.37274614</v>
      </c>
      <c r="D517" s="115">
        <f t="shared" si="337"/>
        <v>1091.29</v>
      </c>
      <c r="E517" s="116">
        <f t="shared" si="350"/>
        <v>1084.3119999999999</v>
      </c>
      <c r="F517" s="117">
        <f t="shared" si="351"/>
        <v>44459</v>
      </c>
      <c r="G517" s="118">
        <f t="shared" si="329"/>
        <v>-6.3942673349889345E-3</v>
      </c>
      <c r="H517" s="119">
        <f t="shared" si="343"/>
        <v>44522</v>
      </c>
      <c r="I517" s="119">
        <f t="shared" si="330"/>
        <v>44522</v>
      </c>
      <c r="J517" s="120">
        <f t="shared" si="338"/>
        <v>21</v>
      </c>
      <c r="K517" s="120">
        <f t="shared" si="353"/>
        <v>15</v>
      </c>
      <c r="L517" s="8">
        <f t="shared" si="339"/>
        <v>0.99542847999999995</v>
      </c>
      <c r="M517" s="121">
        <f t="shared" si="352"/>
        <v>1.0066368699999999</v>
      </c>
      <c r="N517" s="121">
        <f t="shared" si="347"/>
        <v>1.4007403792639035</v>
      </c>
      <c r="O517" s="114">
        <f t="shared" si="349"/>
        <v>1.3943368599999999</v>
      </c>
      <c r="P517" s="114">
        <f t="shared" si="331"/>
        <v>1022.56865206</v>
      </c>
      <c r="Q517" s="168">
        <f t="shared" si="344"/>
        <v>0</v>
      </c>
      <c r="R517" s="169">
        <f t="shared" si="340"/>
        <v>0</v>
      </c>
      <c r="S517" s="114">
        <f t="shared" si="332"/>
        <v>0</v>
      </c>
      <c r="T517" s="124">
        <f t="shared" si="341"/>
        <v>7.0000000000000007E-2</v>
      </c>
      <c r="U517" s="122">
        <f t="shared" si="348"/>
        <v>15</v>
      </c>
      <c r="V517" s="122">
        <v>252</v>
      </c>
      <c r="W517" s="121">
        <f t="shared" si="333"/>
        <v>1.004035421</v>
      </c>
      <c r="X517" s="114">
        <f t="shared" si="334"/>
        <v>4.1264950100000002</v>
      </c>
      <c r="Y517" s="114">
        <f t="shared" si="335"/>
        <v>0</v>
      </c>
      <c r="Z517" s="127" t="str">
        <f t="shared" si="345"/>
        <v>A+J=</v>
      </c>
      <c r="AA517" s="119">
        <f t="shared" si="346"/>
        <v>44522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36"/>
        <v>44512</v>
      </c>
      <c r="B518" s="114">
        <f t="shared" si="328"/>
        <v>1026.6571717100001</v>
      </c>
      <c r="C518" s="114">
        <f t="shared" si="342"/>
        <v>733.37274614</v>
      </c>
      <c r="D518" s="115">
        <f t="shared" si="337"/>
        <v>1091.29</v>
      </c>
      <c r="E518" s="116">
        <f t="shared" si="350"/>
        <v>1084.3119999999999</v>
      </c>
      <c r="F518" s="117">
        <f t="shared" si="351"/>
        <v>44459</v>
      </c>
      <c r="G518" s="118">
        <f t="shared" si="329"/>
        <v>-6.3942673349889345E-3</v>
      </c>
      <c r="H518" s="119">
        <f t="shared" si="343"/>
        <v>44522</v>
      </c>
      <c r="I518" s="119">
        <f t="shared" si="330"/>
        <v>44522</v>
      </c>
      <c r="J518" s="120">
        <f t="shared" si="338"/>
        <v>21</v>
      </c>
      <c r="K518" s="120">
        <f t="shared" si="353"/>
        <v>16</v>
      </c>
      <c r="L518" s="8">
        <f t="shared" si="339"/>
        <v>0.99512445000000005</v>
      </c>
      <c r="M518" s="121">
        <f t="shared" si="352"/>
        <v>1.0066368699999999</v>
      </c>
      <c r="N518" s="121">
        <f t="shared" si="347"/>
        <v>1.4007403792639035</v>
      </c>
      <c r="O518" s="114">
        <f t="shared" si="349"/>
        <v>1.39391099</v>
      </c>
      <c r="P518" s="114">
        <f t="shared" si="331"/>
        <v>1022.25633061</v>
      </c>
      <c r="Q518" s="168">
        <f t="shared" si="344"/>
        <v>0</v>
      </c>
      <c r="R518" s="169">
        <f t="shared" si="340"/>
        <v>0</v>
      </c>
      <c r="S518" s="114">
        <f t="shared" si="332"/>
        <v>0</v>
      </c>
      <c r="T518" s="124">
        <f t="shared" si="341"/>
        <v>7.0000000000000007E-2</v>
      </c>
      <c r="U518" s="122">
        <f t="shared" si="348"/>
        <v>16</v>
      </c>
      <c r="V518" s="122">
        <v>252</v>
      </c>
      <c r="W518" s="121">
        <f t="shared" si="333"/>
        <v>1.004305027</v>
      </c>
      <c r="X518" s="114">
        <f t="shared" si="334"/>
        <v>4.4008411000000001</v>
      </c>
      <c r="Y518" s="114">
        <f t="shared" si="335"/>
        <v>0</v>
      </c>
      <c r="Z518" s="127" t="str">
        <f t="shared" si="345"/>
        <v>A+J=</v>
      </c>
      <c r="AA518" s="119">
        <f t="shared" si="346"/>
        <v>44522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36"/>
        <v>44513</v>
      </c>
      <c r="B519" s="114">
        <f t="shared" si="328"/>
        <v>1026.6192130500001</v>
      </c>
      <c r="C519" s="114">
        <f t="shared" si="342"/>
        <v>733.37274614</v>
      </c>
      <c r="D519" s="115">
        <f t="shared" si="337"/>
        <v>1091.29</v>
      </c>
      <c r="E519" s="116">
        <f t="shared" si="350"/>
        <v>1084.3119999999999</v>
      </c>
      <c r="F519" s="117">
        <f t="shared" si="351"/>
        <v>44459</v>
      </c>
      <c r="G519" s="118">
        <f t="shared" si="329"/>
        <v>-6.3942673349889345E-3</v>
      </c>
      <c r="H519" s="119">
        <f t="shared" si="343"/>
        <v>44522</v>
      </c>
      <c r="I519" s="119">
        <f t="shared" si="330"/>
        <v>44522</v>
      </c>
      <c r="J519" s="120">
        <f t="shared" si="338"/>
        <v>21</v>
      </c>
      <c r="K519" s="120">
        <f t="shared" si="353"/>
        <v>17</v>
      </c>
      <c r="L519" s="8">
        <f t="shared" si="339"/>
        <v>0.99482051999999999</v>
      </c>
      <c r="M519" s="121">
        <f t="shared" si="352"/>
        <v>1.0066368699999999</v>
      </c>
      <c r="N519" s="121">
        <f t="shared" si="347"/>
        <v>1.4007403792639035</v>
      </c>
      <c r="O519" s="114">
        <f t="shared" si="349"/>
        <v>1.39348527</v>
      </c>
      <c r="P519" s="114">
        <f t="shared" si="331"/>
        <v>1021.94411916</v>
      </c>
      <c r="Q519" s="168">
        <f t="shared" si="344"/>
        <v>0</v>
      </c>
      <c r="R519" s="169">
        <f t="shared" si="340"/>
        <v>0</v>
      </c>
      <c r="S519" s="114">
        <f t="shared" si="332"/>
        <v>0</v>
      </c>
      <c r="T519" s="124">
        <f t="shared" si="341"/>
        <v>7.0000000000000007E-2</v>
      </c>
      <c r="U519" s="122">
        <f t="shared" si="348"/>
        <v>17</v>
      </c>
      <c r="V519" s="122">
        <v>252</v>
      </c>
      <c r="W519" s="121">
        <f t="shared" si="333"/>
        <v>1.0045747060000001</v>
      </c>
      <c r="X519" s="114">
        <f t="shared" si="334"/>
        <v>4.6750938900000003</v>
      </c>
      <c r="Y519" s="114">
        <f t="shared" si="335"/>
        <v>0</v>
      </c>
      <c r="Z519" s="127" t="str">
        <f t="shared" si="345"/>
        <v>A+J=</v>
      </c>
      <c r="AA519" s="119">
        <f t="shared" si="346"/>
        <v>44522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36"/>
        <v>44514</v>
      </c>
      <c r="B520" s="114">
        <f t="shared" si="328"/>
        <v>1026.6192130500001</v>
      </c>
      <c r="C520" s="114">
        <f t="shared" si="342"/>
        <v>733.37274614</v>
      </c>
      <c r="D520" s="115">
        <f t="shared" si="337"/>
        <v>1091.29</v>
      </c>
      <c r="E520" s="116">
        <f t="shared" si="350"/>
        <v>1084.3119999999999</v>
      </c>
      <c r="F520" s="117">
        <f t="shared" si="351"/>
        <v>44459</v>
      </c>
      <c r="G520" s="118">
        <f t="shared" si="329"/>
        <v>-6.3942673349889345E-3</v>
      </c>
      <c r="H520" s="119">
        <f t="shared" si="343"/>
        <v>44522</v>
      </c>
      <c r="I520" s="119">
        <f t="shared" si="330"/>
        <v>44522</v>
      </c>
      <c r="J520" s="120">
        <f t="shared" si="338"/>
        <v>21</v>
      </c>
      <c r="K520" s="120">
        <f t="shared" si="353"/>
        <v>17</v>
      </c>
      <c r="L520" s="8">
        <f t="shared" si="339"/>
        <v>0.99482051999999999</v>
      </c>
      <c r="M520" s="121">
        <f t="shared" si="352"/>
        <v>1.0066368699999999</v>
      </c>
      <c r="N520" s="121">
        <f t="shared" si="347"/>
        <v>1.4007403792639035</v>
      </c>
      <c r="O520" s="114">
        <f t="shared" si="349"/>
        <v>1.39348527</v>
      </c>
      <c r="P520" s="114">
        <f t="shared" si="331"/>
        <v>1021.94411916</v>
      </c>
      <c r="Q520" s="168">
        <f t="shared" si="344"/>
        <v>0</v>
      </c>
      <c r="R520" s="169">
        <f t="shared" si="340"/>
        <v>0</v>
      </c>
      <c r="S520" s="114">
        <f t="shared" si="332"/>
        <v>0</v>
      </c>
      <c r="T520" s="124">
        <f t="shared" si="341"/>
        <v>7.0000000000000007E-2</v>
      </c>
      <c r="U520" s="122">
        <f t="shared" si="348"/>
        <v>17</v>
      </c>
      <c r="V520" s="122">
        <v>252</v>
      </c>
      <c r="W520" s="121">
        <f t="shared" si="333"/>
        <v>1.0045747060000001</v>
      </c>
      <c r="X520" s="114">
        <f t="shared" si="334"/>
        <v>4.6750938900000003</v>
      </c>
      <c r="Y520" s="114">
        <f t="shared" si="335"/>
        <v>0</v>
      </c>
      <c r="Z520" s="127" t="str">
        <f t="shared" si="345"/>
        <v>A+J=</v>
      </c>
      <c r="AA520" s="119">
        <f t="shared" si="346"/>
        <v>44522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36"/>
        <v>44515</v>
      </c>
      <c r="B521" s="114">
        <f t="shared" si="328"/>
        <v>1026.6192130500001</v>
      </c>
      <c r="C521" s="114">
        <f t="shared" si="342"/>
        <v>733.37274614</v>
      </c>
      <c r="D521" s="115">
        <f t="shared" si="337"/>
        <v>1091.29</v>
      </c>
      <c r="E521" s="116">
        <f t="shared" si="350"/>
        <v>1084.3119999999999</v>
      </c>
      <c r="F521" s="117">
        <f t="shared" si="351"/>
        <v>44459</v>
      </c>
      <c r="G521" s="118">
        <f t="shared" si="329"/>
        <v>-6.3942673349889345E-3</v>
      </c>
      <c r="H521" s="119">
        <f t="shared" si="343"/>
        <v>44522</v>
      </c>
      <c r="I521" s="119">
        <f t="shared" si="330"/>
        <v>44522</v>
      </c>
      <c r="J521" s="120">
        <f t="shared" si="338"/>
        <v>21</v>
      </c>
      <c r="K521" s="120">
        <f t="shared" si="353"/>
        <v>17</v>
      </c>
      <c r="L521" s="8">
        <f t="shared" si="339"/>
        <v>0.99482051999999999</v>
      </c>
      <c r="M521" s="121">
        <f t="shared" si="352"/>
        <v>1.0066368699999999</v>
      </c>
      <c r="N521" s="121">
        <f t="shared" si="347"/>
        <v>1.4007403792639035</v>
      </c>
      <c r="O521" s="114">
        <f t="shared" si="349"/>
        <v>1.39348527</v>
      </c>
      <c r="P521" s="114">
        <f t="shared" si="331"/>
        <v>1021.94411916</v>
      </c>
      <c r="Q521" s="168">
        <f t="shared" si="344"/>
        <v>0</v>
      </c>
      <c r="R521" s="169">
        <f t="shared" si="340"/>
        <v>0</v>
      </c>
      <c r="S521" s="114">
        <f t="shared" si="332"/>
        <v>0</v>
      </c>
      <c r="T521" s="124">
        <f t="shared" si="341"/>
        <v>7.0000000000000007E-2</v>
      </c>
      <c r="U521" s="122">
        <f t="shared" si="348"/>
        <v>17</v>
      </c>
      <c r="V521" s="122">
        <v>252</v>
      </c>
      <c r="W521" s="121">
        <f t="shared" si="333"/>
        <v>1.0045747060000001</v>
      </c>
      <c r="X521" s="114">
        <f t="shared" si="334"/>
        <v>4.6750938900000003</v>
      </c>
      <c r="Y521" s="114">
        <f t="shared" si="335"/>
        <v>0</v>
      </c>
      <c r="Z521" s="127" t="str">
        <f t="shared" si="345"/>
        <v>A+J=</v>
      </c>
      <c r="AA521" s="119">
        <f t="shared" si="346"/>
        <v>44522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36"/>
        <v>44516</v>
      </c>
      <c r="B522" s="114">
        <f t="shared" ref="B522:B585" si="354">(P522+X522)</f>
        <v>1026.6192130500001</v>
      </c>
      <c r="C522" s="114">
        <f t="shared" si="342"/>
        <v>733.37274614</v>
      </c>
      <c r="D522" s="115">
        <f t="shared" si="337"/>
        <v>1091.29</v>
      </c>
      <c r="E522" s="116">
        <f t="shared" si="350"/>
        <v>1084.3119999999999</v>
      </c>
      <c r="F522" s="117">
        <f t="shared" si="351"/>
        <v>44459</v>
      </c>
      <c r="G522" s="118">
        <f t="shared" ref="G522:G585" si="355">(E522/D522)-1</f>
        <v>-6.3942673349889345E-3</v>
      </c>
      <c r="H522" s="119">
        <f t="shared" si="343"/>
        <v>44522</v>
      </c>
      <c r="I522" s="119">
        <f t="shared" ref="I522:I585" si="356">IF(A522&gt;I521,H522,I521)</f>
        <v>44522</v>
      </c>
      <c r="J522" s="120">
        <f t="shared" si="338"/>
        <v>21</v>
      </c>
      <c r="K522" s="120">
        <f t="shared" si="353"/>
        <v>17</v>
      </c>
      <c r="L522" s="8">
        <f t="shared" si="339"/>
        <v>0.99482051999999999</v>
      </c>
      <c r="M522" s="121">
        <f t="shared" si="352"/>
        <v>1.0066368699999999</v>
      </c>
      <c r="N522" s="121">
        <f t="shared" si="347"/>
        <v>1.4007403792639035</v>
      </c>
      <c r="O522" s="114">
        <f t="shared" si="349"/>
        <v>1.39348527</v>
      </c>
      <c r="P522" s="114">
        <f t="shared" ref="P522:P585" si="357">TRUNC(C522*O522,8)</f>
        <v>1021.94411916</v>
      </c>
      <c r="Q522" s="168">
        <f t="shared" si="344"/>
        <v>0</v>
      </c>
      <c r="R522" s="169">
        <f t="shared" si="340"/>
        <v>0</v>
      </c>
      <c r="S522" s="114">
        <f t="shared" ref="S522:S585" si="358">IF(R522&gt;0,TRUNC(R522*P522,8),0)</f>
        <v>0</v>
      </c>
      <c r="T522" s="124">
        <f t="shared" si="341"/>
        <v>7.0000000000000007E-2</v>
      </c>
      <c r="U522" s="122">
        <f t="shared" si="348"/>
        <v>17</v>
      </c>
      <c r="V522" s="122">
        <v>252</v>
      </c>
      <c r="W522" s="121">
        <f t="shared" ref="W522:W585" si="359">ROUND((1+T522)^TRUNC((U522/V522),9),9)</f>
        <v>1.0045747060000001</v>
      </c>
      <c r="X522" s="114">
        <f t="shared" ref="X522:X585" si="360">TRUNC((P522*(W522-1)),8)</f>
        <v>4.6750938900000003</v>
      </c>
      <c r="Y522" s="114">
        <f t="shared" ref="Y522:Y585" si="361">IF(Q522&gt;0,S522+X522,0)</f>
        <v>0</v>
      </c>
      <c r="Z522" s="127" t="str">
        <f t="shared" si="345"/>
        <v>A+J=</v>
      </c>
      <c r="AA522" s="119">
        <f t="shared" si="346"/>
        <v>44522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62">(A522+1)</f>
        <v>44517</v>
      </c>
      <c r="B523" s="114">
        <f t="shared" si="354"/>
        <v>1026.58125535</v>
      </c>
      <c r="C523" s="114">
        <f t="shared" si="342"/>
        <v>733.37274614</v>
      </c>
      <c r="D523" s="115">
        <f t="shared" ref="D523:D586" si="363">IF(E523=E522,D522,E522)</f>
        <v>1091.29</v>
      </c>
      <c r="E523" s="116">
        <f t="shared" si="350"/>
        <v>1084.3119999999999</v>
      </c>
      <c r="F523" s="117">
        <f t="shared" si="351"/>
        <v>44459</v>
      </c>
      <c r="G523" s="118">
        <f t="shared" si="355"/>
        <v>-6.3942673349889345E-3</v>
      </c>
      <c r="H523" s="119">
        <f t="shared" si="343"/>
        <v>44522</v>
      </c>
      <c r="I523" s="119">
        <f t="shared" si="356"/>
        <v>44522</v>
      </c>
      <c r="J523" s="120">
        <f t="shared" ref="J523:J586" si="364">IF(I523=I522,J522,NETWORKDAYS(I522,I523,$AD$148:$AD$502)-1)</f>
        <v>21</v>
      </c>
      <c r="K523" s="120">
        <f t="shared" si="353"/>
        <v>18</v>
      </c>
      <c r="L523" s="8">
        <f t="shared" ref="L523:L586" si="365">TRUNC((E523/D523)^TRUNC((K523/J523),9),8)</f>
        <v>0.99451668999999998</v>
      </c>
      <c r="M523" s="121">
        <f t="shared" si="352"/>
        <v>1.0066368699999999</v>
      </c>
      <c r="N523" s="121">
        <f t="shared" si="347"/>
        <v>1.4007403792639035</v>
      </c>
      <c r="O523" s="114">
        <f t="shared" si="349"/>
        <v>1.3930596799999999</v>
      </c>
      <c r="P523" s="114">
        <f t="shared" si="357"/>
        <v>1021.63200305</v>
      </c>
      <c r="Q523" s="168">
        <f t="shared" si="344"/>
        <v>0</v>
      </c>
      <c r="R523" s="169">
        <f t="shared" ref="R523:R586" si="366">IF(Q523&gt;0,VLOOKUP($A523,$AD$10:$AI$140,6),0)</f>
        <v>0</v>
      </c>
      <c r="S523" s="114">
        <f t="shared" si="358"/>
        <v>0</v>
      </c>
      <c r="T523" s="124">
        <f t="shared" ref="T523:T586" si="367">(T522)</f>
        <v>7.0000000000000007E-2</v>
      </c>
      <c r="U523" s="122">
        <f t="shared" si="348"/>
        <v>18</v>
      </c>
      <c r="V523" s="122">
        <v>252</v>
      </c>
      <c r="W523" s="121">
        <f t="shared" si="359"/>
        <v>1.0048444569999999</v>
      </c>
      <c r="X523" s="114">
        <f t="shared" si="360"/>
        <v>4.9492523000000004</v>
      </c>
      <c r="Y523" s="114">
        <f t="shared" si="361"/>
        <v>0</v>
      </c>
      <c r="Z523" s="127" t="str">
        <f t="shared" si="345"/>
        <v>A+J=</v>
      </c>
      <c r="AA523" s="119">
        <f t="shared" si="346"/>
        <v>44522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62"/>
        <v>44518</v>
      </c>
      <c r="B524" s="114">
        <f t="shared" si="354"/>
        <v>1026.54329229</v>
      </c>
      <c r="C524" s="114">
        <f t="shared" ref="C524:C587" si="368">TRUNC(IF(Q523&gt;0,VLOOKUP(A523,$AD$12:$AE$140,2),C523),8)</f>
        <v>733.37274614</v>
      </c>
      <c r="D524" s="115">
        <f t="shared" si="363"/>
        <v>1091.29</v>
      </c>
      <c r="E524" s="116">
        <f t="shared" si="350"/>
        <v>1084.3119999999999</v>
      </c>
      <c r="F524" s="117">
        <f t="shared" si="351"/>
        <v>44459</v>
      </c>
      <c r="G524" s="118">
        <f t="shared" si="355"/>
        <v>-6.3942673349889345E-3</v>
      </c>
      <c r="H524" s="119">
        <f t="shared" ref="H524:H587" si="369">IF(DAY(A524)=H$9,VLOOKUP(A524,AH$118:AN$450,4),H523)</f>
        <v>44522</v>
      </c>
      <c r="I524" s="119">
        <f t="shared" si="356"/>
        <v>44522</v>
      </c>
      <c r="J524" s="120">
        <f t="shared" si="364"/>
        <v>21</v>
      </c>
      <c r="K524" s="120">
        <f t="shared" si="353"/>
        <v>19</v>
      </c>
      <c r="L524" s="8">
        <f t="shared" si="365"/>
        <v>0.99421294000000004</v>
      </c>
      <c r="M524" s="121">
        <f t="shared" si="352"/>
        <v>1.0066368699999999</v>
      </c>
      <c r="N524" s="121">
        <f t="shared" si="347"/>
        <v>1.4007403792639035</v>
      </c>
      <c r="O524" s="114">
        <f t="shared" si="349"/>
        <v>1.39263421</v>
      </c>
      <c r="P524" s="114">
        <f t="shared" si="357"/>
        <v>1021.31997495</v>
      </c>
      <c r="Q524" s="168">
        <f t="shared" ref="Q524:Q587" si="370">IF(VLOOKUP(A524,AD$10:AK$140,8)=VLOOKUP(A523,AD$10:AK$140,8),0,VLOOKUP(A524,AD$10:AK$140,8))</f>
        <v>0</v>
      </c>
      <c r="R524" s="169">
        <f t="shared" si="366"/>
        <v>0</v>
      </c>
      <c r="S524" s="114">
        <f t="shared" si="358"/>
        <v>0</v>
      </c>
      <c r="T524" s="124">
        <f t="shared" si="367"/>
        <v>7.0000000000000007E-2</v>
      </c>
      <c r="U524" s="122">
        <f t="shared" si="348"/>
        <v>19</v>
      </c>
      <c r="V524" s="122">
        <v>252</v>
      </c>
      <c r="W524" s="121">
        <f t="shared" si="359"/>
        <v>1.005114281</v>
      </c>
      <c r="X524" s="114">
        <f t="shared" si="360"/>
        <v>5.2233173400000004</v>
      </c>
      <c r="Y524" s="114">
        <f t="shared" si="361"/>
        <v>0</v>
      </c>
      <c r="Z524" s="127" t="str">
        <f t="shared" ref="Z524:Z587" si="371">IF($Q523&gt;0,VLOOKUP($A523,$AD$10:$AM$140,9),Z523)</f>
        <v>A+J=</v>
      </c>
      <c r="AA524" s="119">
        <f t="shared" ref="AA524:AA587" si="372">IF($Q523&gt;0,VLOOKUP($A523,$AD$10:$AM$140,10),AA523)</f>
        <v>44522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62"/>
        <v>44519</v>
      </c>
      <c r="B525" s="114">
        <f t="shared" si="354"/>
        <v>1026.5053301999999</v>
      </c>
      <c r="C525" s="114">
        <f t="shared" si="368"/>
        <v>733.37274614</v>
      </c>
      <c r="D525" s="115">
        <f t="shared" si="363"/>
        <v>1091.29</v>
      </c>
      <c r="E525" s="116">
        <f t="shared" si="350"/>
        <v>1084.3119999999999</v>
      </c>
      <c r="F525" s="117">
        <f t="shared" si="351"/>
        <v>44459</v>
      </c>
      <c r="G525" s="118">
        <f t="shared" si="355"/>
        <v>-6.3942673349889345E-3</v>
      </c>
      <c r="H525" s="119">
        <f t="shared" si="369"/>
        <v>44522</v>
      </c>
      <c r="I525" s="119">
        <f t="shared" si="356"/>
        <v>44522</v>
      </c>
      <c r="J525" s="120">
        <f t="shared" si="364"/>
        <v>21</v>
      </c>
      <c r="K525" s="120">
        <f t="shared" si="353"/>
        <v>20</v>
      </c>
      <c r="L525" s="8">
        <f t="shared" si="365"/>
        <v>0.99390928999999995</v>
      </c>
      <c r="M525" s="121">
        <f t="shared" si="352"/>
        <v>1.0066368699999999</v>
      </c>
      <c r="N525" s="121">
        <f t="shared" si="347"/>
        <v>1.4007403792639035</v>
      </c>
      <c r="O525" s="114">
        <f t="shared" si="349"/>
        <v>1.3922088699999999</v>
      </c>
      <c r="P525" s="114">
        <f t="shared" si="357"/>
        <v>1021.00804219</v>
      </c>
      <c r="Q525" s="168">
        <f t="shared" si="370"/>
        <v>0</v>
      </c>
      <c r="R525" s="169">
        <f t="shared" si="366"/>
        <v>0</v>
      </c>
      <c r="S525" s="114">
        <f t="shared" si="358"/>
        <v>0</v>
      </c>
      <c r="T525" s="124">
        <f t="shared" si="367"/>
        <v>7.0000000000000007E-2</v>
      </c>
      <c r="U525" s="122">
        <f t="shared" si="348"/>
        <v>20</v>
      </c>
      <c r="V525" s="122">
        <v>252</v>
      </c>
      <c r="W525" s="121">
        <f t="shared" si="359"/>
        <v>1.005384177</v>
      </c>
      <c r="X525" s="114">
        <f t="shared" si="360"/>
        <v>5.4972880100000001</v>
      </c>
      <c r="Y525" s="114">
        <f t="shared" si="361"/>
        <v>0</v>
      </c>
      <c r="Z525" s="127" t="str">
        <f t="shared" si="371"/>
        <v>A+J=</v>
      </c>
      <c r="AA525" s="119">
        <f t="shared" si="372"/>
        <v>44522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62"/>
        <v>44520</v>
      </c>
      <c r="B526" s="114">
        <f t="shared" si="354"/>
        <v>1026.4673691</v>
      </c>
      <c r="C526" s="114">
        <f t="shared" si="368"/>
        <v>733.37274614</v>
      </c>
      <c r="D526" s="115">
        <f t="shared" si="363"/>
        <v>1091.29</v>
      </c>
      <c r="E526" s="116">
        <f t="shared" si="350"/>
        <v>1084.3119999999999</v>
      </c>
      <c r="F526" s="117">
        <f t="shared" si="351"/>
        <v>44459</v>
      </c>
      <c r="G526" s="118">
        <f t="shared" si="355"/>
        <v>-6.3942673349889345E-3</v>
      </c>
      <c r="H526" s="119">
        <f t="shared" si="369"/>
        <v>44550</v>
      </c>
      <c r="I526" s="119">
        <f t="shared" si="356"/>
        <v>44522</v>
      </c>
      <c r="J526" s="120">
        <f t="shared" si="364"/>
        <v>21</v>
      </c>
      <c r="K526" s="120">
        <f t="shared" si="353"/>
        <v>21</v>
      </c>
      <c r="L526" s="8">
        <f t="shared" si="365"/>
        <v>0.99360572999999996</v>
      </c>
      <c r="M526" s="121">
        <f t="shared" si="352"/>
        <v>1.0066368699999999</v>
      </c>
      <c r="N526" s="121">
        <f t="shared" si="347"/>
        <v>1.4007403792639035</v>
      </c>
      <c r="O526" s="114">
        <f t="shared" si="349"/>
        <v>1.39178366</v>
      </c>
      <c r="P526" s="114">
        <f t="shared" si="357"/>
        <v>1020.69620476</v>
      </c>
      <c r="Q526" s="168">
        <f t="shared" si="370"/>
        <v>0</v>
      </c>
      <c r="R526" s="169">
        <f t="shared" si="366"/>
        <v>0</v>
      </c>
      <c r="S526" s="114">
        <f t="shared" si="358"/>
        <v>0</v>
      </c>
      <c r="T526" s="124">
        <f t="shared" si="367"/>
        <v>7.0000000000000007E-2</v>
      </c>
      <c r="U526" s="122">
        <f t="shared" si="348"/>
        <v>21</v>
      </c>
      <c r="V526" s="122">
        <v>252</v>
      </c>
      <c r="W526" s="121">
        <f t="shared" si="359"/>
        <v>1.0056541450000001</v>
      </c>
      <c r="X526" s="114">
        <f t="shared" si="360"/>
        <v>5.7711643400000003</v>
      </c>
      <c r="Y526" s="114">
        <f t="shared" si="361"/>
        <v>0</v>
      </c>
      <c r="Z526" s="127" t="str">
        <f t="shared" si="371"/>
        <v>A+J=</v>
      </c>
      <c r="AA526" s="119">
        <f t="shared" si="372"/>
        <v>44522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62"/>
        <v>44521</v>
      </c>
      <c r="B527" s="114">
        <f t="shared" si="354"/>
        <v>1026.4673691</v>
      </c>
      <c r="C527" s="114">
        <f t="shared" si="368"/>
        <v>733.37274614</v>
      </c>
      <c r="D527" s="115">
        <f t="shared" si="363"/>
        <v>1091.29</v>
      </c>
      <c r="E527" s="116">
        <f t="shared" si="350"/>
        <v>1084.3119999999999</v>
      </c>
      <c r="F527" s="117">
        <f t="shared" si="351"/>
        <v>44459</v>
      </c>
      <c r="G527" s="118">
        <f t="shared" si="355"/>
        <v>-6.3942673349889345E-3</v>
      </c>
      <c r="H527" s="119">
        <f t="shared" si="369"/>
        <v>44550</v>
      </c>
      <c r="I527" s="119">
        <f t="shared" si="356"/>
        <v>44522</v>
      </c>
      <c r="J527" s="120">
        <f t="shared" si="364"/>
        <v>21</v>
      </c>
      <c r="K527" s="120">
        <f t="shared" si="353"/>
        <v>21</v>
      </c>
      <c r="L527" s="8">
        <f t="shared" si="365"/>
        <v>0.99360572999999996</v>
      </c>
      <c r="M527" s="121">
        <f t="shared" si="352"/>
        <v>1.0066368699999999</v>
      </c>
      <c r="N527" s="121">
        <f t="shared" si="347"/>
        <v>1.4007403792639035</v>
      </c>
      <c r="O527" s="114">
        <f t="shared" si="349"/>
        <v>1.39178366</v>
      </c>
      <c r="P527" s="114">
        <f t="shared" si="357"/>
        <v>1020.69620476</v>
      </c>
      <c r="Q527" s="168">
        <f t="shared" si="370"/>
        <v>0</v>
      </c>
      <c r="R527" s="169">
        <f t="shared" si="366"/>
        <v>0</v>
      </c>
      <c r="S527" s="114">
        <f t="shared" si="358"/>
        <v>0</v>
      </c>
      <c r="T527" s="124">
        <f t="shared" si="367"/>
        <v>7.0000000000000007E-2</v>
      </c>
      <c r="U527" s="122">
        <f t="shared" si="348"/>
        <v>21</v>
      </c>
      <c r="V527" s="122">
        <v>252</v>
      </c>
      <c r="W527" s="121">
        <f t="shared" si="359"/>
        <v>1.0056541450000001</v>
      </c>
      <c r="X527" s="114">
        <f t="shared" si="360"/>
        <v>5.7711643400000003</v>
      </c>
      <c r="Y527" s="114">
        <f t="shared" si="361"/>
        <v>0</v>
      </c>
      <c r="Z527" s="127" t="str">
        <f t="shared" si="371"/>
        <v>A+J=</v>
      </c>
      <c r="AA527" s="119">
        <f t="shared" si="372"/>
        <v>44522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62"/>
        <v>44522</v>
      </c>
      <c r="B528" s="114">
        <f t="shared" si="354"/>
        <v>1026.4673691</v>
      </c>
      <c r="C528" s="114">
        <f t="shared" si="368"/>
        <v>733.37274614</v>
      </c>
      <c r="D528" s="115">
        <f t="shared" si="363"/>
        <v>1091.29</v>
      </c>
      <c r="E528" s="116">
        <f t="shared" si="350"/>
        <v>1084.3119999999999</v>
      </c>
      <c r="F528" s="117">
        <f t="shared" si="351"/>
        <v>44459</v>
      </c>
      <c r="G528" s="118">
        <f t="shared" si="355"/>
        <v>-6.3942673349889345E-3</v>
      </c>
      <c r="H528" s="119">
        <f t="shared" si="369"/>
        <v>44550</v>
      </c>
      <c r="I528" s="119">
        <f t="shared" si="356"/>
        <v>44522</v>
      </c>
      <c r="J528" s="120">
        <f t="shared" si="364"/>
        <v>21</v>
      </c>
      <c r="K528" s="120">
        <f t="shared" si="353"/>
        <v>21</v>
      </c>
      <c r="L528" s="8">
        <f t="shared" si="365"/>
        <v>0.99360572999999996</v>
      </c>
      <c r="M528" s="121">
        <f t="shared" si="352"/>
        <v>1.0066368699999999</v>
      </c>
      <c r="N528" s="121">
        <f t="shared" si="347"/>
        <v>1.4007403792639035</v>
      </c>
      <c r="O528" s="114">
        <f t="shared" si="349"/>
        <v>1.39178366</v>
      </c>
      <c r="P528" s="114">
        <f t="shared" si="357"/>
        <v>1020.69620476</v>
      </c>
      <c r="Q528" s="168">
        <f t="shared" si="370"/>
        <v>17</v>
      </c>
      <c r="R528" s="169">
        <f t="shared" si="366"/>
        <v>1.0943999999999999E-2</v>
      </c>
      <c r="S528" s="114">
        <f t="shared" si="358"/>
        <v>11.17049926</v>
      </c>
      <c r="T528" s="124">
        <f t="shared" si="367"/>
        <v>7.0000000000000007E-2</v>
      </c>
      <c r="U528" s="122">
        <f t="shared" si="348"/>
        <v>21</v>
      </c>
      <c r="V528" s="122">
        <v>252</v>
      </c>
      <c r="W528" s="121">
        <f t="shared" si="359"/>
        <v>1.0056541450000001</v>
      </c>
      <c r="X528" s="114">
        <f t="shared" si="360"/>
        <v>5.7711643400000003</v>
      </c>
      <c r="Y528" s="114">
        <f t="shared" si="361"/>
        <v>16.941663599999998</v>
      </c>
      <c r="Z528" s="127" t="str">
        <f t="shared" si="371"/>
        <v>A+J=</v>
      </c>
      <c r="AA528" s="119">
        <f t="shared" si="372"/>
        <v>44522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62"/>
        <v>44523</v>
      </c>
      <c r="B529" s="114">
        <f t="shared" si="354"/>
        <v>1010.12039964</v>
      </c>
      <c r="C529" s="114">
        <f t="shared" si="368"/>
        <v>725.34671480999998</v>
      </c>
      <c r="D529" s="115">
        <f t="shared" si="363"/>
        <v>1084.3119999999999</v>
      </c>
      <c r="E529" s="116">
        <f t="shared" si="350"/>
        <v>1091.2829999999999</v>
      </c>
      <c r="F529" s="117">
        <f t="shared" si="351"/>
        <v>44491</v>
      </c>
      <c r="G529" s="118">
        <f t="shared" si="355"/>
        <v>6.4289614059422906E-3</v>
      </c>
      <c r="H529" s="119">
        <f t="shared" si="369"/>
        <v>44550</v>
      </c>
      <c r="I529" s="119">
        <f t="shared" si="356"/>
        <v>44550</v>
      </c>
      <c r="J529" s="120">
        <f t="shared" si="364"/>
        <v>20</v>
      </c>
      <c r="K529" s="120">
        <f t="shared" si="353"/>
        <v>1</v>
      </c>
      <c r="L529" s="8">
        <f t="shared" si="365"/>
        <v>1.0003204699999999</v>
      </c>
      <c r="M529" s="121">
        <f t="shared" si="352"/>
        <v>0.99360572999999996</v>
      </c>
      <c r="N529" s="121">
        <f t="shared" si="347"/>
        <v>1.3917836670789876</v>
      </c>
      <c r="O529" s="114">
        <f t="shared" si="349"/>
        <v>1.39222969</v>
      </c>
      <c r="P529" s="114">
        <f t="shared" si="357"/>
        <v>1009.8492318999999</v>
      </c>
      <c r="Q529" s="168">
        <f t="shared" si="370"/>
        <v>0</v>
      </c>
      <c r="R529" s="169">
        <f t="shared" si="366"/>
        <v>0</v>
      </c>
      <c r="S529" s="114">
        <f t="shared" si="358"/>
        <v>0</v>
      </c>
      <c r="T529" s="124">
        <f t="shared" si="367"/>
        <v>7.0000000000000007E-2</v>
      </c>
      <c r="U529" s="122">
        <f t="shared" si="348"/>
        <v>1</v>
      </c>
      <c r="V529" s="122">
        <v>252</v>
      </c>
      <c r="W529" s="121">
        <f t="shared" si="359"/>
        <v>1.0002685229999999</v>
      </c>
      <c r="X529" s="114">
        <f t="shared" si="360"/>
        <v>0.27116773999999999</v>
      </c>
      <c r="Y529" s="114">
        <f t="shared" si="361"/>
        <v>0</v>
      </c>
      <c r="Z529" s="127" t="str">
        <f t="shared" si="371"/>
        <v>A+J=</v>
      </c>
      <c r="AA529" s="119">
        <f t="shared" si="372"/>
        <v>44550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62"/>
        <v>44524</v>
      </c>
      <c r="B530" s="114">
        <f t="shared" si="354"/>
        <v>1010.7154346100001</v>
      </c>
      <c r="C530" s="114">
        <f t="shared" si="368"/>
        <v>725.34671480999998</v>
      </c>
      <c r="D530" s="115">
        <f t="shared" si="363"/>
        <v>1084.3119999999999</v>
      </c>
      <c r="E530" s="116">
        <f t="shared" si="350"/>
        <v>1091.2829999999999</v>
      </c>
      <c r="F530" s="117">
        <f t="shared" si="351"/>
        <v>44491</v>
      </c>
      <c r="G530" s="118">
        <f t="shared" si="355"/>
        <v>6.4289614059422906E-3</v>
      </c>
      <c r="H530" s="119">
        <f t="shared" si="369"/>
        <v>44550</v>
      </c>
      <c r="I530" s="119">
        <f t="shared" si="356"/>
        <v>44550</v>
      </c>
      <c r="J530" s="120">
        <f t="shared" si="364"/>
        <v>20</v>
      </c>
      <c r="K530" s="120">
        <f t="shared" si="353"/>
        <v>2</v>
      </c>
      <c r="L530" s="8">
        <f t="shared" si="365"/>
        <v>1.0006410400000001</v>
      </c>
      <c r="M530" s="121">
        <f t="shared" si="352"/>
        <v>0.99360572999999996</v>
      </c>
      <c r="N530" s="121">
        <f t="shared" si="347"/>
        <v>1.3917836670789876</v>
      </c>
      <c r="O530" s="114">
        <f t="shared" si="349"/>
        <v>1.39267585</v>
      </c>
      <c r="P530" s="114">
        <f t="shared" si="357"/>
        <v>1010.17285259</v>
      </c>
      <c r="Q530" s="168">
        <f t="shared" si="370"/>
        <v>0</v>
      </c>
      <c r="R530" s="169">
        <f t="shared" si="366"/>
        <v>0</v>
      </c>
      <c r="S530" s="114">
        <f t="shared" si="358"/>
        <v>0</v>
      </c>
      <c r="T530" s="124">
        <f t="shared" si="367"/>
        <v>7.0000000000000007E-2</v>
      </c>
      <c r="U530" s="122">
        <f t="shared" si="348"/>
        <v>2</v>
      </c>
      <c r="V530" s="122">
        <v>252</v>
      </c>
      <c r="W530" s="121">
        <f t="shared" si="359"/>
        <v>1.000537118</v>
      </c>
      <c r="X530" s="114">
        <f t="shared" si="360"/>
        <v>0.54258202</v>
      </c>
      <c r="Y530" s="114">
        <f t="shared" si="361"/>
        <v>0</v>
      </c>
      <c r="Z530" s="127" t="str">
        <f t="shared" si="371"/>
        <v>A+J=</v>
      </c>
      <c r="AA530" s="119">
        <f t="shared" si="372"/>
        <v>44550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62"/>
        <v>44525</v>
      </c>
      <c r="B531" s="114">
        <f t="shared" si="354"/>
        <v>1011.31081781</v>
      </c>
      <c r="C531" s="114">
        <f t="shared" si="368"/>
        <v>725.34671480999998</v>
      </c>
      <c r="D531" s="115">
        <f t="shared" si="363"/>
        <v>1084.3119999999999</v>
      </c>
      <c r="E531" s="116">
        <f t="shared" si="350"/>
        <v>1091.2829999999999</v>
      </c>
      <c r="F531" s="117">
        <f t="shared" si="351"/>
        <v>44491</v>
      </c>
      <c r="G531" s="118">
        <f t="shared" si="355"/>
        <v>6.4289614059422906E-3</v>
      </c>
      <c r="H531" s="119">
        <f t="shared" si="369"/>
        <v>44550</v>
      </c>
      <c r="I531" s="119">
        <f t="shared" si="356"/>
        <v>44550</v>
      </c>
      <c r="J531" s="120">
        <f t="shared" si="364"/>
        <v>20</v>
      </c>
      <c r="K531" s="120">
        <f t="shared" si="353"/>
        <v>3</v>
      </c>
      <c r="L531" s="8">
        <f t="shared" si="365"/>
        <v>1.0009617099999999</v>
      </c>
      <c r="M531" s="121">
        <f t="shared" si="352"/>
        <v>0.99360572999999996</v>
      </c>
      <c r="N531" s="121">
        <f t="shared" si="347"/>
        <v>1.3917836670789876</v>
      </c>
      <c r="O531" s="114">
        <f t="shared" si="349"/>
        <v>1.3931221499999999</v>
      </c>
      <c r="P531" s="114">
        <f t="shared" si="357"/>
        <v>1010.49657483</v>
      </c>
      <c r="Q531" s="168">
        <f t="shared" si="370"/>
        <v>0</v>
      </c>
      <c r="R531" s="169">
        <f t="shared" si="366"/>
        <v>0</v>
      </c>
      <c r="S531" s="114">
        <f t="shared" si="358"/>
        <v>0</v>
      </c>
      <c r="T531" s="124">
        <f t="shared" si="367"/>
        <v>7.0000000000000007E-2</v>
      </c>
      <c r="U531" s="122">
        <f t="shared" si="348"/>
        <v>3</v>
      </c>
      <c r="V531" s="122">
        <v>252</v>
      </c>
      <c r="W531" s="121">
        <f t="shared" si="359"/>
        <v>1.0008057850000001</v>
      </c>
      <c r="X531" s="114">
        <f t="shared" si="360"/>
        <v>0.81424297999999995</v>
      </c>
      <c r="Y531" s="114">
        <f t="shared" si="361"/>
        <v>0</v>
      </c>
      <c r="Z531" s="127" t="str">
        <f t="shared" si="371"/>
        <v>A+J=</v>
      </c>
      <c r="AA531" s="119">
        <f t="shared" si="372"/>
        <v>44550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62"/>
        <v>44526</v>
      </c>
      <c r="B532" s="114">
        <f t="shared" si="354"/>
        <v>1011.90656391</v>
      </c>
      <c r="C532" s="114">
        <f t="shared" si="368"/>
        <v>725.34671480999998</v>
      </c>
      <c r="D532" s="115">
        <f t="shared" si="363"/>
        <v>1084.3119999999999</v>
      </c>
      <c r="E532" s="116">
        <f t="shared" si="350"/>
        <v>1091.2829999999999</v>
      </c>
      <c r="F532" s="117">
        <f t="shared" si="351"/>
        <v>44491</v>
      </c>
      <c r="G532" s="118">
        <f t="shared" si="355"/>
        <v>6.4289614059422906E-3</v>
      </c>
      <c r="H532" s="119">
        <f t="shared" si="369"/>
        <v>44550</v>
      </c>
      <c r="I532" s="119">
        <f t="shared" si="356"/>
        <v>44550</v>
      </c>
      <c r="J532" s="120">
        <f t="shared" si="364"/>
        <v>20</v>
      </c>
      <c r="K532" s="120">
        <f t="shared" si="353"/>
        <v>4</v>
      </c>
      <c r="L532" s="8">
        <f t="shared" si="365"/>
        <v>1.0012824899999999</v>
      </c>
      <c r="M532" s="121">
        <f t="shared" si="352"/>
        <v>0.99360572999999996</v>
      </c>
      <c r="N532" s="121">
        <f t="shared" si="347"/>
        <v>1.3917836670789876</v>
      </c>
      <c r="O532" s="114">
        <f t="shared" si="349"/>
        <v>1.39356861</v>
      </c>
      <c r="P532" s="114">
        <f t="shared" si="357"/>
        <v>1010.82041312</v>
      </c>
      <c r="Q532" s="168">
        <f t="shared" si="370"/>
        <v>0</v>
      </c>
      <c r="R532" s="169">
        <f t="shared" si="366"/>
        <v>0</v>
      </c>
      <c r="S532" s="114">
        <f t="shared" si="358"/>
        <v>0</v>
      </c>
      <c r="T532" s="124">
        <f t="shared" si="367"/>
        <v>7.0000000000000007E-2</v>
      </c>
      <c r="U532" s="122">
        <f t="shared" si="348"/>
        <v>4</v>
      </c>
      <c r="V532" s="122">
        <v>252</v>
      </c>
      <c r="W532" s="121">
        <f t="shared" si="359"/>
        <v>1.0010745240000001</v>
      </c>
      <c r="X532" s="114">
        <f t="shared" si="360"/>
        <v>1.08615079</v>
      </c>
      <c r="Y532" s="114">
        <f t="shared" si="361"/>
        <v>0</v>
      </c>
      <c r="Z532" s="127" t="str">
        <f t="shared" si="371"/>
        <v>A+J=</v>
      </c>
      <c r="AA532" s="119">
        <f t="shared" si="372"/>
        <v>44550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62"/>
        <v>44527</v>
      </c>
      <c r="B533" s="114">
        <f t="shared" si="354"/>
        <v>1012.50265855</v>
      </c>
      <c r="C533" s="114">
        <f t="shared" si="368"/>
        <v>725.34671480999998</v>
      </c>
      <c r="D533" s="115">
        <f t="shared" si="363"/>
        <v>1084.3119999999999</v>
      </c>
      <c r="E533" s="116">
        <f t="shared" si="350"/>
        <v>1091.2829999999999</v>
      </c>
      <c r="F533" s="117">
        <f t="shared" si="351"/>
        <v>44491</v>
      </c>
      <c r="G533" s="118">
        <f t="shared" si="355"/>
        <v>6.4289614059422906E-3</v>
      </c>
      <c r="H533" s="119">
        <f t="shared" si="369"/>
        <v>44550</v>
      </c>
      <c r="I533" s="119">
        <f t="shared" si="356"/>
        <v>44550</v>
      </c>
      <c r="J533" s="120">
        <f t="shared" si="364"/>
        <v>20</v>
      </c>
      <c r="K533" s="120">
        <f t="shared" si="353"/>
        <v>5</v>
      </c>
      <c r="L533" s="8">
        <f t="shared" si="365"/>
        <v>1.00160337</v>
      </c>
      <c r="M533" s="121">
        <f t="shared" si="352"/>
        <v>0.99360572999999996</v>
      </c>
      <c r="N533" s="121">
        <f t="shared" si="347"/>
        <v>1.3917836670789876</v>
      </c>
      <c r="O533" s="114">
        <f t="shared" si="349"/>
        <v>1.3940152100000001</v>
      </c>
      <c r="P533" s="114">
        <f t="shared" si="357"/>
        <v>1011.14435296</v>
      </c>
      <c r="Q533" s="168">
        <f t="shared" si="370"/>
        <v>0</v>
      </c>
      <c r="R533" s="169">
        <f t="shared" si="366"/>
        <v>0</v>
      </c>
      <c r="S533" s="114">
        <f t="shared" si="358"/>
        <v>0</v>
      </c>
      <c r="T533" s="124">
        <f t="shared" si="367"/>
        <v>7.0000000000000007E-2</v>
      </c>
      <c r="U533" s="122">
        <f t="shared" si="348"/>
        <v>5</v>
      </c>
      <c r="V533" s="122">
        <v>252</v>
      </c>
      <c r="W533" s="121">
        <f t="shared" si="359"/>
        <v>1.0013433350000001</v>
      </c>
      <c r="X533" s="114">
        <f t="shared" si="360"/>
        <v>1.3583055900000001</v>
      </c>
      <c r="Y533" s="114">
        <f t="shared" si="361"/>
        <v>0</v>
      </c>
      <c r="Z533" s="127" t="str">
        <f t="shared" si="371"/>
        <v>A+J=</v>
      </c>
      <c r="AA533" s="119">
        <f t="shared" si="372"/>
        <v>44550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62"/>
        <v>44528</v>
      </c>
      <c r="B534" s="114">
        <f t="shared" si="354"/>
        <v>1012.50265855</v>
      </c>
      <c r="C534" s="114">
        <f t="shared" si="368"/>
        <v>725.34671480999998</v>
      </c>
      <c r="D534" s="115">
        <f t="shared" si="363"/>
        <v>1084.3119999999999</v>
      </c>
      <c r="E534" s="116">
        <f t="shared" si="350"/>
        <v>1091.2829999999999</v>
      </c>
      <c r="F534" s="117">
        <f t="shared" si="351"/>
        <v>44491</v>
      </c>
      <c r="G534" s="118">
        <f t="shared" si="355"/>
        <v>6.4289614059422906E-3</v>
      </c>
      <c r="H534" s="119">
        <f t="shared" si="369"/>
        <v>44550</v>
      </c>
      <c r="I534" s="119">
        <f t="shared" si="356"/>
        <v>44550</v>
      </c>
      <c r="J534" s="120">
        <f t="shared" si="364"/>
        <v>20</v>
      </c>
      <c r="K534" s="120">
        <f t="shared" si="353"/>
        <v>5</v>
      </c>
      <c r="L534" s="8">
        <f t="shared" si="365"/>
        <v>1.00160337</v>
      </c>
      <c r="M534" s="121">
        <f t="shared" si="352"/>
        <v>0.99360572999999996</v>
      </c>
      <c r="N534" s="121">
        <f t="shared" si="347"/>
        <v>1.3917836670789876</v>
      </c>
      <c r="O534" s="114">
        <f t="shared" si="349"/>
        <v>1.3940152100000001</v>
      </c>
      <c r="P534" s="114">
        <f t="shared" si="357"/>
        <v>1011.14435296</v>
      </c>
      <c r="Q534" s="168">
        <f t="shared" si="370"/>
        <v>0</v>
      </c>
      <c r="R534" s="169">
        <f t="shared" si="366"/>
        <v>0</v>
      </c>
      <c r="S534" s="114">
        <f t="shared" si="358"/>
        <v>0</v>
      </c>
      <c r="T534" s="124">
        <f t="shared" si="367"/>
        <v>7.0000000000000007E-2</v>
      </c>
      <c r="U534" s="122">
        <f t="shared" si="348"/>
        <v>5</v>
      </c>
      <c r="V534" s="122">
        <v>252</v>
      </c>
      <c r="W534" s="121">
        <f t="shared" si="359"/>
        <v>1.0013433350000001</v>
      </c>
      <c r="X534" s="114">
        <f t="shared" si="360"/>
        <v>1.3583055900000001</v>
      </c>
      <c r="Y534" s="114">
        <f t="shared" si="361"/>
        <v>0</v>
      </c>
      <c r="Z534" s="127" t="str">
        <f t="shared" si="371"/>
        <v>A+J=</v>
      </c>
      <c r="AA534" s="119">
        <f t="shared" si="372"/>
        <v>44550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62"/>
        <v>44529</v>
      </c>
      <c r="B535" s="114">
        <f t="shared" si="354"/>
        <v>1012.50265855</v>
      </c>
      <c r="C535" s="114">
        <f t="shared" si="368"/>
        <v>725.34671480999998</v>
      </c>
      <c r="D535" s="115">
        <f t="shared" si="363"/>
        <v>1084.3119999999999</v>
      </c>
      <c r="E535" s="116">
        <f t="shared" si="350"/>
        <v>1091.2829999999999</v>
      </c>
      <c r="F535" s="117">
        <f t="shared" si="351"/>
        <v>44491</v>
      </c>
      <c r="G535" s="118">
        <f t="shared" si="355"/>
        <v>6.4289614059422906E-3</v>
      </c>
      <c r="H535" s="119">
        <f t="shared" si="369"/>
        <v>44550</v>
      </c>
      <c r="I535" s="119">
        <f t="shared" si="356"/>
        <v>44550</v>
      </c>
      <c r="J535" s="120">
        <f t="shared" si="364"/>
        <v>20</v>
      </c>
      <c r="K535" s="120">
        <f t="shared" si="353"/>
        <v>5</v>
      </c>
      <c r="L535" s="8">
        <f t="shared" si="365"/>
        <v>1.00160337</v>
      </c>
      <c r="M535" s="121">
        <f t="shared" si="352"/>
        <v>0.99360572999999996</v>
      </c>
      <c r="N535" s="121">
        <f t="shared" si="347"/>
        <v>1.3917836670789876</v>
      </c>
      <c r="O535" s="114">
        <f t="shared" si="349"/>
        <v>1.3940152100000001</v>
      </c>
      <c r="P535" s="114">
        <f t="shared" si="357"/>
        <v>1011.14435296</v>
      </c>
      <c r="Q535" s="168">
        <f t="shared" si="370"/>
        <v>0</v>
      </c>
      <c r="R535" s="169">
        <f t="shared" si="366"/>
        <v>0</v>
      </c>
      <c r="S535" s="114">
        <f t="shared" si="358"/>
        <v>0</v>
      </c>
      <c r="T535" s="124">
        <f t="shared" si="367"/>
        <v>7.0000000000000007E-2</v>
      </c>
      <c r="U535" s="122">
        <f t="shared" si="348"/>
        <v>5</v>
      </c>
      <c r="V535" s="122">
        <v>252</v>
      </c>
      <c r="W535" s="121">
        <f t="shared" si="359"/>
        <v>1.0013433350000001</v>
      </c>
      <c r="X535" s="114">
        <f t="shared" si="360"/>
        <v>1.3583055900000001</v>
      </c>
      <c r="Y535" s="114">
        <f t="shared" si="361"/>
        <v>0</v>
      </c>
      <c r="Z535" s="127" t="str">
        <f t="shared" si="371"/>
        <v>A+J=</v>
      </c>
      <c r="AA535" s="119">
        <f t="shared" si="372"/>
        <v>44550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62"/>
        <v>44530</v>
      </c>
      <c r="B536" s="114">
        <f t="shared" si="354"/>
        <v>1013.0991019100001</v>
      </c>
      <c r="C536" s="114">
        <f t="shared" si="368"/>
        <v>725.34671480999998</v>
      </c>
      <c r="D536" s="115">
        <f t="shared" si="363"/>
        <v>1084.3119999999999</v>
      </c>
      <c r="E536" s="116">
        <f t="shared" si="350"/>
        <v>1091.2829999999999</v>
      </c>
      <c r="F536" s="117">
        <f t="shared" si="351"/>
        <v>44491</v>
      </c>
      <c r="G536" s="118">
        <f t="shared" si="355"/>
        <v>6.4289614059422906E-3</v>
      </c>
      <c r="H536" s="119">
        <f t="shared" si="369"/>
        <v>44550</v>
      </c>
      <c r="I536" s="119">
        <f t="shared" si="356"/>
        <v>44550</v>
      </c>
      <c r="J536" s="120">
        <f t="shared" si="364"/>
        <v>20</v>
      </c>
      <c r="K536" s="120">
        <f t="shared" si="353"/>
        <v>6</v>
      </c>
      <c r="L536" s="8">
        <f t="shared" si="365"/>
        <v>1.0019243600000001</v>
      </c>
      <c r="M536" s="121">
        <f t="shared" si="352"/>
        <v>0.99360572999999996</v>
      </c>
      <c r="N536" s="121">
        <f t="shared" si="347"/>
        <v>1.3917836670789876</v>
      </c>
      <c r="O536" s="114">
        <f t="shared" si="349"/>
        <v>1.39446195</v>
      </c>
      <c r="P536" s="114">
        <f t="shared" si="357"/>
        <v>1011.46839436</v>
      </c>
      <c r="Q536" s="168">
        <f t="shared" si="370"/>
        <v>0</v>
      </c>
      <c r="R536" s="169">
        <f t="shared" si="366"/>
        <v>0</v>
      </c>
      <c r="S536" s="114">
        <f t="shared" si="358"/>
        <v>0</v>
      </c>
      <c r="T536" s="124">
        <f t="shared" si="367"/>
        <v>7.0000000000000007E-2</v>
      </c>
      <c r="U536" s="122">
        <f t="shared" si="348"/>
        <v>6</v>
      </c>
      <c r="V536" s="122">
        <v>252</v>
      </c>
      <c r="W536" s="121">
        <f t="shared" si="359"/>
        <v>1.001612218</v>
      </c>
      <c r="X536" s="114">
        <f t="shared" si="360"/>
        <v>1.6307075499999999</v>
      </c>
      <c r="Y536" s="114">
        <f t="shared" si="361"/>
        <v>0</v>
      </c>
      <c r="Z536" s="127" t="str">
        <f t="shared" si="371"/>
        <v>A+J=</v>
      </c>
      <c r="AA536" s="119">
        <f t="shared" si="372"/>
        <v>44550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62"/>
        <v>44531</v>
      </c>
      <c r="B537" s="114">
        <f t="shared" si="354"/>
        <v>1013.69590237</v>
      </c>
      <c r="C537" s="114">
        <f t="shared" si="368"/>
        <v>725.34671480999998</v>
      </c>
      <c r="D537" s="115">
        <f t="shared" si="363"/>
        <v>1084.3119999999999</v>
      </c>
      <c r="E537" s="116">
        <f t="shared" si="350"/>
        <v>1091.2829999999999</v>
      </c>
      <c r="F537" s="117">
        <f t="shared" si="351"/>
        <v>44491</v>
      </c>
      <c r="G537" s="118">
        <f t="shared" si="355"/>
        <v>6.4289614059422906E-3</v>
      </c>
      <c r="H537" s="119">
        <f t="shared" si="369"/>
        <v>44550</v>
      </c>
      <c r="I537" s="119">
        <f t="shared" si="356"/>
        <v>44550</v>
      </c>
      <c r="J537" s="120">
        <f t="shared" si="364"/>
        <v>20</v>
      </c>
      <c r="K537" s="120">
        <f t="shared" si="353"/>
        <v>7</v>
      </c>
      <c r="L537" s="8">
        <f t="shared" si="365"/>
        <v>1.00224545</v>
      </c>
      <c r="M537" s="121">
        <f t="shared" si="352"/>
        <v>0.99360572999999996</v>
      </c>
      <c r="N537" s="121">
        <f t="shared" si="347"/>
        <v>1.3917836670789876</v>
      </c>
      <c r="O537" s="114">
        <f t="shared" si="349"/>
        <v>1.39490884</v>
      </c>
      <c r="P537" s="114">
        <f t="shared" si="357"/>
        <v>1011.79254455</v>
      </c>
      <c r="Q537" s="168">
        <f t="shared" si="370"/>
        <v>0</v>
      </c>
      <c r="R537" s="169">
        <f t="shared" si="366"/>
        <v>0</v>
      </c>
      <c r="S537" s="114">
        <f t="shared" si="358"/>
        <v>0</v>
      </c>
      <c r="T537" s="124">
        <f t="shared" si="367"/>
        <v>7.0000000000000007E-2</v>
      </c>
      <c r="U537" s="122">
        <f t="shared" si="348"/>
        <v>7</v>
      </c>
      <c r="V537" s="122">
        <v>252</v>
      </c>
      <c r="W537" s="121">
        <f t="shared" si="359"/>
        <v>1.001881174</v>
      </c>
      <c r="X537" s="114">
        <f t="shared" si="360"/>
        <v>1.9033578200000001</v>
      </c>
      <c r="Y537" s="114">
        <f t="shared" si="361"/>
        <v>0</v>
      </c>
      <c r="Z537" s="127" t="str">
        <f t="shared" si="371"/>
        <v>A+J=</v>
      </c>
      <c r="AA537" s="119">
        <f t="shared" si="372"/>
        <v>44550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62"/>
        <v>44532</v>
      </c>
      <c r="B538" s="114">
        <f t="shared" si="354"/>
        <v>1014.29305184</v>
      </c>
      <c r="C538" s="114">
        <f t="shared" si="368"/>
        <v>725.34671480999998</v>
      </c>
      <c r="D538" s="115">
        <f t="shared" si="363"/>
        <v>1084.3119999999999</v>
      </c>
      <c r="E538" s="116">
        <f t="shared" si="350"/>
        <v>1091.2829999999999</v>
      </c>
      <c r="F538" s="117">
        <f t="shared" si="351"/>
        <v>44491</v>
      </c>
      <c r="G538" s="118">
        <f t="shared" si="355"/>
        <v>6.4289614059422906E-3</v>
      </c>
      <c r="H538" s="119">
        <f t="shared" si="369"/>
        <v>44550</v>
      </c>
      <c r="I538" s="119">
        <f t="shared" si="356"/>
        <v>44550</v>
      </c>
      <c r="J538" s="120">
        <f t="shared" si="364"/>
        <v>20</v>
      </c>
      <c r="K538" s="120">
        <f t="shared" si="353"/>
        <v>8</v>
      </c>
      <c r="L538" s="8">
        <f t="shared" si="365"/>
        <v>1.00256664</v>
      </c>
      <c r="M538" s="121">
        <f t="shared" si="352"/>
        <v>0.99360572999999996</v>
      </c>
      <c r="N538" s="121">
        <f t="shared" si="347"/>
        <v>1.3917836670789876</v>
      </c>
      <c r="O538" s="114">
        <f t="shared" si="349"/>
        <v>1.3953558699999999</v>
      </c>
      <c r="P538" s="114">
        <f t="shared" si="357"/>
        <v>1012.11679629</v>
      </c>
      <c r="Q538" s="168">
        <f t="shared" si="370"/>
        <v>0</v>
      </c>
      <c r="R538" s="169">
        <f t="shared" si="366"/>
        <v>0</v>
      </c>
      <c r="S538" s="114">
        <f t="shared" si="358"/>
        <v>0</v>
      </c>
      <c r="T538" s="124">
        <f t="shared" si="367"/>
        <v>7.0000000000000007E-2</v>
      </c>
      <c r="U538" s="122">
        <f t="shared" si="348"/>
        <v>8</v>
      </c>
      <c r="V538" s="122">
        <v>252</v>
      </c>
      <c r="W538" s="121">
        <f t="shared" si="359"/>
        <v>1.0021502019999999</v>
      </c>
      <c r="X538" s="114">
        <f t="shared" si="360"/>
        <v>2.17625555</v>
      </c>
      <c r="Y538" s="114">
        <f t="shared" si="361"/>
        <v>0</v>
      </c>
      <c r="Z538" s="127" t="str">
        <f t="shared" si="371"/>
        <v>A+J=</v>
      </c>
      <c r="AA538" s="119">
        <f t="shared" si="372"/>
        <v>44550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62"/>
        <v>44533</v>
      </c>
      <c r="B539" s="114">
        <f t="shared" si="354"/>
        <v>1014.89055047</v>
      </c>
      <c r="C539" s="114">
        <f t="shared" si="368"/>
        <v>725.34671480999998</v>
      </c>
      <c r="D539" s="115">
        <f t="shared" si="363"/>
        <v>1084.3119999999999</v>
      </c>
      <c r="E539" s="116">
        <f t="shared" si="350"/>
        <v>1091.2829999999999</v>
      </c>
      <c r="F539" s="117">
        <f t="shared" si="351"/>
        <v>44491</v>
      </c>
      <c r="G539" s="118">
        <f t="shared" si="355"/>
        <v>6.4289614059422906E-3</v>
      </c>
      <c r="H539" s="119">
        <f t="shared" si="369"/>
        <v>44550</v>
      </c>
      <c r="I539" s="119">
        <f t="shared" si="356"/>
        <v>44550</v>
      </c>
      <c r="J539" s="120">
        <f t="shared" si="364"/>
        <v>20</v>
      </c>
      <c r="K539" s="120">
        <f t="shared" si="353"/>
        <v>9</v>
      </c>
      <c r="L539" s="8">
        <f t="shared" si="365"/>
        <v>1.00288793</v>
      </c>
      <c r="M539" s="121">
        <f t="shared" si="352"/>
        <v>0.99360572999999996</v>
      </c>
      <c r="N539" s="121">
        <f t="shared" si="347"/>
        <v>1.3917836670789876</v>
      </c>
      <c r="O539" s="114">
        <f t="shared" si="349"/>
        <v>1.3958030400000001</v>
      </c>
      <c r="P539" s="114">
        <f t="shared" si="357"/>
        <v>1012.44114958</v>
      </c>
      <c r="Q539" s="168">
        <f t="shared" si="370"/>
        <v>0</v>
      </c>
      <c r="R539" s="169">
        <f t="shared" si="366"/>
        <v>0</v>
      </c>
      <c r="S539" s="114">
        <f t="shared" si="358"/>
        <v>0</v>
      </c>
      <c r="T539" s="124">
        <f t="shared" si="367"/>
        <v>7.0000000000000007E-2</v>
      </c>
      <c r="U539" s="122">
        <f t="shared" si="348"/>
        <v>9</v>
      </c>
      <c r="V539" s="122">
        <v>252</v>
      </c>
      <c r="W539" s="121">
        <f t="shared" si="359"/>
        <v>1.0024193020000001</v>
      </c>
      <c r="X539" s="114">
        <f t="shared" si="360"/>
        <v>2.4494008900000002</v>
      </c>
      <c r="Y539" s="114">
        <f t="shared" si="361"/>
        <v>0</v>
      </c>
      <c r="Z539" s="127" t="str">
        <f t="shared" si="371"/>
        <v>A+J=</v>
      </c>
      <c r="AA539" s="119">
        <f t="shared" si="372"/>
        <v>44550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62"/>
        <v>44534</v>
      </c>
      <c r="B540" s="114">
        <f t="shared" si="354"/>
        <v>1015.48840568</v>
      </c>
      <c r="C540" s="114">
        <f t="shared" si="368"/>
        <v>725.34671480999998</v>
      </c>
      <c r="D540" s="115">
        <f t="shared" si="363"/>
        <v>1084.3119999999999</v>
      </c>
      <c r="E540" s="116">
        <f t="shared" si="350"/>
        <v>1091.2829999999999</v>
      </c>
      <c r="F540" s="117">
        <f t="shared" si="351"/>
        <v>44491</v>
      </c>
      <c r="G540" s="118">
        <f t="shared" si="355"/>
        <v>6.4289614059422906E-3</v>
      </c>
      <c r="H540" s="119">
        <f t="shared" si="369"/>
        <v>44550</v>
      </c>
      <c r="I540" s="119">
        <f t="shared" si="356"/>
        <v>44550</v>
      </c>
      <c r="J540" s="120">
        <f t="shared" si="364"/>
        <v>20</v>
      </c>
      <c r="K540" s="120">
        <f t="shared" si="353"/>
        <v>10</v>
      </c>
      <c r="L540" s="8">
        <f t="shared" si="365"/>
        <v>1.00320933</v>
      </c>
      <c r="M540" s="121">
        <f t="shared" si="352"/>
        <v>0.99360572999999996</v>
      </c>
      <c r="N540" s="121">
        <f t="shared" si="347"/>
        <v>1.3917836670789876</v>
      </c>
      <c r="O540" s="114">
        <f t="shared" si="349"/>
        <v>1.39625036</v>
      </c>
      <c r="P540" s="114">
        <f t="shared" si="357"/>
        <v>1012.76561167</v>
      </c>
      <c r="Q540" s="168">
        <f t="shared" si="370"/>
        <v>0</v>
      </c>
      <c r="R540" s="169">
        <f t="shared" si="366"/>
        <v>0</v>
      </c>
      <c r="S540" s="114">
        <f t="shared" si="358"/>
        <v>0</v>
      </c>
      <c r="T540" s="124">
        <f t="shared" si="367"/>
        <v>7.0000000000000007E-2</v>
      </c>
      <c r="U540" s="122">
        <f t="shared" si="348"/>
        <v>10</v>
      </c>
      <c r="V540" s="122">
        <v>252</v>
      </c>
      <c r="W540" s="121">
        <f t="shared" si="359"/>
        <v>1.0026884739999999</v>
      </c>
      <c r="X540" s="114">
        <f t="shared" si="360"/>
        <v>2.7227940099999999</v>
      </c>
      <c r="Y540" s="114">
        <f t="shared" si="361"/>
        <v>0</v>
      </c>
      <c r="Z540" s="127" t="str">
        <f t="shared" si="371"/>
        <v>A+J=</v>
      </c>
      <c r="AA540" s="119">
        <f t="shared" si="372"/>
        <v>44550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62"/>
        <v>44535</v>
      </c>
      <c r="B541" s="114">
        <f t="shared" si="354"/>
        <v>1015.48840568</v>
      </c>
      <c r="C541" s="114">
        <f t="shared" si="368"/>
        <v>725.34671480999998</v>
      </c>
      <c r="D541" s="115">
        <f t="shared" si="363"/>
        <v>1084.3119999999999</v>
      </c>
      <c r="E541" s="116">
        <f t="shared" si="350"/>
        <v>1091.2829999999999</v>
      </c>
      <c r="F541" s="117">
        <f t="shared" si="351"/>
        <v>44491</v>
      </c>
      <c r="G541" s="118">
        <f t="shared" si="355"/>
        <v>6.4289614059422906E-3</v>
      </c>
      <c r="H541" s="119">
        <f t="shared" si="369"/>
        <v>44550</v>
      </c>
      <c r="I541" s="119">
        <f t="shared" si="356"/>
        <v>44550</v>
      </c>
      <c r="J541" s="120">
        <f t="shared" si="364"/>
        <v>20</v>
      </c>
      <c r="K541" s="120">
        <f t="shared" si="353"/>
        <v>10</v>
      </c>
      <c r="L541" s="8">
        <f t="shared" si="365"/>
        <v>1.00320933</v>
      </c>
      <c r="M541" s="121">
        <f t="shared" si="352"/>
        <v>0.99360572999999996</v>
      </c>
      <c r="N541" s="121">
        <f t="shared" si="347"/>
        <v>1.3917836670789876</v>
      </c>
      <c r="O541" s="114">
        <f t="shared" si="349"/>
        <v>1.39625036</v>
      </c>
      <c r="P541" s="114">
        <f t="shared" si="357"/>
        <v>1012.76561167</v>
      </c>
      <c r="Q541" s="168">
        <f t="shared" si="370"/>
        <v>0</v>
      </c>
      <c r="R541" s="169">
        <f t="shared" si="366"/>
        <v>0</v>
      </c>
      <c r="S541" s="114">
        <f t="shared" si="358"/>
        <v>0</v>
      </c>
      <c r="T541" s="124">
        <f t="shared" si="367"/>
        <v>7.0000000000000007E-2</v>
      </c>
      <c r="U541" s="122">
        <f t="shared" si="348"/>
        <v>10</v>
      </c>
      <c r="V541" s="122">
        <v>252</v>
      </c>
      <c r="W541" s="121">
        <f t="shared" si="359"/>
        <v>1.0026884739999999</v>
      </c>
      <c r="X541" s="114">
        <f t="shared" si="360"/>
        <v>2.7227940099999999</v>
      </c>
      <c r="Y541" s="114">
        <f t="shared" si="361"/>
        <v>0</v>
      </c>
      <c r="Z541" s="127" t="str">
        <f t="shared" si="371"/>
        <v>A+J=</v>
      </c>
      <c r="AA541" s="119">
        <f t="shared" si="372"/>
        <v>44550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62"/>
        <v>44536</v>
      </c>
      <c r="B542" s="114">
        <f t="shared" si="354"/>
        <v>1015.48840568</v>
      </c>
      <c r="C542" s="114">
        <f t="shared" si="368"/>
        <v>725.34671480999998</v>
      </c>
      <c r="D542" s="115">
        <f t="shared" si="363"/>
        <v>1084.3119999999999</v>
      </c>
      <c r="E542" s="116">
        <f t="shared" si="350"/>
        <v>1091.2829999999999</v>
      </c>
      <c r="F542" s="117">
        <f t="shared" si="351"/>
        <v>44491</v>
      </c>
      <c r="G542" s="118">
        <f t="shared" si="355"/>
        <v>6.4289614059422906E-3</v>
      </c>
      <c r="H542" s="119">
        <f t="shared" si="369"/>
        <v>44550</v>
      </c>
      <c r="I542" s="119">
        <f t="shared" si="356"/>
        <v>44550</v>
      </c>
      <c r="J542" s="120">
        <f t="shared" si="364"/>
        <v>20</v>
      </c>
      <c r="K542" s="120">
        <f t="shared" si="353"/>
        <v>10</v>
      </c>
      <c r="L542" s="8">
        <f t="shared" si="365"/>
        <v>1.00320933</v>
      </c>
      <c r="M542" s="121">
        <f t="shared" si="352"/>
        <v>0.99360572999999996</v>
      </c>
      <c r="N542" s="121">
        <f t="shared" si="347"/>
        <v>1.3917836670789876</v>
      </c>
      <c r="O542" s="114">
        <f t="shared" si="349"/>
        <v>1.39625036</v>
      </c>
      <c r="P542" s="114">
        <f t="shared" si="357"/>
        <v>1012.76561167</v>
      </c>
      <c r="Q542" s="168">
        <f t="shared" si="370"/>
        <v>0</v>
      </c>
      <c r="R542" s="169">
        <f t="shared" si="366"/>
        <v>0</v>
      </c>
      <c r="S542" s="114">
        <f t="shared" si="358"/>
        <v>0</v>
      </c>
      <c r="T542" s="124">
        <f t="shared" si="367"/>
        <v>7.0000000000000007E-2</v>
      </c>
      <c r="U542" s="122">
        <f t="shared" si="348"/>
        <v>10</v>
      </c>
      <c r="V542" s="122">
        <v>252</v>
      </c>
      <c r="W542" s="121">
        <f t="shared" si="359"/>
        <v>1.0026884739999999</v>
      </c>
      <c r="X542" s="114">
        <f t="shared" si="360"/>
        <v>2.7227940099999999</v>
      </c>
      <c r="Y542" s="114">
        <f t="shared" si="361"/>
        <v>0</v>
      </c>
      <c r="Z542" s="127" t="str">
        <f t="shared" si="371"/>
        <v>A+J=</v>
      </c>
      <c r="AA542" s="119">
        <f t="shared" si="372"/>
        <v>44550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62"/>
        <v>44537</v>
      </c>
      <c r="B543" s="114">
        <f t="shared" si="354"/>
        <v>1016.0865968200001</v>
      </c>
      <c r="C543" s="114">
        <f t="shared" si="368"/>
        <v>725.34671480999998</v>
      </c>
      <c r="D543" s="115">
        <f t="shared" si="363"/>
        <v>1084.3119999999999</v>
      </c>
      <c r="E543" s="116">
        <f t="shared" si="350"/>
        <v>1091.2829999999999</v>
      </c>
      <c r="F543" s="117">
        <f t="shared" si="351"/>
        <v>44491</v>
      </c>
      <c r="G543" s="118">
        <f t="shared" si="355"/>
        <v>6.4289614059422906E-3</v>
      </c>
      <c r="H543" s="119">
        <f t="shared" si="369"/>
        <v>44550</v>
      </c>
      <c r="I543" s="119">
        <f t="shared" si="356"/>
        <v>44550</v>
      </c>
      <c r="J543" s="120">
        <f t="shared" si="364"/>
        <v>20</v>
      </c>
      <c r="K543" s="120">
        <f t="shared" si="353"/>
        <v>11</v>
      </c>
      <c r="L543" s="8">
        <f t="shared" si="365"/>
        <v>1.0035308199999999</v>
      </c>
      <c r="M543" s="121">
        <f t="shared" si="352"/>
        <v>0.99360572999999996</v>
      </c>
      <c r="N543" s="121">
        <f t="shared" ref="N543:N606" si="373">IF(I543&gt;I542,N542*M543,N542)</f>
        <v>1.3917836670789876</v>
      </c>
      <c r="O543" s="114">
        <f t="shared" si="349"/>
        <v>1.3966978000000001</v>
      </c>
      <c r="P543" s="114">
        <f t="shared" si="357"/>
        <v>1013.09016081</v>
      </c>
      <c r="Q543" s="168">
        <f t="shared" si="370"/>
        <v>0</v>
      </c>
      <c r="R543" s="169">
        <f t="shared" si="366"/>
        <v>0</v>
      </c>
      <c r="S543" s="114">
        <f t="shared" si="358"/>
        <v>0</v>
      </c>
      <c r="T543" s="124">
        <f t="shared" si="367"/>
        <v>7.0000000000000007E-2</v>
      </c>
      <c r="U543" s="122">
        <f t="shared" si="348"/>
        <v>11</v>
      </c>
      <c r="V543" s="122">
        <v>252</v>
      </c>
      <c r="W543" s="121">
        <f t="shared" si="359"/>
        <v>1.0029577190000001</v>
      </c>
      <c r="X543" s="114">
        <f t="shared" si="360"/>
        <v>2.99643601</v>
      </c>
      <c r="Y543" s="114">
        <f t="shared" si="361"/>
        <v>0</v>
      </c>
      <c r="Z543" s="127" t="str">
        <f t="shared" si="371"/>
        <v>A+J=</v>
      </c>
      <c r="AA543" s="119">
        <f t="shared" si="372"/>
        <v>44550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62"/>
        <v>44538</v>
      </c>
      <c r="B544" s="114">
        <f t="shared" si="354"/>
        <v>1016.68515939</v>
      </c>
      <c r="C544" s="114">
        <f t="shared" si="368"/>
        <v>725.34671480999998</v>
      </c>
      <c r="D544" s="115">
        <f t="shared" si="363"/>
        <v>1084.3119999999999</v>
      </c>
      <c r="E544" s="116">
        <f t="shared" si="350"/>
        <v>1091.2829999999999</v>
      </c>
      <c r="F544" s="117">
        <f t="shared" si="351"/>
        <v>44491</v>
      </c>
      <c r="G544" s="118">
        <f t="shared" si="355"/>
        <v>6.4289614059422906E-3</v>
      </c>
      <c r="H544" s="119">
        <f t="shared" si="369"/>
        <v>44550</v>
      </c>
      <c r="I544" s="119">
        <f t="shared" si="356"/>
        <v>44550</v>
      </c>
      <c r="J544" s="120">
        <f t="shared" si="364"/>
        <v>20</v>
      </c>
      <c r="K544" s="120">
        <f t="shared" si="353"/>
        <v>12</v>
      </c>
      <c r="L544" s="8">
        <f t="shared" si="365"/>
        <v>1.00385243</v>
      </c>
      <c r="M544" s="121">
        <f t="shared" si="352"/>
        <v>0.99360572999999996</v>
      </c>
      <c r="N544" s="121">
        <f t="shared" si="373"/>
        <v>1.3917836670789876</v>
      </c>
      <c r="O544" s="114">
        <f t="shared" si="349"/>
        <v>1.39714541</v>
      </c>
      <c r="P544" s="114">
        <f t="shared" si="357"/>
        <v>1013.41483325</v>
      </c>
      <c r="Q544" s="168">
        <f t="shared" si="370"/>
        <v>0</v>
      </c>
      <c r="R544" s="169">
        <f t="shared" si="366"/>
        <v>0</v>
      </c>
      <c r="S544" s="114">
        <f t="shared" si="358"/>
        <v>0</v>
      </c>
      <c r="T544" s="124">
        <f t="shared" si="367"/>
        <v>7.0000000000000007E-2</v>
      </c>
      <c r="U544" s="122">
        <f t="shared" si="348"/>
        <v>12</v>
      </c>
      <c r="V544" s="122">
        <v>252</v>
      </c>
      <c r="W544" s="121">
        <f t="shared" si="359"/>
        <v>1.003227036</v>
      </c>
      <c r="X544" s="114">
        <f t="shared" si="360"/>
        <v>3.2703261399999999</v>
      </c>
      <c r="Y544" s="114">
        <f t="shared" si="361"/>
        <v>0</v>
      </c>
      <c r="Z544" s="127" t="str">
        <f t="shared" si="371"/>
        <v>A+J=</v>
      </c>
      <c r="AA544" s="119">
        <f t="shared" si="372"/>
        <v>44550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62"/>
        <v>44539</v>
      </c>
      <c r="B545" s="114">
        <f t="shared" si="354"/>
        <v>1017.28406447</v>
      </c>
      <c r="C545" s="114">
        <f t="shared" si="368"/>
        <v>725.34671480999998</v>
      </c>
      <c r="D545" s="115">
        <f t="shared" si="363"/>
        <v>1084.3119999999999</v>
      </c>
      <c r="E545" s="116">
        <f t="shared" si="350"/>
        <v>1091.2829999999999</v>
      </c>
      <c r="F545" s="117">
        <f t="shared" si="351"/>
        <v>44491</v>
      </c>
      <c r="G545" s="118">
        <f t="shared" si="355"/>
        <v>6.4289614059422906E-3</v>
      </c>
      <c r="H545" s="119">
        <f t="shared" si="369"/>
        <v>44550</v>
      </c>
      <c r="I545" s="119">
        <f t="shared" si="356"/>
        <v>44550</v>
      </c>
      <c r="J545" s="120">
        <f t="shared" si="364"/>
        <v>20</v>
      </c>
      <c r="K545" s="120">
        <f t="shared" si="353"/>
        <v>13</v>
      </c>
      <c r="L545" s="8">
        <f t="shared" si="365"/>
        <v>1.00417413</v>
      </c>
      <c r="M545" s="121">
        <f t="shared" si="352"/>
        <v>0.99360572999999996</v>
      </c>
      <c r="N545" s="121">
        <f t="shared" si="373"/>
        <v>1.3917836670789876</v>
      </c>
      <c r="O545" s="114">
        <f t="shared" si="349"/>
        <v>1.3975931500000001</v>
      </c>
      <c r="P545" s="114">
        <f t="shared" si="357"/>
        <v>1013.73959999</v>
      </c>
      <c r="Q545" s="168">
        <f t="shared" si="370"/>
        <v>0</v>
      </c>
      <c r="R545" s="169">
        <f t="shared" si="366"/>
        <v>0</v>
      </c>
      <c r="S545" s="114">
        <f t="shared" si="358"/>
        <v>0</v>
      </c>
      <c r="T545" s="124">
        <f t="shared" si="367"/>
        <v>7.0000000000000007E-2</v>
      </c>
      <c r="U545" s="122">
        <f t="shared" si="348"/>
        <v>13</v>
      </c>
      <c r="V545" s="122">
        <v>252</v>
      </c>
      <c r="W545" s="121">
        <f t="shared" si="359"/>
        <v>1.003496425</v>
      </c>
      <c r="X545" s="114">
        <f t="shared" si="360"/>
        <v>3.5444644799999998</v>
      </c>
      <c r="Y545" s="114">
        <f t="shared" si="361"/>
        <v>0</v>
      </c>
      <c r="Z545" s="127" t="str">
        <f t="shared" si="371"/>
        <v>A+J=</v>
      </c>
      <c r="AA545" s="119">
        <f t="shared" si="372"/>
        <v>44550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62"/>
        <v>44540</v>
      </c>
      <c r="B546" s="114">
        <f t="shared" si="354"/>
        <v>1017.88332775</v>
      </c>
      <c r="C546" s="114">
        <f t="shared" si="368"/>
        <v>725.34671480999998</v>
      </c>
      <c r="D546" s="115">
        <f t="shared" si="363"/>
        <v>1084.3119999999999</v>
      </c>
      <c r="E546" s="116">
        <f t="shared" si="350"/>
        <v>1091.2829999999999</v>
      </c>
      <c r="F546" s="117">
        <f t="shared" si="351"/>
        <v>44491</v>
      </c>
      <c r="G546" s="118">
        <f t="shared" si="355"/>
        <v>6.4289614059422906E-3</v>
      </c>
      <c r="H546" s="119">
        <f t="shared" si="369"/>
        <v>44550</v>
      </c>
      <c r="I546" s="119">
        <f t="shared" si="356"/>
        <v>44550</v>
      </c>
      <c r="J546" s="120">
        <f t="shared" si="364"/>
        <v>20</v>
      </c>
      <c r="K546" s="120">
        <f t="shared" si="353"/>
        <v>14</v>
      </c>
      <c r="L546" s="8">
        <f t="shared" si="365"/>
        <v>1.00449594</v>
      </c>
      <c r="M546" s="121">
        <f t="shared" si="352"/>
        <v>0.99360572999999996</v>
      </c>
      <c r="N546" s="121">
        <f t="shared" si="373"/>
        <v>1.3917836670789876</v>
      </c>
      <c r="O546" s="114">
        <f t="shared" si="349"/>
        <v>1.3980410400000001</v>
      </c>
      <c r="P546" s="114">
        <f t="shared" si="357"/>
        <v>1014.06447553</v>
      </c>
      <c r="Q546" s="168">
        <f t="shared" si="370"/>
        <v>0</v>
      </c>
      <c r="R546" s="169">
        <f t="shared" si="366"/>
        <v>0</v>
      </c>
      <c r="S546" s="114">
        <f t="shared" si="358"/>
        <v>0</v>
      </c>
      <c r="T546" s="124">
        <f t="shared" si="367"/>
        <v>7.0000000000000007E-2</v>
      </c>
      <c r="U546" s="122">
        <f t="shared" si="348"/>
        <v>14</v>
      </c>
      <c r="V546" s="122">
        <v>252</v>
      </c>
      <c r="W546" s="121">
        <f t="shared" si="359"/>
        <v>1.0037658869999999</v>
      </c>
      <c r="X546" s="114">
        <f t="shared" si="360"/>
        <v>3.8188522200000001</v>
      </c>
      <c r="Y546" s="114">
        <f t="shared" si="361"/>
        <v>0</v>
      </c>
      <c r="Z546" s="127" t="str">
        <f t="shared" si="371"/>
        <v>A+J=</v>
      </c>
      <c r="AA546" s="119">
        <f t="shared" si="372"/>
        <v>44550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62"/>
        <v>44541</v>
      </c>
      <c r="B547" s="114">
        <f t="shared" si="354"/>
        <v>1018.4829411100001</v>
      </c>
      <c r="C547" s="114">
        <f t="shared" si="368"/>
        <v>725.34671480999998</v>
      </c>
      <c r="D547" s="115">
        <f t="shared" si="363"/>
        <v>1084.3119999999999</v>
      </c>
      <c r="E547" s="116">
        <f t="shared" si="350"/>
        <v>1091.2829999999999</v>
      </c>
      <c r="F547" s="117">
        <f t="shared" si="351"/>
        <v>44491</v>
      </c>
      <c r="G547" s="118">
        <f t="shared" si="355"/>
        <v>6.4289614059422906E-3</v>
      </c>
      <c r="H547" s="119">
        <f t="shared" si="369"/>
        <v>44550</v>
      </c>
      <c r="I547" s="119">
        <f t="shared" si="356"/>
        <v>44550</v>
      </c>
      <c r="J547" s="120">
        <f t="shared" si="364"/>
        <v>20</v>
      </c>
      <c r="K547" s="120">
        <f t="shared" si="353"/>
        <v>15</v>
      </c>
      <c r="L547" s="8">
        <f t="shared" si="365"/>
        <v>1.00481785</v>
      </c>
      <c r="M547" s="121">
        <f t="shared" si="352"/>
        <v>0.99360572999999996</v>
      </c>
      <c r="N547" s="121">
        <f t="shared" si="373"/>
        <v>1.3917836670789876</v>
      </c>
      <c r="O547" s="114">
        <f t="shared" si="349"/>
        <v>1.3984890699999999</v>
      </c>
      <c r="P547" s="114">
        <f t="shared" si="357"/>
        <v>1014.38945262</v>
      </c>
      <c r="Q547" s="168">
        <f t="shared" si="370"/>
        <v>0</v>
      </c>
      <c r="R547" s="169">
        <f t="shared" si="366"/>
        <v>0</v>
      </c>
      <c r="S547" s="114">
        <f t="shared" si="358"/>
        <v>0</v>
      </c>
      <c r="T547" s="124">
        <f t="shared" si="367"/>
        <v>7.0000000000000007E-2</v>
      </c>
      <c r="U547" s="122">
        <f t="shared" si="348"/>
        <v>15</v>
      </c>
      <c r="V547" s="122">
        <v>252</v>
      </c>
      <c r="W547" s="121">
        <f t="shared" si="359"/>
        <v>1.004035421</v>
      </c>
      <c r="X547" s="114">
        <f t="shared" si="360"/>
        <v>4.0934884900000004</v>
      </c>
      <c r="Y547" s="114">
        <f t="shared" si="361"/>
        <v>0</v>
      </c>
      <c r="Z547" s="127" t="str">
        <f t="shared" si="371"/>
        <v>A+J=</v>
      </c>
      <c r="AA547" s="119">
        <f t="shared" si="372"/>
        <v>44550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62"/>
        <v>44542</v>
      </c>
      <c r="B548" s="114">
        <f t="shared" si="354"/>
        <v>1018.4829411100001</v>
      </c>
      <c r="C548" s="114">
        <f t="shared" si="368"/>
        <v>725.34671480999998</v>
      </c>
      <c r="D548" s="115">
        <f t="shared" si="363"/>
        <v>1084.3119999999999</v>
      </c>
      <c r="E548" s="116">
        <f t="shared" si="350"/>
        <v>1091.2829999999999</v>
      </c>
      <c r="F548" s="117">
        <f t="shared" si="351"/>
        <v>44491</v>
      </c>
      <c r="G548" s="118">
        <f t="shared" si="355"/>
        <v>6.4289614059422906E-3</v>
      </c>
      <c r="H548" s="119">
        <f t="shared" si="369"/>
        <v>44550</v>
      </c>
      <c r="I548" s="119">
        <f t="shared" si="356"/>
        <v>44550</v>
      </c>
      <c r="J548" s="120">
        <f t="shared" si="364"/>
        <v>20</v>
      </c>
      <c r="K548" s="120">
        <f t="shared" si="353"/>
        <v>15</v>
      </c>
      <c r="L548" s="8">
        <f t="shared" si="365"/>
        <v>1.00481785</v>
      </c>
      <c r="M548" s="121">
        <f t="shared" si="352"/>
        <v>0.99360572999999996</v>
      </c>
      <c r="N548" s="121">
        <f t="shared" si="373"/>
        <v>1.3917836670789876</v>
      </c>
      <c r="O548" s="114">
        <f t="shared" si="349"/>
        <v>1.3984890699999999</v>
      </c>
      <c r="P548" s="114">
        <f t="shared" si="357"/>
        <v>1014.38945262</v>
      </c>
      <c r="Q548" s="168">
        <f t="shared" si="370"/>
        <v>0</v>
      </c>
      <c r="R548" s="169">
        <f t="shared" si="366"/>
        <v>0</v>
      </c>
      <c r="S548" s="114">
        <f t="shared" si="358"/>
        <v>0</v>
      </c>
      <c r="T548" s="124">
        <f t="shared" si="367"/>
        <v>7.0000000000000007E-2</v>
      </c>
      <c r="U548" s="122">
        <f t="shared" si="348"/>
        <v>15</v>
      </c>
      <c r="V548" s="122">
        <v>252</v>
      </c>
      <c r="W548" s="121">
        <f t="shared" si="359"/>
        <v>1.004035421</v>
      </c>
      <c r="X548" s="114">
        <f t="shared" si="360"/>
        <v>4.0934884900000004</v>
      </c>
      <c r="Y548" s="114">
        <f t="shared" si="361"/>
        <v>0</v>
      </c>
      <c r="Z548" s="127" t="str">
        <f t="shared" si="371"/>
        <v>A+J=</v>
      </c>
      <c r="AA548" s="119">
        <f t="shared" si="372"/>
        <v>44550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62"/>
        <v>44543</v>
      </c>
      <c r="B549" s="114">
        <f t="shared" si="354"/>
        <v>1018.4829411100001</v>
      </c>
      <c r="C549" s="114">
        <f t="shared" si="368"/>
        <v>725.34671480999998</v>
      </c>
      <c r="D549" s="115">
        <f t="shared" si="363"/>
        <v>1084.3119999999999</v>
      </c>
      <c r="E549" s="116">
        <f t="shared" si="350"/>
        <v>1091.2829999999999</v>
      </c>
      <c r="F549" s="117">
        <f t="shared" si="351"/>
        <v>44491</v>
      </c>
      <c r="G549" s="118">
        <f t="shared" si="355"/>
        <v>6.4289614059422906E-3</v>
      </c>
      <c r="H549" s="119">
        <f t="shared" si="369"/>
        <v>44550</v>
      </c>
      <c r="I549" s="119">
        <f t="shared" si="356"/>
        <v>44550</v>
      </c>
      <c r="J549" s="120">
        <f t="shared" si="364"/>
        <v>20</v>
      </c>
      <c r="K549" s="120">
        <f t="shared" si="353"/>
        <v>15</v>
      </c>
      <c r="L549" s="8">
        <f t="shared" si="365"/>
        <v>1.00481785</v>
      </c>
      <c r="M549" s="121">
        <f t="shared" si="352"/>
        <v>0.99360572999999996</v>
      </c>
      <c r="N549" s="121">
        <f t="shared" si="373"/>
        <v>1.3917836670789876</v>
      </c>
      <c r="O549" s="114">
        <f t="shared" si="349"/>
        <v>1.3984890699999999</v>
      </c>
      <c r="P549" s="114">
        <f t="shared" si="357"/>
        <v>1014.38945262</v>
      </c>
      <c r="Q549" s="168">
        <f t="shared" si="370"/>
        <v>0</v>
      </c>
      <c r="R549" s="169">
        <f t="shared" si="366"/>
        <v>0</v>
      </c>
      <c r="S549" s="114">
        <f t="shared" si="358"/>
        <v>0</v>
      </c>
      <c r="T549" s="124">
        <f t="shared" si="367"/>
        <v>7.0000000000000007E-2</v>
      </c>
      <c r="U549" s="122">
        <f t="shared" ref="U549:U612" si="374">IF(Q548&gt;0,1,IF(K549=K548,U548,U548+1))</f>
        <v>15</v>
      </c>
      <c r="V549" s="122">
        <v>252</v>
      </c>
      <c r="W549" s="121">
        <f t="shared" si="359"/>
        <v>1.004035421</v>
      </c>
      <c r="X549" s="114">
        <f t="shared" si="360"/>
        <v>4.0934884900000004</v>
      </c>
      <c r="Y549" s="114">
        <f t="shared" si="361"/>
        <v>0</v>
      </c>
      <c r="Z549" s="127" t="str">
        <f t="shared" si="371"/>
        <v>A+J=</v>
      </c>
      <c r="AA549" s="119">
        <f t="shared" si="372"/>
        <v>44550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62"/>
        <v>44544</v>
      </c>
      <c r="B550" s="114">
        <f t="shared" si="354"/>
        <v>1019.08291199</v>
      </c>
      <c r="C550" s="114">
        <f t="shared" si="368"/>
        <v>725.34671480999998</v>
      </c>
      <c r="D550" s="115">
        <f t="shared" si="363"/>
        <v>1084.3119999999999</v>
      </c>
      <c r="E550" s="116">
        <f t="shared" si="350"/>
        <v>1091.2829999999999</v>
      </c>
      <c r="F550" s="117">
        <f t="shared" si="351"/>
        <v>44491</v>
      </c>
      <c r="G550" s="118">
        <f t="shared" si="355"/>
        <v>6.4289614059422906E-3</v>
      </c>
      <c r="H550" s="119">
        <f t="shared" si="369"/>
        <v>44550</v>
      </c>
      <c r="I550" s="119">
        <f t="shared" si="356"/>
        <v>44550</v>
      </c>
      <c r="J550" s="120">
        <f t="shared" si="364"/>
        <v>20</v>
      </c>
      <c r="K550" s="120">
        <f t="shared" si="353"/>
        <v>16</v>
      </c>
      <c r="L550" s="8">
        <f t="shared" si="365"/>
        <v>1.00513987</v>
      </c>
      <c r="M550" s="121">
        <f t="shared" si="352"/>
        <v>0.99360572999999996</v>
      </c>
      <c r="N550" s="121">
        <f t="shared" si="373"/>
        <v>1.3917836670789876</v>
      </c>
      <c r="O550" s="114">
        <f t="shared" si="349"/>
        <v>1.3989372499999999</v>
      </c>
      <c r="P550" s="114">
        <f t="shared" si="357"/>
        <v>1014.71453851</v>
      </c>
      <c r="Q550" s="168">
        <f t="shared" si="370"/>
        <v>0</v>
      </c>
      <c r="R550" s="169">
        <f t="shared" si="366"/>
        <v>0</v>
      </c>
      <c r="S550" s="114">
        <f t="shared" si="358"/>
        <v>0</v>
      </c>
      <c r="T550" s="124">
        <f t="shared" si="367"/>
        <v>7.0000000000000007E-2</v>
      </c>
      <c r="U550" s="122">
        <f t="shared" si="374"/>
        <v>16</v>
      </c>
      <c r="V550" s="122">
        <v>252</v>
      </c>
      <c r="W550" s="121">
        <f t="shared" si="359"/>
        <v>1.004305027</v>
      </c>
      <c r="X550" s="114">
        <f t="shared" si="360"/>
        <v>4.3683734799999998</v>
      </c>
      <c r="Y550" s="114">
        <f t="shared" si="361"/>
        <v>0</v>
      </c>
      <c r="Z550" s="127" t="str">
        <f t="shared" si="371"/>
        <v>A+J=</v>
      </c>
      <c r="AA550" s="119">
        <f t="shared" si="372"/>
        <v>44550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62"/>
        <v>44545</v>
      </c>
      <c r="B551" s="114">
        <f t="shared" si="354"/>
        <v>1019.68322698</v>
      </c>
      <c r="C551" s="114">
        <f t="shared" si="368"/>
        <v>725.34671480999998</v>
      </c>
      <c r="D551" s="115">
        <f t="shared" si="363"/>
        <v>1084.3119999999999</v>
      </c>
      <c r="E551" s="116">
        <f t="shared" si="350"/>
        <v>1091.2829999999999</v>
      </c>
      <c r="F551" s="117">
        <f t="shared" si="351"/>
        <v>44491</v>
      </c>
      <c r="G551" s="118">
        <f t="shared" si="355"/>
        <v>6.4289614059422906E-3</v>
      </c>
      <c r="H551" s="119">
        <f t="shared" si="369"/>
        <v>44550</v>
      </c>
      <c r="I551" s="119">
        <f t="shared" si="356"/>
        <v>44550</v>
      </c>
      <c r="J551" s="120">
        <f t="shared" si="364"/>
        <v>20</v>
      </c>
      <c r="K551" s="120">
        <f t="shared" si="353"/>
        <v>17</v>
      </c>
      <c r="L551" s="8">
        <f t="shared" si="365"/>
        <v>1.00546198</v>
      </c>
      <c r="M551" s="121">
        <f t="shared" si="352"/>
        <v>0.99360572999999996</v>
      </c>
      <c r="N551" s="121">
        <f t="shared" si="373"/>
        <v>1.3917836670789876</v>
      </c>
      <c r="O551" s="114">
        <f t="shared" si="349"/>
        <v>1.39938556</v>
      </c>
      <c r="P551" s="114">
        <f t="shared" si="357"/>
        <v>1015.03971869</v>
      </c>
      <c r="Q551" s="168">
        <f t="shared" si="370"/>
        <v>0</v>
      </c>
      <c r="R551" s="169">
        <f t="shared" si="366"/>
        <v>0</v>
      </c>
      <c r="S551" s="114">
        <f t="shared" si="358"/>
        <v>0</v>
      </c>
      <c r="T551" s="124">
        <f t="shared" si="367"/>
        <v>7.0000000000000007E-2</v>
      </c>
      <c r="U551" s="122">
        <f t="shared" si="374"/>
        <v>17</v>
      </c>
      <c r="V551" s="122">
        <v>252</v>
      </c>
      <c r="W551" s="121">
        <f t="shared" si="359"/>
        <v>1.0045747060000001</v>
      </c>
      <c r="X551" s="114">
        <f t="shared" si="360"/>
        <v>4.6435082899999998</v>
      </c>
      <c r="Y551" s="114">
        <f t="shared" si="361"/>
        <v>0</v>
      </c>
      <c r="Z551" s="127" t="str">
        <f t="shared" si="371"/>
        <v>A+J=</v>
      </c>
      <c r="AA551" s="119">
        <f t="shared" si="372"/>
        <v>44550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62"/>
        <v>44546</v>
      </c>
      <c r="B552" s="114">
        <f t="shared" si="354"/>
        <v>1020.28389979</v>
      </c>
      <c r="C552" s="114">
        <f t="shared" si="368"/>
        <v>725.34671480999998</v>
      </c>
      <c r="D552" s="115">
        <f t="shared" si="363"/>
        <v>1084.3119999999999</v>
      </c>
      <c r="E552" s="116">
        <f t="shared" si="350"/>
        <v>1091.2829999999999</v>
      </c>
      <c r="F552" s="117">
        <f t="shared" si="351"/>
        <v>44491</v>
      </c>
      <c r="G552" s="118">
        <f t="shared" si="355"/>
        <v>6.4289614059422906E-3</v>
      </c>
      <c r="H552" s="119">
        <f t="shared" si="369"/>
        <v>44550</v>
      </c>
      <c r="I552" s="119">
        <f t="shared" si="356"/>
        <v>44550</v>
      </c>
      <c r="J552" s="120">
        <f t="shared" si="364"/>
        <v>20</v>
      </c>
      <c r="K552" s="120">
        <f t="shared" si="353"/>
        <v>18</v>
      </c>
      <c r="L552" s="8">
        <f t="shared" si="365"/>
        <v>1.0057841999999999</v>
      </c>
      <c r="M552" s="121">
        <f t="shared" si="352"/>
        <v>0.99360572999999996</v>
      </c>
      <c r="N552" s="121">
        <f t="shared" si="373"/>
        <v>1.3917836670789876</v>
      </c>
      <c r="O552" s="114">
        <f t="shared" si="349"/>
        <v>1.3998340199999999</v>
      </c>
      <c r="P552" s="114">
        <f t="shared" si="357"/>
        <v>1015.36500768</v>
      </c>
      <c r="Q552" s="168">
        <f t="shared" si="370"/>
        <v>0</v>
      </c>
      <c r="R552" s="169">
        <f t="shared" si="366"/>
        <v>0</v>
      </c>
      <c r="S552" s="114">
        <f t="shared" si="358"/>
        <v>0</v>
      </c>
      <c r="T552" s="124">
        <f t="shared" si="367"/>
        <v>7.0000000000000007E-2</v>
      </c>
      <c r="U552" s="122">
        <f t="shared" si="374"/>
        <v>18</v>
      </c>
      <c r="V552" s="122">
        <v>252</v>
      </c>
      <c r="W552" s="121">
        <f t="shared" si="359"/>
        <v>1.0048444569999999</v>
      </c>
      <c r="X552" s="114">
        <f t="shared" si="360"/>
        <v>4.9188921099999998</v>
      </c>
      <c r="Y552" s="114">
        <f t="shared" si="361"/>
        <v>0</v>
      </c>
      <c r="Z552" s="127" t="str">
        <f t="shared" si="371"/>
        <v>A+J=</v>
      </c>
      <c r="AA552" s="119">
        <f t="shared" si="372"/>
        <v>44550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62"/>
        <v>44547</v>
      </c>
      <c r="B553" s="114">
        <f t="shared" si="354"/>
        <v>1020.88493161</v>
      </c>
      <c r="C553" s="114">
        <f t="shared" si="368"/>
        <v>725.34671480999998</v>
      </c>
      <c r="D553" s="115">
        <f t="shared" si="363"/>
        <v>1084.3119999999999</v>
      </c>
      <c r="E553" s="116">
        <f t="shared" si="350"/>
        <v>1091.2829999999999</v>
      </c>
      <c r="F553" s="117">
        <f t="shared" si="351"/>
        <v>44491</v>
      </c>
      <c r="G553" s="118">
        <f t="shared" si="355"/>
        <v>6.4289614059422906E-3</v>
      </c>
      <c r="H553" s="119">
        <f t="shared" si="369"/>
        <v>44550</v>
      </c>
      <c r="I553" s="119">
        <f t="shared" si="356"/>
        <v>44550</v>
      </c>
      <c r="J553" s="120">
        <f t="shared" si="364"/>
        <v>20</v>
      </c>
      <c r="K553" s="120">
        <f t="shared" si="353"/>
        <v>19</v>
      </c>
      <c r="L553" s="8">
        <f t="shared" si="365"/>
        <v>1.0061065300000001</v>
      </c>
      <c r="M553" s="121">
        <f t="shared" si="352"/>
        <v>0.99360572999999996</v>
      </c>
      <c r="N553" s="121">
        <f t="shared" si="373"/>
        <v>1.3917836670789876</v>
      </c>
      <c r="O553" s="114">
        <f t="shared" ref="O553:O616" si="375">TRUNC(TRUNC((L553*N553),15),8)</f>
        <v>1.40028263</v>
      </c>
      <c r="P553" s="114">
        <f t="shared" si="357"/>
        <v>1015.69040547</v>
      </c>
      <c r="Q553" s="168">
        <f t="shared" si="370"/>
        <v>0</v>
      </c>
      <c r="R553" s="169">
        <f t="shared" si="366"/>
        <v>0</v>
      </c>
      <c r="S553" s="114">
        <f t="shared" si="358"/>
        <v>0</v>
      </c>
      <c r="T553" s="124">
        <f t="shared" si="367"/>
        <v>7.0000000000000007E-2</v>
      </c>
      <c r="U553" s="122">
        <f t="shared" si="374"/>
        <v>19</v>
      </c>
      <c r="V553" s="122">
        <v>252</v>
      </c>
      <c r="W553" s="121">
        <f t="shared" si="359"/>
        <v>1.005114281</v>
      </c>
      <c r="X553" s="114">
        <f t="shared" si="360"/>
        <v>5.1945261399999998</v>
      </c>
      <c r="Y553" s="114">
        <f t="shared" si="361"/>
        <v>0</v>
      </c>
      <c r="Z553" s="127" t="str">
        <f t="shared" si="371"/>
        <v>A+J=</v>
      </c>
      <c r="AA553" s="119">
        <f t="shared" si="372"/>
        <v>44550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62"/>
        <v>44548</v>
      </c>
      <c r="B554" s="114">
        <f t="shared" si="354"/>
        <v>1021.4863142700001</v>
      </c>
      <c r="C554" s="114">
        <f t="shared" si="368"/>
        <v>725.34671480999998</v>
      </c>
      <c r="D554" s="115">
        <f t="shared" si="363"/>
        <v>1084.3119999999999</v>
      </c>
      <c r="E554" s="116">
        <f t="shared" ref="E554:E617" si="376">IF($K554=1,VLOOKUP($A553,$AO$10:$AS$131,4),E553)</f>
        <v>1091.2829999999999</v>
      </c>
      <c r="F554" s="117">
        <f t="shared" ref="F554:F617" si="377">IF($K554=1,VLOOKUP($A553,$AO$10:$AS$131,5),F553)</f>
        <v>44491</v>
      </c>
      <c r="G554" s="118">
        <f t="shared" si="355"/>
        <v>6.4289614059422906E-3</v>
      </c>
      <c r="H554" s="119">
        <f t="shared" si="369"/>
        <v>44550</v>
      </c>
      <c r="I554" s="119">
        <f t="shared" si="356"/>
        <v>44550</v>
      </c>
      <c r="J554" s="120">
        <f t="shared" si="364"/>
        <v>20</v>
      </c>
      <c r="K554" s="120">
        <f t="shared" si="353"/>
        <v>20</v>
      </c>
      <c r="L554" s="8">
        <f t="shared" si="365"/>
        <v>1.00642896</v>
      </c>
      <c r="M554" s="121">
        <f t="shared" ref="M554:M617" si="378">IF(I554&gt;I553,L553,M553)</f>
        <v>0.99360572999999996</v>
      </c>
      <c r="N554" s="121">
        <f t="shared" si="373"/>
        <v>1.3917836670789876</v>
      </c>
      <c r="O554" s="114">
        <f t="shared" si="375"/>
        <v>1.4007313800000001</v>
      </c>
      <c r="P554" s="114">
        <f t="shared" si="357"/>
        <v>1016.0159048100001</v>
      </c>
      <c r="Q554" s="168">
        <f t="shared" si="370"/>
        <v>0</v>
      </c>
      <c r="R554" s="169">
        <f t="shared" si="366"/>
        <v>0</v>
      </c>
      <c r="S554" s="114">
        <f t="shared" si="358"/>
        <v>0</v>
      </c>
      <c r="T554" s="124">
        <f t="shared" si="367"/>
        <v>7.0000000000000007E-2</v>
      </c>
      <c r="U554" s="122">
        <f t="shared" si="374"/>
        <v>20</v>
      </c>
      <c r="V554" s="122">
        <v>252</v>
      </c>
      <c r="W554" s="121">
        <f t="shared" si="359"/>
        <v>1.005384177</v>
      </c>
      <c r="X554" s="114">
        <f t="shared" si="360"/>
        <v>5.4704094599999999</v>
      </c>
      <c r="Y554" s="114">
        <f t="shared" si="361"/>
        <v>0</v>
      </c>
      <c r="Z554" s="127" t="str">
        <f t="shared" si="371"/>
        <v>A+J=</v>
      </c>
      <c r="AA554" s="119">
        <f t="shared" si="372"/>
        <v>44550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62"/>
        <v>44549</v>
      </c>
      <c r="B555" s="114">
        <f t="shared" si="354"/>
        <v>1021.4863142700001</v>
      </c>
      <c r="C555" s="114">
        <f t="shared" si="368"/>
        <v>725.34671480999998</v>
      </c>
      <c r="D555" s="115">
        <f t="shared" si="363"/>
        <v>1084.3119999999999</v>
      </c>
      <c r="E555" s="116">
        <f t="shared" si="376"/>
        <v>1091.2829999999999</v>
      </c>
      <c r="F555" s="117">
        <f t="shared" si="377"/>
        <v>44491</v>
      </c>
      <c r="G555" s="118">
        <f t="shared" si="355"/>
        <v>6.4289614059422906E-3</v>
      </c>
      <c r="H555" s="119">
        <f t="shared" si="369"/>
        <v>44550</v>
      </c>
      <c r="I555" s="119">
        <f t="shared" si="356"/>
        <v>44550</v>
      </c>
      <c r="J555" s="120">
        <f t="shared" si="364"/>
        <v>20</v>
      </c>
      <c r="K555" s="120">
        <f t="shared" si="353"/>
        <v>20</v>
      </c>
      <c r="L555" s="8">
        <f t="shared" si="365"/>
        <v>1.00642896</v>
      </c>
      <c r="M555" s="121">
        <f t="shared" si="378"/>
        <v>0.99360572999999996</v>
      </c>
      <c r="N555" s="121">
        <f t="shared" si="373"/>
        <v>1.3917836670789876</v>
      </c>
      <c r="O555" s="114">
        <f t="shared" si="375"/>
        <v>1.4007313800000001</v>
      </c>
      <c r="P555" s="114">
        <f t="shared" si="357"/>
        <v>1016.0159048100001</v>
      </c>
      <c r="Q555" s="168">
        <f t="shared" si="370"/>
        <v>0</v>
      </c>
      <c r="R555" s="169">
        <f t="shared" si="366"/>
        <v>0</v>
      </c>
      <c r="S555" s="114">
        <f t="shared" si="358"/>
        <v>0</v>
      </c>
      <c r="T555" s="124">
        <f t="shared" si="367"/>
        <v>7.0000000000000007E-2</v>
      </c>
      <c r="U555" s="122">
        <f t="shared" si="374"/>
        <v>20</v>
      </c>
      <c r="V555" s="122">
        <v>252</v>
      </c>
      <c r="W555" s="121">
        <f t="shared" si="359"/>
        <v>1.005384177</v>
      </c>
      <c r="X555" s="114">
        <f t="shared" si="360"/>
        <v>5.4704094599999999</v>
      </c>
      <c r="Y555" s="114">
        <f t="shared" si="361"/>
        <v>0</v>
      </c>
      <c r="Z555" s="127" t="str">
        <f t="shared" si="371"/>
        <v>A+J=</v>
      </c>
      <c r="AA555" s="119">
        <f t="shared" si="372"/>
        <v>44550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62"/>
        <v>44550</v>
      </c>
      <c r="B556" s="114">
        <f t="shared" si="354"/>
        <v>1021.4863142700001</v>
      </c>
      <c r="C556" s="114">
        <f t="shared" si="368"/>
        <v>725.34671480999998</v>
      </c>
      <c r="D556" s="115">
        <f t="shared" si="363"/>
        <v>1084.3119999999999</v>
      </c>
      <c r="E556" s="116">
        <f t="shared" si="376"/>
        <v>1091.2829999999999</v>
      </c>
      <c r="F556" s="117">
        <f t="shared" si="377"/>
        <v>44491</v>
      </c>
      <c r="G556" s="118">
        <f t="shared" si="355"/>
        <v>6.4289614059422906E-3</v>
      </c>
      <c r="H556" s="119">
        <f t="shared" si="369"/>
        <v>44581</v>
      </c>
      <c r="I556" s="119">
        <f t="shared" si="356"/>
        <v>44550</v>
      </c>
      <c r="J556" s="120">
        <f t="shared" si="364"/>
        <v>20</v>
      </c>
      <c r="K556" s="120">
        <f t="shared" si="353"/>
        <v>20</v>
      </c>
      <c r="L556" s="8">
        <f t="shared" si="365"/>
        <v>1.00642896</v>
      </c>
      <c r="M556" s="121">
        <f t="shared" si="378"/>
        <v>0.99360572999999996</v>
      </c>
      <c r="N556" s="121">
        <f t="shared" si="373"/>
        <v>1.3917836670789876</v>
      </c>
      <c r="O556" s="114">
        <f t="shared" si="375"/>
        <v>1.4007313800000001</v>
      </c>
      <c r="P556" s="114">
        <f t="shared" si="357"/>
        <v>1016.0159048100001</v>
      </c>
      <c r="Q556" s="168">
        <f t="shared" si="370"/>
        <v>18</v>
      </c>
      <c r="R556" s="169">
        <f t="shared" si="366"/>
        <v>1.1280999999999999E-2</v>
      </c>
      <c r="S556" s="114">
        <f t="shared" si="358"/>
        <v>11.461675420000001</v>
      </c>
      <c r="T556" s="124">
        <f t="shared" si="367"/>
        <v>7.0000000000000007E-2</v>
      </c>
      <c r="U556" s="122">
        <f t="shared" si="374"/>
        <v>20</v>
      </c>
      <c r="V556" s="122">
        <v>252</v>
      </c>
      <c r="W556" s="121">
        <f t="shared" si="359"/>
        <v>1.005384177</v>
      </c>
      <c r="X556" s="114">
        <f t="shared" si="360"/>
        <v>5.4704094599999999</v>
      </c>
      <c r="Y556" s="114">
        <f t="shared" si="361"/>
        <v>16.932084880000001</v>
      </c>
      <c r="Z556" s="127" t="str">
        <f t="shared" si="371"/>
        <v>A+J=</v>
      </c>
      <c r="AA556" s="119">
        <f t="shared" si="372"/>
        <v>44550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62"/>
        <v>44551</v>
      </c>
      <c r="B557" s="114">
        <f t="shared" si="354"/>
        <v>1004.8319738399999</v>
      </c>
      <c r="C557" s="114">
        <f t="shared" si="368"/>
        <v>717.16407852999998</v>
      </c>
      <c r="D557" s="115">
        <f t="shared" si="363"/>
        <v>1091.2829999999999</v>
      </c>
      <c r="E557" s="116">
        <f t="shared" si="376"/>
        <v>1091.4829999999999</v>
      </c>
      <c r="F557" s="117">
        <f t="shared" si="377"/>
        <v>44520</v>
      </c>
      <c r="G557" s="118">
        <f t="shared" si="355"/>
        <v>1.8327051736344302E-4</v>
      </c>
      <c r="H557" s="119">
        <f t="shared" si="369"/>
        <v>44581</v>
      </c>
      <c r="I557" s="119">
        <f t="shared" si="356"/>
        <v>44581</v>
      </c>
      <c r="J557" s="120">
        <f t="shared" si="364"/>
        <v>23</v>
      </c>
      <c r="K557" s="120">
        <f t="shared" si="353"/>
        <v>1</v>
      </c>
      <c r="L557" s="8">
        <f t="shared" si="365"/>
        <v>1.00000796</v>
      </c>
      <c r="M557" s="121">
        <f t="shared" si="378"/>
        <v>1.00642896</v>
      </c>
      <c r="N557" s="121">
        <f t="shared" si="373"/>
        <v>1.4007313886032917</v>
      </c>
      <c r="O557" s="114">
        <f t="shared" si="375"/>
        <v>1.40074253</v>
      </c>
      <c r="P557" s="114">
        <f t="shared" si="357"/>
        <v>1004.5622257799999</v>
      </c>
      <c r="Q557" s="168">
        <f t="shared" si="370"/>
        <v>0</v>
      </c>
      <c r="R557" s="169">
        <f t="shared" si="366"/>
        <v>0</v>
      </c>
      <c r="S557" s="114">
        <f t="shared" si="358"/>
        <v>0</v>
      </c>
      <c r="T557" s="124">
        <f t="shared" si="367"/>
        <v>7.0000000000000007E-2</v>
      </c>
      <c r="U557" s="122">
        <f t="shared" si="374"/>
        <v>1</v>
      </c>
      <c r="V557" s="122">
        <v>252</v>
      </c>
      <c r="W557" s="121">
        <f t="shared" si="359"/>
        <v>1.0002685229999999</v>
      </c>
      <c r="X557" s="114">
        <f t="shared" si="360"/>
        <v>0.26974806000000001</v>
      </c>
      <c r="Y557" s="114">
        <f t="shared" si="361"/>
        <v>0</v>
      </c>
      <c r="Z557" s="127" t="str">
        <f t="shared" si="371"/>
        <v>A+J=</v>
      </c>
      <c r="AA557" s="119">
        <f t="shared" si="372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62"/>
        <v>44552</v>
      </c>
      <c r="B558" s="114">
        <f t="shared" si="354"/>
        <v>1005.10980925</v>
      </c>
      <c r="C558" s="114">
        <f t="shared" si="368"/>
        <v>717.16407852999998</v>
      </c>
      <c r="D558" s="115">
        <f t="shared" si="363"/>
        <v>1091.2829999999999</v>
      </c>
      <c r="E558" s="116">
        <f t="shared" si="376"/>
        <v>1091.4829999999999</v>
      </c>
      <c r="F558" s="117">
        <f t="shared" si="377"/>
        <v>44520</v>
      </c>
      <c r="G558" s="118">
        <f t="shared" si="355"/>
        <v>1.8327051736344302E-4</v>
      </c>
      <c r="H558" s="119">
        <f t="shared" si="369"/>
        <v>44581</v>
      </c>
      <c r="I558" s="119">
        <f t="shared" si="356"/>
        <v>44581</v>
      </c>
      <c r="J558" s="120">
        <f t="shared" si="364"/>
        <v>23</v>
      </c>
      <c r="K558" s="120">
        <f t="shared" ref="K558:K621" si="379">(J558-(NETWORKDAYS(A558,I558,AD$148:AD$502)-1))</f>
        <v>2</v>
      </c>
      <c r="L558" s="8">
        <f t="shared" si="365"/>
        <v>1.00001593</v>
      </c>
      <c r="M558" s="121">
        <f t="shared" si="378"/>
        <v>1.00642896</v>
      </c>
      <c r="N558" s="121">
        <f t="shared" si="373"/>
        <v>1.4007313886032917</v>
      </c>
      <c r="O558" s="114">
        <f t="shared" si="375"/>
        <v>1.4007537000000001</v>
      </c>
      <c r="P558" s="114">
        <f t="shared" si="357"/>
        <v>1004.5702365</v>
      </c>
      <c r="Q558" s="168">
        <f t="shared" si="370"/>
        <v>0</v>
      </c>
      <c r="R558" s="169">
        <f t="shared" si="366"/>
        <v>0</v>
      </c>
      <c r="S558" s="114">
        <f t="shared" si="358"/>
        <v>0</v>
      </c>
      <c r="T558" s="124">
        <f t="shared" si="367"/>
        <v>7.0000000000000007E-2</v>
      </c>
      <c r="U558" s="122">
        <f t="shared" si="374"/>
        <v>2</v>
      </c>
      <c r="V558" s="122">
        <v>252</v>
      </c>
      <c r="W558" s="121">
        <f t="shared" si="359"/>
        <v>1.000537118</v>
      </c>
      <c r="X558" s="114">
        <f t="shared" si="360"/>
        <v>0.53957275000000005</v>
      </c>
      <c r="Y558" s="114">
        <f t="shared" si="361"/>
        <v>0</v>
      </c>
      <c r="Z558" s="127" t="str">
        <f t="shared" si="371"/>
        <v>A+J=</v>
      </c>
      <c r="AA558" s="119">
        <f t="shared" si="372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62"/>
        <v>44553</v>
      </c>
      <c r="B559" s="114">
        <f t="shared" si="354"/>
        <v>1005.3877141199999</v>
      </c>
      <c r="C559" s="114">
        <f t="shared" si="368"/>
        <v>717.16407852999998</v>
      </c>
      <c r="D559" s="115">
        <f t="shared" si="363"/>
        <v>1091.2829999999999</v>
      </c>
      <c r="E559" s="116">
        <f t="shared" si="376"/>
        <v>1091.4829999999999</v>
      </c>
      <c r="F559" s="117">
        <f t="shared" si="377"/>
        <v>44520</v>
      </c>
      <c r="G559" s="118">
        <f t="shared" si="355"/>
        <v>1.8327051736344302E-4</v>
      </c>
      <c r="H559" s="119">
        <f t="shared" si="369"/>
        <v>44581</v>
      </c>
      <c r="I559" s="119">
        <f t="shared" si="356"/>
        <v>44581</v>
      </c>
      <c r="J559" s="120">
        <f t="shared" si="364"/>
        <v>23</v>
      </c>
      <c r="K559" s="120">
        <f t="shared" si="379"/>
        <v>3</v>
      </c>
      <c r="L559" s="8">
        <f t="shared" si="365"/>
        <v>1.0000239</v>
      </c>
      <c r="M559" s="121">
        <f t="shared" si="378"/>
        <v>1.00642896</v>
      </c>
      <c r="N559" s="121">
        <f t="shared" si="373"/>
        <v>1.4007313886032917</v>
      </c>
      <c r="O559" s="114">
        <f t="shared" si="375"/>
        <v>1.40076486</v>
      </c>
      <c r="P559" s="114">
        <f t="shared" si="357"/>
        <v>1004.57824005</v>
      </c>
      <c r="Q559" s="168">
        <f t="shared" si="370"/>
        <v>0</v>
      </c>
      <c r="R559" s="169">
        <f t="shared" si="366"/>
        <v>0</v>
      </c>
      <c r="S559" s="114">
        <f t="shared" si="358"/>
        <v>0</v>
      </c>
      <c r="T559" s="124">
        <f t="shared" si="367"/>
        <v>7.0000000000000007E-2</v>
      </c>
      <c r="U559" s="122">
        <f t="shared" si="374"/>
        <v>3</v>
      </c>
      <c r="V559" s="122">
        <v>252</v>
      </c>
      <c r="W559" s="121">
        <f t="shared" si="359"/>
        <v>1.0008057850000001</v>
      </c>
      <c r="X559" s="114">
        <f t="shared" si="360"/>
        <v>0.80947407000000005</v>
      </c>
      <c r="Y559" s="114">
        <f t="shared" si="361"/>
        <v>0</v>
      </c>
      <c r="Z559" s="127" t="str">
        <f t="shared" si="371"/>
        <v>A+J=</v>
      </c>
      <c r="AA559" s="119">
        <f t="shared" si="372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62"/>
        <v>44554</v>
      </c>
      <c r="B560" s="114">
        <f t="shared" si="354"/>
        <v>1005.66569563</v>
      </c>
      <c r="C560" s="114">
        <f t="shared" si="368"/>
        <v>717.16407852999998</v>
      </c>
      <c r="D560" s="115">
        <f t="shared" si="363"/>
        <v>1091.2829999999999</v>
      </c>
      <c r="E560" s="116">
        <f t="shared" si="376"/>
        <v>1091.4829999999999</v>
      </c>
      <c r="F560" s="117">
        <f t="shared" si="377"/>
        <v>44520</v>
      </c>
      <c r="G560" s="118">
        <f t="shared" si="355"/>
        <v>1.8327051736344302E-4</v>
      </c>
      <c r="H560" s="119">
        <f t="shared" si="369"/>
        <v>44581</v>
      </c>
      <c r="I560" s="119">
        <f t="shared" si="356"/>
        <v>44581</v>
      </c>
      <c r="J560" s="120">
        <f t="shared" si="364"/>
        <v>23</v>
      </c>
      <c r="K560" s="120">
        <f t="shared" si="379"/>
        <v>4</v>
      </c>
      <c r="L560" s="8">
        <f t="shared" si="365"/>
        <v>1.0000318699999999</v>
      </c>
      <c r="M560" s="121">
        <f t="shared" si="378"/>
        <v>1.00642896</v>
      </c>
      <c r="N560" s="121">
        <f t="shared" si="373"/>
        <v>1.4007313886032917</v>
      </c>
      <c r="O560" s="114">
        <f t="shared" si="375"/>
        <v>1.4007760199999999</v>
      </c>
      <c r="P560" s="114">
        <f t="shared" si="357"/>
        <v>1004.58624361</v>
      </c>
      <c r="Q560" s="168">
        <f t="shared" si="370"/>
        <v>0</v>
      </c>
      <c r="R560" s="169">
        <f t="shared" si="366"/>
        <v>0</v>
      </c>
      <c r="S560" s="114">
        <f t="shared" si="358"/>
        <v>0</v>
      </c>
      <c r="T560" s="124">
        <f t="shared" si="367"/>
        <v>7.0000000000000007E-2</v>
      </c>
      <c r="U560" s="122">
        <f t="shared" si="374"/>
        <v>4</v>
      </c>
      <c r="V560" s="122">
        <v>252</v>
      </c>
      <c r="W560" s="121">
        <f t="shared" si="359"/>
        <v>1.0010745240000001</v>
      </c>
      <c r="X560" s="114">
        <f t="shared" si="360"/>
        <v>1.07945202</v>
      </c>
      <c r="Y560" s="114">
        <f t="shared" si="361"/>
        <v>0</v>
      </c>
      <c r="Z560" s="127" t="str">
        <f t="shared" si="371"/>
        <v>A+J=</v>
      </c>
      <c r="AA560" s="119">
        <f t="shared" si="372"/>
        <v>44581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62"/>
        <v>44555</v>
      </c>
      <c r="B561" s="114">
        <f t="shared" si="354"/>
        <v>1005.94374658</v>
      </c>
      <c r="C561" s="114">
        <f t="shared" si="368"/>
        <v>717.16407852999998</v>
      </c>
      <c r="D561" s="115">
        <f t="shared" si="363"/>
        <v>1091.2829999999999</v>
      </c>
      <c r="E561" s="116">
        <f t="shared" si="376"/>
        <v>1091.4829999999999</v>
      </c>
      <c r="F561" s="117">
        <f t="shared" si="377"/>
        <v>44520</v>
      </c>
      <c r="G561" s="118">
        <f t="shared" si="355"/>
        <v>1.8327051736344302E-4</v>
      </c>
      <c r="H561" s="119">
        <f t="shared" si="369"/>
        <v>44581</v>
      </c>
      <c r="I561" s="119">
        <f t="shared" si="356"/>
        <v>44581</v>
      </c>
      <c r="J561" s="120">
        <f t="shared" si="364"/>
        <v>23</v>
      </c>
      <c r="K561" s="120">
        <f t="shared" si="379"/>
        <v>5</v>
      </c>
      <c r="L561" s="8">
        <f t="shared" si="365"/>
        <v>1.00003983</v>
      </c>
      <c r="M561" s="121">
        <f t="shared" si="378"/>
        <v>1.00642896</v>
      </c>
      <c r="N561" s="121">
        <f t="shared" si="373"/>
        <v>1.4007313886032917</v>
      </c>
      <c r="O561" s="114">
        <f t="shared" si="375"/>
        <v>1.4007871700000001</v>
      </c>
      <c r="P561" s="114">
        <f t="shared" si="357"/>
        <v>1004.59423998</v>
      </c>
      <c r="Q561" s="168">
        <f t="shared" si="370"/>
        <v>0</v>
      </c>
      <c r="R561" s="169">
        <f t="shared" si="366"/>
        <v>0</v>
      </c>
      <c r="S561" s="114">
        <f t="shared" si="358"/>
        <v>0</v>
      </c>
      <c r="T561" s="124">
        <f t="shared" si="367"/>
        <v>7.0000000000000007E-2</v>
      </c>
      <c r="U561" s="122">
        <f t="shared" si="374"/>
        <v>5</v>
      </c>
      <c r="V561" s="122">
        <v>252</v>
      </c>
      <c r="W561" s="121">
        <f t="shared" si="359"/>
        <v>1.0013433350000001</v>
      </c>
      <c r="X561" s="114">
        <f t="shared" si="360"/>
        <v>1.3495066</v>
      </c>
      <c r="Y561" s="114">
        <f t="shared" si="361"/>
        <v>0</v>
      </c>
      <c r="Z561" s="127" t="str">
        <f t="shared" si="371"/>
        <v>A+J=</v>
      </c>
      <c r="AA561" s="119">
        <f t="shared" si="372"/>
        <v>44581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62"/>
        <v>44556</v>
      </c>
      <c r="B562" s="114">
        <f t="shared" si="354"/>
        <v>1005.94374658</v>
      </c>
      <c r="C562" s="114">
        <f t="shared" si="368"/>
        <v>717.16407852999998</v>
      </c>
      <c r="D562" s="115">
        <f t="shared" si="363"/>
        <v>1091.2829999999999</v>
      </c>
      <c r="E562" s="116">
        <f t="shared" si="376"/>
        <v>1091.4829999999999</v>
      </c>
      <c r="F562" s="117">
        <f t="shared" si="377"/>
        <v>44520</v>
      </c>
      <c r="G562" s="118">
        <f t="shared" si="355"/>
        <v>1.8327051736344302E-4</v>
      </c>
      <c r="H562" s="119">
        <f t="shared" si="369"/>
        <v>44581</v>
      </c>
      <c r="I562" s="119">
        <f t="shared" si="356"/>
        <v>44581</v>
      </c>
      <c r="J562" s="120">
        <f t="shared" si="364"/>
        <v>23</v>
      </c>
      <c r="K562" s="120">
        <f t="shared" si="379"/>
        <v>5</v>
      </c>
      <c r="L562" s="8">
        <f t="shared" si="365"/>
        <v>1.00003983</v>
      </c>
      <c r="M562" s="121">
        <f t="shared" si="378"/>
        <v>1.00642896</v>
      </c>
      <c r="N562" s="121">
        <f t="shared" si="373"/>
        <v>1.4007313886032917</v>
      </c>
      <c r="O562" s="114">
        <f t="shared" si="375"/>
        <v>1.4007871700000001</v>
      </c>
      <c r="P562" s="114">
        <f t="shared" si="357"/>
        <v>1004.59423998</v>
      </c>
      <c r="Q562" s="168">
        <f t="shared" si="370"/>
        <v>0</v>
      </c>
      <c r="R562" s="169">
        <f t="shared" si="366"/>
        <v>0</v>
      </c>
      <c r="S562" s="114">
        <f t="shared" si="358"/>
        <v>0</v>
      </c>
      <c r="T562" s="124">
        <f t="shared" si="367"/>
        <v>7.0000000000000007E-2</v>
      </c>
      <c r="U562" s="122">
        <f t="shared" si="374"/>
        <v>5</v>
      </c>
      <c r="V562" s="122">
        <v>252</v>
      </c>
      <c r="W562" s="121">
        <f t="shared" si="359"/>
        <v>1.0013433350000001</v>
      </c>
      <c r="X562" s="114">
        <f t="shared" si="360"/>
        <v>1.3495066</v>
      </c>
      <c r="Y562" s="114">
        <f t="shared" si="361"/>
        <v>0</v>
      </c>
      <c r="Z562" s="127" t="str">
        <f t="shared" si="371"/>
        <v>A+J=</v>
      </c>
      <c r="AA562" s="119">
        <f t="shared" si="372"/>
        <v>44581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62"/>
        <v>44557</v>
      </c>
      <c r="B563" s="114">
        <f t="shared" si="354"/>
        <v>1005.94374658</v>
      </c>
      <c r="C563" s="114">
        <f t="shared" si="368"/>
        <v>717.16407852999998</v>
      </c>
      <c r="D563" s="115">
        <f t="shared" si="363"/>
        <v>1091.2829999999999</v>
      </c>
      <c r="E563" s="116">
        <f t="shared" si="376"/>
        <v>1091.4829999999999</v>
      </c>
      <c r="F563" s="117">
        <f t="shared" si="377"/>
        <v>44520</v>
      </c>
      <c r="G563" s="118">
        <f t="shared" si="355"/>
        <v>1.8327051736344302E-4</v>
      </c>
      <c r="H563" s="119">
        <f t="shared" si="369"/>
        <v>44581</v>
      </c>
      <c r="I563" s="119">
        <f t="shared" si="356"/>
        <v>44581</v>
      </c>
      <c r="J563" s="120">
        <f t="shared" si="364"/>
        <v>23</v>
      </c>
      <c r="K563" s="120">
        <f t="shared" si="379"/>
        <v>5</v>
      </c>
      <c r="L563" s="8">
        <f t="shared" si="365"/>
        <v>1.00003983</v>
      </c>
      <c r="M563" s="121">
        <f t="shared" si="378"/>
        <v>1.00642896</v>
      </c>
      <c r="N563" s="121">
        <f t="shared" si="373"/>
        <v>1.4007313886032917</v>
      </c>
      <c r="O563" s="114">
        <f t="shared" si="375"/>
        <v>1.4007871700000001</v>
      </c>
      <c r="P563" s="114">
        <f t="shared" si="357"/>
        <v>1004.59423998</v>
      </c>
      <c r="Q563" s="168">
        <f t="shared" si="370"/>
        <v>0</v>
      </c>
      <c r="R563" s="169">
        <f t="shared" si="366"/>
        <v>0</v>
      </c>
      <c r="S563" s="114">
        <f t="shared" si="358"/>
        <v>0</v>
      </c>
      <c r="T563" s="124">
        <f t="shared" si="367"/>
        <v>7.0000000000000007E-2</v>
      </c>
      <c r="U563" s="122">
        <f t="shared" si="374"/>
        <v>5</v>
      </c>
      <c r="V563" s="122">
        <v>252</v>
      </c>
      <c r="W563" s="121">
        <f t="shared" si="359"/>
        <v>1.0013433350000001</v>
      </c>
      <c r="X563" s="114">
        <f t="shared" si="360"/>
        <v>1.3495066</v>
      </c>
      <c r="Y563" s="114">
        <f t="shared" si="361"/>
        <v>0</v>
      </c>
      <c r="Z563" s="127" t="str">
        <f t="shared" si="371"/>
        <v>A+J=</v>
      </c>
      <c r="AA563" s="119">
        <f t="shared" si="372"/>
        <v>44581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62"/>
        <v>44558</v>
      </c>
      <c r="B564" s="114">
        <f t="shared" si="354"/>
        <v>1006.22188854</v>
      </c>
      <c r="C564" s="114">
        <f t="shared" si="368"/>
        <v>717.16407852999998</v>
      </c>
      <c r="D564" s="115">
        <f t="shared" si="363"/>
        <v>1091.2829999999999</v>
      </c>
      <c r="E564" s="116">
        <f t="shared" si="376"/>
        <v>1091.4829999999999</v>
      </c>
      <c r="F564" s="117">
        <f t="shared" si="377"/>
        <v>44520</v>
      </c>
      <c r="G564" s="118">
        <f t="shared" si="355"/>
        <v>1.8327051736344302E-4</v>
      </c>
      <c r="H564" s="119">
        <f t="shared" si="369"/>
        <v>44581</v>
      </c>
      <c r="I564" s="119">
        <f t="shared" si="356"/>
        <v>44581</v>
      </c>
      <c r="J564" s="120">
        <f t="shared" si="364"/>
        <v>23</v>
      </c>
      <c r="K564" s="120">
        <f t="shared" si="379"/>
        <v>6</v>
      </c>
      <c r="L564" s="8">
        <f t="shared" si="365"/>
        <v>1.0000477999999999</v>
      </c>
      <c r="M564" s="121">
        <f t="shared" si="378"/>
        <v>1.00642896</v>
      </c>
      <c r="N564" s="121">
        <f t="shared" si="373"/>
        <v>1.4007313886032917</v>
      </c>
      <c r="O564" s="114">
        <f t="shared" si="375"/>
        <v>1.4007983399999999</v>
      </c>
      <c r="P564" s="114">
        <f t="shared" si="357"/>
        <v>1004.60225071</v>
      </c>
      <c r="Q564" s="168">
        <f t="shared" si="370"/>
        <v>0</v>
      </c>
      <c r="R564" s="169">
        <f t="shared" si="366"/>
        <v>0</v>
      </c>
      <c r="S564" s="114">
        <f t="shared" si="358"/>
        <v>0</v>
      </c>
      <c r="T564" s="124">
        <f t="shared" si="367"/>
        <v>7.0000000000000007E-2</v>
      </c>
      <c r="U564" s="122">
        <f t="shared" si="374"/>
        <v>6</v>
      </c>
      <c r="V564" s="122">
        <v>252</v>
      </c>
      <c r="W564" s="121">
        <f t="shared" si="359"/>
        <v>1.001612218</v>
      </c>
      <c r="X564" s="114">
        <f t="shared" si="360"/>
        <v>1.6196378300000001</v>
      </c>
      <c r="Y564" s="114">
        <f t="shared" si="361"/>
        <v>0</v>
      </c>
      <c r="Z564" s="127" t="str">
        <f t="shared" si="371"/>
        <v>A+J=</v>
      </c>
      <c r="AA564" s="119">
        <f t="shared" si="372"/>
        <v>44581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62"/>
        <v>44559</v>
      </c>
      <c r="B565" s="114">
        <f t="shared" si="354"/>
        <v>1006.50010095</v>
      </c>
      <c r="C565" s="114">
        <f t="shared" si="368"/>
        <v>717.16407852999998</v>
      </c>
      <c r="D565" s="115">
        <f t="shared" si="363"/>
        <v>1091.2829999999999</v>
      </c>
      <c r="E565" s="116">
        <f t="shared" si="376"/>
        <v>1091.4829999999999</v>
      </c>
      <c r="F565" s="117">
        <f t="shared" si="377"/>
        <v>44520</v>
      </c>
      <c r="G565" s="118">
        <f t="shared" si="355"/>
        <v>1.8327051736344302E-4</v>
      </c>
      <c r="H565" s="119">
        <f t="shared" si="369"/>
        <v>44581</v>
      </c>
      <c r="I565" s="119">
        <f t="shared" si="356"/>
        <v>44581</v>
      </c>
      <c r="J565" s="120">
        <f t="shared" si="364"/>
        <v>23</v>
      </c>
      <c r="K565" s="120">
        <f t="shared" si="379"/>
        <v>7</v>
      </c>
      <c r="L565" s="8">
        <f t="shared" si="365"/>
        <v>1.0000557699999999</v>
      </c>
      <c r="M565" s="121">
        <f t="shared" si="378"/>
        <v>1.00642896</v>
      </c>
      <c r="N565" s="121">
        <f t="shared" si="373"/>
        <v>1.4007313886032917</v>
      </c>
      <c r="O565" s="114">
        <f t="shared" si="375"/>
        <v>1.4008095</v>
      </c>
      <c r="P565" s="114">
        <f t="shared" si="357"/>
        <v>1004.61025426</v>
      </c>
      <c r="Q565" s="168">
        <f t="shared" si="370"/>
        <v>0</v>
      </c>
      <c r="R565" s="169">
        <f t="shared" si="366"/>
        <v>0</v>
      </c>
      <c r="S565" s="114">
        <f t="shared" si="358"/>
        <v>0</v>
      </c>
      <c r="T565" s="124">
        <f t="shared" si="367"/>
        <v>7.0000000000000007E-2</v>
      </c>
      <c r="U565" s="122">
        <f t="shared" si="374"/>
        <v>7</v>
      </c>
      <c r="V565" s="122">
        <v>252</v>
      </c>
      <c r="W565" s="121">
        <f t="shared" si="359"/>
        <v>1.001881174</v>
      </c>
      <c r="X565" s="114">
        <f t="shared" si="360"/>
        <v>1.8898466899999999</v>
      </c>
      <c r="Y565" s="114">
        <f t="shared" si="361"/>
        <v>0</v>
      </c>
      <c r="Z565" s="127" t="str">
        <f t="shared" si="371"/>
        <v>A+J=</v>
      </c>
      <c r="AA565" s="119">
        <f t="shared" si="372"/>
        <v>44581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62"/>
        <v>44560</v>
      </c>
      <c r="B566" s="114">
        <f t="shared" si="354"/>
        <v>1006.7783971800001</v>
      </c>
      <c r="C566" s="114">
        <f t="shared" si="368"/>
        <v>717.16407852999998</v>
      </c>
      <c r="D566" s="115">
        <f t="shared" si="363"/>
        <v>1091.2829999999999</v>
      </c>
      <c r="E566" s="116">
        <f t="shared" si="376"/>
        <v>1091.4829999999999</v>
      </c>
      <c r="F566" s="117">
        <f t="shared" si="377"/>
        <v>44520</v>
      </c>
      <c r="G566" s="118">
        <f t="shared" si="355"/>
        <v>1.8327051736344302E-4</v>
      </c>
      <c r="H566" s="119">
        <f t="shared" si="369"/>
        <v>44581</v>
      </c>
      <c r="I566" s="119">
        <f t="shared" si="356"/>
        <v>44581</v>
      </c>
      <c r="J566" s="120">
        <f t="shared" si="364"/>
        <v>23</v>
      </c>
      <c r="K566" s="120">
        <f t="shared" si="379"/>
        <v>8</v>
      </c>
      <c r="L566" s="8">
        <f t="shared" si="365"/>
        <v>1.0000637400000001</v>
      </c>
      <c r="M566" s="121">
        <f t="shared" si="378"/>
        <v>1.00642896</v>
      </c>
      <c r="N566" s="121">
        <f t="shared" si="373"/>
        <v>1.4007313886032917</v>
      </c>
      <c r="O566" s="114">
        <f t="shared" si="375"/>
        <v>1.4008206700000001</v>
      </c>
      <c r="P566" s="114">
        <f t="shared" si="357"/>
        <v>1004.61826498</v>
      </c>
      <c r="Q566" s="168">
        <f t="shared" si="370"/>
        <v>0</v>
      </c>
      <c r="R566" s="169">
        <f t="shared" si="366"/>
        <v>0</v>
      </c>
      <c r="S566" s="114">
        <f t="shared" si="358"/>
        <v>0</v>
      </c>
      <c r="T566" s="124">
        <f t="shared" si="367"/>
        <v>7.0000000000000007E-2</v>
      </c>
      <c r="U566" s="122">
        <f t="shared" si="374"/>
        <v>8</v>
      </c>
      <c r="V566" s="122">
        <v>252</v>
      </c>
      <c r="W566" s="121">
        <f t="shared" si="359"/>
        <v>1.0021502019999999</v>
      </c>
      <c r="X566" s="114">
        <f t="shared" si="360"/>
        <v>2.1601322000000001</v>
      </c>
      <c r="Y566" s="114">
        <f t="shared" si="361"/>
        <v>0</v>
      </c>
      <c r="Z566" s="127" t="str">
        <f t="shared" si="371"/>
        <v>A+J=</v>
      </c>
      <c r="AA566" s="119">
        <f t="shared" si="372"/>
        <v>44581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62"/>
        <v>44561</v>
      </c>
      <c r="B567" s="114">
        <f t="shared" si="354"/>
        <v>1007.0567628699999</v>
      </c>
      <c r="C567" s="114">
        <f t="shared" si="368"/>
        <v>717.16407852999998</v>
      </c>
      <c r="D567" s="115">
        <f t="shared" si="363"/>
        <v>1091.2829999999999</v>
      </c>
      <c r="E567" s="116">
        <f t="shared" si="376"/>
        <v>1091.4829999999999</v>
      </c>
      <c r="F567" s="117">
        <f t="shared" si="377"/>
        <v>44520</v>
      </c>
      <c r="G567" s="118">
        <f t="shared" si="355"/>
        <v>1.8327051736344302E-4</v>
      </c>
      <c r="H567" s="119">
        <f t="shared" si="369"/>
        <v>44581</v>
      </c>
      <c r="I567" s="119">
        <f t="shared" si="356"/>
        <v>44581</v>
      </c>
      <c r="J567" s="120">
        <f t="shared" si="364"/>
        <v>23</v>
      </c>
      <c r="K567" s="120">
        <f t="shared" si="379"/>
        <v>9</v>
      </c>
      <c r="L567" s="8">
        <f t="shared" si="365"/>
        <v>1.0000717100000001</v>
      </c>
      <c r="M567" s="121">
        <f t="shared" si="378"/>
        <v>1.00642896</v>
      </c>
      <c r="N567" s="121">
        <f t="shared" si="373"/>
        <v>1.4007313886032917</v>
      </c>
      <c r="O567" s="114">
        <f t="shared" si="375"/>
        <v>1.40083183</v>
      </c>
      <c r="P567" s="114">
        <f t="shared" si="357"/>
        <v>1004.6262685299999</v>
      </c>
      <c r="Q567" s="168">
        <f t="shared" si="370"/>
        <v>0</v>
      </c>
      <c r="R567" s="169">
        <f t="shared" si="366"/>
        <v>0</v>
      </c>
      <c r="S567" s="114">
        <f t="shared" si="358"/>
        <v>0</v>
      </c>
      <c r="T567" s="124">
        <f t="shared" si="367"/>
        <v>7.0000000000000007E-2</v>
      </c>
      <c r="U567" s="122">
        <f t="shared" si="374"/>
        <v>9</v>
      </c>
      <c r="V567" s="122">
        <v>252</v>
      </c>
      <c r="W567" s="121">
        <f t="shared" si="359"/>
        <v>1.0024193020000001</v>
      </c>
      <c r="X567" s="114">
        <f t="shared" si="360"/>
        <v>2.4304943400000001</v>
      </c>
      <c r="Y567" s="114">
        <f t="shared" si="361"/>
        <v>0</v>
      </c>
      <c r="Z567" s="127" t="str">
        <f t="shared" si="371"/>
        <v>A+J=</v>
      </c>
      <c r="AA567" s="119">
        <f t="shared" si="372"/>
        <v>44581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62"/>
        <v>44562</v>
      </c>
      <c r="B568" s="114">
        <f t="shared" si="354"/>
        <v>1007.33519801</v>
      </c>
      <c r="C568" s="114">
        <f t="shared" si="368"/>
        <v>717.16407852999998</v>
      </c>
      <c r="D568" s="115">
        <f t="shared" si="363"/>
        <v>1091.2829999999999</v>
      </c>
      <c r="E568" s="116">
        <f t="shared" si="376"/>
        <v>1091.4829999999999</v>
      </c>
      <c r="F568" s="117">
        <f t="shared" si="377"/>
        <v>44520</v>
      </c>
      <c r="G568" s="118">
        <f t="shared" si="355"/>
        <v>1.8327051736344302E-4</v>
      </c>
      <c r="H568" s="119">
        <f t="shared" si="369"/>
        <v>44581</v>
      </c>
      <c r="I568" s="119">
        <f t="shared" si="356"/>
        <v>44581</v>
      </c>
      <c r="J568" s="120">
        <f t="shared" si="364"/>
        <v>23</v>
      </c>
      <c r="K568" s="120">
        <f t="shared" si="379"/>
        <v>10</v>
      </c>
      <c r="L568" s="8">
        <f t="shared" si="365"/>
        <v>1.0000796700000001</v>
      </c>
      <c r="M568" s="121">
        <f t="shared" si="378"/>
        <v>1.00642896</v>
      </c>
      <c r="N568" s="121">
        <f t="shared" si="373"/>
        <v>1.4007313886032917</v>
      </c>
      <c r="O568" s="114">
        <f t="shared" si="375"/>
        <v>1.40084298</v>
      </c>
      <c r="P568" s="114">
        <f t="shared" si="357"/>
        <v>1004.63426491</v>
      </c>
      <c r="Q568" s="168">
        <f t="shared" si="370"/>
        <v>0</v>
      </c>
      <c r="R568" s="169">
        <f t="shared" si="366"/>
        <v>0</v>
      </c>
      <c r="S568" s="114">
        <f t="shared" si="358"/>
        <v>0</v>
      </c>
      <c r="T568" s="124">
        <f t="shared" si="367"/>
        <v>7.0000000000000007E-2</v>
      </c>
      <c r="U568" s="122">
        <f t="shared" si="374"/>
        <v>10</v>
      </c>
      <c r="V568" s="122">
        <v>252</v>
      </c>
      <c r="W568" s="121">
        <f t="shared" si="359"/>
        <v>1.0026884739999999</v>
      </c>
      <c r="X568" s="114">
        <f t="shared" si="360"/>
        <v>2.7009330999999999</v>
      </c>
      <c r="Y568" s="114">
        <f t="shared" si="361"/>
        <v>0</v>
      </c>
      <c r="Z568" s="127" t="str">
        <f t="shared" si="371"/>
        <v>A+J=</v>
      </c>
      <c r="AA568" s="119">
        <f t="shared" si="372"/>
        <v>44581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62"/>
        <v>44563</v>
      </c>
      <c r="B569" s="114">
        <f t="shared" si="354"/>
        <v>1007.33519801</v>
      </c>
      <c r="C569" s="114">
        <f t="shared" si="368"/>
        <v>717.16407852999998</v>
      </c>
      <c r="D569" s="115">
        <f t="shared" si="363"/>
        <v>1091.2829999999999</v>
      </c>
      <c r="E569" s="116">
        <f t="shared" si="376"/>
        <v>1091.4829999999999</v>
      </c>
      <c r="F569" s="117">
        <f t="shared" si="377"/>
        <v>44520</v>
      </c>
      <c r="G569" s="118">
        <f t="shared" si="355"/>
        <v>1.8327051736344302E-4</v>
      </c>
      <c r="H569" s="119">
        <f t="shared" si="369"/>
        <v>44581</v>
      </c>
      <c r="I569" s="119">
        <f t="shared" si="356"/>
        <v>44581</v>
      </c>
      <c r="J569" s="120">
        <f t="shared" si="364"/>
        <v>23</v>
      </c>
      <c r="K569" s="120">
        <f t="shared" si="379"/>
        <v>10</v>
      </c>
      <c r="L569" s="8">
        <f t="shared" si="365"/>
        <v>1.0000796700000001</v>
      </c>
      <c r="M569" s="121">
        <f t="shared" si="378"/>
        <v>1.00642896</v>
      </c>
      <c r="N569" s="121">
        <f t="shared" si="373"/>
        <v>1.4007313886032917</v>
      </c>
      <c r="O569" s="114">
        <f t="shared" si="375"/>
        <v>1.40084298</v>
      </c>
      <c r="P569" s="114">
        <f t="shared" si="357"/>
        <v>1004.63426491</v>
      </c>
      <c r="Q569" s="168">
        <f t="shared" si="370"/>
        <v>0</v>
      </c>
      <c r="R569" s="169">
        <f t="shared" si="366"/>
        <v>0</v>
      </c>
      <c r="S569" s="114">
        <f t="shared" si="358"/>
        <v>0</v>
      </c>
      <c r="T569" s="124">
        <f t="shared" si="367"/>
        <v>7.0000000000000007E-2</v>
      </c>
      <c r="U569" s="122">
        <f t="shared" si="374"/>
        <v>10</v>
      </c>
      <c r="V569" s="122">
        <v>252</v>
      </c>
      <c r="W569" s="121">
        <f t="shared" si="359"/>
        <v>1.0026884739999999</v>
      </c>
      <c r="X569" s="114">
        <f t="shared" si="360"/>
        <v>2.7009330999999999</v>
      </c>
      <c r="Y569" s="114">
        <f t="shared" si="361"/>
        <v>0</v>
      </c>
      <c r="Z569" s="127" t="str">
        <f t="shared" si="371"/>
        <v>A+J=</v>
      </c>
      <c r="AA569" s="119">
        <f t="shared" si="372"/>
        <v>44581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62"/>
        <v>44564</v>
      </c>
      <c r="B570" s="114">
        <f t="shared" si="354"/>
        <v>1007.33519801</v>
      </c>
      <c r="C570" s="114">
        <f t="shared" si="368"/>
        <v>717.16407852999998</v>
      </c>
      <c r="D570" s="115">
        <f t="shared" si="363"/>
        <v>1091.2829999999999</v>
      </c>
      <c r="E570" s="116">
        <f t="shared" si="376"/>
        <v>1091.4829999999999</v>
      </c>
      <c r="F570" s="117">
        <f t="shared" si="377"/>
        <v>44520</v>
      </c>
      <c r="G570" s="118">
        <f t="shared" si="355"/>
        <v>1.8327051736344302E-4</v>
      </c>
      <c r="H570" s="119">
        <f t="shared" si="369"/>
        <v>44581</v>
      </c>
      <c r="I570" s="119">
        <f t="shared" si="356"/>
        <v>44581</v>
      </c>
      <c r="J570" s="120">
        <f t="shared" si="364"/>
        <v>23</v>
      </c>
      <c r="K570" s="120">
        <f t="shared" si="379"/>
        <v>10</v>
      </c>
      <c r="L570" s="8">
        <f t="shared" si="365"/>
        <v>1.0000796700000001</v>
      </c>
      <c r="M570" s="121">
        <f t="shared" si="378"/>
        <v>1.00642896</v>
      </c>
      <c r="N570" s="121">
        <f t="shared" si="373"/>
        <v>1.4007313886032917</v>
      </c>
      <c r="O570" s="114">
        <f t="shared" si="375"/>
        <v>1.40084298</v>
      </c>
      <c r="P570" s="114">
        <f t="shared" si="357"/>
        <v>1004.63426491</v>
      </c>
      <c r="Q570" s="168">
        <f t="shared" si="370"/>
        <v>0</v>
      </c>
      <c r="R570" s="169">
        <f t="shared" si="366"/>
        <v>0</v>
      </c>
      <c r="S570" s="114">
        <f t="shared" si="358"/>
        <v>0</v>
      </c>
      <c r="T570" s="124">
        <f t="shared" si="367"/>
        <v>7.0000000000000007E-2</v>
      </c>
      <c r="U570" s="122">
        <f t="shared" si="374"/>
        <v>10</v>
      </c>
      <c r="V570" s="122">
        <v>252</v>
      </c>
      <c r="W570" s="121">
        <f t="shared" si="359"/>
        <v>1.0026884739999999</v>
      </c>
      <c r="X570" s="114">
        <f t="shared" si="360"/>
        <v>2.7009330999999999</v>
      </c>
      <c r="Y570" s="114">
        <f t="shared" si="361"/>
        <v>0</v>
      </c>
      <c r="Z570" s="127" t="str">
        <f t="shared" si="371"/>
        <v>A+J=</v>
      </c>
      <c r="AA570" s="119">
        <f t="shared" si="372"/>
        <v>44581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62"/>
        <v>44565</v>
      </c>
      <c r="B571" s="114">
        <f t="shared" si="354"/>
        <v>1007.6137179799999</v>
      </c>
      <c r="C571" s="114">
        <f t="shared" si="368"/>
        <v>717.16407852999998</v>
      </c>
      <c r="D571" s="115">
        <f t="shared" si="363"/>
        <v>1091.2829999999999</v>
      </c>
      <c r="E571" s="116">
        <f t="shared" si="376"/>
        <v>1091.4829999999999</v>
      </c>
      <c r="F571" s="117">
        <f t="shared" si="377"/>
        <v>44520</v>
      </c>
      <c r="G571" s="118">
        <f t="shared" si="355"/>
        <v>1.8327051736344302E-4</v>
      </c>
      <c r="H571" s="119">
        <f t="shared" si="369"/>
        <v>44581</v>
      </c>
      <c r="I571" s="119">
        <f t="shared" si="356"/>
        <v>44581</v>
      </c>
      <c r="J571" s="120">
        <f t="shared" si="364"/>
        <v>23</v>
      </c>
      <c r="K571" s="120">
        <f t="shared" si="379"/>
        <v>11</v>
      </c>
      <c r="L571" s="8">
        <f t="shared" si="365"/>
        <v>1.0000876400000001</v>
      </c>
      <c r="M571" s="121">
        <f t="shared" si="378"/>
        <v>1.00642896</v>
      </c>
      <c r="N571" s="121">
        <f t="shared" si="373"/>
        <v>1.4007313886032917</v>
      </c>
      <c r="O571" s="114">
        <f t="shared" si="375"/>
        <v>1.4008541400000001</v>
      </c>
      <c r="P571" s="114">
        <f t="shared" si="357"/>
        <v>1004.64226846</v>
      </c>
      <c r="Q571" s="168">
        <f t="shared" si="370"/>
        <v>0</v>
      </c>
      <c r="R571" s="169">
        <f t="shared" si="366"/>
        <v>0</v>
      </c>
      <c r="S571" s="114">
        <f t="shared" si="358"/>
        <v>0</v>
      </c>
      <c r="T571" s="124">
        <f t="shared" si="367"/>
        <v>7.0000000000000007E-2</v>
      </c>
      <c r="U571" s="122">
        <f t="shared" si="374"/>
        <v>11</v>
      </c>
      <c r="V571" s="122">
        <v>252</v>
      </c>
      <c r="W571" s="121">
        <f t="shared" si="359"/>
        <v>1.0029577190000001</v>
      </c>
      <c r="X571" s="114">
        <f t="shared" si="360"/>
        <v>2.9714495200000002</v>
      </c>
      <c r="Y571" s="114">
        <f t="shared" si="361"/>
        <v>0</v>
      </c>
      <c r="Z571" s="127" t="str">
        <f t="shared" si="371"/>
        <v>A+J=</v>
      </c>
      <c r="AA571" s="119">
        <f t="shared" si="372"/>
        <v>44581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62"/>
        <v>44566</v>
      </c>
      <c r="B572" s="114">
        <f t="shared" si="354"/>
        <v>1007.8923218</v>
      </c>
      <c r="C572" s="114">
        <f t="shared" si="368"/>
        <v>717.16407852999998</v>
      </c>
      <c r="D572" s="115">
        <f t="shared" si="363"/>
        <v>1091.2829999999999</v>
      </c>
      <c r="E572" s="116">
        <f t="shared" si="376"/>
        <v>1091.4829999999999</v>
      </c>
      <c r="F572" s="117">
        <f t="shared" si="377"/>
        <v>44520</v>
      </c>
      <c r="G572" s="118">
        <f t="shared" si="355"/>
        <v>1.8327051736344302E-4</v>
      </c>
      <c r="H572" s="119">
        <f t="shared" si="369"/>
        <v>44581</v>
      </c>
      <c r="I572" s="119">
        <f t="shared" si="356"/>
        <v>44581</v>
      </c>
      <c r="J572" s="120">
        <f t="shared" si="364"/>
        <v>23</v>
      </c>
      <c r="K572" s="120">
        <f t="shared" si="379"/>
        <v>12</v>
      </c>
      <c r="L572" s="8">
        <f t="shared" si="365"/>
        <v>1.00009561</v>
      </c>
      <c r="M572" s="121">
        <f t="shared" si="378"/>
        <v>1.00642896</v>
      </c>
      <c r="N572" s="121">
        <f t="shared" si="373"/>
        <v>1.4007313886032917</v>
      </c>
      <c r="O572" s="114">
        <f t="shared" si="375"/>
        <v>1.4008653099999999</v>
      </c>
      <c r="P572" s="114">
        <f t="shared" si="357"/>
        <v>1004.65027919</v>
      </c>
      <c r="Q572" s="168">
        <f t="shared" si="370"/>
        <v>0</v>
      </c>
      <c r="R572" s="169">
        <f t="shared" si="366"/>
        <v>0</v>
      </c>
      <c r="S572" s="114">
        <f t="shared" si="358"/>
        <v>0</v>
      </c>
      <c r="T572" s="124">
        <f t="shared" si="367"/>
        <v>7.0000000000000007E-2</v>
      </c>
      <c r="U572" s="122">
        <f t="shared" si="374"/>
        <v>12</v>
      </c>
      <c r="V572" s="122">
        <v>252</v>
      </c>
      <c r="W572" s="121">
        <f t="shared" si="359"/>
        <v>1.003227036</v>
      </c>
      <c r="X572" s="114">
        <f t="shared" si="360"/>
        <v>3.2420426099999999</v>
      </c>
      <c r="Y572" s="114">
        <f t="shared" si="361"/>
        <v>0</v>
      </c>
      <c r="Z572" s="127" t="str">
        <f t="shared" si="371"/>
        <v>A+J=</v>
      </c>
      <c r="AA572" s="119">
        <f t="shared" si="372"/>
        <v>44581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62"/>
        <v>44567</v>
      </c>
      <c r="B573" s="114">
        <f t="shared" si="354"/>
        <v>1008.17099507</v>
      </c>
      <c r="C573" s="114">
        <f t="shared" si="368"/>
        <v>717.16407852999998</v>
      </c>
      <c r="D573" s="115">
        <f t="shared" si="363"/>
        <v>1091.2829999999999</v>
      </c>
      <c r="E573" s="116">
        <f t="shared" si="376"/>
        <v>1091.4829999999999</v>
      </c>
      <c r="F573" s="117">
        <f t="shared" si="377"/>
        <v>44520</v>
      </c>
      <c r="G573" s="118">
        <f t="shared" si="355"/>
        <v>1.8327051736344302E-4</v>
      </c>
      <c r="H573" s="119">
        <f t="shared" si="369"/>
        <v>44581</v>
      </c>
      <c r="I573" s="119">
        <f t="shared" si="356"/>
        <v>44581</v>
      </c>
      <c r="J573" s="120">
        <f t="shared" si="364"/>
        <v>23</v>
      </c>
      <c r="K573" s="120">
        <f t="shared" si="379"/>
        <v>13</v>
      </c>
      <c r="L573" s="8">
        <f t="shared" si="365"/>
        <v>1.00010358</v>
      </c>
      <c r="M573" s="121">
        <f t="shared" si="378"/>
        <v>1.00642896</v>
      </c>
      <c r="N573" s="121">
        <f t="shared" si="373"/>
        <v>1.4007313886032917</v>
      </c>
      <c r="O573" s="114">
        <f t="shared" si="375"/>
        <v>1.40087647</v>
      </c>
      <c r="P573" s="114">
        <f t="shared" si="357"/>
        <v>1004.65828274</v>
      </c>
      <c r="Q573" s="168">
        <f t="shared" si="370"/>
        <v>0</v>
      </c>
      <c r="R573" s="169">
        <f t="shared" si="366"/>
        <v>0</v>
      </c>
      <c r="S573" s="114">
        <f t="shared" si="358"/>
        <v>0</v>
      </c>
      <c r="T573" s="124">
        <f t="shared" si="367"/>
        <v>7.0000000000000007E-2</v>
      </c>
      <c r="U573" s="122">
        <f t="shared" si="374"/>
        <v>13</v>
      </c>
      <c r="V573" s="122">
        <v>252</v>
      </c>
      <c r="W573" s="121">
        <f t="shared" si="359"/>
        <v>1.003496425</v>
      </c>
      <c r="X573" s="114">
        <f t="shared" si="360"/>
        <v>3.5127123299999998</v>
      </c>
      <c r="Y573" s="114">
        <f t="shared" si="361"/>
        <v>0</v>
      </c>
      <c r="Z573" s="127" t="str">
        <f t="shared" si="371"/>
        <v>A+J=</v>
      </c>
      <c r="AA573" s="119">
        <f t="shared" si="372"/>
        <v>44581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62"/>
        <v>44568</v>
      </c>
      <c r="B574" s="114">
        <f t="shared" si="354"/>
        <v>1008.44975319</v>
      </c>
      <c r="C574" s="114">
        <f t="shared" si="368"/>
        <v>717.16407852999998</v>
      </c>
      <c r="D574" s="115">
        <f t="shared" si="363"/>
        <v>1091.2829999999999</v>
      </c>
      <c r="E574" s="116">
        <f t="shared" si="376"/>
        <v>1091.4829999999999</v>
      </c>
      <c r="F574" s="117">
        <f t="shared" si="377"/>
        <v>44520</v>
      </c>
      <c r="G574" s="118">
        <f t="shared" si="355"/>
        <v>1.8327051736344302E-4</v>
      </c>
      <c r="H574" s="119">
        <f t="shared" si="369"/>
        <v>44581</v>
      </c>
      <c r="I574" s="119">
        <f t="shared" si="356"/>
        <v>44581</v>
      </c>
      <c r="J574" s="120">
        <f t="shared" si="364"/>
        <v>23</v>
      </c>
      <c r="K574" s="120">
        <f t="shared" si="379"/>
        <v>14</v>
      </c>
      <c r="L574" s="8">
        <f t="shared" si="365"/>
        <v>1.00011155</v>
      </c>
      <c r="M574" s="121">
        <f t="shared" si="378"/>
        <v>1.00642896</v>
      </c>
      <c r="N574" s="121">
        <f t="shared" si="373"/>
        <v>1.4007313886032917</v>
      </c>
      <c r="O574" s="114">
        <f t="shared" si="375"/>
        <v>1.4008876400000001</v>
      </c>
      <c r="P574" s="114">
        <f t="shared" si="357"/>
        <v>1004.66629346</v>
      </c>
      <c r="Q574" s="168">
        <f t="shared" si="370"/>
        <v>0</v>
      </c>
      <c r="R574" s="169">
        <f t="shared" si="366"/>
        <v>0</v>
      </c>
      <c r="S574" s="114">
        <f t="shared" si="358"/>
        <v>0</v>
      </c>
      <c r="T574" s="124">
        <f t="shared" si="367"/>
        <v>7.0000000000000007E-2</v>
      </c>
      <c r="U574" s="122">
        <f t="shared" si="374"/>
        <v>14</v>
      </c>
      <c r="V574" s="122">
        <v>252</v>
      </c>
      <c r="W574" s="121">
        <f t="shared" si="359"/>
        <v>1.0037658869999999</v>
      </c>
      <c r="X574" s="114">
        <f t="shared" si="360"/>
        <v>3.7834597300000001</v>
      </c>
      <c r="Y574" s="114">
        <f t="shared" si="361"/>
        <v>0</v>
      </c>
      <c r="Z574" s="127" t="str">
        <f t="shared" si="371"/>
        <v>A+J=</v>
      </c>
      <c r="AA574" s="119">
        <f t="shared" si="372"/>
        <v>44581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62"/>
        <v>44569</v>
      </c>
      <c r="B575" s="114">
        <f t="shared" si="354"/>
        <v>1008.72858076</v>
      </c>
      <c r="C575" s="114">
        <f t="shared" si="368"/>
        <v>717.16407852999998</v>
      </c>
      <c r="D575" s="115">
        <f t="shared" si="363"/>
        <v>1091.2829999999999</v>
      </c>
      <c r="E575" s="116">
        <f t="shared" si="376"/>
        <v>1091.4829999999999</v>
      </c>
      <c r="F575" s="117">
        <f t="shared" si="377"/>
        <v>44520</v>
      </c>
      <c r="G575" s="118">
        <f t="shared" si="355"/>
        <v>1.8327051736344302E-4</v>
      </c>
      <c r="H575" s="119">
        <f t="shared" si="369"/>
        <v>44581</v>
      </c>
      <c r="I575" s="119">
        <f t="shared" si="356"/>
        <v>44581</v>
      </c>
      <c r="J575" s="120">
        <f t="shared" si="364"/>
        <v>23</v>
      </c>
      <c r="K575" s="120">
        <f t="shared" si="379"/>
        <v>15</v>
      </c>
      <c r="L575" s="8">
        <f t="shared" si="365"/>
        <v>1.0001195199999999</v>
      </c>
      <c r="M575" s="121">
        <f t="shared" si="378"/>
        <v>1.00642896</v>
      </c>
      <c r="N575" s="121">
        <f t="shared" si="373"/>
        <v>1.4007313886032917</v>
      </c>
      <c r="O575" s="114">
        <f t="shared" si="375"/>
        <v>1.4008988</v>
      </c>
      <c r="P575" s="114">
        <f t="shared" si="357"/>
        <v>1004.67429701</v>
      </c>
      <c r="Q575" s="168">
        <f t="shared" si="370"/>
        <v>0</v>
      </c>
      <c r="R575" s="169">
        <f t="shared" si="366"/>
        <v>0</v>
      </c>
      <c r="S575" s="114">
        <f t="shared" si="358"/>
        <v>0</v>
      </c>
      <c r="T575" s="124">
        <f t="shared" si="367"/>
        <v>7.0000000000000007E-2</v>
      </c>
      <c r="U575" s="122">
        <f t="shared" si="374"/>
        <v>15</v>
      </c>
      <c r="V575" s="122">
        <v>252</v>
      </c>
      <c r="W575" s="121">
        <f t="shared" si="359"/>
        <v>1.004035421</v>
      </c>
      <c r="X575" s="114">
        <f t="shared" si="360"/>
        <v>4.0542837499999997</v>
      </c>
      <c r="Y575" s="114">
        <f t="shared" si="361"/>
        <v>0</v>
      </c>
      <c r="Z575" s="127" t="str">
        <f t="shared" si="371"/>
        <v>A+J=</v>
      </c>
      <c r="AA575" s="119">
        <f t="shared" si="372"/>
        <v>44581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62"/>
        <v>44570</v>
      </c>
      <c r="B576" s="114">
        <f t="shared" si="354"/>
        <v>1008.72858076</v>
      </c>
      <c r="C576" s="114">
        <f t="shared" si="368"/>
        <v>717.16407852999998</v>
      </c>
      <c r="D576" s="115">
        <f t="shared" si="363"/>
        <v>1091.2829999999999</v>
      </c>
      <c r="E576" s="116">
        <f t="shared" si="376"/>
        <v>1091.4829999999999</v>
      </c>
      <c r="F576" s="117">
        <f t="shared" si="377"/>
        <v>44520</v>
      </c>
      <c r="G576" s="118">
        <f t="shared" si="355"/>
        <v>1.8327051736344302E-4</v>
      </c>
      <c r="H576" s="119">
        <f t="shared" si="369"/>
        <v>44581</v>
      </c>
      <c r="I576" s="119">
        <f t="shared" si="356"/>
        <v>44581</v>
      </c>
      <c r="J576" s="120">
        <f t="shared" si="364"/>
        <v>23</v>
      </c>
      <c r="K576" s="120">
        <f t="shared" si="379"/>
        <v>15</v>
      </c>
      <c r="L576" s="8">
        <f t="shared" si="365"/>
        <v>1.0001195199999999</v>
      </c>
      <c r="M576" s="121">
        <f t="shared" si="378"/>
        <v>1.00642896</v>
      </c>
      <c r="N576" s="121">
        <f t="shared" si="373"/>
        <v>1.4007313886032917</v>
      </c>
      <c r="O576" s="114">
        <f t="shared" si="375"/>
        <v>1.4008988</v>
      </c>
      <c r="P576" s="114">
        <f t="shared" si="357"/>
        <v>1004.67429701</v>
      </c>
      <c r="Q576" s="168">
        <f t="shared" si="370"/>
        <v>0</v>
      </c>
      <c r="R576" s="169">
        <f t="shared" si="366"/>
        <v>0</v>
      </c>
      <c r="S576" s="114">
        <f t="shared" si="358"/>
        <v>0</v>
      </c>
      <c r="T576" s="124">
        <f t="shared" si="367"/>
        <v>7.0000000000000007E-2</v>
      </c>
      <c r="U576" s="122">
        <f t="shared" si="374"/>
        <v>15</v>
      </c>
      <c r="V576" s="122">
        <v>252</v>
      </c>
      <c r="W576" s="121">
        <f t="shared" si="359"/>
        <v>1.004035421</v>
      </c>
      <c r="X576" s="114">
        <f t="shared" si="360"/>
        <v>4.0542837499999997</v>
      </c>
      <c r="Y576" s="114">
        <f t="shared" si="361"/>
        <v>0</v>
      </c>
      <c r="Z576" s="127" t="str">
        <f t="shared" si="371"/>
        <v>A+J=</v>
      </c>
      <c r="AA576" s="119">
        <f t="shared" si="372"/>
        <v>44581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62"/>
        <v>44571</v>
      </c>
      <c r="B577" s="114">
        <f t="shared" si="354"/>
        <v>1008.72858076</v>
      </c>
      <c r="C577" s="114">
        <f t="shared" si="368"/>
        <v>717.16407852999998</v>
      </c>
      <c r="D577" s="115">
        <f t="shared" si="363"/>
        <v>1091.2829999999999</v>
      </c>
      <c r="E577" s="116">
        <f t="shared" si="376"/>
        <v>1091.4829999999999</v>
      </c>
      <c r="F577" s="117">
        <f t="shared" si="377"/>
        <v>44520</v>
      </c>
      <c r="G577" s="118">
        <f t="shared" si="355"/>
        <v>1.8327051736344302E-4</v>
      </c>
      <c r="H577" s="119">
        <f t="shared" si="369"/>
        <v>44581</v>
      </c>
      <c r="I577" s="119">
        <f t="shared" si="356"/>
        <v>44581</v>
      </c>
      <c r="J577" s="120">
        <f t="shared" si="364"/>
        <v>23</v>
      </c>
      <c r="K577" s="120">
        <f t="shared" si="379"/>
        <v>15</v>
      </c>
      <c r="L577" s="8">
        <f t="shared" si="365"/>
        <v>1.0001195199999999</v>
      </c>
      <c r="M577" s="121">
        <f t="shared" si="378"/>
        <v>1.00642896</v>
      </c>
      <c r="N577" s="121">
        <f t="shared" si="373"/>
        <v>1.4007313886032917</v>
      </c>
      <c r="O577" s="114">
        <f t="shared" si="375"/>
        <v>1.4008988</v>
      </c>
      <c r="P577" s="114">
        <f t="shared" si="357"/>
        <v>1004.67429701</v>
      </c>
      <c r="Q577" s="168">
        <f t="shared" si="370"/>
        <v>0</v>
      </c>
      <c r="R577" s="169">
        <f t="shared" si="366"/>
        <v>0</v>
      </c>
      <c r="S577" s="114">
        <f t="shared" si="358"/>
        <v>0</v>
      </c>
      <c r="T577" s="124">
        <f t="shared" si="367"/>
        <v>7.0000000000000007E-2</v>
      </c>
      <c r="U577" s="122">
        <f t="shared" si="374"/>
        <v>15</v>
      </c>
      <c r="V577" s="122">
        <v>252</v>
      </c>
      <c r="W577" s="121">
        <f t="shared" si="359"/>
        <v>1.004035421</v>
      </c>
      <c r="X577" s="114">
        <f t="shared" si="360"/>
        <v>4.0542837499999997</v>
      </c>
      <c r="Y577" s="114">
        <f t="shared" si="361"/>
        <v>0</v>
      </c>
      <c r="Z577" s="127" t="str">
        <f t="shared" si="371"/>
        <v>A+J=</v>
      </c>
      <c r="AA577" s="119">
        <f t="shared" si="372"/>
        <v>44581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62"/>
        <v>44572</v>
      </c>
      <c r="B578" s="114">
        <f t="shared" si="354"/>
        <v>1009.00747778</v>
      </c>
      <c r="C578" s="114">
        <f t="shared" si="368"/>
        <v>717.16407852999998</v>
      </c>
      <c r="D578" s="115">
        <f t="shared" si="363"/>
        <v>1091.2829999999999</v>
      </c>
      <c r="E578" s="116">
        <f t="shared" si="376"/>
        <v>1091.4829999999999</v>
      </c>
      <c r="F578" s="117">
        <f t="shared" si="377"/>
        <v>44520</v>
      </c>
      <c r="G578" s="118">
        <f t="shared" si="355"/>
        <v>1.8327051736344302E-4</v>
      </c>
      <c r="H578" s="119">
        <f t="shared" si="369"/>
        <v>44581</v>
      </c>
      <c r="I578" s="119">
        <f t="shared" si="356"/>
        <v>44581</v>
      </c>
      <c r="J578" s="120">
        <f t="shared" si="364"/>
        <v>23</v>
      </c>
      <c r="K578" s="120">
        <f t="shared" si="379"/>
        <v>16</v>
      </c>
      <c r="L578" s="8">
        <f t="shared" si="365"/>
        <v>1.00012748</v>
      </c>
      <c r="M578" s="121">
        <f t="shared" si="378"/>
        <v>1.00642896</v>
      </c>
      <c r="N578" s="121">
        <f t="shared" si="373"/>
        <v>1.4007313886032917</v>
      </c>
      <c r="O578" s="114">
        <f t="shared" si="375"/>
        <v>1.40090995</v>
      </c>
      <c r="P578" s="114">
        <f t="shared" si="357"/>
        <v>1004.68229339</v>
      </c>
      <c r="Q578" s="168">
        <f t="shared" si="370"/>
        <v>0</v>
      </c>
      <c r="R578" s="169">
        <f t="shared" si="366"/>
        <v>0</v>
      </c>
      <c r="S578" s="114">
        <f t="shared" si="358"/>
        <v>0</v>
      </c>
      <c r="T578" s="124">
        <f t="shared" si="367"/>
        <v>7.0000000000000007E-2</v>
      </c>
      <c r="U578" s="122">
        <f t="shared" si="374"/>
        <v>16</v>
      </c>
      <c r="V578" s="122">
        <v>252</v>
      </c>
      <c r="W578" s="121">
        <f t="shared" si="359"/>
        <v>1.004305027</v>
      </c>
      <c r="X578" s="114">
        <f t="shared" si="360"/>
        <v>4.3251843900000004</v>
      </c>
      <c r="Y578" s="114">
        <f t="shared" si="361"/>
        <v>0</v>
      </c>
      <c r="Z578" s="127" t="str">
        <f t="shared" si="371"/>
        <v>A+J=</v>
      </c>
      <c r="AA578" s="119">
        <f t="shared" si="372"/>
        <v>44581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62"/>
        <v>44573</v>
      </c>
      <c r="B579" s="114">
        <f t="shared" si="354"/>
        <v>1009.2864596600001</v>
      </c>
      <c r="C579" s="114">
        <f t="shared" si="368"/>
        <v>717.16407852999998</v>
      </c>
      <c r="D579" s="115">
        <f t="shared" si="363"/>
        <v>1091.2829999999999</v>
      </c>
      <c r="E579" s="116">
        <f t="shared" si="376"/>
        <v>1091.4829999999999</v>
      </c>
      <c r="F579" s="117">
        <f t="shared" si="377"/>
        <v>44520</v>
      </c>
      <c r="G579" s="118">
        <f t="shared" si="355"/>
        <v>1.8327051736344302E-4</v>
      </c>
      <c r="H579" s="119">
        <f t="shared" si="369"/>
        <v>44581</v>
      </c>
      <c r="I579" s="119">
        <f t="shared" si="356"/>
        <v>44581</v>
      </c>
      <c r="J579" s="120">
        <f t="shared" si="364"/>
        <v>23</v>
      </c>
      <c r="K579" s="120">
        <f t="shared" si="379"/>
        <v>17</v>
      </c>
      <c r="L579" s="8">
        <f t="shared" si="365"/>
        <v>1.0001354499999999</v>
      </c>
      <c r="M579" s="121">
        <f t="shared" si="378"/>
        <v>1.00642896</v>
      </c>
      <c r="N579" s="121">
        <f t="shared" si="373"/>
        <v>1.4007313886032917</v>
      </c>
      <c r="O579" s="114">
        <f t="shared" si="375"/>
        <v>1.4009211100000001</v>
      </c>
      <c r="P579" s="114">
        <f t="shared" si="357"/>
        <v>1004.6902969400001</v>
      </c>
      <c r="Q579" s="168">
        <f t="shared" si="370"/>
        <v>0</v>
      </c>
      <c r="R579" s="169">
        <f t="shared" si="366"/>
        <v>0</v>
      </c>
      <c r="S579" s="114">
        <f t="shared" si="358"/>
        <v>0</v>
      </c>
      <c r="T579" s="124">
        <f t="shared" si="367"/>
        <v>7.0000000000000007E-2</v>
      </c>
      <c r="U579" s="122">
        <f t="shared" si="374"/>
        <v>17</v>
      </c>
      <c r="V579" s="122">
        <v>252</v>
      </c>
      <c r="W579" s="121">
        <f t="shared" si="359"/>
        <v>1.0045747060000001</v>
      </c>
      <c r="X579" s="114">
        <f t="shared" si="360"/>
        <v>4.5961627199999997</v>
      </c>
      <c r="Y579" s="114">
        <f t="shared" si="361"/>
        <v>0</v>
      </c>
      <c r="Z579" s="127" t="str">
        <f t="shared" si="371"/>
        <v>A+J=</v>
      </c>
      <c r="AA579" s="119">
        <f t="shared" si="372"/>
        <v>44581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62"/>
        <v>44574</v>
      </c>
      <c r="B580" s="114">
        <f t="shared" si="354"/>
        <v>1009.5655254</v>
      </c>
      <c r="C580" s="114">
        <f t="shared" si="368"/>
        <v>717.16407852999998</v>
      </c>
      <c r="D580" s="115">
        <f t="shared" si="363"/>
        <v>1091.2829999999999</v>
      </c>
      <c r="E580" s="116">
        <f t="shared" si="376"/>
        <v>1091.4829999999999</v>
      </c>
      <c r="F580" s="117">
        <f t="shared" si="377"/>
        <v>44520</v>
      </c>
      <c r="G580" s="118">
        <f t="shared" si="355"/>
        <v>1.8327051736344302E-4</v>
      </c>
      <c r="H580" s="119">
        <f t="shared" si="369"/>
        <v>44581</v>
      </c>
      <c r="I580" s="119">
        <f t="shared" si="356"/>
        <v>44581</v>
      </c>
      <c r="J580" s="120">
        <f t="shared" si="364"/>
        <v>23</v>
      </c>
      <c r="K580" s="120">
        <f t="shared" si="379"/>
        <v>18</v>
      </c>
      <c r="L580" s="8">
        <f t="shared" si="365"/>
        <v>1.0001434199999999</v>
      </c>
      <c r="M580" s="121">
        <f t="shared" si="378"/>
        <v>1.00642896</v>
      </c>
      <c r="N580" s="121">
        <f t="shared" si="373"/>
        <v>1.4007313886032917</v>
      </c>
      <c r="O580" s="114">
        <f t="shared" si="375"/>
        <v>1.4009322799999999</v>
      </c>
      <c r="P580" s="114">
        <f t="shared" si="357"/>
        <v>1004.69830766</v>
      </c>
      <c r="Q580" s="168">
        <f t="shared" si="370"/>
        <v>0</v>
      </c>
      <c r="R580" s="169">
        <f t="shared" si="366"/>
        <v>0</v>
      </c>
      <c r="S580" s="114">
        <f t="shared" si="358"/>
        <v>0</v>
      </c>
      <c r="T580" s="124">
        <f t="shared" si="367"/>
        <v>7.0000000000000007E-2</v>
      </c>
      <c r="U580" s="122">
        <f t="shared" si="374"/>
        <v>18</v>
      </c>
      <c r="V580" s="122">
        <v>252</v>
      </c>
      <c r="W580" s="121">
        <f t="shared" si="359"/>
        <v>1.0048444569999999</v>
      </c>
      <c r="X580" s="114">
        <f t="shared" si="360"/>
        <v>4.8672177400000001</v>
      </c>
      <c r="Y580" s="114">
        <f t="shared" si="361"/>
        <v>0</v>
      </c>
      <c r="Z580" s="127" t="str">
        <f t="shared" si="371"/>
        <v>A+J=</v>
      </c>
      <c r="AA580" s="119">
        <f t="shared" si="372"/>
        <v>44581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62"/>
        <v>44575</v>
      </c>
      <c r="B581" s="114">
        <f t="shared" si="354"/>
        <v>1009.84466161</v>
      </c>
      <c r="C581" s="114">
        <f t="shared" si="368"/>
        <v>717.16407852999998</v>
      </c>
      <c r="D581" s="115">
        <f t="shared" si="363"/>
        <v>1091.2829999999999</v>
      </c>
      <c r="E581" s="116">
        <f t="shared" si="376"/>
        <v>1091.4829999999999</v>
      </c>
      <c r="F581" s="117">
        <f t="shared" si="377"/>
        <v>44520</v>
      </c>
      <c r="G581" s="118">
        <f t="shared" si="355"/>
        <v>1.8327051736344302E-4</v>
      </c>
      <c r="H581" s="119">
        <f t="shared" si="369"/>
        <v>44581</v>
      </c>
      <c r="I581" s="119">
        <f t="shared" si="356"/>
        <v>44581</v>
      </c>
      <c r="J581" s="120">
        <f t="shared" si="364"/>
        <v>23</v>
      </c>
      <c r="K581" s="120">
        <f t="shared" si="379"/>
        <v>19</v>
      </c>
      <c r="L581" s="8">
        <f t="shared" si="365"/>
        <v>1.0001513900000001</v>
      </c>
      <c r="M581" s="121">
        <f t="shared" si="378"/>
        <v>1.00642896</v>
      </c>
      <c r="N581" s="121">
        <f t="shared" si="373"/>
        <v>1.4007313886032917</v>
      </c>
      <c r="O581" s="114">
        <f t="shared" si="375"/>
        <v>1.40094344</v>
      </c>
      <c r="P581" s="114">
        <f t="shared" si="357"/>
        <v>1004.70631122</v>
      </c>
      <c r="Q581" s="168">
        <f t="shared" si="370"/>
        <v>0</v>
      </c>
      <c r="R581" s="169">
        <f t="shared" si="366"/>
        <v>0</v>
      </c>
      <c r="S581" s="114">
        <f t="shared" si="358"/>
        <v>0</v>
      </c>
      <c r="T581" s="124">
        <f t="shared" si="367"/>
        <v>7.0000000000000007E-2</v>
      </c>
      <c r="U581" s="122">
        <f t="shared" si="374"/>
        <v>19</v>
      </c>
      <c r="V581" s="122">
        <v>252</v>
      </c>
      <c r="W581" s="121">
        <f t="shared" si="359"/>
        <v>1.005114281</v>
      </c>
      <c r="X581" s="114">
        <f t="shared" si="360"/>
        <v>5.1383503900000003</v>
      </c>
      <c r="Y581" s="114">
        <f t="shared" si="361"/>
        <v>0</v>
      </c>
      <c r="Z581" s="127" t="str">
        <f t="shared" si="371"/>
        <v>A+J=</v>
      </c>
      <c r="AA581" s="119">
        <f t="shared" si="372"/>
        <v>44581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62"/>
        <v>44576</v>
      </c>
      <c r="B582" s="114">
        <f t="shared" si="354"/>
        <v>1010.12387447</v>
      </c>
      <c r="C582" s="114">
        <f t="shared" si="368"/>
        <v>717.16407852999998</v>
      </c>
      <c r="D582" s="115">
        <f t="shared" si="363"/>
        <v>1091.2829999999999</v>
      </c>
      <c r="E582" s="116">
        <f t="shared" si="376"/>
        <v>1091.4829999999999</v>
      </c>
      <c r="F582" s="117">
        <f t="shared" si="377"/>
        <v>44520</v>
      </c>
      <c r="G582" s="118">
        <f t="shared" si="355"/>
        <v>1.8327051736344302E-4</v>
      </c>
      <c r="H582" s="119">
        <f t="shared" si="369"/>
        <v>44581</v>
      </c>
      <c r="I582" s="119">
        <f t="shared" si="356"/>
        <v>44581</v>
      </c>
      <c r="J582" s="120">
        <f t="shared" si="364"/>
        <v>23</v>
      </c>
      <c r="K582" s="120">
        <f t="shared" si="379"/>
        <v>20</v>
      </c>
      <c r="L582" s="8">
        <f t="shared" si="365"/>
        <v>1.0001593600000001</v>
      </c>
      <c r="M582" s="121">
        <f t="shared" si="378"/>
        <v>1.00642896</v>
      </c>
      <c r="N582" s="121">
        <f t="shared" si="373"/>
        <v>1.4007313886032917</v>
      </c>
      <c r="O582" s="114">
        <f t="shared" si="375"/>
        <v>1.4009545999999999</v>
      </c>
      <c r="P582" s="114">
        <f t="shared" si="357"/>
        <v>1004.71431477</v>
      </c>
      <c r="Q582" s="168">
        <f t="shared" si="370"/>
        <v>0</v>
      </c>
      <c r="R582" s="169">
        <f t="shared" si="366"/>
        <v>0</v>
      </c>
      <c r="S582" s="114">
        <f t="shared" si="358"/>
        <v>0</v>
      </c>
      <c r="T582" s="124">
        <f t="shared" si="367"/>
        <v>7.0000000000000007E-2</v>
      </c>
      <c r="U582" s="122">
        <f t="shared" si="374"/>
        <v>20</v>
      </c>
      <c r="V582" s="122">
        <v>252</v>
      </c>
      <c r="W582" s="121">
        <f t="shared" si="359"/>
        <v>1.005384177</v>
      </c>
      <c r="X582" s="114">
        <f t="shared" si="360"/>
        <v>5.4095597</v>
      </c>
      <c r="Y582" s="114">
        <f t="shared" si="361"/>
        <v>0</v>
      </c>
      <c r="Z582" s="127" t="str">
        <f t="shared" si="371"/>
        <v>A+J=</v>
      </c>
      <c r="AA582" s="119">
        <f t="shared" si="372"/>
        <v>44581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62"/>
        <v>44577</v>
      </c>
      <c r="B583" s="114">
        <f t="shared" si="354"/>
        <v>1010.12387447</v>
      </c>
      <c r="C583" s="114">
        <f t="shared" si="368"/>
        <v>717.16407852999998</v>
      </c>
      <c r="D583" s="115">
        <f t="shared" si="363"/>
        <v>1091.2829999999999</v>
      </c>
      <c r="E583" s="116">
        <f t="shared" si="376"/>
        <v>1091.4829999999999</v>
      </c>
      <c r="F583" s="117">
        <f t="shared" si="377"/>
        <v>44520</v>
      </c>
      <c r="G583" s="118">
        <f t="shared" si="355"/>
        <v>1.8327051736344302E-4</v>
      </c>
      <c r="H583" s="119">
        <f t="shared" si="369"/>
        <v>44581</v>
      </c>
      <c r="I583" s="119">
        <f t="shared" si="356"/>
        <v>44581</v>
      </c>
      <c r="J583" s="120">
        <f t="shared" si="364"/>
        <v>23</v>
      </c>
      <c r="K583" s="120">
        <f t="shared" si="379"/>
        <v>20</v>
      </c>
      <c r="L583" s="8">
        <f t="shared" si="365"/>
        <v>1.0001593600000001</v>
      </c>
      <c r="M583" s="121">
        <f t="shared" si="378"/>
        <v>1.00642896</v>
      </c>
      <c r="N583" s="121">
        <f t="shared" si="373"/>
        <v>1.4007313886032917</v>
      </c>
      <c r="O583" s="114">
        <f t="shared" si="375"/>
        <v>1.4009545999999999</v>
      </c>
      <c r="P583" s="114">
        <f t="shared" si="357"/>
        <v>1004.71431477</v>
      </c>
      <c r="Q583" s="168">
        <f t="shared" si="370"/>
        <v>0</v>
      </c>
      <c r="R583" s="169">
        <f t="shared" si="366"/>
        <v>0</v>
      </c>
      <c r="S583" s="114">
        <f t="shared" si="358"/>
        <v>0</v>
      </c>
      <c r="T583" s="124">
        <f t="shared" si="367"/>
        <v>7.0000000000000007E-2</v>
      </c>
      <c r="U583" s="122">
        <f t="shared" si="374"/>
        <v>20</v>
      </c>
      <c r="V583" s="122">
        <v>252</v>
      </c>
      <c r="W583" s="121">
        <f t="shared" si="359"/>
        <v>1.005384177</v>
      </c>
      <c r="X583" s="114">
        <f t="shared" si="360"/>
        <v>5.4095597</v>
      </c>
      <c r="Y583" s="114">
        <f t="shared" si="361"/>
        <v>0</v>
      </c>
      <c r="Z583" s="127" t="str">
        <f t="shared" si="371"/>
        <v>A+J=</v>
      </c>
      <c r="AA583" s="119">
        <f t="shared" si="372"/>
        <v>44581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62"/>
        <v>44578</v>
      </c>
      <c r="B584" s="114">
        <f t="shared" si="354"/>
        <v>1010.12387447</v>
      </c>
      <c r="C584" s="114">
        <f t="shared" si="368"/>
        <v>717.16407852999998</v>
      </c>
      <c r="D584" s="115">
        <f t="shared" si="363"/>
        <v>1091.2829999999999</v>
      </c>
      <c r="E584" s="116">
        <f t="shared" si="376"/>
        <v>1091.4829999999999</v>
      </c>
      <c r="F584" s="117">
        <f t="shared" si="377"/>
        <v>44520</v>
      </c>
      <c r="G584" s="118">
        <f t="shared" si="355"/>
        <v>1.8327051736344302E-4</v>
      </c>
      <c r="H584" s="119">
        <f t="shared" si="369"/>
        <v>44581</v>
      </c>
      <c r="I584" s="119">
        <f t="shared" si="356"/>
        <v>44581</v>
      </c>
      <c r="J584" s="120">
        <f t="shared" si="364"/>
        <v>23</v>
      </c>
      <c r="K584" s="120">
        <f t="shared" si="379"/>
        <v>20</v>
      </c>
      <c r="L584" s="8">
        <f t="shared" si="365"/>
        <v>1.0001593600000001</v>
      </c>
      <c r="M584" s="121">
        <f t="shared" si="378"/>
        <v>1.00642896</v>
      </c>
      <c r="N584" s="121">
        <f t="shared" si="373"/>
        <v>1.4007313886032917</v>
      </c>
      <c r="O584" s="114">
        <f t="shared" si="375"/>
        <v>1.4009545999999999</v>
      </c>
      <c r="P584" s="114">
        <f t="shared" si="357"/>
        <v>1004.71431477</v>
      </c>
      <c r="Q584" s="168">
        <f t="shared" si="370"/>
        <v>0</v>
      </c>
      <c r="R584" s="169">
        <f t="shared" si="366"/>
        <v>0</v>
      </c>
      <c r="S584" s="114">
        <f t="shared" si="358"/>
        <v>0</v>
      </c>
      <c r="T584" s="124">
        <f t="shared" si="367"/>
        <v>7.0000000000000007E-2</v>
      </c>
      <c r="U584" s="122">
        <f t="shared" si="374"/>
        <v>20</v>
      </c>
      <c r="V584" s="122">
        <v>252</v>
      </c>
      <c r="W584" s="121">
        <f t="shared" si="359"/>
        <v>1.005384177</v>
      </c>
      <c r="X584" s="114">
        <f t="shared" si="360"/>
        <v>5.4095597</v>
      </c>
      <c r="Y584" s="114">
        <f t="shared" si="361"/>
        <v>0</v>
      </c>
      <c r="Z584" s="127" t="str">
        <f t="shared" si="371"/>
        <v>A+J=</v>
      </c>
      <c r="AA584" s="119">
        <f t="shared" si="372"/>
        <v>44581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62"/>
        <v>44579</v>
      </c>
      <c r="B585" s="114">
        <f t="shared" si="354"/>
        <v>1010.4031712</v>
      </c>
      <c r="C585" s="114">
        <f t="shared" si="368"/>
        <v>717.16407852999998</v>
      </c>
      <c r="D585" s="115">
        <f t="shared" si="363"/>
        <v>1091.2829999999999</v>
      </c>
      <c r="E585" s="116">
        <f t="shared" si="376"/>
        <v>1091.4829999999999</v>
      </c>
      <c r="F585" s="117">
        <f t="shared" si="377"/>
        <v>44520</v>
      </c>
      <c r="G585" s="118">
        <f t="shared" si="355"/>
        <v>1.8327051736344302E-4</v>
      </c>
      <c r="H585" s="119">
        <f t="shared" si="369"/>
        <v>44581</v>
      </c>
      <c r="I585" s="119">
        <f t="shared" si="356"/>
        <v>44581</v>
      </c>
      <c r="J585" s="120">
        <f t="shared" si="364"/>
        <v>23</v>
      </c>
      <c r="K585" s="120">
        <f t="shared" si="379"/>
        <v>21</v>
      </c>
      <c r="L585" s="8">
        <f t="shared" si="365"/>
        <v>1.00016733</v>
      </c>
      <c r="M585" s="121">
        <f t="shared" si="378"/>
        <v>1.00642896</v>
      </c>
      <c r="N585" s="121">
        <f t="shared" si="373"/>
        <v>1.4007313886032917</v>
      </c>
      <c r="O585" s="114">
        <f t="shared" si="375"/>
        <v>1.40096577</v>
      </c>
      <c r="P585" s="114">
        <f t="shared" si="357"/>
        <v>1004.72232549</v>
      </c>
      <c r="Q585" s="168">
        <f t="shared" si="370"/>
        <v>0</v>
      </c>
      <c r="R585" s="169">
        <f t="shared" si="366"/>
        <v>0</v>
      </c>
      <c r="S585" s="114">
        <f t="shared" si="358"/>
        <v>0</v>
      </c>
      <c r="T585" s="124">
        <f t="shared" si="367"/>
        <v>7.0000000000000007E-2</v>
      </c>
      <c r="U585" s="122">
        <f t="shared" si="374"/>
        <v>21</v>
      </c>
      <c r="V585" s="122">
        <v>252</v>
      </c>
      <c r="W585" s="121">
        <f t="shared" si="359"/>
        <v>1.0056541450000001</v>
      </c>
      <c r="X585" s="114">
        <f t="shared" si="360"/>
        <v>5.6808457099999998</v>
      </c>
      <c r="Y585" s="114">
        <f t="shared" si="361"/>
        <v>0</v>
      </c>
      <c r="Z585" s="127" t="str">
        <f t="shared" si="371"/>
        <v>A+J=</v>
      </c>
      <c r="AA585" s="119">
        <f t="shared" si="372"/>
        <v>44581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62"/>
        <v>44580</v>
      </c>
      <c r="B586" s="114">
        <f t="shared" ref="B586:B649" si="380">(P586+X586)</f>
        <v>1010.68253838</v>
      </c>
      <c r="C586" s="114">
        <f t="shared" si="368"/>
        <v>717.16407852999998</v>
      </c>
      <c r="D586" s="115">
        <f t="shared" si="363"/>
        <v>1091.2829999999999</v>
      </c>
      <c r="E586" s="116">
        <f t="shared" si="376"/>
        <v>1091.4829999999999</v>
      </c>
      <c r="F586" s="117">
        <f t="shared" si="377"/>
        <v>44520</v>
      </c>
      <c r="G586" s="118">
        <f t="shared" ref="G586:G649" si="381">(E586/D586)-1</f>
        <v>1.8327051736344302E-4</v>
      </c>
      <c r="H586" s="119">
        <f t="shared" si="369"/>
        <v>44581</v>
      </c>
      <c r="I586" s="119">
        <f t="shared" ref="I586:I649" si="382">IF(A586&gt;I585,H586,I585)</f>
        <v>44581</v>
      </c>
      <c r="J586" s="120">
        <f t="shared" si="364"/>
        <v>23</v>
      </c>
      <c r="K586" s="120">
        <f t="shared" si="379"/>
        <v>22</v>
      </c>
      <c r="L586" s="8">
        <f t="shared" si="365"/>
        <v>1.0001753</v>
      </c>
      <c r="M586" s="121">
        <f t="shared" si="378"/>
        <v>1.00642896</v>
      </c>
      <c r="N586" s="121">
        <f t="shared" si="373"/>
        <v>1.4007313886032917</v>
      </c>
      <c r="O586" s="114">
        <f t="shared" si="375"/>
        <v>1.4009769299999999</v>
      </c>
      <c r="P586" s="114">
        <f t="shared" ref="P586:P649" si="383">TRUNC(C586*O586,8)</f>
        <v>1004.73032904</v>
      </c>
      <c r="Q586" s="168">
        <f t="shared" si="370"/>
        <v>0</v>
      </c>
      <c r="R586" s="169">
        <f t="shared" si="366"/>
        <v>0</v>
      </c>
      <c r="S586" s="114">
        <f t="shared" ref="S586:S649" si="384">IF(R586&gt;0,TRUNC(R586*P586,8),0)</f>
        <v>0</v>
      </c>
      <c r="T586" s="124">
        <f t="shared" si="367"/>
        <v>7.0000000000000007E-2</v>
      </c>
      <c r="U586" s="122">
        <f t="shared" si="374"/>
        <v>22</v>
      </c>
      <c r="V586" s="122">
        <v>252</v>
      </c>
      <c r="W586" s="121">
        <f t="shared" ref="W586:W649" si="385">ROUND((1+T586)^TRUNC((U586/V586),9),9)</f>
        <v>1.0059241860000001</v>
      </c>
      <c r="X586" s="114">
        <f t="shared" ref="X586:X649" si="386">TRUNC((P586*(W586-1)),8)</f>
        <v>5.9522093399999996</v>
      </c>
      <c r="Y586" s="114">
        <f t="shared" ref="Y586:Y649" si="387">IF(Q586&gt;0,S586+X586,0)</f>
        <v>0</v>
      </c>
      <c r="Z586" s="127" t="str">
        <f t="shared" si="371"/>
        <v>A+J=</v>
      </c>
      <c r="AA586" s="119">
        <f t="shared" si="372"/>
        <v>44581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88">(A586+1)</f>
        <v>44581</v>
      </c>
      <c r="B587" s="114">
        <f t="shared" si="380"/>
        <v>1010.96199045</v>
      </c>
      <c r="C587" s="114">
        <f t="shared" si="368"/>
        <v>717.16407852999998</v>
      </c>
      <c r="D587" s="115">
        <f t="shared" ref="D587:D650" si="389">IF(E587=E586,D586,E586)</f>
        <v>1091.2829999999999</v>
      </c>
      <c r="E587" s="116">
        <f t="shared" si="376"/>
        <v>1091.4829999999999</v>
      </c>
      <c r="F587" s="117">
        <f t="shared" si="377"/>
        <v>44520</v>
      </c>
      <c r="G587" s="118">
        <f t="shared" si="381"/>
        <v>1.8327051736344302E-4</v>
      </c>
      <c r="H587" s="119">
        <f t="shared" si="369"/>
        <v>44613</v>
      </c>
      <c r="I587" s="119">
        <f t="shared" si="382"/>
        <v>44581</v>
      </c>
      <c r="J587" s="120">
        <f t="shared" ref="J587:J650" si="390">IF(I587=I586,J586,NETWORKDAYS(I586,I587,$AD$148:$AD$502)-1)</f>
        <v>23</v>
      </c>
      <c r="K587" s="120">
        <f t="shared" si="379"/>
        <v>23</v>
      </c>
      <c r="L587" s="8">
        <f t="shared" ref="L587:L650" si="391">TRUNC((E587/D587)^TRUNC((K587/J587),9),8)</f>
        <v>1.00018327</v>
      </c>
      <c r="M587" s="121">
        <f t="shared" si="378"/>
        <v>1.00642896</v>
      </c>
      <c r="N587" s="121">
        <f t="shared" si="373"/>
        <v>1.4007313886032917</v>
      </c>
      <c r="O587" s="114">
        <f t="shared" si="375"/>
        <v>1.4009881</v>
      </c>
      <c r="P587" s="114">
        <f t="shared" si="383"/>
        <v>1004.73833976</v>
      </c>
      <c r="Q587" s="168">
        <f t="shared" si="370"/>
        <v>19</v>
      </c>
      <c r="R587" s="169">
        <f t="shared" ref="R587:R650" si="392">IF(Q587&gt;0,VLOOKUP($A587,$AD$10:$AI$140,6),0)</f>
        <v>1.2346999999999999E-2</v>
      </c>
      <c r="S587" s="114">
        <f t="shared" si="384"/>
        <v>12.405504280000001</v>
      </c>
      <c r="T587" s="124">
        <f t="shared" ref="T587:T650" si="393">(T586)</f>
        <v>7.0000000000000007E-2</v>
      </c>
      <c r="U587" s="122">
        <f t="shared" si="374"/>
        <v>23</v>
      </c>
      <c r="V587" s="122">
        <v>252</v>
      </c>
      <c r="W587" s="121">
        <f t="shared" si="385"/>
        <v>1.0061943</v>
      </c>
      <c r="X587" s="114">
        <f t="shared" si="386"/>
        <v>6.2236506900000004</v>
      </c>
      <c r="Y587" s="114">
        <f t="shared" si="387"/>
        <v>18.629154970000002</v>
      </c>
      <c r="Z587" s="127" t="str">
        <f t="shared" si="371"/>
        <v>A+J=</v>
      </c>
      <c r="AA587" s="119">
        <f t="shared" si="372"/>
        <v>44581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88"/>
        <v>44582</v>
      </c>
      <c r="B588" s="114">
        <f t="shared" si="380"/>
        <v>992.99056849999999</v>
      </c>
      <c r="C588" s="114">
        <f t="shared" ref="C588:C651" si="394">TRUNC(IF(Q587&gt;0,VLOOKUP(A587,$AD$12:$AE$140,2),C587),8)</f>
        <v>708.30925365999997</v>
      </c>
      <c r="D588" s="115">
        <f t="shared" si="389"/>
        <v>1091.4829999999999</v>
      </c>
      <c r="E588" s="116">
        <f t="shared" si="376"/>
        <v>1100.9880000000001</v>
      </c>
      <c r="F588" s="117">
        <f t="shared" si="377"/>
        <v>44550</v>
      </c>
      <c r="G588" s="118">
        <f t="shared" si="381"/>
        <v>8.7083353565746702E-3</v>
      </c>
      <c r="H588" s="119">
        <f t="shared" ref="H588:H651" si="395">IF(DAY(A588)=H$9,VLOOKUP(A588,AH$118:AN$450,4),H587)</f>
        <v>44613</v>
      </c>
      <c r="I588" s="119">
        <f t="shared" si="382"/>
        <v>44613</v>
      </c>
      <c r="J588" s="120">
        <f t="shared" si="390"/>
        <v>22</v>
      </c>
      <c r="K588" s="120">
        <f t="shared" si="379"/>
        <v>1</v>
      </c>
      <c r="L588" s="8">
        <f t="shared" si="391"/>
        <v>1.00039419</v>
      </c>
      <c r="M588" s="121">
        <f t="shared" si="378"/>
        <v>1.00018327</v>
      </c>
      <c r="N588" s="121">
        <f t="shared" si="373"/>
        <v>1.400988100644881</v>
      </c>
      <c r="O588" s="114">
        <f t="shared" si="375"/>
        <v>1.4015403500000001</v>
      </c>
      <c r="P588" s="114">
        <f t="shared" si="383"/>
        <v>992.72399928000004</v>
      </c>
      <c r="Q588" s="168">
        <f t="shared" ref="Q588:Q651" si="396">IF(VLOOKUP(A588,AD$10:AK$140,8)=VLOOKUP(A587,AD$10:AK$140,8),0,VLOOKUP(A588,AD$10:AK$140,8))</f>
        <v>0</v>
      </c>
      <c r="R588" s="169">
        <f t="shared" si="392"/>
        <v>0</v>
      </c>
      <c r="S588" s="114">
        <f t="shared" si="384"/>
        <v>0</v>
      </c>
      <c r="T588" s="124">
        <f t="shared" si="393"/>
        <v>7.0000000000000007E-2</v>
      </c>
      <c r="U588" s="122">
        <f t="shared" si="374"/>
        <v>1</v>
      </c>
      <c r="V588" s="122">
        <v>252</v>
      </c>
      <c r="W588" s="121">
        <f t="shared" si="385"/>
        <v>1.0002685229999999</v>
      </c>
      <c r="X588" s="114">
        <f t="shared" si="386"/>
        <v>0.26656922</v>
      </c>
      <c r="Y588" s="114">
        <f t="shared" si="387"/>
        <v>0</v>
      </c>
      <c r="Z588" s="127" t="str">
        <f t="shared" ref="Z588:Z651" si="397">IF($Q587&gt;0,VLOOKUP($A587,$AD$10:$AM$140,9),Z587)</f>
        <v>A+J=</v>
      </c>
      <c r="AA588" s="119">
        <f t="shared" ref="AA588:AA651" si="398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88"/>
        <v>44583</v>
      </c>
      <c r="B589" s="114">
        <f t="shared" si="380"/>
        <v>993.64875317999997</v>
      </c>
      <c r="C589" s="114">
        <f t="shared" si="394"/>
        <v>708.30925365999997</v>
      </c>
      <c r="D589" s="115">
        <f t="shared" si="389"/>
        <v>1091.4829999999999</v>
      </c>
      <c r="E589" s="116">
        <f t="shared" si="376"/>
        <v>1100.9880000000001</v>
      </c>
      <c r="F589" s="117">
        <f t="shared" si="377"/>
        <v>44550</v>
      </c>
      <c r="G589" s="118">
        <f t="shared" si="381"/>
        <v>8.7083353565746702E-3</v>
      </c>
      <c r="H589" s="119">
        <f t="shared" si="395"/>
        <v>44613</v>
      </c>
      <c r="I589" s="119">
        <f t="shared" si="382"/>
        <v>44613</v>
      </c>
      <c r="J589" s="120">
        <f t="shared" si="390"/>
        <v>22</v>
      </c>
      <c r="K589" s="120">
        <f t="shared" si="379"/>
        <v>2</v>
      </c>
      <c r="L589" s="8">
        <f t="shared" si="391"/>
        <v>1.00078855</v>
      </c>
      <c r="M589" s="121">
        <f t="shared" si="378"/>
        <v>1.00018327</v>
      </c>
      <c r="N589" s="121">
        <f t="shared" si="373"/>
        <v>1.400988100644881</v>
      </c>
      <c r="O589" s="114">
        <f t="shared" si="375"/>
        <v>1.4020928399999999</v>
      </c>
      <c r="P589" s="114">
        <f t="shared" si="383"/>
        <v>993.11533306000001</v>
      </c>
      <c r="Q589" s="168">
        <f t="shared" si="396"/>
        <v>0</v>
      </c>
      <c r="R589" s="169">
        <f t="shared" si="392"/>
        <v>0</v>
      </c>
      <c r="S589" s="114">
        <f t="shared" si="384"/>
        <v>0</v>
      </c>
      <c r="T589" s="124">
        <f t="shared" si="393"/>
        <v>7.0000000000000007E-2</v>
      </c>
      <c r="U589" s="122">
        <f t="shared" si="374"/>
        <v>2</v>
      </c>
      <c r="V589" s="122">
        <v>252</v>
      </c>
      <c r="W589" s="121">
        <f t="shared" si="385"/>
        <v>1.000537118</v>
      </c>
      <c r="X589" s="114">
        <f t="shared" si="386"/>
        <v>0.53342012000000005</v>
      </c>
      <c r="Y589" s="114">
        <f t="shared" si="387"/>
        <v>0</v>
      </c>
      <c r="Z589" s="127" t="str">
        <f t="shared" si="397"/>
        <v>A+J=</v>
      </c>
      <c r="AA589" s="119">
        <f t="shared" si="398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88"/>
        <v>44584</v>
      </c>
      <c r="B590" s="114">
        <f t="shared" si="380"/>
        <v>993.64875317999997</v>
      </c>
      <c r="C590" s="114">
        <f t="shared" si="394"/>
        <v>708.30925365999997</v>
      </c>
      <c r="D590" s="115">
        <f t="shared" si="389"/>
        <v>1091.4829999999999</v>
      </c>
      <c r="E590" s="116">
        <f t="shared" si="376"/>
        <v>1100.9880000000001</v>
      </c>
      <c r="F590" s="117">
        <f t="shared" si="377"/>
        <v>44550</v>
      </c>
      <c r="G590" s="118">
        <f t="shared" si="381"/>
        <v>8.7083353565746702E-3</v>
      </c>
      <c r="H590" s="119">
        <f t="shared" si="395"/>
        <v>44613</v>
      </c>
      <c r="I590" s="119">
        <f t="shared" si="382"/>
        <v>44613</v>
      </c>
      <c r="J590" s="120">
        <f t="shared" si="390"/>
        <v>22</v>
      </c>
      <c r="K590" s="120">
        <f t="shared" si="379"/>
        <v>2</v>
      </c>
      <c r="L590" s="8">
        <f t="shared" si="391"/>
        <v>1.00078855</v>
      </c>
      <c r="M590" s="121">
        <f t="shared" si="378"/>
        <v>1.00018327</v>
      </c>
      <c r="N590" s="121">
        <f t="shared" si="373"/>
        <v>1.400988100644881</v>
      </c>
      <c r="O590" s="114">
        <f t="shared" si="375"/>
        <v>1.4020928399999999</v>
      </c>
      <c r="P590" s="114">
        <f t="shared" si="383"/>
        <v>993.11533306000001</v>
      </c>
      <c r="Q590" s="168">
        <f t="shared" si="396"/>
        <v>0</v>
      </c>
      <c r="R590" s="169">
        <f t="shared" si="392"/>
        <v>0</v>
      </c>
      <c r="S590" s="114">
        <f t="shared" si="384"/>
        <v>0</v>
      </c>
      <c r="T590" s="124">
        <f t="shared" si="393"/>
        <v>7.0000000000000007E-2</v>
      </c>
      <c r="U590" s="122">
        <f t="shared" si="374"/>
        <v>2</v>
      </c>
      <c r="V590" s="122">
        <v>252</v>
      </c>
      <c r="W590" s="121">
        <f t="shared" si="385"/>
        <v>1.000537118</v>
      </c>
      <c r="X590" s="114">
        <f t="shared" si="386"/>
        <v>0.53342012000000005</v>
      </c>
      <c r="Y590" s="114">
        <f t="shared" si="387"/>
        <v>0</v>
      </c>
      <c r="Z590" s="127" t="str">
        <f t="shared" si="397"/>
        <v>A+J=</v>
      </c>
      <c r="AA590" s="119">
        <f t="shared" si="398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88"/>
        <v>44585</v>
      </c>
      <c r="B591" s="114">
        <f t="shared" si="380"/>
        <v>993.64875317999997</v>
      </c>
      <c r="C591" s="114">
        <f t="shared" si="394"/>
        <v>708.30925365999997</v>
      </c>
      <c r="D591" s="115">
        <f t="shared" si="389"/>
        <v>1091.4829999999999</v>
      </c>
      <c r="E591" s="116">
        <f t="shared" si="376"/>
        <v>1100.9880000000001</v>
      </c>
      <c r="F591" s="117">
        <f t="shared" si="377"/>
        <v>44550</v>
      </c>
      <c r="G591" s="118">
        <f t="shared" si="381"/>
        <v>8.7083353565746702E-3</v>
      </c>
      <c r="H591" s="119">
        <f t="shared" si="395"/>
        <v>44613</v>
      </c>
      <c r="I591" s="119">
        <f t="shared" si="382"/>
        <v>44613</v>
      </c>
      <c r="J591" s="120">
        <f t="shared" si="390"/>
        <v>22</v>
      </c>
      <c r="K591" s="120">
        <f t="shared" si="379"/>
        <v>2</v>
      </c>
      <c r="L591" s="8">
        <f t="shared" si="391"/>
        <v>1.00078855</v>
      </c>
      <c r="M591" s="121">
        <f t="shared" si="378"/>
        <v>1.00018327</v>
      </c>
      <c r="N591" s="121">
        <f t="shared" si="373"/>
        <v>1.400988100644881</v>
      </c>
      <c r="O591" s="114">
        <f t="shared" si="375"/>
        <v>1.4020928399999999</v>
      </c>
      <c r="P591" s="114">
        <f t="shared" si="383"/>
        <v>993.11533306000001</v>
      </c>
      <c r="Q591" s="168">
        <f t="shared" si="396"/>
        <v>0</v>
      </c>
      <c r="R591" s="169">
        <f t="shared" si="392"/>
        <v>0</v>
      </c>
      <c r="S591" s="114">
        <f t="shared" si="384"/>
        <v>0</v>
      </c>
      <c r="T591" s="124">
        <f t="shared" si="393"/>
        <v>7.0000000000000007E-2</v>
      </c>
      <c r="U591" s="122">
        <f t="shared" si="374"/>
        <v>2</v>
      </c>
      <c r="V591" s="122">
        <v>252</v>
      </c>
      <c r="W591" s="121">
        <f t="shared" si="385"/>
        <v>1.000537118</v>
      </c>
      <c r="X591" s="114">
        <f t="shared" si="386"/>
        <v>0.53342012000000005</v>
      </c>
      <c r="Y591" s="114">
        <f t="shared" si="387"/>
        <v>0</v>
      </c>
      <c r="Z591" s="127" t="str">
        <f t="shared" si="397"/>
        <v>A+J=</v>
      </c>
      <c r="AA591" s="119">
        <f t="shared" si="398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88"/>
        <v>44586</v>
      </c>
      <c r="B592" s="114">
        <f t="shared" si="380"/>
        <v>994.30736138000009</v>
      </c>
      <c r="C592" s="114">
        <f t="shared" si="394"/>
        <v>708.30925365999997</v>
      </c>
      <c r="D592" s="115">
        <f t="shared" si="389"/>
        <v>1091.4829999999999</v>
      </c>
      <c r="E592" s="116">
        <f t="shared" si="376"/>
        <v>1100.9880000000001</v>
      </c>
      <c r="F592" s="117">
        <f t="shared" si="377"/>
        <v>44550</v>
      </c>
      <c r="G592" s="118">
        <f t="shared" si="381"/>
        <v>8.7083353565746702E-3</v>
      </c>
      <c r="H592" s="119">
        <f t="shared" si="395"/>
        <v>44613</v>
      </c>
      <c r="I592" s="119">
        <f t="shared" si="382"/>
        <v>44613</v>
      </c>
      <c r="J592" s="120">
        <f t="shared" si="390"/>
        <v>22</v>
      </c>
      <c r="K592" s="120">
        <f t="shared" si="379"/>
        <v>3</v>
      </c>
      <c r="L592" s="8">
        <f t="shared" si="391"/>
        <v>1.0011830500000001</v>
      </c>
      <c r="M592" s="121">
        <f t="shared" si="378"/>
        <v>1.00018327</v>
      </c>
      <c r="N592" s="121">
        <f t="shared" si="373"/>
        <v>1.400988100644881</v>
      </c>
      <c r="O592" s="114">
        <f t="shared" si="375"/>
        <v>1.40264553</v>
      </c>
      <c r="P592" s="114">
        <f t="shared" si="383"/>
        <v>993.50680850000003</v>
      </c>
      <c r="Q592" s="168">
        <f t="shared" si="396"/>
        <v>0</v>
      </c>
      <c r="R592" s="169">
        <f t="shared" si="392"/>
        <v>0</v>
      </c>
      <c r="S592" s="114">
        <f t="shared" si="384"/>
        <v>0</v>
      </c>
      <c r="T592" s="124">
        <f t="shared" si="393"/>
        <v>7.0000000000000007E-2</v>
      </c>
      <c r="U592" s="122">
        <f t="shared" si="374"/>
        <v>3</v>
      </c>
      <c r="V592" s="122">
        <v>252</v>
      </c>
      <c r="W592" s="121">
        <f t="shared" si="385"/>
        <v>1.0008057850000001</v>
      </c>
      <c r="X592" s="114">
        <f t="shared" si="386"/>
        <v>0.80055288000000002</v>
      </c>
      <c r="Y592" s="114">
        <f t="shared" si="387"/>
        <v>0</v>
      </c>
      <c r="Z592" s="127" t="str">
        <f t="shared" si="397"/>
        <v>A+J=</v>
      </c>
      <c r="AA592" s="119">
        <f t="shared" si="398"/>
        <v>44613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88"/>
        <v>44587</v>
      </c>
      <c r="B593" s="114">
        <f t="shared" si="380"/>
        <v>994.96642166999993</v>
      </c>
      <c r="C593" s="114">
        <f t="shared" si="394"/>
        <v>708.30925365999997</v>
      </c>
      <c r="D593" s="115">
        <f t="shared" si="389"/>
        <v>1091.4829999999999</v>
      </c>
      <c r="E593" s="116">
        <f t="shared" si="376"/>
        <v>1100.9880000000001</v>
      </c>
      <c r="F593" s="117">
        <f t="shared" si="377"/>
        <v>44550</v>
      </c>
      <c r="G593" s="118">
        <f t="shared" si="381"/>
        <v>8.7083353565746702E-3</v>
      </c>
      <c r="H593" s="119">
        <f t="shared" si="395"/>
        <v>44613</v>
      </c>
      <c r="I593" s="119">
        <f t="shared" si="382"/>
        <v>44613</v>
      </c>
      <c r="J593" s="120">
        <f t="shared" si="390"/>
        <v>22</v>
      </c>
      <c r="K593" s="120">
        <f t="shared" si="379"/>
        <v>4</v>
      </c>
      <c r="L593" s="8">
        <f t="shared" si="391"/>
        <v>1.00157772</v>
      </c>
      <c r="M593" s="121">
        <f t="shared" si="378"/>
        <v>1.00018327</v>
      </c>
      <c r="N593" s="121">
        <f t="shared" si="373"/>
        <v>1.400988100644881</v>
      </c>
      <c r="O593" s="114">
        <f t="shared" si="375"/>
        <v>1.40319846</v>
      </c>
      <c r="P593" s="114">
        <f t="shared" si="383"/>
        <v>993.89845392999996</v>
      </c>
      <c r="Q593" s="168">
        <f t="shared" si="396"/>
        <v>0</v>
      </c>
      <c r="R593" s="169">
        <f t="shared" si="392"/>
        <v>0</v>
      </c>
      <c r="S593" s="114">
        <f t="shared" si="384"/>
        <v>0</v>
      </c>
      <c r="T593" s="124">
        <f t="shared" si="393"/>
        <v>7.0000000000000007E-2</v>
      </c>
      <c r="U593" s="122">
        <f t="shared" si="374"/>
        <v>4</v>
      </c>
      <c r="V593" s="122">
        <v>252</v>
      </c>
      <c r="W593" s="121">
        <f t="shared" si="385"/>
        <v>1.0010745240000001</v>
      </c>
      <c r="X593" s="114">
        <f t="shared" si="386"/>
        <v>1.0679677400000001</v>
      </c>
      <c r="Y593" s="114">
        <f t="shared" si="387"/>
        <v>0</v>
      </c>
      <c r="Z593" s="127" t="str">
        <f t="shared" si="397"/>
        <v>A+J=</v>
      </c>
      <c r="AA593" s="119">
        <f t="shared" si="398"/>
        <v>44613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88"/>
        <v>44588</v>
      </c>
      <c r="B594" s="114">
        <f t="shared" si="380"/>
        <v>995.62591300999998</v>
      </c>
      <c r="C594" s="114">
        <f t="shared" si="394"/>
        <v>708.30925365999997</v>
      </c>
      <c r="D594" s="115">
        <f t="shared" si="389"/>
        <v>1091.4829999999999</v>
      </c>
      <c r="E594" s="116">
        <f t="shared" si="376"/>
        <v>1100.9880000000001</v>
      </c>
      <c r="F594" s="117">
        <f t="shared" si="377"/>
        <v>44550</v>
      </c>
      <c r="G594" s="118">
        <f t="shared" si="381"/>
        <v>8.7083353565746702E-3</v>
      </c>
      <c r="H594" s="119">
        <f t="shared" si="395"/>
        <v>44613</v>
      </c>
      <c r="I594" s="119">
        <f t="shared" si="382"/>
        <v>44613</v>
      </c>
      <c r="J594" s="120">
        <f t="shared" si="390"/>
        <v>22</v>
      </c>
      <c r="K594" s="120">
        <f t="shared" si="379"/>
        <v>5</v>
      </c>
      <c r="L594" s="8">
        <f t="shared" si="391"/>
        <v>1.0019725399999999</v>
      </c>
      <c r="M594" s="121">
        <f t="shared" si="378"/>
        <v>1.00018327</v>
      </c>
      <c r="N594" s="121">
        <f t="shared" si="373"/>
        <v>1.400988100644881</v>
      </c>
      <c r="O594" s="114">
        <f t="shared" si="375"/>
        <v>1.4037516000000001</v>
      </c>
      <c r="P594" s="114">
        <f t="shared" si="383"/>
        <v>994.29024812</v>
      </c>
      <c r="Q594" s="168">
        <f t="shared" si="396"/>
        <v>0</v>
      </c>
      <c r="R594" s="169">
        <f t="shared" si="392"/>
        <v>0</v>
      </c>
      <c r="S594" s="114">
        <f t="shared" si="384"/>
        <v>0</v>
      </c>
      <c r="T594" s="124">
        <f t="shared" si="393"/>
        <v>7.0000000000000007E-2</v>
      </c>
      <c r="U594" s="122">
        <f t="shared" si="374"/>
        <v>5</v>
      </c>
      <c r="V594" s="122">
        <v>252</v>
      </c>
      <c r="W594" s="121">
        <f t="shared" si="385"/>
        <v>1.0013433350000001</v>
      </c>
      <c r="X594" s="114">
        <f t="shared" si="386"/>
        <v>1.3356648900000001</v>
      </c>
      <c r="Y594" s="114">
        <f t="shared" si="387"/>
        <v>0</v>
      </c>
      <c r="Z594" s="127" t="str">
        <f t="shared" si="397"/>
        <v>A+J=</v>
      </c>
      <c r="AA594" s="119">
        <f t="shared" si="398"/>
        <v>44613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88"/>
        <v>44589</v>
      </c>
      <c r="B595" s="114">
        <f t="shared" si="380"/>
        <v>996.28583557000002</v>
      </c>
      <c r="C595" s="114">
        <f t="shared" si="394"/>
        <v>708.30925365999997</v>
      </c>
      <c r="D595" s="115">
        <f t="shared" si="389"/>
        <v>1091.4829999999999</v>
      </c>
      <c r="E595" s="116">
        <f t="shared" si="376"/>
        <v>1100.9880000000001</v>
      </c>
      <c r="F595" s="117">
        <f t="shared" si="377"/>
        <v>44550</v>
      </c>
      <c r="G595" s="118">
        <f t="shared" si="381"/>
        <v>8.7083353565746702E-3</v>
      </c>
      <c r="H595" s="119">
        <f t="shared" si="395"/>
        <v>44613</v>
      </c>
      <c r="I595" s="119">
        <f t="shared" si="382"/>
        <v>44613</v>
      </c>
      <c r="J595" s="120">
        <f t="shared" si="390"/>
        <v>22</v>
      </c>
      <c r="K595" s="120">
        <f t="shared" si="379"/>
        <v>6</v>
      </c>
      <c r="L595" s="8">
        <f t="shared" si="391"/>
        <v>1.00236751</v>
      </c>
      <c r="M595" s="121">
        <f t="shared" si="378"/>
        <v>1.00018327</v>
      </c>
      <c r="N595" s="121">
        <f t="shared" si="373"/>
        <v>1.400988100644881</v>
      </c>
      <c r="O595" s="114">
        <f t="shared" si="375"/>
        <v>1.40430495</v>
      </c>
      <c r="P595" s="114">
        <f t="shared" si="383"/>
        <v>994.68219104000002</v>
      </c>
      <c r="Q595" s="168">
        <f t="shared" si="396"/>
        <v>0</v>
      </c>
      <c r="R595" s="169">
        <f t="shared" si="392"/>
        <v>0</v>
      </c>
      <c r="S595" s="114">
        <f t="shared" si="384"/>
        <v>0</v>
      </c>
      <c r="T595" s="124">
        <f t="shared" si="393"/>
        <v>7.0000000000000007E-2</v>
      </c>
      <c r="U595" s="122">
        <f t="shared" si="374"/>
        <v>6</v>
      </c>
      <c r="V595" s="122">
        <v>252</v>
      </c>
      <c r="W595" s="121">
        <f t="shared" si="385"/>
        <v>1.001612218</v>
      </c>
      <c r="X595" s="114">
        <f t="shared" si="386"/>
        <v>1.60364453</v>
      </c>
      <c r="Y595" s="114">
        <f t="shared" si="387"/>
        <v>0</v>
      </c>
      <c r="Z595" s="127" t="str">
        <f t="shared" si="397"/>
        <v>A+J=</v>
      </c>
      <c r="AA595" s="119">
        <f t="shared" si="398"/>
        <v>44613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88"/>
        <v>44590</v>
      </c>
      <c r="B596" s="114">
        <f t="shared" si="380"/>
        <v>996.94619766999995</v>
      </c>
      <c r="C596" s="114">
        <f t="shared" si="394"/>
        <v>708.30925365999997</v>
      </c>
      <c r="D596" s="115">
        <f t="shared" si="389"/>
        <v>1091.4829999999999</v>
      </c>
      <c r="E596" s="116">
        <f t="shared" si="376"/>
        <v>1100.9880000000001</v>
      </c>
      <c r="F596" s="117">
        <f t="shared" si="377"/>
        <v>44550</v>
      </c>
      <c r="G596" s="118">
        <f t="shared" si="381"/>
        <v>8.7083353565746702E-3</v>
      </c>
      <c r="H596" s="119">
        <f t="shared" si="395"/>
        <v>44613</v>
      </c>
      <c r="I596" s="119">
        <f t="shared" si="382"/>
        <v>44613</v>
      </c>
      <c r="J596" s="120">
        <f t="shared" si="390"/>
        <v>22</v>
      </c>
      <c r="K596" s="120">
        <f t="shared" si="379"/>
        <v>7</v>
      </c>
      <c r="L596" s="8">
        <f t="shared" si="391"/>
        <v>1.00276264</v>
      </c>
      <c r="M596" s="121">
        <f t="shared" si="378"/>
        <v>1.00018327</v>
      </c>
      <c r="N596" s="121">
        <f t="shared" si="373"/>
        <v>1.400988100644881</v>
      </c>
      <c r="O596" s="114">
        <f t="shared" si="375"/>
        <v>1.4048585200000001</v>
      </c>
      <c r="P596" s="114">
        <f t="shared" si="383"/>
        <v>995.07428978999997</v>
      </c>
      <c r="Q596" s="168">
        <f t="shared" si="396"/>
        <v>0</v>
      </c>
      <c r="R596" s="169">
        <f t="shared" si="392"/>
        <v>0</v>
      </c>
      <c r="S596" s="114">
        <f t="shared" si="384"/>
        <v>0</v>
      </c>
      <c r="T596" s="124">
        <f t="shared" si="393"/>
        <v>7.0000000000000007E-2</v>
      </c>
      <c r="U596" s="122">
        <f t="shared" si="374"/>
        <v>7</v>
      </c>
      <c r="V596" s="122">
        <v>252</v>
      </c>
      <c r="W596" s="121">
        <f t="shared" si="385"/>
        <v>1.001881174</v>
      </c>
      <c r="X596" s="114">
        <f t="shared" si="386"/>
        <v>1.87190788</v>
      </c>
      <c r="Y596" s="114">
        <f t="shared" si="387"/>
        <v>0</v>
      </c>
      <c r="Z596" s="127" t="str">
        <f t="shared" si="397"/>
        <v>A+J=</v>
      </c>
      <c r="AA596" s="119">
        <f t="shared" si="398"/>
        <v>44613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88"/>
        <v>44591</v>
      </c>
      <c r="B597" s="114">
        <f t="shared" si="380"/>
        <v>996.94619766999995</v>
      </c>
      <c r="C597" s="114">
        <f t="shared" si="394"/>
        <v>708.30925365999997</v>
      </c>
      <c r="D597" s="115">
        <f t="shared" si="389"/>
        <v>1091.4829999999999</v>
      </c>
      <c r="E597" s="116">
        <f t="shared" si="376"/>
        <v>1100.9880000000001</v>
      </c>
      <c r="F597" s="117">
        <f t="shared" si="377"/>
        <v>44550</v>
      </c>
      <c r="G597" s="118">
        <f t="shared" si="381"/>
        <v>8.7083353565746702E-3</v>
      </c>
      <c r="H597" s="119">
        <f t="shared" si="395"/>
        <v>44613</v>
      </c>
      <c r="I597" s="119">
        <f t="shared" si="382"/>
        <v>44613</v>
      </c>
      <c r="J597" s="120">
        <f t="shared" si="390"/>
        <v>22</v>
      </c>
      <c r="K597" s="120">
        <f t="shared" si="379"/>
        <v>7</v>
      </c>
      <c r="L597" s="8">
        <f t="shared" si="391"/>
        <v>1.00276264</v>
      </c>
      <c r="M597" s="121">
        <f t="shared" si="378"/>
        <v>1.00018327</v>
      </c>
      <c r="N597" s="121">
        <f t="shared" si="373"/>
        <v>1.400988100644881</v>
      </c>
      <c r="O597" s="114">
        <f t="shared" si="375"/>
        <v>1.4048585200000001</v>
      </c>
      <c r="P597" s="114">
        <f t="shared" si="383"/>
        <v>995.07428978999997</v>
      </c>
      <c r="Q597" s="168">
        <f t="shared" si="396"/>
        <v>0</v>
      </c>
      <c r="R597" s="169">
        <f t="shared" si="392"/>
        <v>0</v>
      </c>
      <c r="S597" s="114">
        <f t="shared" si="384"/>
        <v>0</v>
      </c>
      <c r="T597" s="124">
        <f t="shared" si="393"/>
        <v>7.0000000000000007E-2</v>
      </c>
      <c r="U597" s="122">
        <f t="shared" si="374"/>
        <v>7</v>
      </c>
      <c r="V597" s="122">
        <v>252</v>
      </c>
      <c r="W597" s="121">
        <f t="shared" si="385"/>
        <v>1.001881174</v>
      </c>
      <c r="X597" s="114">
        <f t="shared" si="386"/>
        <v>1.87190788</v>
      </c>
      <c r="Y597" s="114">
        <f t="shared" si="387"/>
        <v>0</v>
      </c>
      <c r="Z597" s="127" t="str">
        <f t="shared" si="397"/>
        <v>A+J=</v>
      </c>
      <c r="AA597" s="119">
        <f t="shared" si="398"/>
        <v>44613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88"/>
        <v>44592</v>
      </c>
      <c r="B598" s="114">
        <f t="shared" si="380"/>
        <v>996.94619766999995</v>
      </c>
      <c r="C598" s="114">
        <f t="shared" si="394"/>
        <v>708.30925365999997</v>
      </c>
      <c r="D598" s="115">
        <f t="shared" si="389"/>
        <v>1091.4829999999999</v>
      </c>
      <c r="E598" s="116">
        <f t="shared" si="376"/>
        <v>1100.9880000000001</v>
      </c>
      <c r="F598" s="117">
        <f t="shared" si="377"/>
        <v>44550</v>
      </c>
      <c r="G598" s="118">
        <f t="shared" si="381"/>
        <v>8.7083353565746702E-3</v>
      </c>
      <c r="H598" s="119">
        <f t="shared" si="395"/>
        <v>44613</v>
      </c>
      <c r="I598" s="119">
        <f t="shared" si="382"/>
        <v>44613</v>
      </c>
      <c r="J598" s="120">
        <f t="shared" si="390"/>
        <v>22</v>
      </c>
      <c r="K598" s="120">
        <f t="shared" si="379"/>
        <v>7</v>
      </c>
      <c r="L598" s="8">
        <f t="shared" si="391"/>
        <v>1.00276264</v>
      </c>
      <c r="M598" s="121">
        <f t="shared" si="378"/>
        <v>1.00018327</v>
      </c>
      <c r="N598" s="121">
        <f t="shared" si="373"/>
        <v>1.400988100644881</v>
      </c>
      <c r="O598" s="114">
        <f t="shared" si="375"/>
        <v>1.4048585200000001</v>
      </c>
      <c r="P598" s="114">
        <f t="shared" si="383"/>
        <v>995.07428978999997</v>
      </c>
      <c r="Q598" s="168">
        <f t="shared" si="396"/>
        <v>0</v>
      </c>
      <c r="R598" s="169">
        <f t="shared" si="392"/>
        <v>0</v>
      </c>
      <c r="S598" s="114">
        <f t="shared" si="384"/>
        <v>0</v>
      </c>
      <c r="T598" s="124">
        <f t="shared" si="393"/>
        <v>7.0000000000000007E-2</v>
      </c>
      <c r="U598" s="122">
        <f t="shared" si="374"/>
        <v>7</v>
      </c>
      <c r="V598" s="122">
        <v>252</v>
      </c>
      <c r="W598" s="121">
        <f t="shared" si="385"/>
        <v>1.001881174</v>
      </c>
      <c r="X598" s="114">
        <f t="shared" si="386"/>
        <v>1.87190788</v>
      </c>
      <c r="Y598" s="114">
        <f t="shared" si="387"/>
        <v>0</v>
      </c>
      <c r="Z598" s="127" t="str">
        <f t="shared" si="397"/>
        <v>A+J=</v>
      </c>
      <c r="AA598" s="119">
        <f t="shared" si="398"/>
        <v>44613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88"/>
        <v>44593</v>
      </c>
      <c r="B599" s="114">
        <f t="shared" si="380"/>
        <v>997.60700562</v>
      </c>
      <c r="C599" s="114">
        <f t="shared" si="394"/>
        <v>708.30925365999997</v>
      </c>
      <c r="D599" s="115">
        <f t="shared" si="389"/>
        <v>1091.4829999999999</v>
      </c>
      <c r="E599" s="116">
        <f t="shared" si="376"/>
        <v>1100.9880000000001</v>
      </c>
      <c r="F599" s="117">
        <f t="shared" si="377"/>
        <v>44550</v>
      </c>
      <c r="G599" s="118">
        <f t="shared" si="381"/>
        <v>8.7083353565746702E-3</v>
      </c>
      <c r="H599" s="119">
        <f t="shared" si="395"/>
        <v>44613</v>
      </c>
      <c r="I599" s="119">
        <f t="shared" si="382"/>
        <v>44613</v>
      </c>
      <c r="J599" s="120">
        <f t="shared" si="390"/>
        <v>22</v>
      </c>
      <c r="K599" s="120">
        <f t="shared" si="379"/>
        <v>8</v>
      </c>
      <c r="L599" s="8">
        <f t="shared" si="391"/>
        <v>1.00315793</v>
      </c>
      <c r="M599" s="121">
        <f t="shared" si="378"/>
        <v>1.00018327</v>
      </c>
      <c r="N599" s="121">
        <f t="shared" si="373"/>
        <v>1.400988100644881</v>
      </c>
      <c r="O599" s="114">
        <f t="shared" si="375"/>
        <v>1.4054123199999999</v>
      </c>
      <c r="P599" s="114">
        <f t="shared" si="383"/>
        <v>995.46655146000001</v>
      </c>
      <c r="Q599" s="168">
        <f t="shared" si="396"/>
        <v>0</v>
      </c>
      <c r="R599" s="169">
        <f t="shared" si="392"/>
        <v>0</v>
      </c>
      <c r="S599" s="114">
        <f t="shared" si="384"/>
        <v>0</v>
      </c>
      <c r="T599" s="124">
        <f t="shared" si="393"/>
        <v>7.0000000000000007E-2</v>
      </c>
      <c r="U599" s="122">
        <f t="shared" si="374"/>
        <v>8</v>
      </c>
      <c r="V599" s="122">
        <v>252</v>
      </c>
      <c r="W599" s="121">
        <f t="shared" si="385"/>
        <v>1.0021502019999999</v>
      </c>
      <c r="X599" s="114">
        <f t="shared" si="386"/>
        <v>2.14045416</v>
      </c>
      <c r="Y599" s="114">
        <f t="shared" si="387"/>
        <v>0</v>
      </c>
      <c r="Z599" s="127" t="str">
        <f t="shared" si="397"/>
        <v>A+J=</v>
      </c>
      <c r="AA599" s="119">
        <f t="shared" si="398"/>
        <v>44613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88"/>
        <v>44594</v>
      </c>
      <c r="B600" s="114">
        <f t="shared" si="380"/>
        <v>998.26823834999993</v>
      </c>
      <c r="C600" s="114">
        <f t="shared" si="394"/>
        <v>708.30925365999997</v>
      </c>
      <c r="D600" s="115">
        <f t="shared" si="389"/>
        <v>1091.4829999999999</v>
      </c>
      <c r="E600" s="116">
        <f t="shared" si="376"/>
        <v>1100.9880000000001</v>
      </c>
      <c r="F600" s="117">
        <f t="shared" si="377"/>
        <v>44550</v>
      </c>
      <c r="G600" s="118">
        <f t="shared" si="381"/>
        <v>8.7083353565746702E-3</v>
      </c>
      <c r="H600" s="119">
        <f t="shared" si="395"/>
        <v>44613</v>
      </c>
      <c r="I600" s="119">
        <f t="shared" si="382"/>
        <v>44613</v>
      </c>
      <c r="J600" s="120">
        <f t="shared" si="390"/>
        <v>22</v>
      </c>
      <c r="K600" s="120">
        <f t="shared" si="379"/>
        <v>9</v>
      </c>
      <c r="L600" s="8">
        <f t="shared" si="391"/>
        <v>1.0035533699999999</v>
      </c>
      <c r="M600" s="121">
        <f t="shared" si="378"/>
        <v>1.00018327</v>
      </c>
      <c r="N600" s="121">
        <f t="shared" si="373"/>
        <v>1.400988100644881</v>
      </c>
      <c r="O600" s="114">
        <f t="shared" si="375"/>
        <v>1.4059663200000001</v>
      </c>
      <c r="P600" s="114">
        <f t="shared" si="383"/>
        <v>995.85895478999998</v>
      </c>
      <c r="Q600" s="168">
        <f t="shared" si="396"/>
        <v>0</v>
      </c>
      <c r="R600" s="169">
        <f t="shared" si="392"/>
        <v>0</v>
      </c>
      <c r="S600" s="114">
        <f t="shared" si="384"/>
        <v>0</v>
      </c>
      <c r="T600" s="124">
        <f t="shared" si="393"/>
        <v>7.0000000000000007E-2</v>
      </c>
      <c r="U600" s="122">
        <f t="shared" si="374"/>
        <v>9</v>
      </c>
      <c r="V600" s="122">
        <v>252</v>
      </c>
      <c r="W600" s="121">
        <f t="shared" si="385"/>
        <v>1.0024193020000001</v>
      </c>
      <c r="X600" s="114">
        <f t="shared" si="386"/>
        <v>2.40928356</v>
      </c>
      <c r="Y600" s="114">
        <f t="shared" si="387"/>
        <v>0</v>
      </c>
      <c r="Z600" s="127" t="str">
        <f t="shared" si="397"/>
        <v>A+J=</v>
      </c>
      <c r="AA600" s="119">
        <f t="shared" si="398"/>
        <v>44613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88"/>
        <v>44595</v>
      </c>
      <c r="B601" s="114">
        <f t="shared" si="380"/>
        <v>998.92992444000004</v>
      </c>
      <c r="C601" s="114">
        <f t="shared" si="394"/>
        <v>708.30925365999997</v>
      </c>
      <c r="D601" s="115">
        <f t="shared" si="389"/>
        <v>1091.4829999999999</v>
      </c>
      <c r="E601" s="116">
        <f t="shared" si="376"/>
        <v>1100.9880000000001</v>
      </c>
      <c r="F601" s="117">
        <f t="shared" si="377"/>
        <v>44550</v>
      </c>
      <c r="G601" s="118">
        <f t="shared" si="381"/>
        <v>8.7083353565746702E-3</v>
      </c>
      <c r="H601" s="119">
        <f t="shared" si="395"/>
        <v>44613</v>
      </c>
      <c r="I601" s="119">
        <f t="shared" si="382"/>
        <v>44613</v>
      </c>
      <c r="J601" s="120">
        <f t="shared" si="390"/>
        <v>22</v>
      </c>
      <c r="K601" s="120">
        <f t="shared" si="379"/>
        <v>10</v>
      </c>
      <c r="L601" s="8">
        <f t="shared" si="391"/>
        <v>1.0039489699999999</v>
      </c>
      <c r="M601" s="121">
        <f t="shared" si="378"/>
        <v>1.00018327</v>
      </c>
      <c r="N601" s="121">
        <f t="shared" si="373"/>
        <v>1.400988100644881</v>
      </c>
      <c r="O601" s="114">
        <f t="shared" si="375"/>
        <v>1.4065205599999999</v>
      </c>
      <c r="P601" s="114">
        <f t="shared" si="383"/>
        <v>996.25152810999998</v>
      </c>
      <c r="Q601" s="168">
        <f t="shared" si="396"/>
        <v>0</v>
      </c>
      <c r="R601" s="169">
        <f t="shared" si="392"/>
        <v>0</v>
      </c>
      <c r="S601" s="114">
        <f t="shared" si="384"/>
        <v>0</v>
      </c>
      <c r="T601" s="124">
        <f t="shared" si="393"/>
        <v>7.0000000000000007E-2</v>
      </c>
      <c r="U601" s="122">
        <f t="shared" si="374"/>
        <v>10</v>
      </c>
      <c r="V601" s="122">
        <v>252</v>
      </c>
      <c r="W601" s="121">
        <f t="shared" si="385"/>
        <v>1.0026884739999999</v>
      </c>
      <c r="X601" s="114">
        <f t="shared" si="386"/>
        <v>2.67839633</v>
      </c>
      <c r="Y601" s="114">
        <f t="shared" si="387"/>
        <v>0</v>
      </c>
      <c r="Z601" s="127" t="str">
        <f t="shared" si="397"/>
        <v>A+J=</v>
      </c>
      <c r="AA601" s="119">
        <f t="shared" si="398"/>
        <v>44613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88"/>
        <v>44596</v>
      </c>
      <c r="B602" s="114">
        <f t="shared" si="380"/>
        <v>999.59203669999999</v>
      </c>
      <c r="C602" s="114">
        <f t="shared" si="394"/>
        <v>708.30925365999997</v>
      </c>
      <c r="D602" s="115">
        <f t="shared" si="389"/>
        <v>1091.4829999999999</v>
      </c>
      <c r="E602" s="116">
        <f t="shared" si="376"/>
        <v>1100.9880000000001</v>
      </c>
      <c r="F602" s="117">
        <f t="shared" si="377"/>
        <v>44550</v>
      </c>
      <c r="G602" s="118">
        <f t="shared" si="381"/>
        <v>8.7083353565746702E-3</v>
      </c>
      <c r="H602" s="119">
        <f t="shared" si="395"/>
        <v>44613</v>
      </c>
      <c r="I602" s="119">
        <f t="shared" si="382"/>
        <v>44613</v>
      </c>
      <c r="J602" s="120">
        <f t="shared" si="390"/>
        <v>22</v>
      </c>
      <c r="K602" s="120">
        <f t="shared" si="379"/>
        <v>11</v>
      </c>
      <c r="L602" s="8">
        <f t="shared" si="391"/>
        <v>1.00434472</v>
      </c>
      <c r="M602" s="121">
        <f t="shared" si="378"/>
        <v>1.00018327</v>
      </c>
      <c r="N602" s="121">
        <f t="shared" si="373"/>
        <v>1.400988100644881</v>
      </c>
      <c r="O602" s="114">
        <f t="shared" si="375"/>
        <v>1.4070750000000001</v>
      </c>
      <c r="P602" s="114">
        <f t="shared" si="383"/>
        <v>996.64424309000003</v>
      </c>
      <c r="Q602" s="168">
        <f t="shared" si="396"/>
        <v>0</v>
      </c>
      <c r="R602" s="169">
        <f t="shared" si="392"/>
        <v>0</v>
      </c>
      <c r="S602" s="114">
        <f t="shared" si="384"/>
        <v>0</v>
      </c>
      <c r="T602" s="124">
        <f t="shared" si="393"/>
        <v>7.0000000000000007E-2</v>
      </c>
      <c r="U602" s="122">
        <f t="shared" si="374"/>
        <v>11</v>
      </c>
      <c r="V602" s="122">
        <v>252</v>
      </c>
      <c r="W602" s="121">
        <f t="shared" si="385"/>
        <v>1.0029577190000001</v>
      </c>
      <c r="X602" s="114">
        <f t="shared" si="386"/>
        <v>2.9477936100000002</v>
      </c>
      <c r="Y602" s="114">
        <f t="shared" si="387"/>
        <v>0</v>
      </c>
      <c r="Z602" s="127" t="str">
        <f t="shared" si="397"/>
        <v>A+J=</v>
      </c>
      <c r="AA602" s="119">
        <f t="shared" si="398"/>
        <v>44613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88"/>
        <v>44597</v>
      </c>
      <c r="B603" s="114">
        <f t="shared" si="380"/>
        <v>1000.25458855</v>
      </c>
      <c r="C603" s="114">
        <f t="shared" si="394"/>
        <v>708.30925365999997</v>
      </c>
      <c r="D603" s="115">
        <f t="shared" si="389"/>
        <v>1091.4829999999999</v>
      </c>
      <c r="E603" s="116">
        <f t="shared" si="376"/>
        <v>1100.9880000000001</v>
      </c>
      <c r="F603" s="117">
        <f t="shared" si="377"/>
        <v>44550</v>
      </c>
      <c r="G603" s="118">
        <f t="shared" si="381"/>
        <v>8.7083353565746702E-3</v>
      </c>
      <c r="H603" s="119">
        <f t="shared" si="395"/>
        <v>44613</v>
      </c>
      <c r="I603" s="119">
        <f t="shared" si="382"/>
        <v>44613</v>
      </c>
      <c r="J603" s="120">
        <f t="shared" si="390"/>
        <v>22</v>
      </c>
      <c r="K603" s="120">
        <f t="shared" si="379"/>
        <v>12</v>
      </c>
      <c r="L603" s="8">
        <f t="shared" si="391"/>
        <v>1.0047406299999999</v>
      </c>
      <c r="M603" s="121">
        <f t="shared" si="378"/>
        <v>1.00018327</v>
      </c>
      <c r="N603" s="121">
        <f t="shared" si="373"/>
        <v>1.400988100644881</v>
      </c>
      <c r="O603" s="114">
        <f t="shared" si="375"/>
        <v>1.40762966</v>
      </c>
      <c r="P603" s="114">
        <f t="shared" si="383"/>
        <v>997.03711390000001</v>
      </c>
      <c r="Q603" s="168">
        <f t="shared" si="396"/>
        <v>0</v>
      </c>
      <c r="R603" s="169">
        <f t="shared" si="392"/>
        <v>0</v>
      </c>
      <c r="S603" s="114">
        <f t="shared" si="384"/>
        <v>0</v>
      </c>
      <c r="T603" s="124">
        <f t="shared" si="393"/>
        <v>7.0000000000000007E-2</v>
      </c>
      <c r="U603" s="122">
        <f t="shared" si="374"/>
        <v>12</v>
      </c>
      <c r="V603" s="122">
        <v>252</v>
      </c>
      <c r="W603" s="121">
        <f t="shared" si="385"/>
        <v>1.003227036</v>
      </c>
      <c r="X603" s="114">
        <f t="shared" si="386"/>
        <v>3.2174746500000002</v>
      </c>
      <c r="Y603" s="114">
        <f t="shared" si="387"/>
        <v>0</v>
      </c>
      <c r="Z603" s="127" t="str">
        <f t="shared" si="397"/>
        <v>A+J=</v>
      </c>
      <c r="AA603" s="119">
        <f t="shared" si="398"/>
        <v>44613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88"/>
        <v>44598</v>
      </c>
      <c r="B604" s="114">
        <f t="shared" si="380"/>
        <v>1000.25458855</v>
      </c>
      <c r="C604" s="114">
        <f t="shared" si="394"/>
        <v>708.30925365999997</v>
      </c>
      <c r="D604" s="115">
        <f t="shared" si="389"/>
        <v>1091.4829999999999</v>
      </c>
      <c r="E604" s="116">
        <f t="shared" si="376"/>
        <v>1100.9880000000001</v>
      </c>
      <c r="F604" s="117">
        <f t="shared" si="377"/>
        <v>44550</v>
      </c>
      <c r="G604" s="118">
        <f t="shared" si="381"/>
        <v>8.7083353565746702E-3</v>
      </c>
      <c r="H604" s="119">
        <f t="shared" si="395"/>
        <v>44613</v>
      </c>
      <c r="I604" s="119">
        <f t="shared" si="382"/>
        <v>44613</v>
      </c>
      <c r="J604" s="120">
        <f t="shared" si="390"/>
        <v>22</v>
      </c>
      <c r="K604" s="120">
        <f t="shared" si="379"/>
        <v>12</v>
      </c>
      <c r="L604" s="8">
        <f t="shared" si="391"/>
        <v>1.0047406299999999</v>
      </c>
      <c r="M604" s="121">
        <f t="shared" si="378"/>
        <v>1.00018327</v>
      </c>
      <c r="N604" s="121">
        <f t="shared" si="373"/>
        <v>1.400988100644881</v>
      </c>
      <c r="O604" s="114">
        <f t="shared" si="375"/>
        <v>1.40762966</v>
      </c>
      <c r="P604" s="114">
        <f t="shared" si="383"/>
        <v>997.03711390000001</v>
      </c>
      <c r="Q604" s="168">
        <f t="shared" si="396"/>
        <v>0</v>
      </c>
      <c r="R604" s="169">
        <f t="shared" si="392"/>
        <v>0</v>
      </c>
      <c r="S604" s="114">
        <f t="shared" si="384"/>
        <v>0</v>
      </c>
      <c r="T604" s="124">
        <f t="shared" si="393"/>
        <v>7.0000000000000007E-2</v>
      </c>
      <c r="U604" s="122">
        <f t="shared" si="374"/>
        <v>12</v>
      </c>
      <c r="V604" s="122">
        <v>252</v>
      </c>
      <c r="W604" s="121">
        <f t="shared" si="385"/>
        <v>1.003227036</v>
      </c>
      <c r="X604" s="114">
        <f t="shared" si="386"/>
        <v>3.2174746500000002</v>
      </c>
      <c r="Y604" s="114">
        <f t="shared" si="387"/>
        <v>0</v>
      </c>
      <c r="Z604" s="127" t="str">
        <f t="shared" si="397"/>
        <v>A+J=</v>
      </c>
      <c r="AA604" s="119">
        <f t="shared" si="398"/>
        <v>44613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88"/>
        <v>44599</v>
      </c>
      <c r="B605" s="114">
        <f t="shared" si="380"/>
        <v>1000.25458855</v>
      </c>
      <c r="C605" s="114">
        <f t="shared" si="394"/>
        <v>708.30925365999997</v>
      </c>
      <c r="D605" s="115">
        <f t="shared" si="389"/>
        <v>1091.4829999999999</v>
      </c>
      <c r="E605" s="116">
        <f t="shared" si="376"/>
        <v>1100.9880000000001</v>
      </c>
      <c r="F605" s="117">
        <f t="shared" si="377"/>
        <v>44550</v>
      </c>
      <c r="G605" s="118">
        <f t="shared" si="381"/>
        <v>8.7083353565746702E-3</v>
      </c>
      <c r="H605" s="119">
        <f t="shared" si="395"/>
        <v>44613</v>
      </c>
      <c r="I605" s="119">
        <f t="shared" si="382"/>
        <v>44613</v>
      </c>
      <c r="J605" s="120">
        <f t="shared" si="390"/>
        <v>22</v>
      </c>
      <c r="K605" s="120">
        <f t="shared" si="379"/>
        <v>12</v>
      </c>
      <c r="L605" s="8">
        <f t="shared" si="391"/>
        <v>1.0047406299999999</v>
      </c>
      <c r="M605" s="121">
        <f t="shared" si="378"/>
        <v>1.00018327</v>
      </c>
      <c r="N605" s="121">
        <f t="shared" si="373"/>
        <v>1.400988100644881</v>
      </c>
      <c r="O605" s="114">
        <f t="shared" si="375"/>
        <v>1.40762966</v>
      </c>
      <c r="P605" s="114">
        <f t="shared" si="383"/>
        <v>997.03711390000001</v>
      </c>
      <c r="Q605" s="168">
        <f t="shared" si="396"/>
        <v>0</v>
      </c>
      <c r="R605" s="169">
        <f t="shared" si="392"/>
        <v>0</v>
      </c>
      <c r="S605" s="114">
        <f t="shared" si="384"/>
        <v>0</v>
      </c>
      <c r="T605" s="124">
        <f t="shared" si="393"/>
        <v>7.0000000000000007E-2</v>
      </c>
      <c r="U605" s="122">
        <f t="shared" si="374"/>
        <v>12</v>
      </c>
      <c r="V605" s="122">
        <v>252</v>
      </c>
      <c r="W605" s="121">
        <f t="shared" si="385"/>
        <v>1.003227036</v>
      </c>
      <c r="X605" s="114">
        <f t="shared" si="386"/>
        <v>3.2174746500000002</v>
      </c>
      <c r="Y605" s="114">
        <f t="shared" si="387"/>
        <v>0</v>
      </c>
      <c r="Z605" s="127" t="str">
        <f t="shared" si="397"/>
        <v>A+J=</v>
      </c>
      <c r="AA605" s="119">
        <f t="shared" si="398"/>
        <v>44613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88"/>
        <v>44600</v>
      </c>
      <c r="B606" s="114">
        <f t="shared" si="380"/>
        <v>1000.9175873199999</v>
      </c>
      <c r="C606" s="114">
        <f t="shared" si="394"/>
        <v>708.30925365999997</v>
      </c>
      <c r="D606" s="115">
        <f t="shared" si="389"/>
        <v>1091.4829999999999</v>
      </c>
      <c r="E606" s="116">
        <f t="shared" si="376"/>
        <v>1100.9880000000001</v>
      </c>
      <c r="F606" s="117">
        <f t="shared" si="377"/>
        <v>44550</v>
      </c>
      <c r="G606" s="118">
        <f t="shared" si="381"/>
        <v>8.7083353565746702E-3</v>
      </c>
      <c r="H606" s="119">
        <f t="shared" si="395"/>
        <v>44613</v>
      </c>
      <c r="I606" s="119">
        <f t="shared" si="382"/>
        <v>44613</v>
      </c>
      <c r="J606" s="120">
        <f t="shared" si="390"/>
        <v>22</v>
      </c>
      <c r="K606" s="120">
        <f t="shared" si="379"/>
        <v>13</v>
      </c>
      <c r="L606" s="8">
        <f t="shared" si="391"/>
        <v>1.0051367</v>
      </c>
      <c r="M606" s="121">
        <f t="shared" si="378"/>
        <v>1.00018327</v>
      </c>
      <c r="N606" s="121">
        <f t="shared" si="373"/>
        <v>1.400988100644881</v>
      </c>
      <c r="O606" s="114">
        <f t="shared" si="375"/>
        <v>1.4081845500000001</v>
      </c>
      <c r="P606" s="114">
        <f t="shared" si="383"/>
        <v>997.43014761999996</v>
      </c>
      <c r="Q606" s="168">
        <f t="shared" si="396"/>
        <v>0</v>
      </c>
      <c r="R606" s="169">
        <f t="shared" si="392"/>
        <v>0</v>
      </c>
      <c r="S606" s="114">
        <f t="shared" si="384"/>
        <v>0</v>
      </c>
      <c r="T606" s="124">
        <f t="shared" si="393"/>
        <v>7.0000000000000007E-2</v>
      </c>
      <c r="U606" s="122">
        <f t="shared" si="374"/>
        <v>13</v>
      </c>
      <c r="V606" s="122">
        <v>252</v>
      </c>
      <c r="W606" s="121">
        <f t="shared" si="385"/>
        <v>1.003496425</v>
      </c>
      <c r="X606" s="114">
        <f t="shared" si="386"/>
        <v>3.4874396999999999</v>
      </c>
      <c r="Y606" s="114">
        <f t="shared" si="387"/>
        <v>0</v>
      </c>
      <c r="Z606" s="127" t="str">
        <f t="shared" si="397"/>
        <v>A+J=</v>
      </c>
      <c r="AA606" s="119">
        <f t="shared" si="398"/>
        <v>44613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88"/>
        <v>44601</v>
      </c>
      <c r="B607" s="114">
        <f t="shared" si="380"/>
        <v>1001.58101999</v>
      </c>
      <c r="C607" s="114">
        <f t="shared" si="394"/>
        <v>708.30925365999997</v>
      </c>
      <c r="D607" s="115">
        <f t="shared" si="389"/>
        <v>1091.4829999999999</v>
      </c>
      <c r="E607" s="116">
        <f t="shared" si="376"/>
        <v>1100.9880000000001</v>
      </c>
      <c r="F607" s="117">
        <f t="shared" si="377"/>
        <v>44550</v>
      </c>
      <c r="G607" s="118">
        <f t="shared" si="381"/>
        <v>8.7083353565746702E-3</v>
      </c>
      <c r="H607" s="119">
        <f t="shared" si="395"/>
        <v>44613</v>
      </c>
      <c r="I607" s="119">
        <f t="shared" si="382"/>
        <v>44613</v>
      </c>
      <c r="J607" s="120">
        <f t="shared" si="390"/>
        <v>22</v>
      </c>
      <c r="K607" s="120">
        <f t="shared" si="379"/>
        <v>14</v>
      </c>
      <c r="L607" s="8">
        <f t="shared" si="391"/>
        <v>1.0055329200000001</v>
      </c>
      <c r="M607" s="121">
        <f t="shared" si="378"/>
        <v>1.00018327</v>
      </c>
      <c r="N607" s="121">
        <f t="shared" ref="N607:N670" si="399">IF(I607&gt;I606,N606*M607,N606)</f>
        <v>1.400988100644881</v>
      </c>
      <c r="O607" s="114">
        <f t="shared" si="375"/>
        <v>1.40873965</v>
      </c>
      <c r="P607" s="114">
        <f t="shared" si="383"/>
        <v>997.82333009000001</v>
      </c>
      <c r="Q607" s="168">
        <f t="shared" si="396"/>
        <v>0</v>
      </c>
      <c r="R607" s="169">
        <f t="shared" si="392"/>
        <v>0</v>
      </c>
      <c r="S607" s="114">
        <f t="shared" si="384"/>
        <v>0</v>
      </c>
      <c r="T607" s="124">
        <f t="shared" si="393"/>
        <v>7.0000000000000007E-2</v>
      </c>
      <c r="U607" s="122">
        <f t="shared" si="374"/>
        <v>14</v>
      </c>
      <c r="V607" s="122">
        <v>252</v>
      </c>
      <c r="W607" s="121">
        <f t="shared" si="385"/>
        <v>1.0037658869999999</v>
      </c>
      <c r="X607" s="114">
        <f t="shared" si="386"/>
        <v>3.7576898999999999</v>
      </c>
      <c r="Y607" s="114">
        <f t="shared" si="387"/>
        <v>0</v>
      </c>
      <c r="Z607" s="127" t="str">
        <f t="shared" si="397"/>
        <v>A+J=</v>
      </c>
      <c r="AA607" s="119">
        <f t="shared" si="398"/>
        <v>44613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88"/>
        <v>44602</v>
      </c>
      <c r="B608" s="114">
        <f t="shared" si="380"/>
        <v>1002.24489288</v>
      </c>
      <c r="C608" s="114">
        <f t="shared" si="394"/>
        <v>708.30925365999997</v>
      </c>
      <c r="D608" s="115">
        <f t="shared" si="389"/>
        <v>1091.4829999999999</v>
      </c>
      <c r="E608" s="116">
        <f t="shared" si="376"/>
        <v>1100.9880000000001</v>
      </c>
      <c r="F608" s="117">
        <f t="shared" si="377"/>
        <v>44550</v>
      </c>
      <c r="G608" s="118">
        <f t="shared" si="381"/>
        <v>8.7083353565746702E-3</v>
      </c>
      <c r="H608" s="119">
        <f t="shared" si="395"/>
        <v>44613</v>
      </c>
      <c r="I608" s="119">
        <f t="shared" si="382"/>
        <v>44613</v>
      </c>
      <c r="J608" s="120">
        <f t="shared" si="390"/>
        <v>22</v>
      </c>
      <c r="K608" s="120">
        <f t="shared" si="379"/>
        <v>15</v>
      </c>
      <c r="L608" s="8">
        <f t="shared" si="391"/>
        <v>1.0059293</v>
      </c>
      <c r="M608" s="121">
        <f t="shared" si="378"/>
        <v>1.00018327</v>
      </c>
      <c r="N608" s="121">
        <f t="shared" si="399"/>
        <v>1.400988100644881</v>
      </c>
      <c r="O608" s="114">
        <f t="shared" si="375"/>
        <v>1.4092949699999999</v>
      </c>
      <c r="P608" s="114">
        <f t="shared" si="383"/>
        <v>998.21666837999999</v>
      </c>
      <c r="Q608" s="168">
        <f t="shared" si="396"/>
        <v>0</v>
      </c>
      <c r="R608" s="169">
        <f t="shared" si="392"/>
        <v>0</v>
      </c>
      <c r="S608" s="114">
        <f t="shared" si="384"/>
        <v>0</v>
      </c>
      <c r="T608" s="124">
        <f t="shared" si="393"/>
        <v>7.0000000000000007E-2</v>
      </c>
      <c r="U608" s="122">
        <f t="shared" si="374"/>
        <v>15</v>
      </c>
      <c r="V608" s="122">
        <v>252</v>
      </c>
      <c r="W608" s="121">
        <f t="shared" si="385"/>
        <v>1.004035421</v>
      </c>
      <c r="X608" s="114">
        <f t="shared" si="386"/>
        <v>4.0282245000000003</v>
      </c>
      <c r="Y608" s="114">
        <f t="shared" si="387"/>
        <v>0</v>
      </c>
      <c r="Z608" s="127" t="str">
        <f t="shared" si="397"/>
        <v>A+J=</v>
      </c>
      <c r="AA608" s="119">
        <f t="shared" si="398"/>
        <v>44613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88"/>
        <v>44603</v>
      </c>
      <c r="B609" s="114">
        <f t="shared" si="380"/>
        <v>1002.9092133300001</v>
      </c>
      <c r="C609" s="114">
        <f t="shared" si="394"/>
        <v>708.30925365999997</v>
      </c>
      <c r="D609" s="115">
        <f t="shared" si="389"/>
        <v>1091.4829999999999</v>
      </c>
      <c r="E609" s="116">
        <f t="shared" si="376"/>
        <v>1100.9880000000001</v>
      </c>
      <c r="F609" s="117">
        <f t="shared" si="377"/>
        <v>44550</v>
      </c>
      <c r="G609" s="118">
        <f t="shared" si="381"/>
        <v>8.7083353565746702E-3</v>
      </c>
      <c r="H609" s="119">
        <f t="shared" si="395"/>
        <v>44613</v>
      </c>
      <c r="I609" s="119">
        <f t="shared" si="382"/>
        <v>44613</v>
      </c>
      <c r="J609" s="120">
        <f t="shared" si="390"/>
        <v>22</v>
      </c>
      <c r="K609" s="120">
        <f t="shared" si="379"/>
        <v>16</v>
      </c>
      <c r="L609" s="8">
        <f t="shared" si="391"/>
        <v>1.0063258399999999</v>
      </c>
      <c r="M609" s="121">
        <f t="shared" si="378"/>
        <v>1.00018327</v>
      </c>
      <c r="N609" s="121">
        <f t="shared" si="399"/>
        <v>1.400988100644881</v>
      </c>
      <c r="O609" s="114">
        <f t="shared" si="375"/>
        <v>1.40985052</v>
      </c>
      <c r="P609" s="114">
        <f t="shared" si="383"/>
        <v>998.61016959000005</v>
      </c>
      <c r="Q609" s="168">
        <f t="shared" si="396"/>
        <v>0</v>
      </c>
      <c r="R609" s="169">
        <f t="shared" si="392"/>
        <v>0</v>
      </c>
      <c r="S609" s="114">
        <f t="shared" si="384"/>
        <v>0</v>
      </c>
      <c r="T609" s="124">
        <f t="shared" si="393"/>
        <v>7.0000000000000007E-2</v>
      </c>
      <c r="U609" s="122">
        <f t="shared" si="374"/>
        <v>16</v>
      </c>
      <c r="V609" s="122">
        <v>252</v>
      </c>
      <c r="W609" s="121">
        <f t="shared" si="385"/>
        <v>1.004305027</v>
      </c>
      <c r="X609" s="114">
        <f t="shared" si="386"/>
        <v>4.2990437400000001</v>
      </c>
      <c r="Y609" s="114">
        <f t="shared" si="387"/>
        <v>0</v>
      </c>
      <c r="Z609" s="127" t="str">
        <f t="shared" si="397"/>
        <v>A+J=</v>
      </c>
      <c r="AA609" s="119">
        <f t="shared" si="398"/>
        <v>44613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88"/>
        <v>44604</v>
      </c>
      <c r="B610" s="114">
        <f t="shared" si="380"/>
        <v>1003.5739683</v>
      </c>
      <c r="C610" s="114">
        <f t="shared" si="394"/>
        <v>708.30925365999997</v>
      </c>
      <c r="D610" s="115">
        <f t="shared" si="389"/>
        <v>1091.4829999999999</v>
      </c>
      <c r="E610" s="116">
        <f t="shared" si="376"/>
        <v>1100.9880000000001</v>
      </c>
      <c r="F610" s="117">
        <f t="shared" si="377"/>
        <v>44550</v>
      </c>
      <c r="G610" s="118">
        <f t="shared" si="381"/>
        <v>8.7083353565746702E-3</v>
      </c>
      <c r="H610" s="119">
        <f t="shared" si="395"/>
        <v>44613</v>
      </c>
      <c r="I610" s="119">
        <f t="shared" si="382"/>
        <v>44613</v>
      </c>
      <c r="J610" s="120">
        <f t="shared" si="390"/>
        <v>22</v>
      </c>
      <c r="K610" s="120">
        <f t="shared" si="379"/>
        <v>17</v>
      </c>
      <c r="L610" s="8">
        <f t="shared" si="391"/>
        <v>1.00672253</v>
      </c>
      <c r="M610" s="121">
        <f t="shared" si="378"/>
        <v>1.00018327</v>
      </c>
      <c r="N610" s="121">
        <f t="shared" si="399"/>
        <v>1.400988100644881</v>
      </c>
      <c r="O610" s="114">
        <f t="shared" si="375"/>
        <v>1.4104062799999999</v>
      </c>
      <c r="P610" s="114">
        <f t="shared" si="383"/>
        <v>999.00381953999999</v>
      </c>
      <c r="Q610" s="168">
        <f t="shared" si="396"/>
        <v>0</v>
      </c>
      <c r="R610" s="169">
        <f t="shared" si="392"/>
        <v>0</v>
      </c>
      <c r="S610" s="114">
        <f t="shared" si="384"/>
        <v>0</v>
      </c>
      <c r="T610" s="124">
        <f t="shared" si="393"/>
        <v>7.0000000000000007E-2</v>
      </c>
      <c r="U610" s="122">
        <f t="shared" si="374"/>
        <v>17</v>
      </c>
      <c r="V610" s="122">
        <v>252</v>
      </c>
      <c r="W610" s="121">
        <f t="shared" si="385"/>
        <v>1.0045747060000001</v>
      </c>
      <c r="X610" s="114">
        <f t="shared" si="386"/>
        <v>4.5701487600000004</v>
      </c>
      <c r="Y610" s="114">
        <f t="shared" si="387"/>
        <v>0</v>
      </c>
      <c r="Z610" s="127" t="str">
        <f t="shared" si="397"/>
        <v>A+J=</v>
      </c>
      <c r="AA610" s="119">
        <f t="shared" si="398"/>
        <v>44613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88"/>
        <v>44605</v>
      </c>
      <c r="B611" s="114">
        <f t="shared" si="380"/>
        <v>1003.5739683</v>
      </c>
      <c r="C611" s="114">
        <f t="shared" si="394"/>
        <v>708.30925365999997</v>
      </c>
      <c r="D611" s="115">
        <f t="shared" si="389"/>
        <v>1091.4829999999999</v>
      </c>
      <c r="E611" s="116">
        <f t="shared" si="376"/>
        <v>1100.9880000000001</v>
      </c>
      <c r="F611" s="117">
        <f t="shared" si="377"/>
        <v>44550</v>
      </c>
      <c r="G611" s="118">
        <f t="shared" si="381"/>
        <v>8.7083353565746702E-3</v>
      </c>
      <c r="H611" s="119">
        <f t="shared" si="395"/>
        <v>44613</v>
      </c>
      <c r="I611" s="119">
        <f t="shared" si="382"/>
        <v>44613</v>
      </c>
      <c r="J611" s="120">
        <f t="shared" si="390"/>
        <v>22</v>
      </c>
      <c r="K611" s="120">
        <f t="shared" si="379"/>
        <v>17</v>
      </c>
      <c r="L611" s="8">
        <f t="shared" si="391"/>
        <v>1.00672253</v>
      </c>
      <c r="M611" s="121">
        <f t="shared" si="378"/>
        <v>1.00018327</v>
      </c>
      <c r="N611" s="121">
        <f t="shared" si="399"/>
        <v>1.400988100644881</v>
      </c>
      <c r="O611" s="114">
        <f t="shared" si="375"/>
        <v>1.4104062799999999</v>
      </c>
      <c r="P611" s="114">
        <f t="shared" si="383"/>
        <v>999.00381953999999</v>
      </c>
      <c r="Q611" s="168">
        <f t="shared" si="396"/>
        <v>0</v>
      </c>
      <c r="R611" s="169">
        <f t="shared" si="392"/>
        <v>0</v>
      </c>
      <c r="S611" s="114">
        <f t="shared" si="384"/>
        <v>0</v>
      </c>
      <c r="T611" s="124">
        <f t="shared" si="393"/>
        <v>7.0000000000000007E-2</v>
      </c>
      <c r="U611" s="122">
        <f t="shared" si="374"/>
        <v>17</v>
      </c>
      <c r="V611" s="122">
        <v>252</v>
      </c>
      <c r="W611" s="121">
        <f t="shared" si="385"/>
        <v>1.0045747060000001</v>
      </c>
      <c r="X611" s="114">
        <f t="shared" si="386"/>
        <v>4.5701487600000004</v>
      </c>
      <c r="Y611" s="114">
        <f t="shared" si="387"/>
        <v>0</v>
      </c>
      <c r="Z611" s="127" t="str">
        <f t="shared" si="397"/>
        <v>A+J=</v>
      </c>
      <c r="AA611" s="119">
        <f t="shared" si="398"/>
        <v>44613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88"/>
        <v>44606</v>
      </c>
      <c r="B612" s="114">
        <f t="shared" si="380"/>
        <v>1003.5739683</v>
      </c>
      <c r="C612" s="114">
        <f t="shared" si="394"/>
        <v>708.30925365999997</v>
      </c>
      <c r="D612" s="115">
        <f t="shared" si="389"/>
        <v>1091.4829999999999</v>
      </c>
      <c r="E612" s="116">
        <f t="shared" si="376"/>
        <v>1100.9880000000001</v>
      </c>
      <c r="F612" s="117">
        <f t="shared" si="377"/>
        <v>44550</v>
      </c>
      <c r="G612" s="118">
        <f t="shared" si="381"/>
        <v>8.7083353565746702E-3</v>
      </c>
      <c r="H612" s="119">
        <f t="shared" si="395"/>
        <v>44613</v>
      </c>
      <c r="I612" s="119">
        <f t="shared" si="382"/>
        <v>44613</v>
      </c>
      <c r="J612" s="120">
        <f t="shared" si="390"/>
        <v>22</v>
      </c>
      <c r="K612" s="120">
        <f t="shared" si="379"/>
        <v>17</v>
      </c>
      <c r="L612" s="8">
        <f t="shared" si="391"/>
        <v>1.00672253</v>
      </c>
      <c r="M612" s="121">
        <f t="shared" si="378"/>
        <v>1.00018327</v>
      </c>
      <c r="N612" s="121">
        <f t="shared" si="399"/>
        <v>1.400988100644881</v>
      </c>
      <c r="O612" s="114">
        <f t="shared" si="375"/>
        <v>1.4104062799999999</v>
      </c>
      <c r="P612" s="114">
        <f t="shared" si="383"/>
        <v>999.00381953999999</v>
      </c>
      <c r="Q612" s="168">
        <f t="shared" si="396"/>
        <v>0</v>
      </c>
      <c r="R612" s="169">
        <f t="shared" si="392"/>
        <v>0</v>
      </c>
      <c r="S612" s="114">
        <f t="shared" si="384"/>
        <v>0</v>
      </c>
      <c r="T612" s="124">
        <f t="shared" si="393"/>
        <v>7.0000000000000007E-2</v>
      </c>
      <c r="U612" s="122">
        <f t="shared" si="374"/>
        <v>17</v>
      </c>
      <c r="V612" s="122">
        <v>252</v>
      </c>
      <c r="W612" s="121">
        <f t="shared" si="385"/>
        <v>1.0045747060000001</v>
      </c>
      <c r="X612" s="114">
        <f t="shared" si="386"/>
        <v>4.5701487600000004</v>
      </c>
      <c r="Y612" s="114">
        <f t="shared" si="387"/>
        <v>0</v>
      </c>
      <c r="Z612" s="127" t="str">
        <f t="shared" si="397"/>
        <v>A+J=</v>
      </c>
      <c r="AA612" s="119">
        <f t="shared" si="398"/>
        <v>44613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88"/>
        <v>44607</v>
      </c>
      <c r="B613" s="114">
        <f t="shared" si="380"/>
        <v>1004.23916414</v>
      </c>
      <c r="C613" s="114">
        <f t="shared" si="394"/>
        <v>708.30925365999997</v>
      </c>
      <c r="D613" s="115">
        <f t="shared" si="389"/>
        <v>1091.4829999999999</v>
      </c>
      <c r="E613" s="116">
        <f t="shared" si="376"/>
        <v>1100.9880000000001</v>
      </c>
      <c r="F613" s="117">
        <f t="shared" si="377"/>
        <v>44550</v>
      </c>
      <c r="G613" s="118">
        <f t="shared" si="381"/>
        <v>8.7083353565746702E-3</v>
      </c>
      <c r="H613" s="119">
        <f t="shared" si="395"/>
        <v>44613</v>
      </c>
      <c r="I613" s="119">
        <f t="shared" si="382"/>
        <v>44613</v>
      </c>
      <c r="J613" s="120">
        <f t="shared" si="390"/>
        <v>22</v>
      </c>
      <c r="K613" s="120">
        <f t="shared" si="379"/>
        <v>18</v>
      </c>
      <c r="L613" s="8">
        <f t="shared" si="391"/>
        <v>1.00711938</v>
      </c>
      <c r="M613" s="121">
        <f t="shared" si="378"/>
        <v>1.00018327</v>
      </c>
      <c r="N613" s="121">
        <f t="shared" si="399"/>
        <v>1.400988100644881</v>
      </c>
      <c r="O613" s="114">
        <f t="shared" si="375"/>
        <v>1.41096226</v>
      </c>
      <c r="P613" s="114">
        <f t="shared" si="383"/>
        <v>999.39762531999997</v>
      </c>
      <c r="Q613" s="168">
        <f t="shared" si="396"/>
        <v>0</v>
      </c>
      <c r="R613" s="169">
        <f t="shared" si="392"/>
        <v>0</v>
      </c>
      <c r="S613" s="114">
        <f t="shared" si="384"/>
        <v>0</v>
      </c>
      <c r="T613" s="124">
        <f t="shared" si="393"/>
        <v>7.0000000000000007E-2</v>
      </c>
      <c r="U613" s="122">
        <f t="shared" ref="U613:U676" si="400">IF(Q612&gt;0,1,IF(K613=K612,U612,U612+1))</f>
        <v>18</v>
      </c>
      <c r="V613" s="122">
        <v>252</v>
      </c>
      <c r="W613" s="121">
        <f t="shared" si="385"/>
        <v>1.0048444569999999</v>
      </c>
      <c r="X613" s="114">
        <f t="shared" si="386"/>
        <v>4.8415388200000002</v>
      </c>
      <c r="Y613" s="114">
        <f t="shared" si="387"/>
        <v>0</v>
      </c>
      <c r="Z613" s="127" t="str">
        <f t="shared" si="397"/>
        <v>A+J=</v>
      </c>
      <c r="AA613" s="119">
        <f t="shared" si="398"/>
        <v>44613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88"/>
        <v>44608</v>
      </c>
      <c r="B614" s="114">
        <f t="shared" si="380"/>
        <v>1004.9047949200001</v>
      </c>
      <c r="C614" s="114">
        <f t="shared" si="394"/>
        <v>708.30925365999997</v>
      </c>
      <c r="D614" s="115">
        <f t="shared" si="389"/>
        <v>1091.4829999999999</v>
      </c>
      <c r="E614" s="116">
        <f t="shared" si="376"/>
        <v>1100.9880000000001</v>
      </c>
      <c r="F614" s="117">
        <f t="shared" si="377"/>
        <v>44550</v>
      </c>
      <c r="G614" s="118">
        <f t="shared" si="381"/>
        <v>8.7083353565746702E-3</v>
      </c>
      <c r="H614" s="119">
        <f t="shared" si="395"/>
        <v>44613</v>
      </c>
      <c r="I614" s="119">
        <f t="shared" si="382"/>
        <v>44613</v>
      </c>
      <c r="J614" s="120">
        <f t="shared" si="390"/>
        <v>22</v>
      </c>
      <c r="K614" s="120">
        <f t="shared" si="379"/>
        <v>19</v>
      </c>
      <c r="L614" s="8">
        <f t="shared" si="391"/>
        <v>1.00751638</v>
      </c>
      <c r="M614" s="121">
        <f t="shared" si="378"/>
        <v>1.00018327</v>
      </c>
      <c r="N614" s="121">
        <f t="shared" si="399"/>
        <v>1.400988100644881</v>
      </c>
      <c r="O614" s="114">
        <f t="shared" si="375"/>
        <v>1.41151845</v>
      </c>
      <c r="P614" s="114">
        <f t="shared" si="383"/>
        <v>999.79157984000005</v>
      </c>
      <c r="Q614" s="168">
        <f t="shared" si="396"/>
        <v>0</v>
      </c>
      <c r="R614" s="169">
        <f t="shared" si="392"/>
        <v>0</v>
      </c>
      <c r="S614" s="114">
        <f t="shared" si="384"/>
        <v>0</v>
      </c>
      <c r="T614" s="124">
        <f t="shared" si="393"/>
        <v>7.0000000000000007E-2</v>
      </c>
      <c r="U614" s="122">
        <f t="shared" si="400"/>
        <v>19</v>
      </c>
      <c r="V614" s="122">
        <v>252</v>
      </c>
      <c r="W614" s="121">
        <f t="shared" si="385"/>
        <v>1.005114281</v>
      </c>
      <c r="X614" s="114">
        <f t="shared" si="386"/>
        <v>5.1132150799999998</v>
      </c>
      <c r="Y614" s="114">
        <f t="shared" si="387"/>
        <v>0</v>
      </c>
      <c r="Z614" s="127" t="str">
        <f t="shared" si="397"/>
        <v>A+J=</v>
      </c>
      <c r="AA614" s="119">
        <f t="shared" si="398"/>
        <v>44613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88"/>
        <v>44609</v>
      </c>
      <c r="B615" s="114">
        <f t="shared" si="380"/>
        <v>1005.5708741</v>
      </c>
      <c r="C615" s="114">
        <f t="shared" si="394"/>
        <v>708.30925365999997</v>
      </c>
      <c r="D615" s="115">
        <f t="shared" si="389"/>
        <v>1091.4829999999999</v>
      </c>
      <c r="E615" s="116">
        <f t="shared" si="376"/>
        <v>1100.9880000000001</v>
      </c>
      <c r="F615" s="117">
        <f t="shared" si="377"/>
        <v>44550</v>
      </c>
      <c r="G615" s="118">
        <f t="shared" si="381"/>
        <v>8.7083353565746702E-3</v>
      </c>
      <c r="H615" s="119">
        <f t="shared" si="395"/>
        <v>44613</v>
      </c>
      <c r="I615" s="119">
        <f t="shared" si="382"/>
        <v>44613</v>
      </c>
      <c r="J615" s="120">
        <f t="shared" si="390"/>
        <v>22</v>
      </c>
      <c r="K615" s="120">
        <f t="shared" si="379"/>
        <v>20</v>
      </c>
      <c r="L615" s="8">
        <f t="shared" si="391"/>
        <v>1.0079135400000001</v>
      </c>
      <c r="M615" s="121">
        <f t="shared" si="378"/>
        <v>1.00018327</v>
      </c>
      <c r="N615" s="121">
        <f t="shared" si="399"/>
        <v>1.400988100644881</v>
      </c>
      <c r="O615" s="114">
        <f t="shared" si="375"/>
        <v>1.4120748700000001</v>
      </c>
      <c r="P615" s="114">
        <f t="shared" si="383"/>
        <v>1000.18569728</v>
      </c>
      <c r="Q615" s="168">
        <f t="shared" si="396"/>
        <v>0</v>
      </c>
      <c r="R615" s="169">
        <f t="shared" si="392"/>
        <v>0</v>
      </c>
      <c r="S615" s="114">
        <f t="shared" si="384"/>
        <v>0</v>
      </c>
      <c r="T615" s="124">
        <f t="shared" si="393"/>
        <v>7.0000000000000007E-2</v>
      </c>
      <c r="U615" s="122">
        <f t="shared" si="400"/>
        <v>20</v>
      </c>
      <c r="V615" s="122">
        <v>252</v>
      </c>
      <c r="W615" s="121">
        <f t="shared" si="385"/>
        <v>1.005384177</v>
      </c>
      <c r="X615" s="114">
        <f t="shared" si="386"/>
        <v>5.3851768199999999</v>
      </c>
      <c r="Y615" s="114">
        <f t="shared" si="387"/>
        <v>0</v>
      </c>
      <c r="Z615" s="127" t="str">
        <f t="shared" si="397"/>
        <v>A+J=</v>
      </c>
      <c r="AA615" s="119">
        <f t="shared" si="398"/>
        <v>44613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88"/>
        <v>44610</v>
      </c>
      <c r="B616" s="114">
        <f t="shared" si="380"/>
        <v>1006.2373947699999</v>
      </c>
      <c r="C616" s="114">
        <f t="shared" si="394"/>
        <v>708.30925365999997</v>
      </c>
      <c r="D616" s="115">
        <f t="shared" si="389"/>
        <v>1091.4829999999999</v>
      </c>
      <c r="E616" s="116">
        <f t="shared" si="376"/>
        <v>1100.9880000000001</v>
      </c>
      <c r="F616" s="117">
        <f t="shared" si="377"/>
        <v>44550</v>
      </c>
      <c r="G616" s="118">
        <f t="shared" si="381"/>
        <v>8.7083353565746702E-3</v>
      </c>
      <c r="H616" s="119">
        <f t="shared" si="395"/>
        <v>44613</v>
      </c>
      <c r="I616" s="119">
        <f t="shared" si="382"/>
        <v>44613</v>
      </c>
      <c r="J616" s="120">
        <f t="shared" si="390"/>
        <v>22</v>
      </c>
      <c r="K616" s="120">
        <f t="shared" si="379"/>
        <v>21</v>
      </c>
      <c r="L616" s="8">
        <f t="shared" si="391"/>
        <v>1.0083108599999999</v>
      </c>
      <c r="M616" s="121">
        <f t="shared" si="378"/>
        <v>1.00018327</v>
      </c>
      <c r="N616" s="121">
        <f t="shared" si="399"/>
        <v>1.400988100644881</v>
      </c>
      <c r="O616" s="114">
        <f t="shared" si="375"/>
        <v>1.41263151</v>
      </c>
      <c r="P616" s="114">
        <f t="shared" si="383"/>
        <v>1000.57997054</v>
      </c>
      <c r="Q616" s="168">
        <f t="shared" si="396"/>
        <v>0</v>
      </c>
      <c r="R616" s="169">
        <f t="shared" si="392"/>
        <v>0</v>
      </c>
      <c r="S616" s="114">
        <f t="shared" si="384"/>
        <v>0</v>
      </c>
      <c r="T616" s="124">
        <f t="shared" si="393"/>
        <v>7.0000000000000007E-2</v>
      </c>
      <c r="U616" s="122">
        <f t="shared" si="400"/>
        <v>21</v>
      </c>
      <c r="V616" s="122">
        <v>252</v>
      </c>
      <c r="W616" s="121">
        <f t="shared" si="385"/>
        <v>1.0056541450000001</v>
      </c>
      <c r="X616" s="114">
        <f t="shared" si="386"/>
        <v>5.6574242300000002</v>
      </c>
      <c r="Y616" s="114">
        <f t="shared" si="387"/>
        <v>0</v>
      </c>
      <c r="Z616" s="127" t="str">
        <f t="shared" si="397"/>
        <v>A+J=</v>
      </c>
      <c r="AA616" s="119">
        <f t="shared" si="398"/>
        <v>44613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88"/>
        <v>44611</v>
      </c>
      <c r="B617" s="114">
        <f t="shared" si="380"/>
        <v>1006.9043510299999</v>
      </c>
      <c r="C617" s="114">
        <f t="shared" si="394"/>
        <v>708.30925365999997</v>
      </c>
      <c r="D617" s="115">
        <f t="shared" si="389"/>
        <v>1091.4829999999999</v>
      </c>
      <c r="E617" s="116">
        <f t="shared" si="376"/>
        <v>1100.9880000000001</v>
      </c>
      <c r="F617" s="117">
        <f t="shared" si="377"/>
        <v>44550</v>
      </c>
      <c r="G617" s="118">
        <f t="shared" si="381"/>
        <v>8.7083353565746702E-3</v>
      </c>
      <c r="H617" s="119">
        <f t="shared" si="395"/>
        <v>44613</v>
      </c>
      <c r="I617" s="119">
        <f t="shared" si="382"/>
        <v>44613</v>
      </c>
      <c r="J617" s="120">
        <f t="shared" si="390"/>
        <v>22</v>
      </c>
      <c r="K617" s="120">
        <f t="shared" si="379"/>
        <v>22</v>
      </c>
      <c r="L617" s="8">
        <f t="shared" si="391"/>
        <v>1.0087083299999999</v>
      </c>
      <c r="M617" s="121">
        <f t="shared" si="378"/>
        <v>1.00018327</v>
      </c>
      <c r="N617" s="121">
        <f t="shared" si="399"/>
        <v>1.400988100644881</v>
      </c>
      <c r="O617" s="114">
        <f t="shared" ref="O617:O680" si="401">TRUNC(TRUNC((L617*N617),15),8)</f>
        <v>1.4131883599999999</v>
      </c>
      <c r="P617" s="114">
        <f t="shared" si="383"/>
        <v>1000.9743925499999</v>
      </c>
      <c r="Q617" s="168">
        <f t="shared" si="396"/>
        <v>0</v>
      </c>
      <c r="R617" s="169">
        <f t="shared" si="392"/>
        <v>0</v>
      </c>
      <c r="S617" s="114">
        <f t="shared" si="384"/>
        <v>0</v>
      </c>
      <c r="T617" s="124">
        <f t="shared" si="393"/>
        <v>7.0000000000000007E-2</v>
      </c>
      <c r="U617" s="122">
        <f t="shared" si="400"/>
        <v>22</v>
      </c>
      <c r="V617" s="122">
        <v>252</v>
      </c>
      <c r="W617" s="121">
        <f t="shared" si="385"/>
        <v>1.0059241860000001</v>
      </c>
      <c r="X617" s="114">
        <f t="shared" si="386"/>
        <v>5.9299584799999998</v>
      </c>
      <c r="Y617" s="114">
        <f t="shared" si="387"/>
        <v>0</v>
      </c>
      <c r="Z617" s="127" t="str">
        <f t="shared" si="397"/>
        <v>A+J=</v>
      </c>
      <c r="AA617" s="119">
        <f t="shared" si="398"/>
        <v>44613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88"/>
        <v>44612</v>
      </c>
      <c r="B618" s="114">
        <f t="shared" si="380"/>
        <v>1006.9043510299999</v>
      </c>
      <c r="C618" s="114">
        <f t="shared" si="394"/>
        <v>708.30925365999997</v>
      </c>
      <c r="D618" s="115">
        <f t="shared" si="389"/>
        <v>1091.4829999999999</v>
      </c>
      <c r="E618" s="116">
        <f t="shared" ref="E618:E681" si="402">IF($K618=1,VLOOKUP($A617,$AO$10:$AS$131,4),E617)</f>
        <v>1100.9880000000001</v>
      </c>
      <c r="F618" s="117">
        <f t="shared" ref="F618:F681" si="403">IF($K618=1,VLOOKUP($A617,$AO$10:$AS$131,5),F617)</f>
        <v>44550</v>
      </c>
      <c r="G618" s="118">
        <f t="shared" si="381"/>
        <v>8.7083353565746702E-3</v>
      </c>
      <c r="H618" s="119">
        <f t="shared" si="395"/>
        <v>44641</v>
      </c>
      <c r="I618" s="119">
        <f t="shared" si="382"/>
        <v>44613</v>
      </c>
      <c r="J618" s="120">
        <f t="shared" si="390"/>
        <v>22</v>
      </c>
      <c r="K618" s="120">
        <f t="shared" si="379"/>
        <v>22</v>
      </c>
      <c r="L618" s="8">
        <f t="shared" si="391"/>
        <v>1.0087083299999999</v>
      </c>
      <c r="M618" s="121">
        <f t="shared" ref="M618:M681" si="404">IF(I618&gt;I617,L617,M617)</f>
        <v>1.00018327</v>
      </c>
      <c r="N618" s="121">
        <f t="shared" si="399"/>
        <v>1.400988100644881</v>
      </c>
      <c r="O618" s="114">
        <f t="shared" si="401"/>
        <v>1.4131883599999999</v>
      </c>
      <c r="P618" s="114">
        <f t="shared" si="383"/>
        <v>1000.9743925499999</v>
      </c>
      <c r="Q618" s="168">
        <f t="shared" si="396"/>
        <v>0</v>
      </c>
      <c r="R618" s="169">
        <f t="shared" si="392"/>
        <v>0</v>
      </c>
      <c r="S618" s="114">
        <f t="shared" si="384"/>
        <v>0</v>
      </c>
      <c r="T618" s="124">
        <f t="shared" si="393"/>
        <v>7.0000000000000007E-2</v>
      </c>
      <c r="U618" s="122">
        <f t="shared" si="400"/>
        <v>22</v>
      </c>
      <c r="V618" s="122">
        <v>252</v>
      </c>
      <c r="W618" s="121">
        <f t="shared" si="385"/>
        <v>1.0059241860000001</v>
      </c>
      <c r="X618" s="114">
        <f t="shared" si="386"/>
        <v>5.9299584799999998</v>
      </c>
      <c r="Y618" s="114">
        <f t="shared" si="387"/>
        <v>0</v>
      </c>
      <c r="Z618" s="127" t="str">
        <f t="shared" si="397"/>
        <v>A+J=</v>
      </c>
      <c r="AA618" s="119">
        <f t="shared" si="398"/>
        <v>44613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88"/>
        <v>44613</v>
      </c>
      <c r="B619" s="114">
        <f t="shared" si="380"/>
        <v>1006.9043510299999</v>
      </c>
      <c r="C619" s="114">
        <f t="shared" si="394"/>
        <v>708.30925365999997</v>
      </c>
      <c r="D619" s="115">
        <f t="shared" si="389"/>
        <v>1091.4829999999999</v>
      </c>
      <c r="E619" s="116">
        <f t="shared" si="402"/>
        <v>1100.9880000000001</v>
      </c>
      <c r="F619" s="117">
        <f t="shared" si="403"/>
        <v>44550</v>
      </c>
      <c r="G619" s="118">
        <f t="shared" si="381"/>
        <v>8.7083353565746702E-3</v>
      </c>
      <c r="H619" s="119">
        <f t="shared" si="395"/>
        <v>44641</v>
      </c>
      <c r="I619" s="119">
        <f t="shared" si="382"/>
        <v>44613</v>
      </c>
      <c r="J619" s="120">
        <f t="shared" si="390"/>
        <v>22</v>
      </c>
      <c r="K619" s="120">
        <f t="shared" si="379"/>
        <v>22</v>
      </c>
      <c r="L619" s="8">
        <f t="shared" si="391"/>
        <v>1.0087083299999999</v>
      </c>
      <c r="M619" s="121">
        <f t="shared" si="404"/>
        <v>1.00018327</v>
      </c>
      <c r="N619" s="121">
        <f t="shared" si="399"/>
        <v>1.400988100644881</v>
      </c>
      <c r="O619" s="114">
        <f t="shared" si="401"/>
        <v>1.4131883599999999</v>
      </c>
      <c r="P619" s="114">
        <f t="shared" si="383"/>
        <v>1000.9743925499999</v>
      </c>
      <c r="Q619" s="168">
        <f t="shared" si="396"/>
        <v>20</v>
      </c>
      <c r="R619" s="169">
        <f t="shared" si="392"/>
        <v>1.0865E-2</v>
      </c>
      <c r="S619" s="114">
        <f t="shared" si="384"/>
        <v>10.87558677</v>
      </c>
      <c r="T619" s="124">
        <f t="shared" si="393"/>
        <v>7.0000000000000007E-2</v>
      </c>
      <c r="U619" s="122">
        <f t="shared" si="400"/>
        <v>22</v>
      </c>
      <c r="V619" s="122">
        <v>252</v>
      </c>
      <c r="W619" s="121">
        <f t="shared" si="385"/>
        <v>1.0059241860000001</v>
      </c>
      <c r="X619" s="114">
        <f t="shared" si="386"/>
        <v>5.9299584799999998</v>
      </c>
      <c r="Y619" s="114">
        <f t="shared" si="387"/>
        <v>16.805545250000002</v>
      </c>
      <c r="Z619" s="127" t="str">
        <f t="shared" si="397"/>
        <v>A+J=</v>
      </c>
      <c r="AA619" s="119">
        <f t="shared" si="398"/>
        <v>44613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88"/>
        <v>44614</v>
      </c>
      <c r="B620" s="114">
        <f t="shared" si="380"/>
        <v>991.35620623</v>
      </c>
      <c r="C620" s="114">
        <f t="shared" si="394"/>
        <v>700.61347362000004</v>
      </c>
      <c r="D620" s="115">
        <f t="shared" si="389"/>
        <v>1100.9880000000001</v>
      </c>
      <c r="E620" s="116">
        <f t="shared" si="402"/>
        <v>1120.999</v>
      </c>
      <c r="F620" s="117">
        <f t="shared" si="403"/>
        <v>44582</v>
      </c>
      <c r="G620" s="118">
        <f t="shared" si="381"/>
        <v>1.8175493284213751E-2</v>
      </c>
      <c r="H620" s="119">
        <f t="shared" si="395"/>
        <v>44641</v>
      </c>
      <c r="I620" s="119">
        <f t="shared" si="382"/>
        <v>44641</v>
      </c>
      <c r="J620" s="120">
        <f t="shared" si="390"/>
        <v>18</v>
      </c>
      <c r="K620" s="120">
        <f t="shared" si="379"/>
        <v>1</v>
      </c>
      <c r="L620" s="8">
        <f t="shared" si="391"/>
        <v>1.00100118</v>
      </c>
      <c r="M620" s="121">
        <f t="shared" si="404"/>
        <v>1.0087083299999999</v>
      </c>
      <c r="N620" s="121">
        <f t="shared" si="399"/>
        <v>1.4131883673513697</v>
      </c>
      <c r="O620" s="114">
        <f t="shared" si="401"/>
        <v>1.4146032200000001</v>
      </c>
      <c r="P620" s="114">
        <f t="shared" si="383"/>
        <v>991.09007574999998</v>
      </c>
      <c r="Q620" s="168">
        <f t="shared" si="396"/>
        <v>0</v>
      </c>
      <c r="R620" s="169">
        <f t="shared" si="392"/>
        <v>0</v>
      </c>
      <c r="S620" s="114">
        <f t="shared" si="384"/>
        <v>0</v>
      </c>
      <c r="T620" s="124">
        <f t="shared" si="393"/>
        <v>7.0000000000000007E-2</v>
      </c>
      <c r="U620" s="122">
        <f t="shared" si="400"/>
        <v>1</v>
      </c>
      <c r="V620" s="122">
        <v>252</v>
      </c>
      <c r="W620" s="121">
        <f t="shared" si="385"/>
        <v>1.0002685229999999</v>
      </c>
      <c r="X620" s="114">
        <f t="shared" si="386"/>
        <v>0.26613048</v>
      </c>
      <c r="Y620" s="114">
        <f t="shared" si="387"/>
        <v>0</v>
      </c>
      <c r="Z620" s="127" t="str">
        <f t="shared" si="397"/>
        <v>A+J=</v>
      </c>
      <c r="AA620" s="119">
        <f t="shared" si="398"/>
        <v>44641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88"/>
        <v>44615</v>
      </c>
      <c r="B621" s="114">
        <f t="shared" si="380"/>
        <v>992.61520587999996</v>
      </c>
      <c r="C621" s="114">
        <f t="shared" si="394"/>
        <v>700.61347362000004</v>
      </c>
      <c r="D621" s="115">
        <f t="shared" si="389"/>
        <v>1100.9880000000001</v>
      </c>
      <c r="E621" s="116">
        <f t="shared" si="402"/>
        <v>1120.999</v>
      </c>
      <c r="F621" s="117">
        <f t="shared" si="403"/>
        <v>44582</v>
      </c>
      <c r="G621" s="118">
        <f t="shared" si="381"/>
        <v>1.8175493284213751E-2</v>
      </c>
      <c r="H621" s="119">
        <f t="shared" si="395"/>
        <v>44641</v>
      </c>
      <c r="I621" s="119">
        <f t="shared" si="382"/>
        <v>44641</v>
      </c>
      <c r="J621" s="120">
        <f t="shared" si="390"/>
        <v>18</v>
      </c>
      <c r="K621" s="120">
        <f t="shared" si="379"/>
        <v>2</v>
      </c>
      <c r="L621" s="8">
        <f t="shared" si="391"/>
        <v>1.0020033699999999</v>
      </c>
      <c r="M621" s="121">
        <f t="shared" si="404"/>
        <v>1.0087083299999999</v>
      </c>
      <c r="N621" s="121">
        <f t="shared" si="399"/>
        <v>1.4131883673513697</v>
      </c>
      <c r="O621" s="114">
        <f t="shared" si="401"/>
        <v>1.4160195</v>
      </c>
      <c r="P621" s="114">
        <f t="shared" si="383"/>
        <v>992.08234059999995</v>
      </c>
      <c r="Q621" s="168">
        <f t="shared" si="396"/>
        <v>0</v>
      </c>
      <c r="R621" s="169">
        <f t="shared" si="392"/>
        <v>0</v>
      </c>
      <c r="S621" s="114">
        <f t="shared" si="384"/>
        <v>0</v>
      </c>
      <c r="T621" s="124">
        <f t="shared" si="393"/>
        <v>7.0000000000000007E-2</v>
      </c>
      <c r="U621" s="122">
        <f t="shared" si="400"/>
        <v>2</v>
      </c>
      <c r="V621" s="122">
        <v>252</v>
      </c>
      <c r="W621" s="121">
        <f t="shared" si="385"/>
        <v>1.000537118</v>
      </c>
      <c r="X621" s="114">
        <f t="shared" si="386"/>
        <v>0.53286528</v>
      </c>
      <c r="Y621" s="114">
        <f t="shared" si="387"/>
        <v>0</v>
      </c>
      <c r="Z621" s="127" t="str">
        <f t="shared" si="397"/>
        <v>A+J=</v>
      </c>
      <c r="AA621" s="119">
        <f t="shared" si="398"/>
        <v>44641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88"/>
        <v>44616</v>
      </c>
      <c r="B622" s="114">
        <f t="shared" si="380"/>
        <v>993.87579171999994</v>
      </c>
      <c r="C622" s="114">
        <f t="shared" si="394"/>
        <v>700.61347362000004</v>
      </c>
      <c r="D622" s="115">
        <f t="shared" si="389"/>
        <v>1100.9880000000001</v>
      </c>
      <c r="E622" s="116">
        <f t="shared" si="402"/>
        <v>1120.999</v>
      </c>
      <c r="F622" s="117">
        <f t="shared" si="403"/>
        <v>44582</v>
      </c>
      <c r="G622" s="118">
        <f t="shared" si="381"/>
        <v>1.8175493284213751E-2</v>
      </c>
      <c r="H622" s="119">
        <f t="shared" si="395"/>
        <v>44641</v>
      </c>
      <c r="I622" s="119">
        <f t="shared" si="382"/>
        <v>44641</v>
      </c>
      <c r="J622" s="120">
        <f t="shared" si="390"/>
        <v>18</v>
      </c>
      <c r="K622" s="120">
        <f t="shared" ref="K622:K685" si="405">(J622-(NETWORKDAYS(A622,I622,AD$148:AD$502)-1))</f>
        <v>3</v>
      </c>
      <c r="L622" s="8">
        <f t="shared" si="391"/>
        <v>1.0030065500000001</v>
      </c>
      <c r="M622" s="121">
        <f t="shared" si="404"/>
        <v>1.0087083299999999</v>
      </c>
      <c r="N622" s="121">
        <f t="shared" si="399"/>
        <v>1.4131883673513697</v>
      </c>
      <c r="O622" s="114">
        <f t="shared" si="401"/>
        <v>1.4174371800000001</v>
      </c>
      <c r="P622" s="114">
        <f t="shared" si="383"/>
        <v>993.07558630999995</v>
      </c>
      <c r="Q622" s="168">
        <f t="shared" si="396"/>
        <v>0</v>
      </c>
      <c r="R622" s="169">
        <f t="shared" si="392"/>
        <v>0</v>
      </c>
      <c r="S622" s="114">
        <f t="shared" si="384"/>
        <v>0</v>
      </c>
      <c r="T622" s="124">
        <f t="shared" si="393"/>
        <v>7.0000000000000007E-2</v>
      </c>
      <c r="U622" s="122">
        <f t="shared" si="400"/>
        <v>3</v>
      </c>
      <c r="V622" s="122">
        <v>252</v>
      </c>
      <c r="W622" s="121">
        <f t="shared" si="385"/>
        <v>1.0008057850000001</v>
      </c>
      <c r="X622" s="114">
        <f t="shared" si="386"/>
        <v>0.80020541000000001</v>
      </c>
      <c r="Y622" s="114">
        <f t="shared" si="387"/>
        <v>0</v>
      </c>
      <c r="Z622" s="127" t="str">
        <f t="shared" si="397"/>
        <v>A+J=</v>
      </c>
      <c r="AA622" s="119">
        <f t="shared" si="398"/>
        <v>44641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88"/>
        <v>44617</v>
      </c>
      <c r="B623" s="114">
        <f t="shared" si="380"/>
        <v>995.13799981</v>
      </c>
      <c r="C623" s="114">
        <f t="shared" si="394"/>
        <v>700.61347362000004</v>
      </c>
      <c r="D623" s="115">
        <f t="shared" si="389"/>
        <v>1100.9880000000001</v>
      </c>
      <c r="E623" s="116">
        <f t="shared" si="402"/>
        <v>1120.999</v>
      </c>
      <c r="F623" s="117">
        <f t="shared" si="403"/>
        <v>44582</v>
      </c>
      <c r="G623" s="118">
        <f t="shared" si="381"/>
        <v>1.8175493284213751E-2</v>
      </c>
      <c r="H623" s="119">
        <f t="shared" si="395"/>
        <v>44641</v>
      </c>
      <c r="I623" s="119">
        <f t="shared" si="382"/>
        <v>44641</v>
      </c>
      <c r="J623" s="120">
        <f t="shared" si="390"/>
        <v>18</v>
      </c>
      <c r="K623" s="120">
        <f t="shared" si="405"/>
        <v>4</v>
      </c>
      <c r="L623" s="8">
        <f t="shared" si="391"/>
        <v>1.00401075</v>
      </c>
      <c r="M623" s="121">
        <f t="shared" si="404"/>
        <v>1.0087083299999999</v>
      </c>
      <c r="N623" s="121">
        <f t="shared" si="399"/>
        <v>1.4131883673513697</v>
      </c>
      <c r="O623" s="114">
        <f t="shared" si="401"/>
        <v>1.41885631</v>
      </c>
      <c r="P623" s="114">
        <f t="shared" si="383"/>
        <v>994.06984791000002</v>
      </c>
      <c r="Q623" s="168">
        <f t="shared" si="396"/>
        <v>0</v>
      </c>
      <c r="R623" s="169">
        <f t="shared" si="392"/>
        <v>0</v>
      </c>
      <c r="S623" s="114">
        <f t="shared" si="384"/>
        <v>0</v>
      </c>
      <c r="T623" s="124">
        <f t="shared" si="393"/>
        <v>7.0000000000000007E-2</v>
      </c>
      <c r="U623" s="122">
        <f t="shared" si="400"/>
        <v>4</v>
      </c>
      <c r="V623" s="122">
        <v>252</v>
      </c>
      <c r="W623" s="121">
        <f t="shared" si="385"/>
        <v>1.0010745240000001</v>
      </c>
      <c r="X623" s="114">
        <f t="shared" si="386"/>
        <v>1.0681518999999999</v>
      </c>
      <c r="Y623" s="114">
        <f t="shared" si="387"/>
        <v>0</v>
      </c>
      <c r="Z623" s="127" t="str">
        <f t="shared" si="397"/>
        <v>A+J=</v>
      </c>
      <c r="AA623" s="119">
        <f t="shared" si="398"/>
        <v>44641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88"/>
        <v>44618</v>
      </c>
      <c r="B624" s="114">
        <f t="shared" si="380"/>
        <v>996.40179612999998</v>
      </c>
      <c r="C624" s="114">
        <f t="shared" si="394"/>
        <v>700.61347362000004</v>
      </c>
      <c r="D624" s="115">
        <f t="shared" si="389"/>
        <v>1100.9880000000001</v>
      </c>
      <c r="E624" s="116">
        <f t="shared" si="402"/>
        <v>1120.999</v>
      </c>
      <c r="F624" s="117">
        <f t="shared" si="403"/>
        <v>44582</v>
      </c>
      <c r="G624" s="118">
        <f t="shared" si="381"/>
        <v>1.8175493284213751E-2</v>
      </c>
      <c r="H624" s="119">
        <f t="shared" si="395"/>
        <v>44641</v>
      </c>
      <c r="I624" s="119">
        <f t="shared" si="382"/>
        <v>44641</v>
      </c>
      <c r="J624" s="120">
        <f t="shared" si="390"/>
        <v>18</v>
      </c>
      <c r="K624" s="120">
        <f t="shared" si="405"/>
        <v>5</v>
      </c>
      <c r="L624" s="8">
        <f t="shared" si="391"/>
        <v>1.00501595</v>
      </c>
      <c r="M624" s="121">
        <f t="shared" si="404"/>
        <v>1.0087083299999999</v>
      </c>
      <c r="N624" s="121">
        <f t="shared" si="399"/>
        <v>1.4131883673513697</v>
      </c>
      <c r="O624" s="114">
        <f t="shared" si="401"/>
        <v>1.4202768400000001</v>
      </c>
      <c r="P624" s="114">
        <f t="shared" si="383"/>
        <v>995.06509037000001</v>
      </c>
      <c r="Q624" s="168">
        <f t="shared" si="396"/>
        <v>0</v>
      </c>
      <c r="R624" s="169">
        <f t="shared" si="392"/>
        <v>0</v>
      </c>
      <c r="S624" s="114">
        <f t="shared" si="384"/>
        <v>0</v>
      </c>
      <c r="T624" s="124">
        <f t="shared" si="393"/>
        <v>7.0000000000000007E-2</v>
      </c>
      <c r="U624" s="122">
        <f t="shared" si="400"/>
        <v>5</v>
      </c>
      <c r="V624" s="122">
        <v>252</v>
      </c>
      <c r="W624" s="121">
        <f t="shared" si="385"/>
        <v>1.0013433350000001</v>
      </c>
      <c r="X624" s="114">
        <f t="shared" si="386"/>
        <v>1.3367057600000001</v>
      </c>
      <c r="Y624" s="114">
        <f t="shared" si="387"/>
        <v>0</v>
      </c>
      <c r="Z624" s="127" t="str">
        <f t="shared" si="397"/>
        <v>A+J=</v>
      </c>
      <c r="AA624" s="119">
        <f t="shared" si="398"/>
        <v>44641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88"/>
        <v>44619</v>
      </c>
      <c r="B625" s="114">
        <f t="shared" si="380"/>
        <v>996.40179612999998</v>
      </c>
      <c r="C625" s="114">
        <f t="shared" si="394"/>
        <v>700.61347362000004</v>
      </c>
      <c r="D625" s="115">
        <f t="shared" si="389"/>
        <v>1100.9880000000001</v>
      </c>
      <c r="E625" s="116">
        <f t="shared" si="402"/>
        <v>1120.999</v>
      </c>
      <c r="F625" s="117">
        <f t="shared" si="403"/>
        <v>44582</v>
      </c>
      <c r="G625" s="118">
        <f t="shared" si="381"/>
        <v>1.8175493284213751E-2</v>
      </c>
      <c r="H625" s="119">
        <f t="shared" si="395"/>
        <v>44641</v>
      </c>
      <c r="I625" s="119">
        <f t="shared" si="382"/>
        <v>44641</v>
      </c>
      <c r="J625" s="120">
        <f t="shared" si="390"/>
        <v>18</v>
      </c>
      <c r="K625" s="120">
        <f t="shared" si="405"/>
        <v>5</v>
      </c>
      <c r="L625" s="8">
        <f t="shared" si="391"/>
        <v>1.00501595</v>
      </c>
      <c r="M625" s="121">
        <f t="shared" si="404"/>
        <v>1.0087083299999999</v>
      </c>
      <c r="N625" s="121">
        <f t="shared" si="399"/>
        <v>1.4131883673513697</v>
      </c>
      <c r="O625" s="114">
        <f t="shared" si="401"/>
        <v>1.4202768400000001</v>
      </c>
      <c r="P625" s="114">
        <f t="shared" si="383"/>
        <v>995.06509037000001</v>
      </c>
      <c r="Q625" s="168">
        <f t="shared" si="396"/>
        <v>0</v>
      </c>
      <c r="R625" s="169">
        <f t="shared" si="392"/>
        <v>0</v>
      </c>
      <c r="S625" s="114">
        <f t="shared" si="384"/>
        <v>0</v>
      </c>
      <c r="T625" s="124">
        <f t="shared" si="393"/>
        <v>7.0000000000000007E-2</v>
      </c>
      <c r="U625" s="122">
        <f t="shared" si="400"/>
        <v>5</v>
      </c>
      <c r="V625" s="122">
        <v>252</v>
      </c>
      <c r="W625" s="121">
        <f t="shared" si="385"/>
        <v>1.0013433350000001</v>
      </c>
      <c r="X625" s="114">
        <f t="shared" si="386"/>
        <v>1.3367057600000001</v>
      </c>
      <c r="Y625" s="114">
        <f t="shared" si="387"/>
        <v>0</v>
      </c>
      <c r="Z625" s="127" t="str">
        <f t="shared" si="397"/>
        <v>A+J=</v>
      </c>
      <c r="AA625" s="119">
        <f t="shared" si="398"/>
        <v>44641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88"/>
        <v>44620</v>
      </c>
      <c r="B626" s="114">
        <f t="shared" si="380"/>
        <v>996.40179612999998</v>
      </c>
      <c r="C626" s="114">
        <f t="shared" si="394"/>
        <v>700.61347362000004</v>
      </c>
      <c r="D626" s="115">
        <f t="shared" si="389"/>
        <v>1100.9880000000001</v>
      </c>
      <c r="E626" s="116">
        <f t="shared" si="402"/>
        <v>1120.999</v>
      </c>
      <c r="F626" s="117">
        <f t="shared" si="403"/>
        <v>44582</v>
      </c>
      <c r="G626" s="118">
        <f t="shared" si="381"/>
        <v>1.8175493284213751E-2</v>
      </c>
      <c r="H626" s="119">
        <f t="shared" si="395"/>
        <v>44641</v>
      </c>
      <c r="I626" s="119">
        <f t="shared" si="382"/>
        <v>44641</v>
      </c>
      <c r="J626" s="120">
        <f t="shared" si="390"/>
        <v>18</v>
      </c>
      <c r="K626" s="120">
        <f t="shared" si="405"/>
        <v>5</v>
      </c>
      <c r="L626" s="8">
        <f t="shared" si="391"/>
        <v>1.00501595</v>
      </c>
      <c r="M626" s="121">
        <f t="shared" si="404"/>
        <v>1.0087083299999999</v>
      </c>
      <c r="N626" s="121">
        <f t="shared" si="399"/>
        <v>1.4131883673513697</v>
      </c>
      <c r="O626" s="114">
        <f t="shared" si="401"/>
        <v>1.4202768400000001</v>
      </c>
      <c r="P626" s="114">
        <f t="shared" si="383"/>
        <v>995.06509037000001</v>
      </c>
      <c r="Q626" s="168">
        <f t="shared" si="396"/>
        <v>0</v>
      </c>
      <c r="R626" s="169">
        <f t="shared" si="392"/>
        <v>0</v>
      </c>
      <c r="S626" s="114">
        <f t="shared" si="384"/>
        <v>0</v>
      </c>
      <c r="T626" s="124">
        <f t="shared" si="393"/>
        <v>7.0000000000000007E-2</v>
      </c>
      <c r="U626" s="122">
        <f t="shared" si="400"/>
        <v>5</v>
      </c>
      <c r="V626" s="122">
        <v>252</v>
      </c>
      <c r="W626" s="121">
        <f t="shared" si="385"/>
        <v>1.0013433350000001</v>
      </c>
      <c r="X626" s="114">
        <f t="shared" si="386"/>
        <v>1.3367057600000001</v>
      </c>
      <c r="Y626" s="114">
        <f t="shared" si="387"/>
        <v>0</v>
      </c>
      <c r="Z626" s="127" t="str">
        <f t="shared" si="397"/>
        <v>A+J=</v>
      </c>
      <c r="AA626" s="119">
        <f t="shared" si="398"/>
        <v>44641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88"/>
        <v>44621</v>
      </c>
      <c r="B627" s="114">
        <f t="shared" si="380"/>
        <v>996.40179612999998</v>
      </c>
      <c r="C627" s="114">
        <f t="shared" si="394"/>
        <v>700.61347362000004</v>
      </c>
      <c r="D627" s="115">
        <f t="shared" si="389"/>
        <v>1100.9880000000001</v>
      </c>
      <c r="E627" s="116">
        <f t="shared" si="402"/>
        <v>1120.999</v>
      </c>
      <c r="F627" s="117">
        <f t="shared" si="403"/>
        <v>44582</v>
      </c>
      <c r="G627" s="118">
        <f t="shared" si="381"/>
        <v>1.8175493284213751E-2</v>
      </c>
      <c r="H627" s="119">
        <f t="shared" si="395"/>
        <v>44641</v>
      </c>
      <c r="I627" s="119">
        <f t="shared" si="382"/>
        <v>44641</v>
      </c>
      <c r="J627" s="120">
        <f t="shared" si="390"/>
        <v>18</v>
      </c>
      <c r="K627" s="120">
        <f t="shared" si="405"/>
        <v>5</v>
      </c>
      <c r="L627" s="8">
        <f t="shared" si="391"/>
        <v>1.00501595</v>
      </c>
      <c r="M627" s="121">
        <f t="shared" si="404"/>
        <v>1.0087083299999999</v>
      </c>
      <c r="N627" s="121">
        <f t="shared" si="399"/>
        <v>1.4131883673513697</v>
      </c>
      <c r="O627" s="114">
        <f t="shared" si="401"/>
        <v>1.4202768400000001</v>
      </c>
      <c r="P627" s="114">
        <f t="shared" si="383"/>
        <v>995.06509037000001</v>
      </c>
      <c r="Q627" s="168">
        <f t="shared" si="396"/>
        <v>0</v>
      </c>
      <c r="R627" s="169">
        <f t="shared" si="392"/>
        <v>0</v>
      </c>
      <c r="S627" s="114">
        <f t="shared" si="384"/>
        <v>0</v>
      </c>
      <c r="T627" s="124">
        <f t="shared" si="393"/>
        <v>7.0000000000000007E-2</v>
      </c>
      <c r="U627" s="122">
        <f t="shared" si="400"/>
        <v>5</v>
      </c>
      <c r="V627" s="122">
        <v>252</v>
      </c>
      <c r="W627" s="121">
        <f t="shared" si="385"/>
        <v>1.0013433350000001</v>
      </c>
      <c r="X627" s="114">
        <f t="shared" si="386"/>
        <v>1.3367057600000001</v>
      </c>
      <c r="Y627" s="114">
        <f t="shared" si="387"/>
        <v>0</v>
      </c>
      <c r="Z627" s="127" t="str">
        <f t="shared" si="397"/>
        <v>A+J=</v>
      </c>
      <c r="AA627" s="119">
        <f t="shared" si="398"/>
        <v>44641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88"/>
        <v>44622</v>
      </c>
      <c r="B628" s="114">
        <f t="shared" si="380"/>
        <v>996.40179612999998</v>
      </c>
      <c r="C628" s="114">
        <f t="shared" si="394"/>
        <v>700.61347362000004</v>
      </c>
      <c r="D628" s="115">
        <f t="shared" si="389"/>
        <v>1100.9880000000001</v>
      </c>
      <c r="E628" s="116">
        <f t="shared" si="402"/>
        <v>1120.999</v>
      </c>
      <c r="F628" s="117">
        <f t="shared" si="403"/>
        <v>44582</v>
      </c>
      <c r="G628" s="118">
        <f t="shared" si="381"/>
        <v>1.8175493284213751E-2</v>
      </c>
      <c r="H628" s="119">
        <f t="shared" si="395"/>
        <v>44641</v>
      </c>
      <c r="I628" s="119">
        <f t="shared" si="382"/>
        <v>44641</v>
      </c>
      <c r="J628" s="120">
        <f t="shared" si="390"/>
        <v>18</v>
      </c>
      <c r="K628" s="120">
        <f t="shared" si="405"/>
        <v>5</v>
      </c>
      <c r="L628" s="8">
        <f t="shared" si="391"/>
        <v>1.00501595</v>
      </c>
      <c r="M628" s="121">
        <f t="shared" si="404"/>
        <v>1.0087083299999999</v>
      </c>
      <c r="N628" s="121">
        <f t="shared" si="399"/>
        <v>1.4131883673513697</v>
      </c>
      <c r="O628" s="114">
        <f t="shared" si="401"/>
        <v>1.4202768400000001</v>
      </c>
      <c r="P628" s="114">
        <f t="shared" si="383"/>
        <v>995.06509037000001</v>
      </c>
      <c r="Q628" s="168">
        <f t="shared" si="396"/>
        <v>0</v>
      </c>
      <c r="R628" s="169">
        <f t="shared" si="392"/>
        <v>0</v>
      </c>
      <c r="S628" s="114">
        <f t="shared" si="384"/>
        <v>0</v>
      </c>
      <c r="T628" s="124">
        <f t="shared" si="393"/>
        <v>7.0000000000000007E-2</v>
      </c>
      <c r="U628" s="122">
        <f t="shared" si="400"/>
        <v>5</v>
      </c>
      <c r="V628" s="122">
        <v>252</v>
      </c>
      <c r="W628" s="121">
        <f t="shared" si="385"/>
        <v>1.0013433350000001</v>
      </c>
      <c r="X628" s="114">
        <f t="shared" si="386"/>
        <v>1.3367057600000001</v>
      </c>
      <c r="Y628" s="114">
        <f t="shared" si="387"/>
        <v>0</v>
      </c>
      <c r="Z628" s="127" t="str">
        <f t="shared" si="397"/>
        <v>A+J=</v>
      </c>
      <c r="AA628" s="119">
        <f t="shared" si="398"/>
        <v>44641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88"/>
        <v>44623</v>
      </c>
      <c r="B629" s="114">
        <f t="shared" si="380"/>
        <v>997.66719569999998</v>
      </c>
      <c r="C629" s="114">
        <f t="shared" si="394"/>
        <v>700.61347362000004</v>
      </c>
      <c r="D629" s="115">
        <f t="shared" si="389"/>
        <v>1100.9880000000001</v>
      </c>
      <c r="E629" s="116">
        <f t="shared" si="402"/>
        <v>1120.999</v>
      </c>
      <c r="F629" s="117">
        <f t="shared" si="403"/>
        <v>44582</v>
      </c>
      <c r="G629" s="118">
        <f t="shared" si="381"/>
        <v>1.8175493284213751E-2</v>
      </c>
      <c r="H629" s="119">
        <f t="shared" si="395"/>
        <v>44641</v>
      </c>
      <c r="I629" s="119">
        <f t="shared" si="382"/>
        <v>44641</v>
      </c>
      <c r="J629" s="120">
        <f t="shared" si="390"/>
        <v>18</v>
      </c>
      <c r="K629" s="120">
        <f t="shared" si="405"/>
        <v>6</v>
      </c>
      <c r="L629" s="8">
        <f t="shared" si="391"/>
        <v>1.0060221499999999</v>
      </c>
      <c r="M629" s="121">
        <f t="shared" si="404"/>
        <v>1.0087083299999999</v>
      </c>
      <c r="N629" s="121">
        <f t="shared" si="399"/>
        <v>1.4131883673513697</v>
      </c>
      <c r="O629" s="114">
        <f t="shared" si="401"/>
        <v>1.42169879</v>
      </c>
      <c r="P629" s="114">
        <f t="shared" si="383"/>
        <v>996.06132769999999</v>
      </c>
      <c r="Q629" s="168">
        <f t="shared" si="396"/>
        <v>0</v>
      </c>
      <c r="R629" s="169">
        <f t="shared" si="392"/>
        <v>0</v>
      </c>
      <c r="S629" s="114">
        <f t="shared" si="384"/>
        <v>0</v>
      </c>
      <c r="T629" s="124">
        <f t="shared" si="393"/>
        <v>7.0000000000000007E-2</v>
      </c>
      <c r="U629" s="122">
        <f t="shared" si="400"/>
        <v>6</v>
      </c>
      <c r="V629" s="122">
        <v>252</v>
      </c>
      <c r="W629" s="121">
        <f t="shared" si="385"/>
        <v>1.001612218</v>
      </c>
      <c r="X629" s="114">
        <f t="shared" si="386"/>
        <v>1.6058680000000001</v>
      </c>
      <c r="Y629" s="114">
        <f t="shared" si="387"/>
        <v>0</v>
      </c>
      <c r="Z629" s="127" t="str">
        <f t="shared" si="397"/>
        <v>A+J=</v>
      </c>
      <c r="AA629" s="119">
        <f t="shared" si="398"/>
        <v>44641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88"/>
        <v>44624</v>
      </c>
      <c r="B630" s="114">
        <f t="shared" si="380"/>
        <v>998.93422159000011</v>
      </c>
      <c r="C630" s="114">
        <f t="shared" si="394"/>
        <v>700.61347362000004</v>
      </c>
      <c r="D630" s="115">
        <f t="shared" si="389"/>
        <v>1100.9880000000001</v>
      </c>
      <c r="E630" s="116">
        <f t="shared" si="402"/>
        <v>1120.999</v>
      </c>
      <c r="F630" s="117">
        <f t="shared" si="403"/>
        <v>44582</v>
      </c>
      <c r="G630" s="118">
        <f t="shared" si="381"/>
        <v>1.8175493284213751E-2</v>
      </c>
      <c r="H630" s="119">
        <f t="shared" si="395"/>
        <v>44641</v>
      </c>
      <c r="I630" s="119">
        <f t="shared" si="382"/>
        <v>44641</v>
      </c>
      <c r="J630" s="120">
        <f t="shared" si="390"/>
        <v>18</v>
      </c>
      <c r="K630" s="120">
        <f t="shared" si="405"/>
        <v>7</v>
      </c>
      <c r="L630" s="8">
        <f t="shared" si="391"/>
        <v>1.0070293699999999</v>
      </c>
      <c r="M630" s="121">
        <f t="shared" si="404"/>
        <v>1.0087083299999999</v>
      </c>
      <c r="N630" s="121">
        <f t="shared" si="399"/>
        <v>1.4131883673513697</v>
      </c>
      <c r="O630" s="114">
        <f t="shared" si="401"/>
        <v>1.42312219</v>
      </c>
      <c r="P630" s="114">
        <f t="shared" si="383"/>
        <v>997.05858092000005</v>
      </c>
      <c r="Q630" s="168">
        <f t="shared" si="396"/>
        <v>0</v>
      </c>
      <c r="R630" s="169">
        <f t="shared" si="392"/>
        <v>0</v>
      </c>
      <c r="S630" s="114">
        <f t="shared" si="384"/>
        <v>0</v>
      </c>
      <c r="T630" s="124">
        <f t="shared" si="393"/>
        <v>7.0000000000000007E-2</v>
      </c>
      <c r="U630" s="122">
        <f t="shared" si="400"/>
        <v>7</v>
      </c>
      <c r="V630" s="122">
        <v>252</v>
      </c>
      <c r="W630" s="121">
        <f t="shared" si="385"/>
        <v>1.001881174</v>
      </c>
      <c r="X630" s="114">
        <f t="shared" si="386"/>
        <v>1.8756406699999999</v>
      </c>
      <c r="Y630" s="114">
        <f t="shared" si="387"/>
        <v>0</v>
      </c>
      <c r="Z630" s="127" t="str">
        <f t="shared" si="397"/>
        <v>A+J=</v>
      </c>
      <c r="AA630" s="119">
        <f t="shared" si="398"/>
        <v>44641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88"/>
        <v>44625</v>
      </c>
      <c r="B631" s="114">
        <f t="shared" si="380"/>
        <v>1000.2028387400001</v>
      </c>
      <c r="C631" s="114">
        <f t="shared" si="394"/>
        <v>700.61347362000004</v>
      </c>
      <c r="D631" s="115">
        <f t="shared" si="389"/>
        <v>1100.9880000000001</v>
      </c>
      <c r="E631" s="116">
        <f t="shared" si="402"/>
        <v>1120.999</v>
      </c>
      <c r="F631" s="117">
        <f t="shared" si="403"/>
        <v>44582</v>
      </c>
      <c r="G631" s="118">
        <f t="shared" si="381"/>
        <v>1.8175493284213751E-2</v>
      </c>
      <c r="H631" s="119">
        <f t="shared" si="395"/>
        <v>44641</v>
      </c>
      <c r="I631" s="119">
        <f t="shared" si="382"/>
        <v>44641</v>
      </c>
      <c r="J631" s="120">
        <f t="shared" si="390"/>
        <v>18</v>
      </c>
      <c r="K631" s="120">
        <f t="shared" si="405"/>
        <v>8</v>
      </c>
      <c r="L631" s="8">
        <f t="shared" si="391"/>
        <v>1.00803759</v>
      </c>
      <c r="M631" s="121">
        <f t="shared" si="404"/>
        <v>1.0087083299999999</v>
      </c>
      <c r="N631" s="121">
        <f t="shared" si="399"/>
        <v>1.4131883673513697</v>
      </c>
      <c r="O631" s="114">
        <f t="shared" si="401"/>
        <v>1.4245469900000001</v>
      </c>
      <c r="P631" s="114">
        <f t="shared" si="383"/>
        <v>998.05681499000002</v>
      </c>
      <c r="Q631" s="168">
        <f t="shared" si="396"/>
        <v>0</v>
      </c>
      <c r="R631" s="169">
        <f t="shared" si="392"/>
        <v>0</v>
      </c>
      <c r="S631" s="114">
        <f t="shared" si="384"/>
        <v>0</v>
      </c>
      <c r="T631" s="124">
        <f t="shared" si="393"/>
        <v>7.0000000000000007E-2</v>
      </c>
      <c r="U631" s="122">
        <f t="shared" si="400"/>
        <v>8</v>
      </c>
      <c r="V631" s="122">
        <v>252</v>
      </c>
      <c r="W631" s="121">
        <f t="shared" si="385"/>
        <v>1.0021502019999999</v>
      </c>
      <c r="X631" s="114">
        <f t="shared" si="386"/>
        <v>2.1460237499999999</v>
      </c>
      <c r="Y631" s="114">
        <f t="shared" si="387"/>
        <v>0</v>
      </c>
      <c r="Z631" s="127" t="str">
        <f t="shared" si="397"/>
        <v>A+J=</v>
      </c>
      <c r="AA631" s="119">
        <f t="shared" si="398"/>
        <v>44641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88"/>
        <v>44626</v>
      </c>
      <c r="B632" s="114">
        <f t="shared" si="380"/>
        <v>1000.2028387400001</v>
      </c>
      <c r="C632" s="114">
        <f t="shared" si="394"/>
        <v>700.61347362000004</v>
      </c>
      <c r="D632" s="115">
        <f t="shared" si="389"/>
        <v>1100.9880000000001</v>
      </c>
      <c r="E632" s="116">
        <f t="shared" si="402"/>
        <v>1120.999</v>
      </c>
      <c r="F632" s="117">
        <f t="shared" si="403"/>
        <v>44582</v>
      </c>
      <c r="G632" s="118">
        <f t="shared" si="381"/>
        <v>1.8175493284213751E-2</v>
      </c>
      <c r="H632" s="119">
        <f t="shared" si="395"/>
        <v>44641</v>
      </c>
      <c r="I632" s="119">
        <f t="shared" si="382"/>
        <v>44641</v>
      </c>
      <c r="J632" s="120">
        <f t="shared" si="390"/>
        <v>18</v>
      </c>
      <c r="K632" s="120">
        <f t="shared" si="405"/>
        <v>8</v>
      </c>
      <c r="L632" s="8">
        <f t="shared" si="391"/>
        <v>1.00803759</v>
      </c>
      <c r="M632" s="121">
        <f t="shared" si="404"/>
        <v>1.0087083299999999</v>
      </c>
      <c r="N632" s="121">
        <f t="shared" si="399"/>
        <v>1.4131883673513697</v>
      </c>
      <c r="O632" s="114">
        <f t="shared" si="401"/>
        <v>1.4245469900000001</v>
      </c>
      <c r="P632" s="114">
        <f t="shared" si="383"/>
        <v>998.05681499000002</v>
      </c>
      <c r="Q632" s="168">
        <f t="shared" si="396"/>
        <v>0</v>
      </c>
      <c r="R632" s="169">
        <f t="shared" si="392"/>
        <v>0</v>
      </c>
      <c r="S632" s="114">
        <f t="shared" si="384"/>
        <v>0</v>
      </c>
      <c r="T632" s="124">
        <f t="shared" si="393"/>
        <v>7.0000000000000007E-2</v>
      </c>
      <c r="U632" s="122">
        <f t="shared" si="400"/>
        <v>8</v>
      </c>
      <c r="V632" s="122">
        <v>252</v>
      </c>
      <c r="W632" s="121">
        <f t="shared" si="385"/>
        <v>1.0021502019999999</v>
      </c>
      <c r="X632" s="114">
        <f t="shared" si="386"/>
        <v>2.1460237499999999</v>
      </c>
      <c r="Y632" s="114">
        <f t="shared" si="387"/>
        <v>0</v>
      </c>
      <c r="Z632" s="127" t="str">
        <f t="shared" si="397"/>
        <v>A+J=</v>
      </c>
      <c r="AA632" s="119">
        <f t="shared" si="398"/>
        <v>44641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88"/>
        <v>44627</v>
      </c>
      <c r="B633" s="114">
        <f t="shared" si="380"/>
        <v>1000.2028387400001</v>
      </c>
      <c r="C633" s="114">
        <f t="shared" si="394"/>
        <v>700.61347362000004</v>
      </c>
      <c r="D633" s="115">
        <f t="shared" si="389"/>
        <v>1100.9880000000001</v>
      </c>
      <c r="E633" s="116">
        <f t="shared" si="402"/>
        <v>1120.999</v>
      </c>
      <c r="F633" s="117">
        <f t="shared" si="403"/>
        <v>44582</v>
      </c>
      <c r="G633" s="118">
        <f t="shared" si="381"/>
        <v>1.8175493284213751E-2</v>
      </c>
      <c r="H633" s="119">
        <f t="shared" si="395"/>
        <v>44641</v>
      </c>
      <c r="I633" s="119">
        <f t="shared" si="382"/>
        <v>44641</v>
      </c>
      <c r="J633" s="120">
        <f t="shared" si="390"/>
        <v>18</v>
      </c>
      <c r="K633" s="120">
        <f t="shared" si="405"/>
        <v>8</v>
      </c>
      <c r="L633" s="8">
        <f t="shared" si="391"/>
        <v>1.00803759</v>
      </c>
      <c r="M633" s="121">
        <f t="shared" si="404"/>
        <v>1.0087083299999999</v>
      </c>
      <c r="N633" s="121">
        <f t="shared" si="399"/>
        <v>1.4131883673513697</v>
      </c>
      <c r="O633" s="114">
        <f t="shared" si="401"/>
        <v>1.4245469900000001</v>
      </c>
      <c r="P633" s="114">
        <f t="shared" si="383"/>
        <v>998.05681499000002</v>
      </c>
      <c r="Q633" s="168">
        <f t="shared" si="396"/>
        <v>0</v>
      </c>
      <c r="R633" s="169">
        <f t="shared" si="392"/>
        <v>0</v>
      </c>
      <c r="S633" s="114">
        <f t="shared" si="384"/>
        <v>0</v>
      </c>
      <c r="T633" s="124">
        <f t="shared" si="393"/>
        <v>7.0000000000000007E-2</v>
      </c>
      <c r="U633" s="122">
        <f t="shared" si="400"/>
        <v>8</v>
      </c>
      <c r="V633" s="122">
        <v>252</v>
      </c>
      <c r="W633" s="121">
        <f t="shared" si="385"/>
        <v>1.0021502019999999</v>
      </c>
      <c r="X633" s="114">
        <f t="shared" si="386"/>
        <v>2.1460237499999999</v>
      </c>
      <c r="Y633" s="114">
        <f t="shared" si="387"/>
        <v>0</v>
      </c>
      <c r="Z633" s="127" t="str">
        <f t="shared" si="397"/>
        <v>A+J=</v>
      </c>
      <c r="AA633" s="119">
        <f t="shared" si="398"/>
        <v>44641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88"/>
        <v>44628</v>
      </c>
      <c r="B634" s="114">
        <f t="shared" si="380"/>
        <v>1001.47306925</v>
      </c>
      <c r="C634" s="114">
        <f t="shared" si="394"/>
        <v>700.61347362000004</v>
      </c>
      <c r="D634" s="115">
        <f t="shared" si="389"/>
        <v>1100.9880000000001</v>
      </c>
      <c r="E634" s="116">
        <f t="shared" si="402"/>
        <v>1120.999</v>
      </c>
      <c r="F634" s="117">
        <f t="shared" si="403"/>
        <v>44582</v>
      </c>
      <c r="G634" s="118">
        <f t="shared" si="381"/>
        <v>1.8175493284213751E-2</v>
      </c>
      <c r="H634" s="119">
        <f t="shared" si="395"/>
        <v>44641</v>
      </c>
      <c r="I634" s="119">
        <f t="shared" si="382"/>
        <v>44641</v>
      </c>
      <c r="J634" s="120">
        <f t="shared" si="390"/>
        <v>18</v>
      </c>
      <c r="K634" s="120">
        <f t="shared" si="405"/>
        <v>9</v>
      </c>
      <c r="L634" s="8">
        <f t="shared" si="391"/>
        <v>1.00904682</v>
      </c>
      <c r="M634" s="121">
        <f t="shared" si="404"/>
        <v>1.0087083299999999</v>
      </c>
      <c r="N634" s="121">
        <f t="shared" si="399"/>
        <v>1.4131883673513697</v>
      </c>
      <c r="O634" s="114">
        <f t="shared" si="401"/>
        <v>1.4259732199999999</v>
      </c>
      <c r="P634" s="114">
        <f t="shared" si="383"/>
        <v>999.05605094999999</v>
      </c>
      <c r="Q634" s="168">
        <f t="shared" si="396"/>
        <v>0</v>
      </c>
      <c r="R634" s="169">
        <f t="shared" si="392"/>
        <v>0</v>
      </c>
      <c r="S634" s="114">
        <f t="shared" si="384"/>
        <v>0</v>
      </c>
      <c r="T634" s="124">
        <f t="shared" si="393"/>
        <v>7.0000000000000007E-2</v>
      </c>
      <c r="U634" s="122">
        <f t="shared" si="400"/>
        <v>9</v>
      </c>
      <c r="V634" s="122">
        <v>252</v>
      </c>
      <c r="W634" s="121">
        <f t="shared" si="385"/>
        <v>1.0024193020000001</v>
      </c>
      <c r="X634" s="114">
        <f t="shared" si="386"/>
        <v>2.4170183000000001</v>
      </c>
      <c r="Y634" s="114">
        <f t="shared" si="387"/>
        <v>0</v>
      </c>
      <c r="Z634" s="127" t="str">
        <f t="shared" si="397"/>
        <v>A+J=</v>
      </c>
      <c r="AA634" s="119">
        <f t="shared" si="398"/>
        <v>44641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88"/>
        <v>44629</v>
      </c>
      <c r="B635" s="114">
        <f t="shared" si="380"/>
        <v>1002.7449141100001</v>
      </c>
      <c r="C635" s="114">
        <f t="shared" si="394"/>
        <v>700.61347362000004</v>
      </c>
      <c r="D635" s="115">
        <f t="shared" si="389"/>
        <v>1100.9880000000001</v>
      </c>
      <c r="E635" s="116">
        <f t="shared" si="402"/>
        <v>1120.999</v>
      </c>
      <c r="F635" s="117">
        <f t="shared" si="403"/>
        <v>44582</v>
      </c>
      <c r="G635" s="118">
        <f t="shared" si="381"/>
        <v>1.8175493284213751E-2</v>
      </c>
      <c r="H635" s="119">
        <f t="shared" si="395"/>
        <v>44641</v>
      </c>
      <c r="I635" s="119">
        <f t="shared" si="382"/>
        <v>44641</v>
      </c>
      <c r="J635" s="120">
        <f t="shared" si="390"/>
        <v>18</v>
      </c>
      <c r="K635" s="120">
        <f t="shared" si="405"/>
        <v>10</v>
      </c>
      <c r="L635" s="8">
        <f t="shared" si="391"/>
        <v>1.0100570600000001</v>
      </c>
      <c r="M635" s="121">
        <f t="shared" si="404"/>
        <v>1.0087083299999999</v>
      </c>
      <c r="N635" s="121">
        <f t="shared" si="399"/>
        <v>1.4131883673513697</v>
      </c>
      <c r="O635" s="114">
        <f t="shared" si="401"/>
        <v>1.42740088</v>
      </c>
      <c r="P635" s="114">
        <f t="shared" si="383"/>
        <v>1000.05628878</v>
      </c>
      <c r="Q635" s="168">
        <f t="shared" si="396"/>
        <v>0</v>
      </c>
      <c r="R635" s="169">
        <f t="shared" si="392"/>
        <v>0</v>
      </c>
      <c r="S635" s="114">
        <f t="shared" si="384"/>
        <v>0</v>
      </c>
      <c r="T635" s="124">
        <f t="shared" si="393"/>
        <v>7.0000000000000007E-2</v>
      </c>
      <c r="U635" s="122">
        <f t="shared" si="400"/>
        <v>10</v>
      </c>
      <c r="V635" s="122">
        <v>252</v>
      </c>
      <c r="W635" s="121">
        <f t="shared" si="385"/>
        <v>1.0026884739999999</v>
      </c>
      <c r="X635" s="114">
        <f t="shared" si="386"/>
        <v>2.6886253299999998</v>
      </c>
      <c r="Y635" s="114">
        <f t="shared" si="387"/>
        <v>0</v>
      </c>
      <c r="Z635" s="127" t="str">
        <f t="shared" si="397"/>
        <v>A+J=</v>
      </c>
      <c r="AA635" s="119">
        <f t="shared" si="398"/>
        <v>44641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88"/>
        <v>44630</v>
      </c>
      <c r="B636" s="114">
        <f t="shared" si="380"/>
        <v>1004.0183753599999</v>
      </c>
      <c r="C636" s="114">
        <f t="shared" si="394"/>
        <v>700.61347362000004</v>
      </c>
      <c r="D636" s="115">
        <f t="shared" si="389"/>
        <v>1100.9880000000001</v>
      </c>
      <c r="E636" s="116">
        <f t="shared" si="402"/>
        <v>1120.999</v>
      </c>
      <c r="F636" s="117">
        <f t="shared" si="403"/>
        <v>44582</v>
      </c>
      <c r="G636" s="118">
        <f t="shared" si="381"/>
        <v>1.8175493284213751E-2</v>
      </c>
      <c r="H636" s="119">
        <f t="shared" si="395"/>
        <v>44641</v>
      </c>
      <c r="I636" s="119">
        <f t="shared" si="382"/>
        <v>44641</v>
      </c>
      <c r="J636" s="120">
        <f t="shared" si="390"/>
        <v>18</v>
      </c>
      <c r="K636" s="120">
        <f t="shared" si="405"/>
        <v>11</v>
      </c>
      <c r="L636" s="8">
        <f t="shared" si="391"/>
        <v>1.01106831</v>
      </c>
      <c r="M636" s="121">
        <f t="shared" si="404"/>
        <v>1.0087083299999999</v>
      </c>
      <c r="N636" s="121">
        <f t="shared" si="399"/>
        <v>1.4131883673513697</v>
      </c>
      <c r="O636" s="114">
        <f t="shared" si="401"/>
        <v>1.42882997</v>
      </c>
      <c r="P636" s="114">
        <f t="shared" si="383"/>
        <v>1001.05752849</v>
      </c>
      <c r="Q636" s="168">
        <f t="shared" si="396"/>
        <v>0</v>
      </c>
      <c r="R636" s="169">
        <f t="shared" si="392"/>
        <v>0</v>
      </c>
      <c r="S636" s="114">
        <f t="shared" si="384"/>
        <v>0</v>
      </c>
      <c r="T636" s="124">
        <f t="shared" si="393"/>
        <v>7.0000000000000007E-2</v>
      </c>
      <c r="U636" s="122">
        <f t="shared" si="400"/>
        <v>11</v>
      </c>
      <c r="V636" s="122">
        <v>252</v>
      </c>
      <c r="W636" s="121">
        <f t="shared" si="385"/>
        <v>1.0029577190000001</v>
      </c>
      <c r="X636" s="114">
        <f t="shared" si="386"/>
        <v>2.9608468700000001</v>
      </c>
      <c r="Y636" s="114">
        <f t="shared" si="387"/>
        <v>0</v>
      </c>
      <c r="Z636" s="127" t="str">
        <f t="shared" si="397"/>
        <v>A+J=</v>
      </c>
      <c r="AA636" s="119">
        <f t="shared" si="398"/>
        <v>44641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88"/>
        <v>44631</v>
      </c>
      <c r="B637" s="114">
        <f t="shared" si="380"/>
        <v>1005.29346005</v>
      </c>
      <c r="C637" s="114">
        <f t="shared" si="394"/>
        <v>700.61347362000004</v>
      </c>
      <c r="D637" s="115">
        <f t="shared" si="389"/>
        <v>1100.9880000000001</v>
      </c>
      <c r="E637" s="116">
        <f t="shared" si="402"/>
        <v>1120.999</v>
      </c>
      <c r="F637" s="117">
        <f t="shared" si="403"/>
        <v>44582</v>
      </c>
      <c r="G637" s="118">
        <f t="shared" si="381"/>
        <v>1.8175493284213751E-2</v>
      </c>
      <c r="H637" s="119">
        <f t="shared" si="395"/>
        <v>44641</v>
      </c>
      <c r="I637" s="119">
        <f t="shared" si="382"/>
        <v>44641</v>
      </c>
      <c r="J637" s="120">
        <f t="shared" si="390"/>
        <v>18</v>
      </c>
      <c r="K637" s="120">
        <f t="shared" si="405"/>
        <v>12</v>
      </c>
      <c r="L637" s="8">
        <f t="shared" si="391"/>
        <v>1.0120805799999999</v>
      </c>
      <c r="M637" s="121">
        <f t="shared" si="404"/>
        <v>1.0087083299999999</v>
      </c>
      <c r="N637" s="121">
        <f t="shared" si="399"/>
        <v>1.4131883673513697</v>
      </c>
      <c r="O637" s="114">
        <f t="shared" si="401"/>
        <v>1.4302604999999999</v>
      </c>
      <c r="P637" s="114">
        <f t="shared" si="383"/>
        <v>1002.05977708</v>
      </c>
      <c r="Q637" s="168">
        <f t="shared" si="396"/>
        <v>0</v>
      </c>
      <c r="R637" s="169">
        <f t="shared" si="392"/>
        <v>0</v>
      </c>
      <c r="S637" s="114">
        <f t="shared" si="384"/>
        <v>0</v>
      </c>
      <c r="T637" s="124">
        <f t="shared" si="393"/>
        <v>7.0000000000000007E-2</v>
      </c>
      <c r="U637" s="122">
        <f t="shared" si="400"/>
        <v>12</v>
      </c>
      <c r="V637" s="122">
        <v>252</v>
      </c>
      <c r="W637" s="121">
        <f t="shared" si="385"/>
        <v>1.003227036</v>
      </c>
      <c r="X637" s="114">
        <f t="shared" si="386"/>
        <v>3.2336829699999998</v>
      </c>
      <c r="Y637" s="114">
        <f t="shared" si="387"/>
        <v>0</v>
      </c>
      <c r="Z637" s="127" t="str">
        <f t="shared" si="397"/>
        <v>A+J=</v>
      </c>
      <c r="AA637" s="119">
        <f t="shared" si="398"/>
        <v>44641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88"/>
        <v>44632</v>
      </c>
      <c r="B638" s="114">
        <f t="shared" si="380"/>
        <v>1006.57015517</v>
      </c>
      <c r="C638" s="114">
        <f t="shared" si="394"/>
        <v>700.61347362000004</v>
      </c>
      <c r="D638" s="115">
        <f t="shared" si="389"/>
        <v>1100.9880000000001</v>
      </c>
      <c r="E638" s="116">
        <f t="shared" si="402"/>
        <v>1120.999</v>
      </c>
      <c r="F638" s="117">
        <f t="shared" si="403"/>
        <v>44582</v>
      </c>
      <c r="G638" s="118">
        <f t="shared" si="381"/>
        <v>1.8175493284213751E-2</v>
      </c>
      <c r="H638" s="119">
        <f t="shared" si="395"/>
        <v>44641</v>
      </c>
      <c r="I638" s="119">
        <f t="shared" si="382"/>
        <v>44641</v>
      </c>
      <c r="J638" s="120">
        <f t="shared" si="390"/>
        <v>18</v>
      </c>
      <c r="K638" s="120">
        <f t="shared" si="405"/>
        <v>13</v>
      </c>
      <c r="L638" s="8">
        <f t="shared" si="391"/>
        <v>1.0130938599999999</v>
      </c>
      <c r="M638" s="121">
        <f t="shared" si="404"/>
        <v>1.0087083299999999</v>
      </c>
      <c r="N638" s="121">
        <f t="shared" si="399"/>
        <v>1.4131883673513697</v>
      </c>
      <c r="O638" s="114">
        <f t="shared" si="401"/>
        <v>1.4316924499999999</v>
      </c>
      <c r="P638" s="114">
        <f t="shared" si="383"/>
        <v>1003.06302055</v>
      </c>
      <c r="Q638" s="168">
        <f t="shared" si="396"/>
        <v>0</v>
      </c>
      <c r="R638" s="169">
        <f t="shared" si="392"/>
        <v>0</v>
      </c>
      <c r="S638" s="114">
        <f t="shared" si="384"/>
        <v>0</v>
      </c>
      <c r="T638" s="124">
        <f t="shared" si="393"/>
        <v>7.0000000000000007E-2</v>
      </c>
      <c r="U638" s="122">
        <f t="shared" si="400"/>
        <v>13</v>
      </c>
      <c r="V638" s="122">
        <v>252</v>
      </c>
      <c r="W638" s="121">
        <f t="shared" si="385"/>
        <v>1.003496425</v>
      </c>
      <c r="X638" s="114">
        <f t="shared" si="386"/>
        <v>3.50713462</v>
      </c>
      <c r="Y638" s="114">
        <f t="shared" si="387"/>
        <v>0</v>
      </c>
      <c r="Z638" s="127" t="str">
        <f t="shared" si="397"/>
        <v>A+J=</v>
      </c>
      <c r="AA638" s="119">
        <f t="shared" si="398"/>
        <v>44641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88"/>
        <v>44633</v>
      </c>
      <c r="B639" s="114">
        <f t="shared" si="380"/>
        <v>1006.57015517</v>
      </c>
      <c r="C639" s="114">
        <f t="shared" si="394"/>
        <v>700.61347362000004</v>
      </c>
      <c r="D639" s="115">
        <f t="shared" si="389"/>
        <v>1100.9880000000001</v>
      </c>
      <c r="E639" s="116">
        <f t="shared" si="402"/>
        <v>1120.999</v>
      </c>
      <c r="F639" s="117">
        <f t="shared" si="403"/>
        <v>44582</v>
      </c>
      <c r="G639" s="118">
        <f t="shared" si="381"/>
        <v>1.8175493284213751E-2</v>
      </c>
      <c r="H639" s="119">
        <f t="shared" si="395"/>
        <v>44641</v>
      </c>
      <c r="I639" s="119">
        <f t="shared" si="382"/>
        <v>44641</v>
      </c>
      <c r="J639" s="120">
        <f t="shared" si="390"/>
        <v>18</v>
      </c>
      <c r="K639" s="120">
        <f t="shared" si="405"/>
        <v>13</v>
      </c>
      <c r="L639" s="8">
        <f t="shared" si="391"/>
        <v>1.0130938599999999</v>
      </c>
      <c r="M639" s="121">
        <f t="shared" si="404"/>
        <v>1.0087083299999999</v>
      </c>
      <c r="N639" s="121">
        <f t="shared" si="399"/>
        <v>1.4131883673513697</v>
      </c>
      <c r="O639" s="114">
        <f t="shared" si="401"/>
        <v>1.4316924499999999</v>
      </c>
      <c r="P639" s="114">
        <f t="shared" si="383"/>
        <v>1003.06302055</v>
      </c>
      <c r="Q639" s="168">
        <f t="shared" si="396"/>
        <v>0</v>
      </c>
      <c r="R639" s="169">
        <f t="shared" si="392"/>
        <v>0</v>
      </c>
      <c r="S639" s="114">
        <f t="shared" si="384"/>
        <v>0</v>
      </c>
      <c r="T639" s="124">
        <f t="shared" si="393"/>
        <v>7.0000000000000007E-2</v>
      </c>
      <c r="U639" s="122">
        <f t="shared" si="400"/>
        <v>13</v>
      </c>
      <c r="V639" s="122">
        <v>252</v>
      </c>
      <c r="W639" s="121">
        <f t="shared" si="385"/>
        <v>1.003496425</v>
      </c>
      <c r="X639" s="114">
        <f t="shared" si="386"/>
        <v>3.50713462</v>
      </c>
      <c r="Y639" s="114">
        <f t="shared" si="387"/>
        <v>0</v>
      </c>
      <c r="Z639" s="127" t="str">
        <f t="shared" si="397"/>
        <v>A+J=</v>
      </c>
      <c r="AA639" s="119">
        <f t="shared" si="398"/>
        <v>44641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88"/>
        <v>44634</v>
      </c>
      <c r="B640" s="114">
        <f t="shared" si="380"/>
        <v>1006.57015517</v>
      </c>
      <c r="C640" s="114">
        <f t="shared" si="394"/>
        <v>700.61347362000004</v>
      </c>
      <c r="D640" s="115">
        <f t="shared" si="389"/>
        <v>1100.9880000000001</v>
      </c>
      <c r="E640" s="116">
        <f t="shared" si="402"/>
        <v>1120.999</v>
      </c>
      <c r="F640" s="117">
        <f t="shared" si="403"/>
        <v>44582</v>
      </c>
      <c r="G640" s="118">
        <f t="shared" si="381"/>
        <v>1.8175493284213751E-2</v>
      </c>
      <c r="H640" s="119">
        <f t="shared" si="395"/>
        <v>44641</v>
      </c>
      <c r="I640" s="119">
        <f t="shared" si="382"/>
        <v>44641</v>
      </c>
      <c r="J640" s="120">
        <f t="shared" si="390"/>
        <v>18</v>
      </c>
      <c r="K640" s="120">
        <f t="shared" si="405"/>
        <v>13</v>
      </c>
      <c r="L640" s="8">
        <f t="shared" si="391"/>
        <v>1.0130938599999999</v>
      </c>
      <c r="M640" s="121">
        <f t="shared" si="404"/>
        <v>1.0087083299999999</v>
      </c>
      <c r="N640" s="121">
        <f t="shared" si="399"/>
        <v>1.4131883673513697</v>
      </c>
      <c r="O640" s="114">
        <f t="shared" si="401"/>
        <v>1.4316924499999999</v>
      </c>
      <c r="P640" s="114">
        <f t="shared" si="383"/>
        <v>1003.06302055</v>
      </c>
      <c r="Q640" s="168">
        <f t="shared" si="396"/>
        <v>0</v>
      </c>
      <c r="R640" s="169">
        <f t="shared" si="392"/>
        <v>0</v>
      </c>
      <c r="S640" s="114">
        <f t="shared" si="384"/>
        <v>0</v>
      </c>
      <c r="T640" s="124">
        <f t="shared" si="393"/>
        <v>7.0000000000000007E-2</v>
      </c>
      <c r="U640" s="122">
        <f t="shared" si="400"/>
        <v>13</v>
      </c>
      <c r="V640" s="122">
        <v>252</v>
      </c>
      <c r="W640" s="121">
        <f t="shared" si="385"/>
        <v>1.003496425</v>
      </c>
      <c r="X640" s="114">
        <f t="shared" si="386"/>
        <v>3.50713462</v>
      </c>
      <c r="Y640" s="114">
        <f t="shared" si="387"/>
        <v>0</v>
      </c>
      <c r="Z640" s="127" t="str">
        <f t="shared" si="397"/>
        <v>A+J=</v>
      </c>
      <c r="AA640" s="119">
        <f t="shared" si="398"/>
        <v>44641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88"/>
        <v>44635</v>
      </c>
      <c r="B641" s="114">
        <f t="shared" si="380"/>
        <v>1007.8484767800001</v>
      </c>
      <c r="C641" s="114">
        <f t="shared" si="394"/>
        <v>700.61347362000004</v>
      </c>
      <c r="D641" s="115">
        <f t="shared" si="389"/>
        <v>1100.9880000000001</v>
      </c>
      <c r="E641" s="116">
        <f t="shared" si="402"/>
        <v>1120.999</v>
      </c>
      <c r="F641" s="117">
        <f t="shared" si="403"/>
        <v>44582</v>
      </c>
      <c r="G641" s="118">
        <f t="shared" si="381"/>
        <v>1.8175493284213751E-2</v>
      </c>
      <c r="H641" s="119">
        <f t="shared" si="395"/>
        <v>44641</v>
      </c>
      <c r="I641" s="119">
        <f t="shared" si="382"/>
        <v>44641</v>
      </c>
      <c r="J641" s="120">
        <f t="shared" si="390"/>
        <v>18</v>
      </c>
      <c r="K641" s="120">
        <f t="shared" si="405"/>
        <v>14</v>
      </c>
      <c r="L641" s="8">
        <f t="shared" si="391"/>
        <v>1.01410815</v>
      </c>
      <c r="M641" s="121">
        <f t="shared" si="404"/>
        <v>1.0087083299999999</v>
      </c>
      <c r="N641" s="121">
        <f t="shared" si="399"/>
        <v>1.4131883673513697</v>
      </c>
      <c r="O641" s="114">
        <f t="shared" si="401"/>
        <v>1.43312584</v>
      </c>
      <c r="P641" s="114">
        <f t="shared" si="383"/>
        <v>1004.06727289</v>
      </c>
      <c r="Q641" s="168">
        <f t="shared" si="396"/>
        <v>0</v>
      </c>
      <c r="R641" s="169">
        <f t="shared" si="392"/>
        <v>0</v>
      </c>
      <c r="S641" s="114">
        <f t="shared" si="384"/>
        <v>0</v>
      </c>
      <c r="T641" s="124">
        <f t="shared" si="393"/>
        <v>7.0000000000000007E-2</v>
      </c>
      <c r="U641" s="122">
        <f t="shared" si="400"/>
        <v>14</v>
      </c>
      <c r="V641" s="122">
        <v>252</v>
      </c>
      <c r="W641" s="121">
        <f t="shared" si="385"/>
        <v>1.0037658869999999</v>
      </c>
      <c r="X641" s="114">
        <f t="shared" si="386"/>
        <v>3.78120389</v>
      </c>
      <c r="Y641" s="114">
        <f t="shared" si="387"/>
        <v>0</v>
      </c>
      <c r="Z641" s="127" t="str">
        <f t="shared" si="397"/>
        <v>A+J=</v>
      </c>
      <c r="AA641" s="119">
        <f t="shared" si="398"/>
        <v>44641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88"/>
        <v>44636</v>
      </c>
      <c r="B642" s="114">
        <f t="shared" si="380"/>
        <v>1009.1284179</v>
      </c>
      <c r="C642" s="114">
        <f t="shared" si="394"/>
        <v>700.61347362000004</v>
      </c>
      <c r="D642" s="115">
        <f t="shared" si="389"/>
        <v>1100.9880000000001</v>
      </c>
      <c r="E642" s="116">
        <f t="shared" si="402"/>
        <v>1120.999</v>
      </c>
      <c r="F642" s="117">
        <f t="shared" si="403"/>
        <v>44582</v>
      </c>
      <c r="G642" s="118">
        <f t="shared" si="381"/>
        <v>1.8175493284213751E-2</v>
      </c>
      <c r="H642" s="119">
        <f t="shared" si="395"/>
        <v>44641</v>
      </c>
      <c r="I642" s="119">
        <f t="shared" si="382"/>
        <v>44641</v>
      </c>
      <c r="J642" s="120">
        <f t="shared" si="390"/>
        <v>18</v>
      </c>
      <c r="K642" s="120">
        <f t="shared" si="405"/>
        <v>15</v>
      </c>
      <c r="L642" s="8">
        <f t="shared" si="391"/>
        <v>1.0151234600000001</v>
      </c>
      <c r="M642" s="121">
        <f t="shared" si="404"/>
        <v>1.0087083299999999</v>
      </c>
      <c r="N642" s="121">
        <f t="shared" si="399"/>
        <v>1.4131883673513697</v>
      </c>
      <c r="O642" s="114">
        <f t="shared" si="401"/>
        <v>1.43456066</v>
      </c>
      <c r="P642" s="114">
        <f t="shared" si="383"/>
        <v>1005.07252712</v>
      </c>
      <c r="Q642" s="168">
        <f t="shared" si="396"/>
        <v>0</v>
      </c>
      <c r="R642" s="169">
        <f t="shared" si="392"/>
        <v>0</v>
      </c>
      <c r="S642" s="114">
        <f t="shared" si="384"/>
        <v>0</v>
      </c>
      <c r="T642" s="124">
        <f t="shared" si="393"/>
        <v>7.0000000000000007E-2</v>
      </c>
      <c r="U642" s="122">
        <f t="shared" si="400"/>
        <v>15</v>
      </c>
      <c r="V642" s="122">
        <v>252</v>
      </c>
      <c r="W642" s="121">
        <f t="shared" si="385"/>
        <v>1.004035421</v>
      </c>
      <c r="X642" s="114">
        <f t="shared" si="386"/>
        <v>4.0558907800000004</v>
      </c>
      <c r="Y642" s="114">
        <f t="shared" si="387"/>
        <v>0</v>
      </c>
      <c r="Z642" s="127" t="str">
        <f t="shared" si="397"/>
        <v>A+J=</v>
      </c>
      <c r="AA642" s="119">
        <f t="shared" si="398"/>
        <v>44641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88"/>
        <v>44637</v>
      </c>
      <c r="B643" s="114">
        <f t="shared" si="380"/>
        <v>1010.40997954</v>
      </c>
      <c r="C643" s="114">
        <f t="shared" si="394"/>
        <v>700.61347362000004</v>
      </c>
      <c r="D643" s="115">
        <f t="shared" si="389"/>
        <v>1100.9880000000001</v>
      </c>
      <c r="E643" s="116">
        <f t="shared" si="402"/>
        <v>1120.999</v>
      </c>
      <c r="F643" s="117">
        <f t="shared" si="403"/>
        <v>44582</v>
      </c>
      <c r="G643" s="118">
        <f t="shared" si="381"/>
        <v>1.8175493284213751E-2</v>
      </c>
      <c r="H643" s="119">
        <f t="shared" si="395"/>
        <v>44641</v>
      </c>
      <c r="I643" s="119">
        <f t="shared" si="382"/>
        <v>44641</v>
      </c>
      <c r="J643" s="120">
        <f t="shared" si="390"/>
        <v>18</v>
      </c>
      <c r="K643" s="120">
        <f t="shared" si="405"/>
        <v>16</v>
      </c>
      <c r="L643" s="8">
        <f t="shared" si="391"/>
        <v>1.01613978</v>
      </c>
      <c r="M643" s="121">
        <f t="shared" si="404"/>
        <v>1.0087083299999999</v>
      </c>
      <c r="N643" s="121">
        <f t="shared" si="399"/>
        <v>1.4131883673513697</v>
      </c>
      <c r="O643" s="114">
        <f t="shared" si="401"/>
        <v>1.4359969100000001</v>
      </c>
      <c r="P643" s="114">
        <f t="shared" si="383"/>
        <v>1006.07878322</v>
      </c>
      <c r="Q643" s="168">
        <f t="shared" si="396"/>
        <v>0</v>
      </c>
      <c r="R643" s="169">
        <f t="shared" si="392"/>
        <v>0</v>
      </c>
      <c r="S643" s="114">
        <f t="shared" si="384"/>
        <v>0</v>
      </c>
      <c r="T643" s="124">
        <f t="shared" si="393"/>
        <v>7.0000000000000007E-2</v>
      </c>
      <c r="U643" s="122">
        <f t="shared" si="400"/>
        <v>16</v>
      </c>
      <c r="V643" s="122">
        <v>252</v>
      </c>
      <c r="W643" s="121">
        <f t="shared" si="385"/>
        <v>1.004305027</v>
      </c>
      <c r="X643" s="114">
        <f t="shared" si="386"/>
        <v>4.3311963200000001</v>
      </c>
      <c r="Y643" s="114">
        <f t="shared" si="387"/>
        <v>0</v>
      </c>
      <c r="Z643" s="127" t="str">
        <f t="shared" si="397"/>
        <v>A+J=</v>
      </c>
      <c r="AA643" s="119">
        <f t="shared" si="398"/>
        <v>44641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88"/>
        <v>44638</v>
      </c>
      <c r="B644" s="114">
        <f t="shared" si="380"/>
        <v>1011.69318486</v>
      </c>
      <c r="C644" s="114">
        <f t="shared" si="394"/>
        <v>700.61347362000004</v>
      </c>
      <c r="D644" s="115">
        <f t="shared" si="389"/>
        <v>1100.9880000000001</v>
      </c>
      <c r="E644" s="116">
        <f t="shared" si="402"/>
        <v>1120.999</v>
      </c>
      <c r="F644" s="117">
        <f t="shared" si="403"/>
        <v>44582</v>
      </c>
      <c r="G644" s="118">
        <f t="shared" si="381"/>
        <v>1.8175493284213751E-2</v>
      </c>
      <c r="H644" s="119">
        <f t="shared" si="395"/>
        <v>44641</v>
      </c>
      <c r="I644" s="119">
        <f t="shared" si="382"/>
        <v>44641</v>
      </c>
      <c r="J644" s="120">
        <f t="shared" si="390"/>
        <v>18</v>
      </c>
      <c r="K644" s="120">
        <f t="shared" si="405"/>
        <v>17</v>
      </c>
      <c r="L644" s="8">
        <f t="shared" si="391"/>
        <v>1.01715713</v>
      </c>
      <c r="M644" s="121">
        <f t="shared" si="404"/>
        <v>1.0087083299999999</v>
      </c>
      <c r="N644" s="121">
        <f t="shared" si="399"/>
        <v>1.4131883673513697</v>
      </c>
      <c r="O644" s="114">
        <f t="shared" si="401"/>
        <v>1.4374346200000001</v>
      </c>
      <c r="P644" s="114">
        <f t="shared" si="383"/>
        <v>1007.08606221</v>
      </c>
      <c r="Q644" s="168">
        <f t="shared" si="396"/>
        <v>0</v>
      </c>
      <c r="R644" s="169">
        <f t="shared" si="392"/>
        <v>0</v>
      </c>
      <c r="S644" s="114">
        <f t="shared" si="384"/>
        <v>0</v>
      </c>
      <c r="T644" s="124">
        <f t="shared" si="393"/>
        <v>7.0000000000000007E-2</v>
      </c>
      <c r="U644" s="122">
        <f t="shared" si="400"/>
        <v>17</v>
      </c>
      <c r="V644" s="122">
        <v>252</v>
      </c>
      <c r="W644" s="121">
        <f t="shared" si="385"/>
        <v>1.0045747060000001</v>
      </c>
      <c r="X644" s="114">
        <f t="shared" si="386"/>
        <v>4.60712265</v>
      </c>
      <c r="Y644" s="114">
        <f t="shared" si="387"/>
        <v>0</v>
      </c>
      <c r="Z644" s="127" t="str">
        <f t="shared" si="397"/>
        <v>A+J=</v>
      </c>
      <c r="AA644" s="119">
        <f t="shared" si="398"/>
        <v>44641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88"/>
        <v>44639</v>
      </c>
      <c r="B645" s="114">
        <f t="shared" si="380"/>
        <v>1012.97800574</v>
      </c>
      <c r="C645" s="114">
        <f t="shared" si="394"/>
        <v>700.61347362000004</v>
      </c>
      <c r="D645" s="115">
        <f t="shared" si="389"/>
        <v>1100.9880000000001</v>
      </c>
      <c r="E645" s="116">
        <f t="shared" si="402"/>
        <v>1120.999</v>
      </c>
      <c r="F645" s="117">
        <f t="shared" si="403"/>
        <v>44582</v>
      </c>
      <c r="G645" s="118">
        <f t="shared" si="381"/>
        <v>1.8175493284213751E-2</v>
      </c>
      <c r="H645" s="119">
        <f t="shared" si="395"/>
        <v>44641</v>
      </c>
      <c r="I645" s="119">
        <f t="shared" si="382"/>
        <v>44641</v>
      </c>
      <c r="J645" s="120">
        <f t="shared" si="390"/>
        <v>18</v>
      </c>
      <c r="K645" s="120">
        <f t="shared" si="405"/>
        <v>18</v>
      </c>
      <c r="L645" s="8">
        <f t="shared" si="391"/>
        <v>1.01817549</v>
      </c>
      <c r="M645" s="121">
        <f t="shared" si="404"/>
        <v>1.0087083299999999</v>
      </c>
      <c r="N645" s="121">
        <f t="shared" si="399"/>
        <v>1.4131883673513697</v>
      </c>
      <c r="O645" s="114">
        <f t="shared" si="401"/>
        <v>1.43887375</v>
      </c>
      <c r="P645" s="114">
        <f t="shared" si="383"/>
        <v>1008.0943360799999</v>
      </c>
      <c r="Q645" s="168">
        <f t="shared" si="396"/>
        <v>0</v>
      </c>
      <c r="R645" s="169">
        <f t="shared" si="392"/>
        <v>0</v>
      </c>
      <c r="S645" s="114">
        <f t="shared" si="384"/>
        <v>0</v>
      </c>
      <c r="T645" s="124">
        <f t="shared" si="393"/>
        <v>7.0000000000000007E-2</v>
      </c>
      <c r="U645" s="122">
        <f t="shared" si="400"/>
        <v>18</v>
      </c>
      <c r="V645" s="122">
        <v>252</v>
      </c>
      <c r="W645" s="121">
        <f t="shared" si="385"/>
        <v>1.0048444569999999</v>
      </c>
      <c r="X645" s="114">
        <f t="shared" si="386"/>
        <v>4.8836696599999998</v>
      </c>
      <c r="Y645" s="114">
        <f t="shared" si="387"/>
        <v>0</v>
      </c>
      <c r="Z645" s="127" t="str">
        <f t="shared" si="397"/>
        <v>A+J=</v>
      </c>
      <c r="AA645" s="119">
        <f t="shared" si="398"/>
        <v>44641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88"/>
        <v>44640</v>
      </c>
      <c r="B646" s="114">
        <f t="shared" si="380"/>
        <v>1012.97800574</v>
      </c>
      <c r="C646" s="114">
        <f t="shared" si="394"/>
        <v>700.61347362000004</v>
      </c>
      <c r="D646" s="115">
        <f t="shared" si="389"/>
        <v>1100.9880000000001</v>
      </c>
      <c r="E646" s="116">
        <f t="shared" si="402"/>
        <v>1120.999</v>
      </c>
      <c r="F646" s="117">
        <f t="shared" si="403"/>
        <v>44582</v>
      </c>
      <c r="G646" s="118">
        <f t="shared" si="381"/>
        <v>1.8175493284213751E-2</v>
      </c>
      <c r="H646" s="119">
        <f t="shared" si="395"/>
        <v>44671</v>
      </c>
      <c r="I646" s="119">
        <f t="shared" si="382"/>
        <v>44641</v>
      </c>
      <c r="J646" s="120">
        <f t="shared" si="390"/>
        <v>18</v>
      </c>
      <c r="K646" s="120">
        <f t="shared" si="405"/>
        <v>18</v>
      </c>
      <c r="L646" s="8">
        <f t="shared" si="391"/>
        <v>1.01817549</v>
      </c>
      <c r="M646" s="121">
        <f t="shared" si="404"/>
        <v>1.0087083299999999</v>
      </c>
      <c r="N646" s="121">
        <f t="shared" si="399"/>
        <v>1.4131883673513697</v>
      </c>
      <c r="O646" s="114">
        <f t="shared" si="401"/>
        <v>1.43887375</v>
      </c>
      <c r="P646" s="114">
        <f t="shared" si="383"/>
        <v>1008.0943360799999</v>
      </c>
      <c r="Q646" s="168">
        <f t="shared" si="396"/>
        <v>0</v>
      </c>
      <c r="R646" s="169">
        <f t="shared" si="392"/>
        <v>0</v>
      </c>
      <c r="S646" s="114">
        <f t="shared" si="384"/>
        <v>0</v>
      </c>
      <c r="T646" s="124">
        <f t="shared" si="393"/>
        <v>7.0000000000000007E-2</v>
      </c>
      <c r="U646" s="122">
        <f t="shared" si="400"/>
        <v>18</v>
      </c>
      <c r="V646" s="122">
        <v>252</v>
      </c>
      <c r="W646" s="121">
        <f t="shared" si="385"/>
        <v>1.0048444569999999</v>
      </c>
      <c r="X646" s="114">
        <f t="shared" si="386"/>
        <v>4.8836696599999998</v>
      </c>
      <c r="Y646" s="114">
        <f t="shared" si="387"/>
        <v>0</v>
      </c>
      <c r="Z646" s="127" t="str">
        <f t="shared" si="397"/>
        <v>A+J=</v>
      </c>
      <c r="AA646" s="119">
        <f t="shared" si="398"/>
        <v>44641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88"/>
        <v>44641</v>
      </c>
      <c r="B647" s="114">
        <f t="shared" si="380"/>
        <v>1012.97800574</v>
      </c>
      <c r="C647" s="114">
        <f t="shared" si="394"/>
        <v>700.61347362000004</v>
      </c>
      <c r="D647" s="115">
        <f t="shared" si="389"/>
        <v>1100.9880000000001</v>
      </c>
      <c r="E647" s="116">
        <f t="shared" si="402"/>
        <v>1120.999</v>
      </c>
      <c r="F647" s="117">
        <f t="shared" si="403"/>
        <v>44582</v>
      </c>
      <c r="G647" s="118">
        <f t="shared" si="381"/>
        <v>1.8175493284213751E-2</v>
      </c>
      <c r="H647" s="119">
        <f t="shared" si="395"/>
        <v>44671</v>
      </c>
      <c r="I647" s="119">
        <f t="shared" si="382"/>
        <v>44641</v>
      </c>
      <c r="J647" s="120">
        <f t="shared" si="390"/>
        <v>18</v>
      </c>
      <c r="K647" s="120">
        <f t="shared" si="405"/>
        <v>18</v>
      </c>
      <c r="L647" s="8">
        <f t="shared" si="391"/>
        <v>1.01817549</v>
      </c>
      <c r="M647" s="121">
        <f t="shared" si="404"/>
        <v>1.0087083299999999</v>
      </c>
      <c r="N647" s="121">
        <f t="shared" si="399"/>
        <v>1.4131883673513697</v>
      </c>
      <c r="O647" s="114">
        <f t="shared" si="401"/>
        <v>1.43887375</v>
      </c>
      <c r="P647" s="114">
        <f t="shared" si="383"/>
        <v>1008.0943360799999</v>
      </c>
      <c r="Q647" s="168">
        <f t="shared" si="396"/>
        <v>21</v>
      </c>
      <c r="R647" s="169">
        <f t="shared" si="392"/>
        <v>1.1623999999999999E-2</v>
      </c>
      <c r="S647" s="114">
        <f t="shared" si="384"/>
        <v>11.71808856</v>
      </c>
      <c r="T647" s="124">
        <f t="shared" si="393"/>
        <v>7.0000000000000007E-2</v>
      </c>
      <c r="U647" s="122">
        <f t="shared" si="400"/>
        <v>18</v>
      </c>
      <c r="V647" s="122">
        <v>252</v>
      </c>
      <c r="W647" s="121">
        <f t="shared" si="385"/>
        <v>1.0048444569999999</v>
      </c>
      <c r="X647" s="114">
        <f t="shared" si="386"/>
        <v>4.8836696599999998</v>
      </c>
      <c r="Y647" s="114">
        <f t="shared" si="387"/>
        <v>16.601758220000001</v>
      </c>
      <c r="Z647" s="127" t="str">
        <f t="shared" si="397"/>
        <v>A+J=</v>
      </c>
      <c r="AA647" s="119">
        <f t="shared" si="398"/>
        <v>44641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88"/>
        <v>44642</v>
      </c>
      <c r="B648" s="114">
        <f t="shared" si="380"/>
        <v>997.50617433000002</v>
      </c>
      <c r="C648" s="114">
        <f t="shared" si="394"/>
        <v>692.46954260999996</v>
      </c>
      <c r="D648" s="115">
        <f t="shared" si="389"/>
        <v>1120.999</v>
      </c>
      <c r="E648" s="116">
        <f t="shared" si="402"/>
        <v>1141.546</v>
      </c>
      <c r="F648" s="117">
        <f t="shared" si="403"/>
        <v>44613</v>
      </c>
      <c r="G648" s="118">
        <f t="shared" si="381"/>
        <v>1.8329186734332481E-2</v>
      </c>
      <c r="H648" s="119">
        <f t="shared" si="395"/>
        <v>44671</v>
      </c>
      <c r="I648" s="119">
        <f t="shared" si="382"/>
        <v>44671</v>
      </c>
      <c r="J648" s="120">
        <f t="shared" si="390"/>
        <v>21</v>
      </c>
      <c r="K648" s="120">
        <f t="shared" si="405"/>
        <v>1</v>
      </c>
      <c r="L648" s="8">
        <f t="shared" si="391"/>
        <v>1.00086528</v>
      </c>
      <c r="M648" s="121">
        <f t="shared" si="404"/>
        <v>1.01817549</v>
      </c>
      <c r="N648" s="121">
        <f t="shared" si="399"/>
        <v>1.4388737583902806</v>
      </c>
      <c r="O648" s="114">
        <f t="shared" si="401"/>
        <v>1.4401187799999999</v>
      </c>
      <c r="P648" s="114">
        <f t="shared" si="383"/>
        <v>997.23839289</v>
      </c>
      <c r="Q648" s="168">
        <f t="shared" si="396"/>
        <v>0</v>
      </c>
      <c r="R648" s="169">
        <f t="shared" si="392"/>
        <v>0</v>
      </c>
      <c r="S648" s="114">
        <f t="shared" si="384"/>
        <v>0</v>
      </c>
      <c r="T648" s="124">
        <f t="shared" si="393"/>
        <v>7.0000000000000007E-2</v>
      </c>
      <c r="U648" s="122">
        <f t="shared" si="400"/>
        <v>1</v>
      </c>
      <c r="V648" s="122">
        <v>252</v>
      </c>
      <c r="W648" s="121">
        <f t="shared" si="385"/>
        <v>1.0002685229999999</v>
      </c>
      <c r="X648" s="114">
        <f t="shared" si="386"/>
        <v>0.26778143999999998</v>
      </c>
      <c r="Y648" s="114">
        <f t="shared" si="387"/>
        <v>0</v>
      </c>
      <c r="Z648" s="127" t="str">
        <f t="shared" si="397"/>
        <v>A+J=</v>
      </c>
      <c r="AA648" s="119">
        <f t="shared" si="398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88"/>
        <v>44643</v>
      </c>
      <c r="B649" s="114">
        <f t="shared" si="380"/>
        <v>998.63739119999991</v>
      </c>
      <c r="C649" s="114">
        <f t="shared" si="394"/>
        <v>692.46954260999996</v>
      </c>
      <c r="D649" s="115">
        <f t="shared" si="389"/>
        <v>1120.999</v>
      </c>
      <c r="E649" s="116">
        <f t="shared" si="402"/>
        <v>1141.546</v>
      </c>
      <c r="F649" s="117">
        <f t="shared" si="403"/>
        <v>44613</v>
      </c>
      <c r="G649" s="118">
        <f t="shared" si="381"/>
        <v>1.8329186734332481E-2</v>
      </c>
      <c r="H649" s="119">
        <f t="shared" si="395"/>
        <v>44671</v>
      </c>
      <c r="I649" s="119">
        <f t="shared" si="382"/>
        <v>44671</v>
      </c>
      <c r="J649" s="120">
        <f t="shared" si="390"/>
        <v>21</v>
      </c>
      <c r="K649" s="120">
        <f t="shared" si="405"/>
        <v>2</v>
      </c>
      <c r="L649" s="8">
        <f t="shared" si="391"/>
        <v>1.00173132</v>
      </c>
      <c r="M649" s="121">
        <f t="shared" si="404"/>
        <v>1.01817549</v>
      </c>
      <c r="N649" s="121">
        <f t="shared" si="399"/>
        <v>1.4388737583902806</v>
      </c>
      <c r="O649" s="114">
        <f t="shared" si="401"/>
        <v>1.4413648999999999</v>
      </c>
      <c r="P649" s="114">
        <f t="shared" si="383"/>
        <v>998.10129302999997</v>
      </c>
      <c r="Q649" s="168">
        <f t="shared" si="396"/>
        <v>0</v>
      </c>
      <c r="R649" s="169">
        <f t="shared" si="392"/>
        <v>0</v>
      </c>
      <c r="S649" s="114">
        <f t="shared" si="384"/>
        <v>0</v>
      </c>
      <c r="T649" s="124">
        <f t="shared" si="393"/>
        <v>7.0000000000000007E-2</v>
      </c>
      <c r="U649" s="122">
        <f t="shared" si="400"/>
        <v>2</v>
      </c>
      <c r="V649" s="122">
        <v>252</v>
      </c>
      <c r="W649" s="121">
        <f t="shared" si="385"/>
        <v>1.000537118</v>
      </c>
      <c r="X649" s="114">
        <f t="shared" si="386"/>
        <v>0.53609817000000004</v>
      </c>
      <c r="Y649" s="114">
        <f t="shared" si="387"/>
        <v>0</v>
      </c>
      <c r="Z649" s="127" t="str">
        <f t="shared" si="397"/>
        <v>A+J=</v>
      </c>
      <c r="AA649" s="119">
        <f t="shared" si="398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88"/>
        <v>44644</v>
      </c>
      <c r="B650" s="114">
        <f t="shared" ref="B650:B713" si="406">(P650+X650)</f>
        <v>999.76989894000008</v>
      </c>
      <c r="C650" s="114">
        <f t="shared" si="394"/>
        <v>692.46954260999996</v>
      </c>
      <c r="D650" s="115">
        <f t="shared" si="389"/>
        <v>1120.999</v>
      </c>
      <c r="E650" s="116">
        <f t="shared" si="402"/>
        <v>1141.546</v>
      </c>
      <c r="F650" s="117">
        <f t="shared" si="403"/>
        <v>44613</v>
      </c>
      <c r="G650" s="118">
        <f t="shared" ref="G650:G713" si="407">(E650/D650)-1</f>
        <v>1.8329186734332481E-2</v>
      </c>
      <c r="H650" s="119">
        <f t="shared" si="395"/>
        <v>44671</v>
      </c>
      <c r="I650" s="119">
        <f t="shared" ref="I650:I713" si="408">IF(A650&gt;I649,H650,I649)</f>
        <v>44671</v>
      </c>
      <c r="J650" s="120">
        <f t="shared" si="390"/>
        <v>21</v>
      </c>
      <c r="K650" s="120">
        <f t="shared" si="405"/>
        <v>3</v>
      </c>
      <c r="L650" s="8">
        <f t="shared" si="391"/>
        <v>1.0025981100000001</v>
      </c>
      <c r="M650" s="121">
        <f t="shared" si="404"/>
        <v>1.01817549</v>
      </c>
      <c r="N650" s="121">
        <f t="shared" si="399"/>
        <v>1.4388737583902806</v>
      </c>
      <c r="O650" s="114">
        <f t="shared" si="401"/>
        <v>1.44261211</v>
      </c>
      <c r="P650" s="114">
        <f t="shared" ref="P650:P713" si="409">TRUNC(C650*O650,8)</f>
        <v>998.96494797000003</v>
      </c>
      <c r="Q650" s="168">
        <f t="shared" si="396"/>
        <v>0</v>
      </c>
      <c r="R650" s="169">
        <f t="shared" si="392"/>
        <v>0</v>
      </c>
      <c r="S650" s="114">
        <f t="shared" ref="S650:S713" si="410">IF(R650&gt;0,TRUNC(R650*P650,8),0)</f>
        <v>0</v>
      </c>
      <c r="T650" s="124">
        <f t="shared" si="393"/>
        <v>7.0000000000000007E-2</v>
      </c>
      <c r="U650" s="122">
        <f t="shared" si="400"/>
        <v>3</v>
      </c>
      <c r="V650" s="122">
        <v>252</v>
      </c>
      <c r="W650" s="121">
        <f t="shared" ref="W650:W713" si="411">ROUND((1+T650)^TRUNC((U650/V650),9),9)</f>
        <v>1.0008057850000001</v>
      </c>
      <c r="X650" s="114">
        <f t="shared" ref="X650:X713" si="412">TRUNC((P650*(W650-1)),8)</f>
        <v>0.80495097000000004</v>
      </c>
      <c r="Y650" s="114">
        <f t="shared" ref="Y650:Y713" si="413">IF(Q650&gt;0,S650+X650,0)</f>
        <v>0</v>
      </c>
      <c r="Z650" s="127" t="str">
        <f t="shared" si="397"/>
        <v>A+J=</v>
      </c>
      <c r="AA650" s="119">
        <f t="shared" si="398"/>
        <v>44671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414">(A650+1)</f>
        <v>44645</v>
      </c>
      <c r="B651" s="114">
        <f t="shared" si="406"/>
        <v>1000.90368447</v>
      </c>
      <c r="C651" s="114">
        <f t="shared" si="394"/>
        <v>692.46954260999996</v>
      </c>
      <c r="D651" s="115">
        <f t="shared" ref="D651:D714" si="415">IF(E651=E650,D650,E650)</f>
        <v>1120.999</v>
      </c>
      <c r="E651" s="116">
        <f t="shared" si="402"/>
        <v>1141.546</v>
      </c>
      <c r="F651" s="117">
        <f t="shared" si="403"/>
        <v>44613</v>
      </c>
      <c r="G651" s="118">
        <f t="shared" si="407"/>
        <v>1.8329186734332481E-2</v>
      </c>
      <c r="H651" s="119">
        <f t="shared" si="395"/>
        <v>44671</v>
      </c>
      <c r="I651" s="119">
        <f t="shared" si="408"/>
        <v>44671</v>
      </c>
      <c r="J651" s="120">
        <f t="shared" ref="J651:J714" si="416">IF(I651=I650,J650,NETWORKDAYS(I650,I651,$AD$148:$AD$502)-1)</f>
        <v>21</v>
      </c>
      <c r="K651" s="120">
        <f t="shared" si="405"/>
        <v>4</v>
      </c>
      <c r="L651" s="8">
        <f t="shared" ref="L651:L714" si="417">TRUNC((E651/D651)^TRUNC((K651/J651),9),8)</f>
        <v>1.0034656500000001</v>
      </c>
      <c r="M651" s="121">
        <f t="shared" si="404"/>
        <v>1.01817549</v>
      </c>
      <c r="N651" s="121">
        <f t="shared" si="399"/>
        <v>1.4388737583902806</v>
      </c>
      <c r="O651" s="114">
        <f t="shared" si="401"/>
        <v>1.44386039</v>
      </c>
      <c r="P651" s="114">
        <f t="shared" si="409"/>
        <v>999.82934384999999</v>
      </c>
      <c r="Q651" s="168">
        <f t="shared" si="396"/>
        <v>0</v>
      </c>
      <c r="R651" s="169">
        <f t="shared" ref="R651:R714" si="418">IF(Q651&gt;0,VLOOKUP($A651,$AD$10:$AI$140,6),0)</f>
        <v>0</v>
      </c>
      <c r="S651" s="114">
        <f t="shared" si="410"/>
        <v>0</v>
      </c>
      <c r="T651" s="124">
        <f t="shared" ref="T651:T714" si="419">(T650)</f>
        <v>7.0000000000000007E-2</v>
      </c>
      <c r="U651" s="122">
        <f t="shared" si="400"/>
        <v>4</v>
      </c>
      <c r="V651" s="122">
        <v>252</v>
      </c>
      <c r="W651" s="121">
        <f t="shared" si="411"/>
        <v>1.0010745240000001</v>
      </c>
      <c r="X651" s="114">
        <f t="shared" si="412"/>
        <v>1.0743406200000001</v>
      </c>
      <c r="Y651" s="114">
        <f t="shared" si="413"/>
        <v>0</v>
      </c>
      <c r="Z651" s="127" t="str">
        <f t="shared" si="397"/>
        <v>A+J=</v>
      </c>
      <c r="AA651" s="119">
        <f t="shared" si="398"/>
        <v>44671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414"/>
        <v>44646</v>
      </c>
      <c r="B652" s="114">
        <f t="shared" si="406"/>
        <v>1002.03875552</v>
      </c>
      <c r="C652" s="114">
        <f t="shared" ref="C652:C715" si="420">TRUNC(IF(Q651&gt;0,VLOOKUP(A651,$AD$12:$AE$140,2),C651),8)</f>
        <v>692.46954260999996</v>
      </c>
      <c r="D652" s="115">
        <f t="shared" si="415"/>
        <v>1120.999</v>
      </c>
      <c r="E652" s="116">
        <f t="shared" si="402"/>
        <v>1141.546</v>
      </c>
      <c r="F652" s="117">
        <f t="shared" si="403"/>
        <v>44613</v>
      </c>
      <c r="G652" s="118">
        <f t="shared" si="407"/>
        <v>1.8329186734332481E-2</v>
      </c>
      <c r="H652" s="119">
        <f t="shared" ref="H652:H715" si="421">IF(DAY(A652)=H$9,VLOOKUP(A652,AH$118:AN$450,4),H651)</f>
        <v>44671</v>
      </c>
      <c r="I652" s="119">
        <f t="shared" si="408"/>
        <v>44671</v>
      </c>
      <c r="J652" s="120">
        <f t="shared" si="416"/>
        <v>21</v>
      </c>
      <c r="K652" s="120">
        <f t="shared" si="405"/>
        <v>5</v>
      </c>
      <c r="L652" s="8">
        <f t="shared" si="417"/>
        <v>1.00433394</v>
      </c>
      <c r="M652" s="121">
        <f t="shared" si="404"/>
        <v>1.01817549</v>
      </c>
      <c r="N652" s="121">
        <f t="shared" si="399"/>
        <v>1.4388737583902806</v>
      </c>
      <c r="O652" s="114">
        <f t="shared" si="401"/>
        <v>1.4451097500000001</v>
      </c>
      <c r="P652" s="114">
        <f t="shared" si="409"/>
        <v>1000.6944876</v>
      </c>
      <c r="Q652" s="168">
        <f t="shared" ref="Q652:Q715" si="422">IF(VLOOKUP(A652,AD$10:AK$140,8)=VLOOKUP(A651,AD$10:AK$140,8),0,VLOOKUP(A652,AD$10:AK$140,8))</f>
        <v>0</v>
      </c>
      <c r="R652" s="169">
        <f t="shared" si="418"/>
        <v>0</v>
      </c>
      <c r="S652" s="114">
        <f t="shared" si="410"/>
        <v>0</v>
      </c>
      <c r="T652" s="124">
        <f t="shared" si="419"/>
        <v>7.0000000000000007E-2</v>
      </c>
      <c r="U652" s="122">
        <f t="shared" si="400"/>
        <v>5</v>
      </c>
      <c r="V652" s="122">
        <v>252</v>
      </c>
      <c r="W652" s="121">
        <f t="shared" si="411"/>
        <v>1.0013433350000001</v>
      </c>
      <c r="X652" s="114">
        <f t="shared" si="412"/>
        <v>1.3442679200000001</v>
      </c>
      <c r="Y652" s="114">
        <f t="shared" si="413"/>
        <v>0</v>
      </c>
      <c r="Z652" s="127" t="str">
        <f t="shared" ref="Z652:Z715" si="423">IF($Q651&gt;0,VLOOKUP($A651,$AD$10:$AM$140,9),Z651)</f>
        <v>A+J=</v>
      </c>
      <c r="AA652" s="119">
        <f t="shared" ref="AA652:AA715" si="424">IF($Q651&gt;0,VLOOKUP($A651,$AD$10:$AM$140,10),AA651)</f>
        <v>44671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414"/>
        <v>44647</v>
      </c>
      <c r="B653" s="114">
        <f t="shared" si="406"/>
        <v>1002.03875552</v>
      </c>
      <c r="C653" s="114">
        <f t="shared" si="420"/>
        <v>692.46954260999996</v>
      </c>
      <c r="D653" s="115">
        <f t="shared" si="415"/>
        <v>1120.999</v>
      </c>
      <c r="E653" s="116">
        <f t="shared" si="402"/>
        <v>1141.546</v>
      </c>
      <c r="F653" s="117">
        <f t="shared" si="403"/>
        <v>44613</v>
      </c>
      <c r="G653" s="118">
        <f t="shared" si="407"/>
        <v>1.8329186734332481E-2</v>
      </c>
      <c r="H653" s="119">
        <f t="shared" si="421"/>
        <v>44671</v>
      </c>
      <c r="I653" s="119">
        <f t="shared" si="408"/>
        <v>44671</v>
      </c>
      <c r="J653" s="120">
        <f t="shared" si="416"/>
        <v>21</v>
      </c>
      <c r="K653" s="120">
        <f t="shared" si="405"/>
        <v>5</v>
      </c>
      <c r="L653" s="8">
        <f t="shared" si="417"/>
        <v>1.00433394</v>
      </c>
      <c r="M653" s="121">
        <f t="shared" si="404"/>
        <v>1.01817549</v>
      </c>
      <c r="N653" s="121">
        <f t="shared" si="399"/>
        <v>1.4388737583902806</v>
      </c>
      <c r="O653" s="114">
        <f t="shared" si="401"/>
        <v>1.4451097500000001</v>
      </c>
      <c r="P653" s="114">
        <f t="shared" si="409"/>
        <v>1000.6944876</v>
      </c>
      <c r="Q653" s="168">
        <f t="shared" si="422"/>
        <v>0</v>
      </c>
      <c r="R653" s="169">
        <f t="shared" si="418"/>
        <v>0</v>
      </c>
      <c r="S653" s="114">
        <f t="shared" si="410"/>
        <v>0</v>
      </c>
      <c r="T653" s="124">
        <f t="shared" si="419"/>
        <v>7.0000000000000007E-2</v>
      </c>
      <c r="U653" s="122">
        <f t="shared" si="400"/>
        <v>5</v>
      </c>
      <c r="V653" s="122">
        <v>252</v>
      </c>
      <c r="W653" s="121">
        <f t="shared" si="411"/>
        <v>1.0013433350000001</v>
      </c>
      <c r="X653" s="114">
        <f t="shared" si="412"/>
        <v>1.3442679200000001</v>
      </c>
      <c r="Y653" s="114">
        <f t="shared" si="413"/>
        <v>0</v>
      </c>
      <c r="Z653" s="127" t="str">
        <f t="shared" si="423"/>
        <v>A+J=</v>
      </c>
      <c r="AA653" s="119">
        <f t="shared" si="424"/>
        <v>44671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414"/>
        <v>44648</v>
      </c>
      <c r="B654" s="114">
        <f t="shared" si="406"/>
        <v>1002.03875552</v>
      </c>
      <c r="C654" s="114">
        <f t="shared" si="420"/>
        <v>692.46954260999996</v>
      </c>
      <c r="D654" s="115">
        <f t="shared" si="415"/>
        <v>1120.999</v>
      </c>
      <c r="E654" s="116">
        <f t="shared" si="402"/>
        <v>1141.546</v>
      </c>
      <c r="F654" s="117">
        <f t="shared" si="403"/>
        <v>44613</v>
      </c>
      <c r="G654" s="118">
        <f t="shared" si="407"/>
        <v>1.8329186734332481E-2</v>
      </c>
      <c r="H654" s="119">
        <f t="shared" si="421"/>
        <v>44671</v>
      </c>
      <c r="I654" s="119">
        <f t="shared" si="408"/>
        <v>44671</v>
      </c>
      <c r="J654" s="120">
        <f t="shared" si="416"/>
        <v>21</v>
      </c>
      <c r="K654" s="120">
        <f t="shared" si="405"/>
        <v>5</v>
      </c>
      <c r="L654" s="8">
        <f t="shared" si="417"/>
        <v>1.00433394</v>
      </c>
      <c r="M654" s="121">
        <f t="shared" si="404"/>
        <v>1.01817549</v>
      </c>
      <c r="N654" s="121">
        <f t="shared" si="399"/>
        <v>1.4388737583902806</v>
      </c>
      <c r="O654" s="114">
        <f t="shared" si="401"/>
        <v>1.4451097500000001</v>
      </c>
      <c r="P654" s="114">
        <f t="shared" si="409"/>
        <v>1000.6944876</v>
      </c>
      <c r="Q654" s="168">
        <f t="shared" si="422"/>
        <v>0</v>
      </c>
      <c r="R654" s="169">
        <f t="shared" si="418"/>
        <v>0</v>
      </c>
      <c r="S654" s="114">
        <f t="shared" si="410"/>
        <v>0</v>
      </c>
      <c r="T654" s="124">
        <f t="shared" si="419"/>
        <v>7.0000000000000007E-2</v>
      </c>
      <c r="U654" s="122">
        <f t="shared" si="400"/>
        <v>5</v>
      </c>
      <c r="V654" s="122">
        <v>252</v>
      </c>
      <c r="W654" s="121">
        <f t="shared" si="411"/>
        <v>1.0013433350000001</v>
      </c>
      <c r="X654" s="114">
        <f t="shared" si="412"/>
        <v>1.3442679200000001</v>
      </c>
      <c r="Y654" s="114">
        <f t="shared" si="413"/>
        <v>0</v>
      </c>
      <c r="Z654" s="127" t="str">
        <f t="shared" si="423"/>
        <v>A+J=</v>
      </c>
      <c r="AA654" s="119">
        <f t="shared" si="424"/>
        <v>44671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414"/>
        <v>44649</v>
      </c>
      <c r="B655" s="114">
        <f t="shared" si="406"/>
        <v>1003.17510595</v>
      </c>
      <c r="C655" s="114">
        <f t="shared" si="420"/>
        <v>692.46954260999996</v>
      </c>
      <c r="D655" s="115">
        <f t="shared" si="415"/>
        <v>1120.999</v>
      </c>
      <c r="E655" s="116">
        <f t="shared" si="402"/>
        <v>1141.546</v>
      </c>
      <c r="F655" s="117">
        <f t="shared" si="403"/>
        <v>44613</v>
      </c>
      <c r="G655" s="118">
        <f t="shared" si="407"/>
        <v>1.8329186734332481E-2</v>
      </c>
      <c r="H655" s="119">
        <f t="shared" si="421"/>
        <v>44671</v>
      </c>
      <c r="I655" s="119">
        <f t="shared" si="408"/>
        <v>44671</v>
      </c>
      <c r="J655" s="120">
        <f t="shared" si="416"/>
        <v>21</v>
      </c>
      <c r="K655" s="120">
        <f t="shared" si="405"/>
        <v>6</v>
      </c>
      <c r="L655" s="8">
        <f t="shared" si="417"/>
        <v>1.00520298</v>
      </c>
      <c r="M655" s="121">
        <f t="shared" si="404"/>
        <v>1.01817549</v>
      </c>
      <c r="N655" s="121">
        <f t="shared" si="399"/>
        <v>1.4388737583902806</v>
      </c>
      <c r="O655" s="114">
        <f t="shared" si="401"/>
        <v>1.4463601800000001</v>
      </c>
      <c r="P655" s="114">
        <f t="shared" si="409"/>
        <v>1001.56037229</v>
      </c>
      <c r="Q655" s="168">
        <f t="shared" si="422"/>
        <v>0</v>
      </c>
      <c r="R655" s="169">
        <f t="shared" si="418"/>
        <v>0</v>
      </c>
      <c r="S655" s="114">
        <f t="shared" si="410"/>
        <v>0</v>
      </c>
      <c r="T655" s="124">
        <f t="shared" si="419"/>
        <v>7.0000000000000007E-2</v>
      </c>
      <c r="U655" s="122">
        <f t="shared" si="400"/>
        <v>6</v>
      </c>
      <c r="V655" s="122">
        <v>252</v>
      </c>
      <c r="W655" s="121">
        <f t="shared" si="411"/>
        <v>1.001612218</v>
      </c>
      <c r="X655" s="114">
        <f t="shared" si="412"/>
        <v>1.61473366</v>
      </c>
      <c r="Y655" s="114">
        <f t="shared" si="413"/>
        <v>0</v>
      </c>
      <c r="Z655" s="127" t="str">
        <f t="shared" si="423"/>
        <v>A+J=</v>
      </c>
      <c r="AA655" s="119">
        <f t="shared" si="424"/>
        <v>44671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414"/>
        <v>44650</v>
      </c>
      <c r="B656" s="114">
        <f t="shared" si="406"/>
        <v>1004.3127514</v>
      </c>
      <c r="C656" s="114">
        <f t="shared" si="420"/>
        <v>692.46954260999996</v>
      </c>
      <c r="D656" s="115">
        <f t="shared" si="415"/>
        <v>1120.999</v>
      </c>
      <c r="E656" s="116">
        <f t="shared" si="402"/>
        <v>1141.546</v>
      </c>
      <c r="F656" s="117">
        <f t="shared" si="403"/>
        <v>44613</v>
      </c>
      <c r="G656" s="118">
        <f t="shared" si="407"/>
        <v>1.8329186734332481E-2</v>
      </c>
      <c r="H656" s="119">
        <f t="shared" si="421"/>
        <v>44671</v>
      </c>
      <c r="I656" s="119">
        <f t="shared" si="408"/>
        <v>44671</v>
      </c>
      <c r="J656" s="120">
        <f t="shared" si="416"/>
        <v>21</v>
      </c>
      <c r="K656" s="120">
        <f t="shared" si="405"/>
        <v>7</v>
      </c>
      <c r="L656" s="8">
        <f t="shared" si="417"/>
        <v>1.0060727700000001</v>
      </c>
      <c r="M656" s="121">
        <f t="shared" si="404"/>
        <v>1.01817549</v>
      </c>
      <c r="N656" s="121">
        <f t="shared" si="399"/>
        <v>1.4388737583902806</v>
      </c>
      <c r="O656" s="114">
        <f t="shared" si="401"/>
        <v>1.4476116999999999</v>
      </c>
      <c r="P656" s="114">
        <f t="shared" si="409"/>
        <v>1002.42701177</v>
      </c>
      <c r="Q656" s="168">
        <f t="shared" si="422"/>
        <v>0</v>
      </c>
      <c r="R656" s="169">
        <f t="shared" si="418"/>
        <v>0</v>
      </c>
      <c r="S656" s="114">
        <f t="shared" si="410"/>
        <v>0</v>
      </c>
      <c r="T656" s="124">
        <f t="shared" si="419"/>
        <v>7.0000000000000007E-2</v>
      </c>
      <c r="U656" s="122">
        <f t="shared" si="400"/>
        <v>7</v>
      </c>
      <c r="V656" s="122">
        <v>252</v>
      </c>
      <c r="W656" s="121">
        <f t="shared" si="411"/>
        <v>1.001881174</v>
      </c>
      <c r="X656" s="114">
        <f t="shared" si="412"/>
        <v>1.88573963</v>
      </c>
      <c r="Y656" s="114">
        <f t="shared" si="413"/>
        <v>0</v>
      </c>
      <c r="Z656" s="127" t="str">
        <f t="shared" si="423"/>
        <v>A+J=</v>
      </c>
      <c r="AA656" s="119">
        <f t="shared" si="424"/>
        <v>44671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414"/>
        <v>44651</v>
      </c>
      <c r="B657" s="114">
        <f t="shared" si="406"/>
        <v>1005.4516916700001</v>
      </c>
      <c r="C657" s="114">
        <f t="shared" si="420"/>
        <v>692.46954260999996</v>
      </c>
      <c r="D657" s="115">
        <f t="shared" si="415"/>
        <v>1120.999</v>
      </c>
      <c r="E657" s="116">
        <f t="shared" si="402"/>
        <v>1141.546</v>
      </c>
      <c r="F657" s="117">
        <f t="shared" si="403"/>
        <v>44613</v>
      </c>
      <c r="G657" s="118">
        <f t="shared" si="407"/>
        <v>1.8329186734332481E-2</v>
      </c>
      <c r="H657" s="119">
        <f t="shared" si="421"/>
        <v>44671</v>
      </c>
      <c r="I657" s="119">
        <f t="shared" si="408"/>
        <v>44671</v>
      </c>
      <c r="J657" s="120">
        <f t="shared" si="416"/>
        <v>21</v>
      </c>
      <c r="K657" s="120">
        <f t="shared" si="405"/>
        <v>8</v>
      </c>
      <c r="L657" s="8">
        <f t="shared" si="417"/>
        <v>1.00694332</v>
      </c>
      <c r="M657" s="121">
        <f t="shared" si="404"/>
        <v>1.01817549</v>
      </c>
      <c r="N657" s="121">
        <f t="shared" si="399"/>
        <v>1.4388737583902806</v>
      </c>
      <c r="O657" s="114">
        <f t="shared" si="401"/>
        <v>1.44886431</v>
      </c>
      <c r="P657" s="114">
        <f t="shared" si="409"/>
        <v>1003.29440604</v>
      </c>
      <c r="Q657" s="168">
        <f t="shared" si="422"/>
        <v>0</v>
      </c>
      <c r="R657" s="169">
        <f t="shared" si="418"/>
        <v>0</v>
      </c>
      <c r="S657" s="114">
        <f t="shared" si="410"/>
        <v>0</v>
      </c>
      <c r="T657" s="124">
        <f t="shared" si="419"/>
        <v>7.0000000000000007E-2</v>
      </c>
      <c r="U657" s="122">
        <f t="shared" si="400"/>
        <v>8</v>
      </c>
      <c r="V657" s="122">
        <v>252</v>
      </c>
      <c r="W657" s="121">
        <f t="shared" si="411"/>
        <v>1.0021502019999999</v>
      </c>
      <c r="X657" s="114">
        <f t="shared" si="412"/>
        <v>2.1572856300000001</v>
      </c>
      <c r="Y657" s="114">
        <f t="shared" si="413"/>
        <v>0</v>
      </c>
      <c r="Z657" s="127" t="str">
        <f t="shared" si="423"/>
        <v>A+J=</v>
      </c>
      <c r="AA657" s="119">
        <f t="shared" si="424"/>
        <v>44671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414"/>
        <v>44652</v>
      </c>
      <c r="B658" s="114">
        <f t="shared" si="406"/>
        <v>1006.5919137</v>
      </c>
      <c r="C658" s="114">
        <f t="shared" si="420"/>
        <v>692.46954260999996</v>
      </c>
      <c r="D658" s="115">
        <f t="shared" si="415"/>
        <v>1120.999</v>
      </c>
      <c r="E658" s="116">
        <f t="shared" si="402"/>
        <v>1141.546</v>
      </c>
      <c r="F658" s="117">
        <f t="shared" si="403"/>
        <v>44613</v>
      </c>
      <c r="G658" s="118">
        <f t="shared" si="407"/>
        <v>1.8329186734332481E-2</v>
      </c>
      <c r="H658" s="119">
        <f t="shared" si="421"/>
        <v>44671</v>
      </c>
      <c r="I658" s="119">
        <f t="shared" si="408"/>
        <v>44671</v>
      </c>
      <c r="J658" s="120">
        <f t="shared" si="416"/>
        <v>21</v>
      </c>
      <c r="K658" s="120">
        <f t="shared" si="405"/>
        <v>9</v>
      </c>
      <c r="L658" s="8">
        <f t="shared" si="417"/>
        <v>1.0078146100000001</v>
      </c>
      <c r="M658" s="121">
        <f t="shared" si="404"/>
        <v>1.01817549</v>
      </c>
      <c r="N658" s="121">
        <f t="shared" si="399"/>
        <v>1.4388737583902806</v>
      </c>
      <c r="O658" s="114">
        <f t="shared" si="401"/>
        <v>1.4501179900000001</v>
      </c>
      <c r="P658" s="114">
        <f t="shared" si="409"/>
        <v>1004.16254126</v>
      </c>
      <c r="Q658" s="168">
        <f t="shared" si="422"/>
        <v>0</v>
      </c>
      <c r="R658" s="169">
        <f t="shared" si="418"/>
        <v>0</v>
      </c>
      <c r="S658" s="114">
        <f t="shared" si="410"/>
        <v>0</v>
      </c>
      <c r="T658" s="124">
        <f t="shared" si="419"/>
        <v>7.0000000000000007E-2</v>
      </c>
      <c r="U658" s="122">
        <f t="shared" si="400"/>
        <v>9</v>
      </c>
      <c r="V658" s="122">
        <v>252</v>
      </c>
      <c r="W658" s="121">
        <f t="shared" si="411"/>
        <v>1.0024193020000001</v>
      </c>
      <c r="X658" s="114">
        <f t="shared" si="412"/>
        <v>2.4293724399999999</v>
      </c>
      <c r="Y658" s="114">
        <f t="shared" si="413"/>
        <v>0</v>
      </c>
      <c r="Z658" s="127" t="str">
        <f t="shared" si="423"/>
        <v>A+J=</v>
      </c>
      <c r="AA658" s="119">
        <f t="shared" si="424"/>
        <v>44671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414"/>
        <v>44653</v>
      </c>
      <c r="B659" s="114">
        <f t="shared" si="406"/>
        <v>1007.73343908</v>
      </c>
      <c r="C659" s="114">
        <f t="shared" si="420"/>
        <v>692.46954260999996</v>
      </c>
      <c r="D659" s="115">
        <f t="shared" si="415"/>
        <v>1120.999</v>
      </c>
      <c r="E659" s="116">
        <f t="shared" si="402"/>
        <v>1141.546</v>
      </c>
      <c r="F659" s="117">
        <f t="shared" si="403"/>
        <v>44613</v>
      </c>
      <c r="G659" s="118">
        <f t="shared" si="407"/>
        <v>1.8329186734332481E-2</v>
      </c>
      <c r="H659" s="119">
        <f t="shared" si="421"/>
        <v>44671</v>
      </c>
      <c r="I659" s="119">
        <f t="shared" si="408"/>
        <v>44671</v>
      </c>
      <c r="J659" s="120">
        <f t="shared" si="416"/>
        <v>21</v>
      </c>
      <c r="K659" s="120">
        <f t="shared" si="405"/>
        <v>10</v>
      </c>
      <c r="L659" s="8">
        <f t="shared" si="417"/>
        <v>1.0086866699999999</v>
      </c>
      <c r="M659" s="121">
        <f t="shared" si="404"/>
        <v>1.01817549</v>
      </c>
      <c r="N659" s="121">
        <f t="shared" si="399"/>
        <v>1.4388737583902806</v>
      </c>
      <c r="O659" s="114">
        <f t="shared" si="401"/>
        <v>1.4513727700000001</v>
      </c>
      <c r="P659" s="114">
        <f t="shared" si="409"/>
        <v>1005.03143819</v>
      </c>
      <c r="Q659" s="168">
        <f t="shared" si="422"/>
        <v>0</v>
      </c>
      <c r="R659" s="169">
        <f t="shared" si="418"/>
        <v>0</v>
      </c>
      <c r="S659" s="114">
        <f t="shared" si="410"/>
        <v>0</v>
      </c>
      <c r="T659" s="124">
        <f t="shared" si="419"/>
        <v>7.0000000000000007E-2</v>
      </c>
      <c r="U659" s="122">
        <f t="shared" si="400"/>
        <v>10</v>
      </c>
      <c r="V659" s="122">
        <v>252</v>
      </c>
      <c r="W659" s="121">
        <f t="shared" si="411"/>
        <v>1.0026884739999999</v>
      </c>
      <c r="X659" s="114">
        <f t="shared" si="412"/>
        <v>2.7020008899999999</v>
      </c>
      <c r="Y659" s="114">
        <f t="shared" si="413"/>
        <v>0</v>
      </c>
      <c r="Z659" s="127" t="str">
        <f t="shared" si="423"/>
        <v>A+J=</v>
      </c>
      <c r="AA659" s="119">
        <f t="shared" si="424"/>
        <v>44671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414"/>
        <v>44654</v>
      </c>
      <c r="B660" s="114">
        <f t="shared" si="406"/>
        <v>1007.73343908</v>
      </c>
      <c r="C660" s="114">
        <f t="shared" si="420"/>
        <v>692.46954260999996</v>
      </c>
      <c r="D660" s="115">
        <f t="shared" si="415"/>
        <v>1120.999</v>
      </c>
      <c r="E660" s="116">
        <f t="shared" si="402"/>
        <v>1141.546</v>
      </c>
      <c r="F660" s="117">
        <f t="shared" si="403"/>
        <v>44613</v>
      </c>
      <c r="G660" s="118">
        <f t="shared" si="407"/>
        <v>1.8329186734332481E-2</v>
      </c>
      <c r="H660" s="119">
        <f t="shared" si="421"/>
        <v>44671</v>
      </c>
      <c r="I660" s="119">
        <f t="shared" si="408"/>
        <v>44671</v>
      </c>
      <c r="J660" s="120">
        <f t="shared" si="416"/>
        <v>21</v>
      </c>
      <c r="K660" s="120">
        <f t="shared" si="405"/>
        <v>10</v>
      </c>
      <c r="L660" s="8">
        <f t="shared" si="417"/>
        <v>1.0086866699999999</v>
      </c>
      <c r="M660" s="121">
        <f t="shared" si="404"/>
        <v>1.01817549</v>
      </c>
      <c r="N660" s="121">
        <f t="shared" si="399"/>
        <v>1.4388737583902806</v>
      </c>
      <c r="O660" s="114">
        <f t="shared" si="401"/>
        <v>1.4513727700000001</v>
      </c>
      <c r="P660" s="114">
        <f t="shared" si="409"/>
        <v>1005.03143819</v>
      </c>
      <c r="Q660" s="168">
        <f t="shared" si="422"/>
        <v>0</v>
      </c>
      <c r="R660" s="169">
        <f t="shared" si="418"/>
        <v>0</v>
      </c>
      <c r="S660" s="114">
        <f t="shared" si="410"/>
        <v>0</v>
      </c>
      <c r="T660" s="124">
        <f t="shared" si="419"/>
        <v>7.0000000000000007E-2</v>
      </c>
      <c r="U660" s="122">
        <f t="shared" si="400"/>
        <v>10</v>
      </c>
      <c r="V660" s="122">
        <v>252</v>
      </c>
      <c r="W660" s="121">
        <f t="shared" si="411"/>
        <v>1.0026884739999999</v>
      </c>
      <c r="X660" s="114">
        <f t="shared" si="412"/>
        <v>2.7020008899999999</v>
      </c>
      <c r="Y660" s="114">
        <f t="shared" si="413"/>
        <v>0</v>
      </c>
      <c r="Z660" s="127" t="str">
        <f t="shared" si="423"/>
        <v>A+J=</v>
      </c>
      <c r="AA660" s="119">
        <f t="shared" si="424"/>
        <v>44671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414"/>
        <v>44655</v>
      </c>
      <c r="B661" s="114">
        <f t="shared" si="406"/>
        <v>1007.73343908</v>
      </c>
      <c r="C661" s="114">
        <f t="shared" si="420"/>
        <v>692.46954260999996</v>
      </c>
      <c r="D661" s="115">
        <f t="shared" si="415"/>
        <v>1120.999</v>
      </c>
      <c r="E661" s="116">
        <f t="shared" si="402"/>
        <v>1141.546</v>
      </c>
      <c r="F661" s="117">
        <f t="shared" si="403"/>
        <v>44613</v>
      </c>
      <c r="G661" s="118">
        <f t="shared" si="407"/>
        <v>1.8329186734332481E-2</v>
      </c>
      <c r="H661" s="119">
        <f t="shared" si="421"/>
        <v>44671</v>
      </c>
      <c r="I661" s="119">
        <f t="shared" si="408"/>
        <v>44671</v>
      </c>
      <c r="J661" s="120">
        <f t="shared" si="416"/>
        <v>21</v>
      </c>
      <c r="K661" s="120">
        <f t="shared" si="405"/>
        <v>10</v>
      </c>
      <c r="L661" s="8">
        <f t="shared" si="417"/>
        <v>1.0086866699999999</v>
      </c>
      <c r="M661" s="121">
        <f t="shared" si="404"/>
        <v>1.01817549</v>
      </c>
      <c r="N661" s="121">
        <f t="shared" si="399"/>
        <v>1.4388737583902806</v>
      </c>
      <c r="O661" s="114">
        <f t="shared" si="401"/>
        <v>1.4513727700000001</v>
      </c>
      <c r="P661" s="114">
        <f t="shared" si="409"/>
        <v>1005.03143819</v>
      </c>
      <c r="Q661" s="168">
        <f t="shared" si="422"/>
        <v>0</v>
      </c>
      <c r="R661" s="169">
        <f t="shared" si="418"/>
        <v>0</v>
      </c>
      <c r="S661" s="114">
        <f t="shared" si="410"/>
        <v>0</v>
      </c>
      <c r="T661" s="124">
        <f t="shared" si="419"/>
        <v>7.0000000000000007E-2</v>
      </c>
      <c r="U661" s="122">
        <f t="shared" si="400"/>
        <v>10</v>
      </c>
      <c r="V661" s="122">
        <v>252</v>
      </c>
      <c r="W661" s="121">
        <f t="shared" si="411"/>
        <v>1.0026884739999999</v>
      </c>
      <c r="X661" s="114">
        <f t="shared" si="412"/>
        <v>2.7020008899999999</v>
      </c>
      <c r="Y661" s="114">
        <f t="shared" si="413"/>
        <v>0</v>
      </c>
      <c r="Z661" s="127" t="str">
        <f t="shared" si="423"/>
        <v>A+J=</v>
      </c>
      <c r="AA661" s="119">
        <f t="shared" si="424"/>
        <v>44671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414"/>
        <v>44656</v>
      </c>
      <c r="B662" s="114">
        <f t="shared" si="406"/>
        <v>1008.8762487900001</v>
      </c>
      <c r="C662" s="114">
        <f t="shared" si="420"/>
        <v>692.46954260999996</v>
      </c>
      <c r="D662" s="115">
        <f t="shared" si="415"/>
        <v>1120.999</v>
      </c>
      <c r="E662" s="116">
        <f t="shared" si="402"/>
        <v>1141.546</v>
      </c>
      <c r="F662" s="117">
        <f t="shared" si="403"/>
        <v>44613</v>
      </c>
      <c r="G662" s="118">
        <f t="shared" si="407"/>
        <v>1.8329186734332481E-2</v>
      </c>
      <c r="H662" s="119">
        <f t="shared" si="421"/>
        <v>44671</v>
      </c>
      <c r="I662" s="119">
        <f t="shared" si="408"/>
        <v>44671</v>
      </c>
      <c r="J662" s="120">
        <f t="shared" si="416"/>
        <v>21</v>
      </c>
      <c r="K662" s="120">
        <f t="shared" si="405"/>
        <v>11</v>
      </c>
      <c r="L662" s="8">
        <f t="shared" si="417"/>
        <v>1.0095594699999999</v>
      </c>
      <c r="M662" s="121">
        <f t="shared" si="404"/>
        <v>1.01817549</v>
      </c>
      <c r="N662" s="121">
        <f t="shared" si="399"/>
        <v>1.4388737583902806</v>
      </c>
      <c r="O662" s="114">
        <f t="shared" si="401"/>
        <v>1.45262862</v>
      </c>
      <c r="P662" s="114">
        <f t="shared" si="409"/>
        <v>1005.90107607</v>
      </c>
      <c r="Q662" s="168">
        <f t="shared" si="422"/>
        <v>0</v>
      </c>
      <c r="R662" s="169">
        <f t="shared" si="418"/>
        <v>0</v>
      </c>
      <c r="S662" s="114">
        <f t="shared" si="410"/>
        <v>0</v>
      </c>
      <c r="T662" s="124">
        <f t="shared" si="419"/>
        <v>7.0000000000000007E-2</v>
      </c>
      <c r="U662" s="122">
        <f t="shared" si="400"/>
        <v>11</v>
      </c>
      <c r="V662" s="122">
        <v>252</v>
      </c>
      <c r="W662" s="121">
        <f t="shared" si="411"/>
        <v>1.0029577190000001</v>
      </c>
      <c r="X662" s="114">
        <f t="shared" si="412"/>
        <v>2.9751727200000002</v>
      </c>
      <c r="Y662" s="114">
        <f t="shared" si="413"/>
        <v>0</v>
      </c>
      <c r="Z662" s="127" t="str">
        <f t="shared" si="423"/>
        <v>A+J=</v>
      </c>
      <c r="AA662" s="119">
        <f t="shared" si="424"/>
        <v>44671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414"/>
        <v>44657</v>
      </c>
      <c r="B663" s="114">
        <f t="shared" si="406"/>
        <v>1010.02036345</v>
      </c>
      <c r="C663" s="114">
        <f t="shared" si="420"/>
        <v>692.46954260999996</v>
      </c>
      <c r="D663" s="115">
        <f t="shared" si="415"/>
        <v>1120.999</v>
      </c>
      <c r="E663" s="116">
        <f t="shared" si="402"/>
        <v>1141.546</v>
      </c>
      <c r="F663" s="117">
        <f t="shared" si="403"/>
        <v>44613</v>
      </c>
      <c r="G663" s="118">
        <f t="shared" si="407"/>
        <v>1.8329186734332481E-2</v>
      </c>
      <c r="H663" s="119">
        <f t="shared" si="421"/>
        <v>44671</v>
      </c>
      <c r="I663" s="119">
        <f t="shared" si="408"/>
        <v>44671</v>
      </c>
      <c r="J663" s="120">
        <f t="shared" si="416"/>
        <v>21</v>
      </c>
      <c r="K663" s="120">
        <f t="shared" si="405"/>
        <v>12</v>
      </c>
      <c r="L663" s="8">
        <f t="shared" si="417"/>
        <v>1.01043303</v>
      </c>
      <c r="M663" s="121">
        <f t="shared" si="404"/>
        <v>1.01817549</v>
      </c>
      <c r="N663" s="121">
        <f t="shared" si="399"/>
        <v>1.4388737583902806</v>
      </c>
      <c r="O663" s="114">
        <f t="shared" si="401"/>
        <v>1.45388557</v>
      </c>
      <c r="P663" s="114">
        <f t="shared" si="409"/>
        <v>1006.77147566</v>
      </c>
      <c r="Q663" s="168">
        <f t="shared" si="422"/>
        <v>0</v>
      </c>
      <c r="R663" s="169">
        <f t="shared" si="418"/>
        <v>0</v>
      </c>
      <c r="S663" s="114">
        <f t="shared" si="410"/>
        <v>0</v>
      </c>
      <c r="T663" s="124">
        <f t="shared" si="419"/>
        <v>7.0000000000000007E-2</v>
      </c>
      <c r="U663" s="122">
        <f t="shared" si="400"/>
        <v>12</v>
      </c>
      <c r="V663" s="122">
        <v>252</v>
      </c>
      <c r="W663" s="121">
        <f t="shared" si="411"/>
        <v>1.003227036</v>
      </c>
      <c r="X663" s="114">
        <f t="shared" si="412"/>
        <v>3.2488877899999999</v>
      </c>
      <c r="Y663" s="114">
        <f t="shared" si="413"/>
        <v>0</v>
      </c>
      <c r="Z663" s="127" t="str">
        <f t="shared" si="423"/>
        <v>A+J=</v>
      </c>
      <c r="AA663" s="119">
        <f t="shared" si="424"/>
        <v>44671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414"/>
        <v>44658</v>
      </c>
      <c r="B664" s="114">
        <f t="shared" si="406"/>
        <v>1011.16576997</v>
      </c>
      <c r="C664" s="114">
        <f t="shared" si="420"/>
        <v>692.46954260999996</v>
      </c>
      <c r="D664" s="115">
        <f t="shared" si="415"/>
        <v>1120.999</v>
      </c>
      <c r="E664" s="116">
        <f t="shared" si="402"/>
        <v>1141.546</v>
      </c>
      <c r="F664" s="117">
        <f t="shared" si="403"/>
        <v>44613</v>
      </c>
      <c r="G664" s="118">
        <f t="shared" si="407"/>
        <v>1.8329186734332481E-2</v>
      </c>
      <c r="H664" s="119">
        <f t="shared" si="421"/>
        <v>44671</v>
      </c>
      <c r="I664" s="119">
        <f t="shared" si="408"/>
        <v>44671</v>
      </c>
      <c r="J664" s="120">
        <f t="shared" si="416"/>
        <v>21</v>
      </c>
      <c r="K664" s="120">
        <f t="shared" si="405"/>
        <v>13</v>
      </c>
      <c r="L664" s="8">
        <f t="shared" si="417"/>
        <v>1.01130735</v>
      </c>
      <c r="M664" s="121">
        <f t="shared" si="404"/>
        <v>1.01817549</v>
      </c>
      <c r="N664" s="121">
        <f t="shared" si="399"/>
        <v>1.4388737583902806</v>
      </c>
      <c r="O664" s="114">
        <f t="shared" si="401"/>
        <v>1.4551436</v>
      </c>
      <c r="P664" s="114">
        <f t="shared" si="409"/>
        <v>1007.6426231200001</v>
      </c>
      <c r="Q664" s="168">
        <f t="shared" si="422"/>
        <v>0</v>
      </c>
      <c r="R664" s="169">
        <f t="shared" si="418"/>
        <v>0</v>
      </c>
      <c r="S664" s="114">
        <f t="shared" si="410"/>
        <v>0</v>
      </c>
      <c r="T664" s="124">
        <f t="shared" si="419"/>
        <v>7.0000000000000007E-2</v>
      </c>
      <c r="U664" s="122">
        <f t="shared" si="400"/>
        <v>13</v>
      </c>
      <c r="V664" s="122">
        <v>252</v>
      </c>
      <c r="W664" s="121">
        <f t="shared" si="411"/>
        <v>1.003496425</v>
      </c>
      <c r="X664" s="114">
        <f t="shared" si="412"/>
        <v>3.5231468499999998</v>
      </c>
      <c r="Y664" s="114">
        <f t="shared" si="413"/>
        <v>0</v>
      </c>
      <c r="Z664" s="127" t="str">
        <f t="shared" si="423"/>
        <v>A+J=</v>
      </c>
      <c r="AA664" s="119">
        <f t="shared" si="424"/>
        <v>44671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414"/>
        <v>44659</v>
      </c>
      <c r="B665" s="114">
        <f t="shared" si="406"/>
        <v>1012.31247711</v>
      </c>
      <c r="C665" s="114">
        <f t="shared" si="420"/>
        <v>692.46954260999996</v>
      </c>
      <c r="D665" s="115">
        <f t="shared" si="415"/>
        <v>1120.999</v>
      </c>
      <c r="E665" s="116">
        <f t="shared" si="402"/>
        <v>1141.546</v>
      </c>
      <c r="F665" s="117">
        <f t="shared" si="403"/>
        <v>44613</v>
      </c>
      <c r="G665" s="118">
        <f t="shared" si="407"/>
        <v>1.8329186734332481E-2</v>
      </c>
      <c r="H665" s="119">
        <f t="shared" si="421"/>
        <v>44671</v>
      </c>
      <c r="I665" s="119">
        <f t="shared" si="408"/>
        <v>44671</v>
      </c>
      <c r="J665" s="120">
        <f t="shared" si="416"/>
        <v>21</v>
      </c>
      <c r="K665" s="120">
        <f t="shared" si="405"/>
        <v>14</v>
      </c>
      <c r="L665" s="8">
        <f t="shared" si="417"/>
        <v>1.01218242</v>
      </c>
      <c r="M665" s="121">
        <f t="shared" si="404"/>
        <v>1.01817549</v>
      </c>
      <c r="N665" s="121">
        <f t="shared" si="399"/>
        <v>1.4388737583902806</v>
      </c>
      <c r="O665" s="114">
        <f t="shared" si="401"/>
        <v>1.45640272</v>
      </c>
      <c r="P665" s="114">
        <f t="shared" si="409"/>
        <v>1008.51452537</v>
      </c>
      <c r="Q665" s="168">
        <f t="shared" si="422"/>
        <v>0</v>
      </c>
      <c r="R665" s="169">
        <f t="shared" si="418"/>
        <v>0</v>
      </c>
      <c r="S665" s="114">
        <f t="shared" si="410"/>
        <v>0</v>
      </c>
      <c r="T665" s="124">
        <f t="shared" si="419"/>
        <v>7.0000000000000007E-2</v>
      </c>
      <c r="U665" s="122">
        <f t="shared" si="400"/>
        <v>14</v>
      </c>
      <c r="V665" s="122">
        <v>252</v>
      </c>
      <c r="W665" s="121">
        <f t="shared" si="411"/>
        <v>1.0037658869999999</v>
      </c>
      <c r="X665" s="114">
        <f t="shared" si="412"/>
        <v>3.7979517399999998</v>
      </c>
      <c r="Y665" s="114">
        <f t="shared" si="413"/>
        <v>0</v>
      </c>
      <c r="Z665" s="127" t="str">
        <f t="shared" si="423"/>
        <v>A+J=</v>
      </c>
      <c r="AA665" s="119">
        <f t="shared" si="424"/>
        <v>44671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414"/>
        <v>44660</v>
      </c>
      <c r="B666" s="114">
        <f t="shared" si="406"/>
        <v>1013.4604916</v>
      </c>
      <c r="C666" s="114">
        <f t="shared" si="420"/>
        <v>692.46954260999996</v>
      </c>
      <c r="D666" s="115">
        <f t="shared" si="415"/>
        <v>1120.999</v>
      </c>
      <c r="E666" s="116">
        <f t="shared" si="402"/>
        <v>1141.546</v>
      </c>
      <c r="F666" s="117">
        <f t="shared" si="403"/>
        <v>44613</v>
      </c>
      <c r="G666" s="118">
        <f t="shared" si="407"/>
        <v>1.8329186734332481E-2</v>
      </c>
      <c r="H666" s="119">
        <f t="shared" si="421"/>
        <v>44671</v>
      </c>
      <c r="I666" s="119">
        <f t="shared" si="408"/>
        <v>44671</v>
      </c>
      <c r="J666" s="120">
        <f t="shared" si="416"/>
        <v>21</v>
      </c>
      <c r="K666" s="120">
        <f t="shared" si="405"/>
        <v>15</v>
      </c>
      <c r="L666" s="8">
        <f t="shared" si="417"/>
        <v>1.01305826</v>
      </c>
      <c r="M666" s="121">
        <f t="shared" si="404"/>
        <v>1.01817549</v>
      </c>
      <c r="N666" s="121">
        <f t="shared" si="399"/>
        <v>1.4388737583902806</v>
      </c>
      <c r="O666" s="114">
        <f t="shared" si="401"/>
        <v>1.4576629400000001</v>
      </c>
      <c r="P666" s="114">
        <f t="shared" si="409"/>
        <v>1009.38718934</v>
      </c>
      <c r="Q666" s="168">
        <f t="shared" si="422"/>
        <v>0</v>
      </c>
      <c r="R666" s="169">
        <f t="shared" si="418"/>
        <v>0</v>
      </c>
      <c r="S666" s="114">
        <f t="shared" si="410"/>
        <v>0</v>
      </c>
      <c r="T666" s="124">
        <f t="shared" si="419"/>
        <v>7.0000000000000007E-2</v>
      </c>
      <c r="U666" s="122">
        <f t="shared" si="400"/>
        <v>15</v>
      </c>
      <c r="V666" s="122">
        <v>252</v>
      </c>
      <c r="W666" s="121">
        <f t="shared" si="411"/>
        <v>1.004035421</v>
      </c>
      <c r="X666" s="114">
        <f t="shared" si="412"/>
        <v>4.0733022600000002</v>
      </c>
      <c r="Y666" s="114">
        <f t="shared" si="413"/>
        <v>0</v>
      </c>
      <c r="Z666" s="127" t="str">
        <f t="shared" si="423"/>
        <v>A+J=</v>
      </c>
      <c r="AA666" s="119">
        <f t="shared" si="424"/>
        <v>44671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414"/>
        <v>44661</v>
      </c>
      <c r="B667" s="114">
        <f t="shared" si="406"/>
        <v>1013.4604916</v>
      </c>
      <c r="C667" s="114">
        <f t="shared" si="420"/>
        <v>692.46954260999996</v>
      </c>
      <c r="D667" s="115">
        <f t="shared" si="415"/>
        <v>1120.999</v>
      </c>
      <c r="E667" s="116">
        <f t="shared" si="402"/>
        <v>1141.546</v>
      </c>
      <c r="F667" s="117">
        <f t="shared" si="403"/>
        <v>44613</v>
      </c>
      <c r="G667" s="118">
        <f t="shared" si="407"/>
        <v>1.8329186734332481E-2</v>
      </c>
      <c r="H667" s="119">
        <f t="shared" si="421"/>
        <v>44671</v>
      </c>
      <c r="I667" s="119">
        <f t="shared" si="408"/>
        <v>44671</v>
      </c>
      <c r="J667" s="120">
        <f t="shared" si="416"/>
        <v>21</v>
      </c>
      <c r="K667" s="120">
        <f t="shared" si="405"/>
        <v>15</v>
      </c>
      <c r="L667" s="8">
        <f t="shared" si="417"/>
        <v>1.01305826</v>
      </c>
      <c r="M667" s="121">
        <f t="shared" si="404"/>
        <v>1.01817549</v>
      </c>
      <c r="N667" s="121">
        <f t="shared" si="399"/>
        <v>1.4388737583902806</v>
      </c>
      <c r="O667" s="114">
        <f t="shared" si="401"/>
        <v>1.4576629400000001</v>
      </c>
      <c r="P667" s="114">
        <f t="shared" si="409"/>
        <v>1009.38718934</v>
      </c>
      <c r="Q667" s="168">
        <f t="shared" si="422"/>
        <v>0</v>
      </c>
      <c r="R667" s="169">
        <f t="shared" si="418"/>
        <v>0</v>
      </c>
      <c r="S667" s="114">
        <f t="shared" si="410"/>
        <v>0</v>
      </c>
      <c r="T667" s="124">
        <f t="shared" si="419"/>
        <v>7.0000000000000007E-2</v>
      </c>
      <c r="U667" s="122">
        <f t="shared" si="400"/>
        <v>15</v>
      </c>
      <c r="V667" s="122">
        <v>252</v>
      </c>
      <c r="W667" s="121">
        <f t="shared" si="411"/>
        <v>1.004035421</v>
      </c>
      <c r="X667" s="114">
        <f t="shared" si="412"/>
        <v>4.0733022600000002</v>
      </c>
      <c r="Y667" s="114">
        <f t="shared" si="413"/>
        <v>0</v>
      </c>
      <c r="Z667" s="127" t="str">
        <f t="shared" si="423"/>
        <v>A+J=</v>
      </c>
      <c r="AA667" s="119">
        <f t="shared" si="424"/>
        <v>44671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414"/>
        <v>44662</v>
      </c>
      <c r="B668" s="114">
        <f t="shared" si="406"/>
        <v>1013.4604916</v>
      </c>
      <c r="C668" s="114">
        <f t="shared" si="420"/>
        <v>692.46954260999996</v>
      </c>
      <c r="D668" s="115">
        <f t="shared" si="415"/>
        <v>1120.999</v>
      </c>
      <c r="E668" s="116">
        <f t="shared" si="402"/>
        <v>1141.546</v>
      </c>
      <c r="F668" s="117">
        <f t="shared" si="403"/>
        <v>44613</v>
      </c>
      <c r="G668" s="118">
        <f t="shared" si="407"/>
        <v>1.8329186734332481E-2</v>
      </c>
      <c r="H668" s="119">
        <f t="shared" si="421"/>
        <v>44671</v>
      </c>
      <c r="I668" s="119">
        <f t="shared" si="408"/>
        <v>44671</v>
      </c>
      <c r="J668" s="120">
        <f t="shared" si="416"/>
        <v>21</v>
      </c>
      <c r="K668" s="120">
        <f t="shared" si="405"/>
        <v>15</v>
      </c>
      <c r="L668" s="8">
        <f t="shared" si="417"/>
        <v>1.01305826</v>
      </c>
      <c r="M668" s="121">
        <f t="shared" si="404"/>
        <v>1.01817549</v>
      </c>
      <c r="N668" s="121">
        <f t="shared" si="399"/>
        <v>1.4388737583902806</v>
      </c>
      <c r="O668" s="114">
        <f t="shared" si="401"/>
        <v>1.4576629400000001</v>
      </c>
      <c r="P668" s="114">
        <f t="shared" si="409"/>
        <v>1009.38718934</v>
      </c>
      <c r="Q668" s="168">
        <f t="shared" si="422"/>
        <v>0</v>
      </c>
      <c r="R668" s="169">
        <f t="shared" si="418"/>
        <v>0</v>
      </c>
      <c r="S668" s="114">
        <f t="shared" si="410"/>
        <v>0</v>
      </c>
      <c r="T668" s="124">
        <f t="shared" si="419"/>
        <v>7.0000000000000007E-2</v>
      </c>
      <c r="U668" s="122">
        <f t="shared" si="400"/>
        <v>15</v>
      </c>
      <c r="V668" s="122">
        <v>252</v>
      </c>
      <c r="W668" s="121">
        <f t="shared" si="411"/>
        <v>1.004035421</v>
      </c>
      <c r="X668" s="114">
        <f t="shared" si="412"/>
        <v>4.0733022600000002</v>
      </c>
      <c r="Y668" s="114">
        <f t="shared" si="413"/>
        <v>0</v>
      </c>
      <c r="Z668" s="127" t="str">
        <f t="shared" si="423"/>
        <v>A+J=</v>
      </c>
      <c r="AA668" s="119">
        <f t="shared" si="424"/>
        <v>44671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414"/>
        <v>44663</v>
      </c>
      <c r="B669" s="114">
        <f t="shared" si="406"/>
        <v>1014.60980033</v>
      </c>
      <c r="C669" s="114">
        <f t="shared" si="420"/>
        <v>692.46954260999996</v>
      </c>
      <c r="D669" s="115">
        <f t="shared" si="415"/>
        <v>1120.999</v>
      </c>
      <c r="E669" s="116">
        <f t="shared" si="402"/>
        <v>1141.546</v>
      </c>
      <c r="F669" s="117">
        <f t="shared" si="403"/>
        <v>44613</v>
      </c>
      <c r="G669" s="118">
        <f t="shared" si="407"/>
        <v>1.8329186734332481E-2</v>
      </c>
      <c r="H669" s="119">
        <f t="shared" si="421"/>
        <v>44671</v>
      </c>
      <c r="I669" s="119">
        <f t="shared" si="408"/>
        <v>44671</v>
      </c>
      <c r="J669" s="120">
        <f t="shared" si="416"/>
        <v>21</v>
      </c>
      <c r="K669" s="120">
        <f t="shared" si="405"/>
        <v>16</v>
      </c>
      <c r="L669" s="8">
        <f t="shared" si="417"/>
        <v>1.0139348500000001</v>
      </c>
      <c r="M669" s="121">
        <f t="shared" si="404"/>
        <v>1.01817549</v>
      </c>
      <c r="N669" s="121">
        <f t="shared" si="399"/>
        <v>1.4388737583902806</v>
      </c>
      <c r="O669" s="114">
        <f t="shared" si="401"/>
        <v>1.45892424</v>
      </c>
      <c r="P669" s="114">
        <f t="shared" si="409"/>
        <v>1010.26060117</v>
      </c>
      <c r="Q669" s="168">
        <f t="shared" si="422"/>
        <v>0</v>
      </c>
      <c r="R669" s="169">
        <f t="shared" si="418"/>
        <v>0</v>
      </c>
      <c r="S669" s="114">
        <f t="shared" si="410"/>
        <v>0</v>
      </c>
      <c r="T669" s="124">
        <f t="shared" si="419"/>
        <v>7.0000000000000007E-2</v>
      </c>
      <c r="U669" s="122">
        <f t="shared" si="400"/>
        <v>16</v>
      </c>
      <c r="V669" s="122">
        <v>252</v>
      </c>
      <c r="W669" s="121">
        <f t="shared" si="411"/>
        <v>1.004305027</v>
      </c>
      <c r="X669" s="114">
        <f t="shared" si="412"/>
        <v>4.3491991600000004</v>
      </c>
      <c r="Y669" s="114">
        <f t="shared" si="413"/>
        <v>0</v>
      </c>
      <c r="Z669" s="127" t="str">
        <f t="shared" si="423"/>
        <v>A+J=</v>
      </c>
      <c r="AA669" s="119">
        <f t="shared" si="424"/>
        <v>44671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414"/>
        <v>44664</v>
      </c>
      <c r="B670" s="114">
        <f t="shared" si="406"/>
        <v>1015.7604051200001</v>
      </c>
      <c r="C670" s="114">
        <f t="shared" si="420"/>
        <v>692.46954260999996</v>
      </c>
      <c r="D670" s="115">
        <f t="shared" si="415"/>
        <v>1120.999</v>
      </c>
      <c r="E670" s="116">
        <f t="shared" si="402"/>
        <v>1141.546</v>
      </c>
      <c r="F670" s="117">
        <f t="shared" si="403"/>
        <v>44613</v>
      </c>
      <c r="G670" s="118">
        <f t="shared" si="407"/>
        <v>1.8329186734332481E-2</v>
      </c>
      <c r="H670" s="119">
        <f t="shared" si="421"/>
        <v>44671</v>
      </c>
      <c r="I670" s="119">
        <f t="shared" si="408"/>
        <v>44671</v>
      </c>
      <c r="J670" s="120">
        <f t="shared" si="416"/>
        <v>21</v>
      </c>
      <c r="K670" s="120">
        <f t="shared" si="405"/>
        <v>17</v>
      </c>
      <c r="L670" s="8">
        <f t="shared" si="417"/>
        <v>1.01481219</v>
      </c>
      <c r="M670" s="121">
        <f t="shared" si="404"/>
        <v>1.01817549</v>
      </c>
      <c r="N670" s="121">
        <f t="shared" si="399"/>
        <v>1.4388737583902806</v>
      </c>
      <c r="O670" s="114">
        <f t="shared" si="401"/>
        <v>1.46018662</v>
      </c>
      <c r="P670" s="114">
        <f t="shared" si="409"/>
        <v>1011.13476087</v>
      </c>
      <c r="Q670" s="168">
        <f t="shared" si="422"/>
        <v>0</v>
      </c>
      <c r="R670" s="169">
        <f t="shared" si="418"/>
        <v>0</v>
      </c>
      <c r="S670" s="114">
        <f t="shared" si="410"/>
        <v>0</v>
      </c>
      <c r="T670" s="124">
        <f t="shared" si="419"/>
        <v>7.0000000000000007E-2</v>
      </c>
      <c r="U670" s="122">
        <f t="shared" si="400"/>
        <v>17</v>
      </c>
      <c r="V670" s="122">
        <v>252</v>
      </c>
      <c r="W670" s="121">
        <f t="shared" si="411"/>
        <v>1.0045747060000001</v>
      </c>
      <c r="X670" s="114">
        <f t="shared" si="412"/>
        <v>4.6256442499999997</v>
      </c>
      <c r="Y670" s="114">
        <f t="shared" si="413"/>
        <v>0</v>
      </c>
      <c r="Z670" s="127" t="str">
        <f t="shared" si="423"/>
        <v>A+J=</v>
      </c>
      <c r="AA670" s="119">
        <f t="shared" si="424"/>
        <v>44671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414"/>
        <v>44665</v>
      </c>
      <c r="B671" s="114">
        <f t="shared" si="406"/>
        <v>1016.9123266300001</v>
      </c>
      <c r="C671" s="114">
        <f t="shared" si="420"/>
        <v>692.46954260999996</v>
      </c>
      <c r="D671" s="115">
        <f t="shared" si="415"/>
        <v>1120.999</v>
      </c>
      <c r="E671" s="116">
        <f t="shared" si="402"/>
        <v>1141.546</v>
      </c>
      <c r="F671" s="117">
        <f t="shared" si="403"/>
        <v>44613</v>
      </c>
      <c r="G671" s="118">
        <f t="shared" si="407"/>
        <v>1.8329186734332481E-2</v>
      </c>
      <c r="H671" s="119">
        <f t="shared" si="421"/>
        <v>44671</v>
      </c>
      <c r="I671" s="119">
        <f t="shared" si="408"/>
        <v>44671</v>
      </c>
      <c r="J671" s="120">
        <f t="shared" si="416"/>
        <v>21</v>
      </c>
      <c r="K671" s="120">
        <f t="shared" si="405"/>
        <v>18</v>
      </c>
      <c r="L671" s="8">
        <f t="shared" si="417"/>
        <v>1.0156902999999999</v>
      </c>
      <c r="M671" s="121">
        <f t="shared" si="404"/>
        <v>1.01817549</v>
      </c>
      <c r="N671" s="121">
        <f t="shared" ref="N671:N734" si="425">IF(I671&gt;I670,N670*M671,N670)</f>
        <v>1.4388737583902806</v>
      </c>
      <c r="O671" s="114">
        <f t="shared" si="401"/>
        <v>1.4614501099999999</v>
      </c>
      <c r="P671" s="114">
        <f t="shared" si="409"/>
        <v>1012.00968921</v>
      </c>
      <c r="Q671" s="168">
        <f t="shared" si="422"/>
        <v>0</v>
      </c>
      <c r="R671" s="169">
        <f t="shared" si="418"/>
        <v>0</v>
      </c>
      <c r="S671" s="114">
        <f t="shared" si="410"/>
        <v>0</v>
      </c>
      <c r="T671" s="124">
        <f t="shared" si="419"/>
        <v>7.0000000000000007E-2</v>
      </c>
      <c r="U671" s="122">
        <f t="shared" si="400"/>
        <v>18</v>
      </c>
      <c r="V671" s="122">
        <v>252</v>
      </c>
      <c r="W671" s="121">
        <f t="shared" si="411"/>
        <v>1.0048444569999999</v>
      </c>
      <c r="X671" s="114">
        <f t="shared" si="412"/>
        <v>4.9026374199999996</v>
      </c>
      <c r="Y671" s="114">
        <f t="shared" si="413"/>
        <v>0</v>
      </c>
      <c r="Z671" s="127" t="str">
        <f t="shared" si="423"/>
        <v>A+J=</v>
      </c>
      <c r="AA671" s="119">
        <f t="shared" si="424"/>
        <v>44671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414"/>
        <v>44666</v>
      </c>
      <c r="B672" s="114">
        <f t="shared" si="406"/>
        <v>1018.06555972</v>
      </c>
      <c r="C672" s="114">
        <f t="shared" si="420"/>
        <v>692.46954260999996</v>
      </c>
      <c r="D672" s="115">
        <f t="shared" si="415"/>
        <v>1120.999</v>
      </c>
      <c r="E672" s="116">
        <f t="shared" si="402"/>
        <v>1141.546</v>
      </c>
      <c r="F672" s="117">
        <f t="shared" si="403"/>
        <v>44613</v>
      </c>
      <c r="G672" s="118">
        <f t="shared" si="407"/>
        <v>1.8329186734332481E-2</v>
      </c>
      <c r="H672" s="119">
        <f t="shared" si="421"/>
        <v>44671</v>
      </c>
      <c r="I672" s="119">
        <f t="shared" si="408"/>
        <v>44671</v>
      </c>
      <c r="J672" s="120">
        <f t="shared" si="416"/>
        <v>21</v>
      </c>
      <c r="K672" s="120">
        <f t="shared" si="405"/>
        <v>19</v>
      </c>
      <c r="L672" s="8">
        <f t="shared" si="417"/>
        <v>1.0165691699999999</v>
      </c>
      <c r="M672" s="121">
        <f t="shared" si="404"/>
        <v>1.01817549</v>
      </c>
      <c r="N672" s="121">
        <f t="shared" si="425"/>
        <v>1.4388737583902806</v>
      </c>
      <c r="O672" s="114">
        <f t="shared" si="401"/>
        <v>1.4627147</v>
      </c>
      <c r="P672" s="114">
        <f t="shared" si="409"/>
        <v>1012.88537927</v>
      </c>
      <c r="Q672" s="168">
        <f t="shared" si="422"/>
        <v>0</v>
      </c>
      <c r="R672" s="169">
        <f t="shared" si="418"/>
        <v>0</v>
      </c>
      <c r="S672" s="114">
        <f t="shared" si="410"/>
        <v>0</v>
      </c>
      <c r="T672" s="124">
        <f t="shared" si="419"/>
        <v>7.0000000000000007E-2</v>
      </c>
      <c r="U672" s="122">
        <f t="shared" si="400"/>
        <v>19</v>
      </c>
      <c r="V672" s="122">
        <v>252</v>
      </c>
      <c r="W672" s="121">
        <f t="shared" si="411"/>
        <v>1.005114281</v>
      </c>
      <c r="X672" s="114">
        <f t="shared" si="412"/>
        <v>5.1801804499999999</v>
      </c>
      <c r="Y672" s="114">
        <f t="shared" si="413"/>
        <v>0</v>
      </c>
      <c r="Z672" s="127" t="str">
        <f t="shared" si="423"/>
        <v>A+J=</v>
      </c>
      <c r="AA672" s="119">
        <f t="shared" si="424"/>
        <v>44671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414"/>
        <v>44667</v>
      </c>
      <c r="B673" s="114">
        <f t="shared" si="406"/>
        <v>1018.06555972</v>
      </c>
      <c r="C673" s="114">
        <f t="shared" si="420"/>
        <v>692.46954260999996</v>
      </c>
      <c r="D673" s="115">
        <f t="shared" si="415"/>
        <v>1120.999</v>
      </c>
      <c r="E673" s="116">
        <f t="shared" si="402"/>
        <v>1141.546</v>
      </c>
      <c r="F673" s="117">
        <f t="shared" si="403"/>
        <v>44613</v>
      </c>
      <c r="G673" s="118">
        <f t="shared" si="407"/>
        <v>1.8329186734332481E-2</v>
      </c>
      <c r="H673" s="119">
        <f t="shared" si="421"/>
        <v>44671</v>
      </c>
      <c r="I673" s="119">
        <f t="shared" si="408"/>
        <v>44671</v>
      </c>
      <c r="J673" s="120">
        <f t="shared" si="416"/>
        <v>21</v>
      </c>
      <c r="K673" s="120">
        <f t="shared" si="405"/>
        <v>19</v>
      </c>
      <c r="L673" s="8">
        <f t="shared" si="417"/>
        <v>1.0165691699999999</v>
      </c>
      <c r="M673" s="121">
        <f t="shared" si="404"/>
        <v>1.01817549</v>
      </c>
      <c r="N673" s="121">
        <f t="shared" si="425"/>
        <v>1.4388737583902806</v>
      </c>
      <c r="O673" s="114">
        <f t="shared" si="401"/>
        <v>1.4627147</v>
      </c>
      <c r="P673" s="114">
        <f t="shared" si="409"/>
        <v>1012.88537927</v>
      </c>
      <c r="Q673" s="168">
        <f t="shared" si="422"/>
        <v>0</v>
      </c>
      <c r="R673" s="169">
        <f t="shared" si="418"/>
        <v>0</v>
      </c>
      <c r="S673" s="114">
        <f t="shared" si="410"/>
        <v>0</v>
      </c>
      <c r="T673" s="124">
        <f t="shared" si="419"/>
        <v>7.0000000000000007E-2</v>
      </c>
      <c r="U673" s="122">
        <f t="shared" si="400"/>
        <v>19</v>
      </c>
      <c r="V673" s="122">
        <v>252</v>
      </c>
      <c r="W673" s="121">
        <f t="shared" si="411"/>
        <v>1.005114281</v>
      </c>
      <c r="X673" s="114">
        <f t="shared" si="412"/>
        <v>5.1801804499999999</v>
      </c>
      <c r="Y673" s="114">
        <f t="shared" si="413"/>
        <v>0</v>
      </c>
      <c r="Z673" s="127" t="str">
        <f t="shared" si="423"/>
        <v>A+J=</v>
      </c>
      <c r="AA673" s="119">
        <f t="shared" si="424"/>
        <v>44671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414"/>
        <v>44668</v>
      </c>
      <c r="B674" s="114">
        <f t="shared" si="406"/>
        <v>1018.06555972</v>
      </c>
      <c r="C674" s="114">
        <f t="shared" si="420"/>
        <v>692.46954260999996</v>
      </c>
      <c r="D674" s="115">
        <f t="shared" si="415"/>
        <v>1120.999</v>
      </c>
      <c r="E674" s="116">
        <f t="shared" si="402"/>
        <v>1141.546</v>
      </c>
      <c r="F674" s="117">
        <f t="shared" si="403"/>
        <v>44613</v>
      </c>
      <c r="G674" s="118">
        <f t="shared" si="407"/>
        <v>1.8329186734332481E-2</v>
      </c>
      <c r="H674" s="119">
        <f t="shared" si="421"/>
        <v>44671</v>
      </c>
      <c r="I674" s="119">
        <f t="shared" si="408"/>
        <v>44671</v>
      </c>
      <c r="J674" s="120">
        <f t="shared" si="416"/>
        <v>21</v>
      </c>
      <c r="K674" s="120">
        <f t="shared" si="405"/>
        <v>19</v>
      </c>
      <c r="L674" s="8">
        <f t="shared" si="417"/>
        <v>1.0165691699999999</v>
      </c>
      <c r="M674" s="121">
        <f t="shared" si="404"/>
        <v>1.01817549</v>
      </c>
      <c r="N674" s="121">
        <f t="shared" si="425"/>
        <v>1.4388737583902806</v>
      </c>
      <c r="O674" s="114">
        <f t="shared" si="401"/>
        <v>1.4627147</v>
      </c>
      <c r="P674" s="114">
        <f t="shared" si="409"/>
        <v>1012.88537927</v>
      </c>
      <c r="Q674" s="168">
        <f t="shared" si="422"/>
        <v>0</v>
      </c>
      <c r="R674" s="169">
        <f t="shared" si="418"/>
        <v>0</v>
      </c>
      <c r="S674" s="114">
        <f t="shared" si="410"/>
        <v>0</v>
      </c>
      <c r="T674" s="124">
        <f t="shared" si="419"/>
        <v>7.0000000000000007E-2</v>
      </c>
      <c r="U674" s="122">
        <f t="shared" si="400"/>
        <v>19</v>
      </c>
      <c r="V674" s="122">
        <v>252</v>
      </c>
      <c r="W674" s="121">
        <f t="shared" si="411"/>
        <v>1.005114281</v>
      </c>
      <c r="X674" s="114">
        <f t="shared" si="412"/>
        <v>5.1801804499999999</v>
      </c>
      <c r="Y674" s="114">
        <f t="shared" si="413"/>
        <v>0</v>
      </c>
      <c r="Z674" s="127" t="str">
        <f t="shared" si="423"/>
        <v>A+J=</v>
      </c>
      <c r="AA674" s="119">
        <f t="shared" si="424"/>
        <v>44671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414"/>
        <v>44669</v>
      </c>
      <c r="B675" s="114">
        <f t="shared" si="406"/>
        <v>1018.06555972</v>
      </c>
      <c r="C675" s="114">
        <f t="shared" si="420"/>
        <v>692.46954260999996</v>
      </c>
      <c r="D675" s="115">
        <f t="shared" si="415"/>
        <v>1120.999</v>
      </c>
      <c r="E675" s="116">
        <f t="shared" si="402"/>
        <v>1141.546</v>
      </c>
      <c r="F675" s="117">
        <f t="shared" si="403"/>
        <v>44613</v>
      </c>
      <c r="G675" s="118">
        <f t="shared" si="407"/>
        <v>1.8329186734332481E-2</v>
      </c>
      <c r="H675" s="119">
        <f t="shared" si="421"/>
        <v>44671</v>
      </c>
      <c r="I675" s="119">
        <f t="shared" si="408"/>
        <v>44671</v>
      </c>
      <c r="J675" s="120">
        <f t="shared" si="416"/>
        <v>21</v>
      </c>
      <c r="K675" s="120">
        <f t="shared" si="405"/>
        <v>19</v>
      </c>
      <c r="L675" s="8">
        <f t="shared" si="417"/>
        <v>1.0165691699999999</v>
      </c>
      <c r="M675" s="121">
        <f t="shared" si="404"/>
        <v>1.01817549</v>
      </c>
      <c r="N675" s="121">
        <f t="shared" si="425"/>
        <v>1.4388737583902806</v>
      </c>
      <c r="O675" s="114">
        <f t="shared" si="401"/>
        <v>1.4627147</v>
      </c>
      <c r="P675" s="114">
        <f t="shared" si="409"/>
        <v>1012.88537927</v>
      </c>
      <c r="Q675" s="168">
        <f t="shared" si="422"/>
        <v>0</v>
      </c>
      <c r="R675" s="169">
        <f t="shared" si="418"/>
        <v>0</v>
      </c>
      <c r="S675" s="114">
        <f t="shared" si="410"/>
        <v>0</v>
      </c>
      <c r="T675" s="124">
        <f t="shared" si="419"/>
        <v>7.0000000000000007E-2</v>
      </c>
      <c r="U675" s="122">
        <f t="shared" si="400"/>
        <v>19</v>
      </c>
      <c r="V675" s="122">
        <v>252</v>
      </c>
      <c r="W675" s="121">
        <f t="shared" si="411"/>
        <v>1.005114281</v>
      </c>
      <c r="X675" s="114">
        <f t="shared" si="412"/>
        <v>5.1801804499999999</v>
      </c>
      <c r="Y675" s="114">
        <f t="shared" si="413"/>
        <v>0</v>
      </c>
      <c r="Z675" s="127" t="str">
        <f t="shared" si="423"/>
        <v>A+J=</v>
      </c>
      <c r="AA675" s="119">
        <f t="shared" si="424"/>
        <v>44671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414"/>
        <v>44670</v>
      </c>
      <c r="B676" s="114">
        <f t="shared" si="406"/>
        <v>1019.2200832899999</v>
      </c>
      <c r="C676" s="114">
        <f t="shared" si="420"/>
        <v>692.46954260999996</v>
      </c>
      <c r="D676" s="115">
        <f t="shared" si="415"/>
        <v>1120.999</v>
      </c>
      <c r="E676" s="116">
        <f t="shared" si="402"/>
        <v>1141.546</v>
      </c>
      <c r="F676" s="117">
        <f t="shared" si="403"/>
        <v>44613</v>
      </c>
      <c r="G676" s="118">
        <f t="shared" si="407"/>
        <v>1.8329186734332481E-2</v>
      </c>
      <c r="H676" s="119">
        <f t="shared" si="421"/>
        <v>44671</v>
      </c>
      <c r="I676" s="119">
        <f t="shared" si="408"/>
        <v>44671</v>
      </c>
      <c r="J676" s="120">
        <f t="shared" si="416"/>
        <v>21</v>
      </c>
      <c r="K676" s="120">
        <f t="shared" si="405"/>
        <v>20</v>
      </c>
      <c r="L676" s="8">
        <f t="shared" si="417"/>
        <v>1.01744879</v>
      </c>
      <c r="M676" s="121">
        <f t="shared" si="404"/>
        <v>1.01817549</v>
      </c>
      <c r="N676" s="121">
        <f t="shared" si="425"/>
        <v>1.4388737583902806</v>
      </c>
      <c r="O676" s="114">
        <f t="shared" si="401"/>
        <v>1.4639803600000001</v>
      </c>
      <c r="P676" s="114">
        <f t="shared" si="409"/>
        <v>1013.76181027</v>
      </c>
      <c r="Q676" s="168">
        <f t="shared" si="422"/>
        <v>0</v>
      </c>
      <c r="R676" s="169">
        <f t="shared" si="418"/>
        <v>0</v>
      </c>
      <c r="S676" s="114">
        <f t="shared" si="410"/>
        <v>0</v>
      </c>
      <c r="T676" s="124">
        <f t="shared" si="419"/>
        <v>7.0000000000000007E-2</v>
      </c>
      <c r="U676" s="122">
        <f t="shared" si="400"/>
        <v>20</v>
      </c>
      <c r="V676" s="122">
        <v>252</v>
      </c>
      <c r="W676" s="121">
        <f t="shared" si="411"/>
        <v>1.005384177</v>
      </c>
      <c r="X676" s="114">
        <f t="shared" si="412"/>
        <v>5.45827302</v>
      </c>
      <c r="Y676" s="114">
        <f t="shared" si="413"/>
        <v>0</v>
      </c>
      <c r="Z676" s="127" t="str">
        <f t="shared" si="423"/>
        <v>A+J=</v>
      </c>
      <c r="AA676" s="119">
        <f t="shared" si="424"/>
        <v>44671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414"/>
        <v>44671</v>
      </c>
      <c r="B677" s="114">
        <f t="shared" si="406"/>
        <v>1020.375926</v>
      </c>
      <c r="C677" s="114">
        <f t="shared" si="420"/>
        <v>692.46954260999996</v>
      </c>
      <c r="D677" s="115">
        <f t="shared" si="415"/>
        <v>1120.999</v>
      </c>
      <c r="E677" s="116">
        <f t="shared" si="402"/>
        <v>1141.546</v>
      </c>
      <c r="F677" s="117">
        <f t="shared" si="403"/>
        <v>44613</v>
      </c>
      <c r="G677" s="118">
        <f t="shared" si="407"/>
        <v>1.8329186734332481E-2</v>
      </c>
      <c r="H677" s="119">
        <f t="shared" si="421"/>
        <v>44701</v>
      </c>
      <c r="I677" s="119">
        <f t="shared" si="408"/>
        <v>44671</v>
      </c>
      <c r="J677" s="120">
        <f t="shared" si="416"/>
        <v>21</v>
      </c>
      <c r="K677" s="120">
        <f t="shared" si="405"/>
        <v>21</v>
      </c>
      <c r="L677" s="8">
        <f t="shared" si="417"/>
        <v>1.0183291800000001</v>
      </c>
      <c r="M677" s="121">
        <f t="shared" si="404"/>
        <v>1.01817549</v>
      </c>
      <c r="N677" s="121">
        <f t="shared" si="425"/>
        <v>1.4388737583902806</v>
      </c>
      <c r="O677" s="114">
        <f t="shared" si="401"/>
        <v>1.4652471300000001</v>
      </c>
      <c r="P677" s="114">
        <f t="shared" si="409"/>
        <v>1014.63900992</v>
      </c>
      <c r="Q677" s="168">
        <f t="shared" si="422"/>
        <v>22</v>
      </c>
      <c r="R677" s="169">
        <f t="shared" si="418"/>
        <v>1.1831999999999999E-2</v>
      </c>
      <c r="S677" s="114">
        <f t="shared" si="410"/>
        <v>12.00520876</v>
      </c>
      <c r="T677" s="124">
        <f t="shared" si="419"/>
        <v>7.0000000000000007E-2</v>
      </c>
      <c r="U677" s="122">
        <f t="shared" ref="U677:U740" si="426">IF(Q676&gt;0,1,IF(K677=K676,U676,U676+1))</f>
        <v>21</v>
      </c>
      <c r="V677" s="122">
        <v>252</v>
      </c>
      <c r="W677" s="121">
        <f t="shared" si="411"/>
        <v>1.0056541450000001</v>
      </c>
      <c r="X677" s="114">
        <f t="shared" si="412"/>
        <v>5.7369160800000003</v>
      </c>
      <c r="Y677" s="114">
        <f t="shared" si="413"/>
        <v>17.742124840000002</v>
      </c>
      <c r="Z677" s="127" t="str">
        <f t="shared" si="423"/>
        <v>A+J=</v>
      </c>
      <c r="AA677" s="119">
        <f t="shared" si="424"/>
        <v>44671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414"/>
        <v>44672</v>
      </c>
      <c r="B678" s="114">
        <f t="shared" si="406"/>
        <v>1003.72756612</v>
      </c>
      <c r="C678" s="114">
        <f t="shared" si="420"/>
        <v>684.27624299000001</v>
      </c>
      <c r="D678" s="115">
        <f t="shared" si="415"/>
        <v>1141.546</v>
      </c>
      <c r="E678" s="116">
        <f t="shared" si="402"/>
        <v>1161.4179999999999</v>
      </c>
      <c r="F678" s="117">
        <f t="shared" si="403"/>
        <v>44640</v>
      </c>
      <c r="G678" s="118">
        <f t="shared" si="407"/>
        <v>1.7407971295068103E-2</v>
      </c>
      <c r="H678" s="119">
        <f t="shared" si="421"/>
        <v>44701</v>
      </c>
      <c r="I678" s="119">
        <f t="shared" si="408"/>
        <v>44701</v>
      </c>
      <c r="J678" s="120">
        <f t="shared" si="416"/>
        <v>21</v>
      </c>
      <c r="K678" s="120">
        <f t="shared" si="405"/>
        <v>1</v>
      </c>
      <c r="L678" s="8">
        <f t="shared" si="417"/>
        <v>1.0008221500000001</v>
      </c>
      <c r="M678" s="121">
        <f t="shared" si="404"/>
        <v>1.0183291800000001</v>
      </c>
      <c r="N678" s="121">
        <f t="shared" si="425"/>
        <v>1.4652471345050926</v>
      </c>
      <c r="O678" s="114">
        <f t="shared" si="401"/>
        <v>1.4664517800000001</v>
      </c>
      <c r="P678" s="114">
        <f t="shared" si="409"/>
        <v>1003.45811454</v>
      </c>
      <c r="Q678" s="168">
        <f t="shared" si="422"/>
        <v>0</v>
      </c>
      <c r="R678" s="169">
        <f t="shared" si="418"/>
        <v>0</v>
      </c>
      <c r="S678" s="114">
        <f t="shared" si="410"/>
        <v>0</v>
      </c>
      <c r="T678" s="124">
        <f t="shared" si="419"/>
        <v>7.0000000000000007E-2</v>
      </c>
      <c r="U678" s="122">
        <f t="shared" si="426"/>
        <v>1</v>
      </c>
      <c r="V678" s="122">
        <v>252</v>
      </c>
      <c r="W678" s="121">
        <f t="shared" si="411"/>
        <v>1.0002685229999999</v>
      </c>
      <c r="X678" s="114">
        <f t="shared" si="412"/>
        <v>0.26945158000000002</v>
      </c>
      <c r="Y678" s="114">
        <f t="shared" si="413"/>
        <v>0</v>
      </c>
      <c r="Z678" s="127" t="str">
        <f t="shared" si="423"/>
        <v>A+J=</v>
      </c>
      <c r="AA678" s="119">
        <f t="shared" si="424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414"/>
        <v>44673</v>
      </c>
      <c r="B679" s="114">
        <f t="shared" si="406"/>
        <v>1003.72756612</v>
      </c>
      <c r="C679" s="114">
        <f t="shared" si="420"/>
        <v>684.27624299000001</v>
      </c>
      <c r="D679" s="115">
        <f t="shared" si="415"/>
        <v>1141.546</v>
      </c>
      <c r="E679" s="116">
        <f t="shared" si="402"/>
        <v>1161.4179999999999</v>
      </c>
      <c r="F679" s="117">
        <f t="shared" si="403"/>
        <v>44640</v>
      </c>
      <c r="G679" s="118">
        <f t="shared" si="407"/>
        <v>1.7407971295068103E-2</v>
      </c>
      <c r="H679" s="119">
        <f t="shared" si="421"/>
        <v>44701</v>
      </c>
      <c r="I679" s="119">
        <f t="shared" si="408"/>
        <v>44701</v>
      </c>
      <c r="J679" s="120">
        <f t="shared" si="416"/>
        <v>21</v>
      </c>
      <c r="K679" s="120">
        <f t="shared" si="405"/>
        <v>1</v>
      </c>
      <c r="L679" s="8">
        <f t="shared" si="417"/>
        <v>1.0008221500000001</v>
      </c>
      <c r="M679" s="121">
        <f t="shared" si="404"/>
        <v>1.0183291800000001</v>
      </c>
      <c r="N679" s="121">
        <f t="shared" si="425"/>
        <v>1.4652471345050926</v>
      </c>
      <c r="O679" s="114">
        <f t="shared" si="401"/>
        <v>1.4664517800000001</v>
      </c>
      <c r="P679" s="114">
        <f t="shared" si="409"/>
        <v>1003.45811454</v>
      </c>
      <c r="Q679" s="168">
        <f t="shared" si="422"/>
        <v>0</v>
      </c>
      <c r="R679" s="169">
        <f t="shared" si="418"/>
        <v>0</v>
      </c>
      <c r="S679" s="114">
        <f t="shared" si="410"/>
        <v>0</v>
      </c>
      <c r="T679" s="124">
        <f t="shared" si="419"/>
        <v>7.0000000000000007E-2</v>
      </c>
      <c r="U679" s="122">
        <f t="shared" si="426"/>
        <v>1</v>
      </c>
      <c r="V679" s="122">
        <v>252</v>
      </c>
      <c r="W679" s="121">
        <f t="shared" si="411"/>
        <v>1.0002685229999999</v>
      </c>
      <c r="X679" s="114">
        <f t="shared" si="412"/>
        <v>0.26945158000000002</v>
      </c>
      <c r="Y679" s="114">
        <f t="shared" si="413"/>
        <v>0</v>
      </c>
      <c r="Z679" s="127" t="str">
        <f t="shared" si="423"/>
        <v>A+J=</v>
      </c>
      <c r="AA679" s="119">
        <f t="shared" si="424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414"/>
        <v>44674</v>
      </c>
      <c r="B680" s="114">
        <f t="shared" si="406"/>
        <v>1004.82253072</v>
      </c>
      <c r="C680" s="114">
        <f t="shared" si="420"/>
        <v>684.27624299000001</v>
      </c>
      <c r="D680" s="115">
        <f t="shared" si="415"/>
        <v>1141.546</v>
      </c>
      <c r="E680" s="116">
        <f t="shared" si="402"/>
        <v>1161.4179999999999</v>
      </c>
      <c r="F680" s="117">
        <f t="shared" si="403"/>
        <v>44640</v>
      </c>
      <c r="G680" s="118">
        <f t="shared" si="407"/>
        <v>1.7407971295068103E-2</v>
      </c>
      <c r="H680" s="119">
        <f t="shared" si="421"/>
        <v>44701</v>
      </c>
      <c r="I680" s="119">
        <f t="shared" si="408"/>
        <v>44701</v>
      </c>
      <c r="J680" s="120">
        <f t="shared" si="416"/>
        <v>21</v>
      </c>
      <c r="K680" s="120">
        <f t="shared" si="405"/>
        <v>2</v>
      </c>
      <c r="L680" s="8">
        <f t="shared" si="417"/>
        <v>1.00164498</v>
      </c>
      <c r="M680" s="121">
        <f t="shared" si="404"/>
        <v>1.0183291800000001</v>
      </c>
      <c r="N680" s="121">
        <f t="shared" si="425"/>
        <v>1.4652471345050926</v>
      </c>
      <c r="O680" s="114">
        <f t="shared" si="401"/>
        <v>1.46765743</v>
      </c>
      <c r="P680" s="114">
        <f t="shared" si="409"/>
        <v>1004.28311219</v>
      </c>
      <c r="Q680" s="168">
        <f t="shared" si="422"/>
        <v>0</v>
      </c>
      <c r="R680" s="169">
        <f t="shared" si="418"/>
        <v>0</v>
      </c>
      <c r="S680" s="114">
        <f t="shared" si="410"/>
        <v>0</v>
      </c>
      <c r="T680" s="124">
        <f t="shared" si="419"/>
        <v>7.0000000000000007E-2</v>
      </c>
      <c r="U680" s="122">
        <f t="shared" si="426"/>
        <v>2</v>
      </c>
      <c r="V680" s="122">
        <v>252</v>
      </c>
      <c r="W680" s="121">
        <f t="shared" si="411"/>
        <v>1.000537118</v>
      </c>
      <c r="X680" s="114">
        <f t="shared" si="412"/>
        <v>0.53941852999999995</v>
      </c>
      <c r="Y680" s="114">
        <f t="shared" si="413"/>
        <v>0</v>
      </c>
      <c r="Z680" s="127" t="str">
        <f t="shared" si="423"/>
        <v>A+J=</v>
      </c>
      <c r="AA680" s="119">
        <f t="shared" si="424"/>
        <v>44701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414"/>
        <v>44675</v>
      </c>
      <c r="B681" s="114">
        <f t="shared" si="406"/>
        <v>1004.82253072</v>
      </c>
      <c r="C681" s="114">
        <f t="shared" si="420"/>
        <v>684.27624299000001</v>
      </c>
      <c r="D681" s="115">
        <f t="shared" si="415"/>
        <v>1141.546</v>
      </c>
      <c r="E681" s="116">
        <f t="shared" si="402"/>
        <v>1161.4179999999999</v>
      </c>
      <c r="F681" s="117">
        <f t="shared" si="403"/>
        <v>44640</v>
      </c>
      <c r="G681" s="118">
        <f t="shared" si="407"/>
        <v>1.7407971295068103E-2</v>
      </c>
      <c r="H681" s="119">
        <f t="shared" si="421"/>
        <v>44701</v>
      </c>
      <c r="I681" s="119">
        <f t="shared" si="408"/>
        <v>44701</v>
      </c>
      <c r="J681" s="120">
        <f t="shared" si="416"/>
        <v>21</v>
      </c>
      <c r="K681" s="120">
        <f t="shared" si="405"/>
        <v>2</v>
      </c>
      <c r="L681" s="8">
        <f t="shared" si="417"/>
        <v>1.00164498</v>
      </c>
      <c r="M681" s="121">
        <f t="shared" si="404"/>
        <v>1.0183291800000001</v>
      </c>
      <c r="N681" s="121">
        <f t="shared" si="425"/>
        <v>1.4652471345050926</v>
      </c>
      <c r="O681" s="114">
        <f t="shared" ref="O681:O744" si="427">TRUNC(TRUNC((L681*N681),15),8)</f>
        <v>1.46765743</v>
      </c>
      <c r="P681" s="114">
        <f t="shared" si="409"/>
        <v>1004.28311219</v>
      </c>
      <c r="Q681" s="168">
        <f t="shared" si="422"/>
        <v>0</v>
      </c>
      <c r="R681" s="169">
        <f t="shared" si="418"/>
        <v>0</v>
      </c>
      <c r="S681" s="114">
        <f t="shared" si="410"/>
        <v>0</v>
      </c>
      <c r="T681" s="124">
        <f t="shared" si="419"/>
        <v>7.0000000000000007E-2</v>
      </c>
      <c r="U681" s="122">
        <f t="shared" si="426"/>
        <v>2</v>
      </c>
      <c r="V681" s="122">
        <v>252</v>
      </c>
      <c r="W681" s="121">
        <f t="shared" si="411"/>
        <v>1.000537118</v>
      </c>
      <c r="X681" s="114">
        <f t="shared" si="412"/>
        <v>0.53941852999999995</v>
      </c>
      <c r="Y681" s="114">
        <f t="shared" si="413"/>
        <v>0</v>
      </c>
      <c r="Z681" s="127" t="str">
        <f t="shared" si="423"/>
        <v>A+J=</v>
      </c>
      <c r="AA681" s="119">
        <f t="shared" si="424"/>
        <v>44701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414"/>
        <v>44676</v>
      </c>
      <c r="B682" s="114">
        <f t="shared" si="406"/>
        <v>1004.82253072</v>
      </c>
      <c r="C682" s="114">
        <f t="shared" si="420"/>
        <v>684.27624299000001</v>
      </c>
      <c r="D682" s="115">
        <f t="shared" si="415"/>
        <v>1141.546</v>
      </c>
      <c r="E682" s="116">
        <f t="shared" ref="E682:E745" si="428">IF($K682=1,VLOOKUP($A681,$AO$10:$AS$131,4),E681)</f>
        <v>1161.4179999999999</v>
      </c>
      <c r="F682" s="117">
        <f t="shared" ref="F682:F745" si="429">IF($K682=1,VLOOKUP($A681,$AO$10:$AS$131,5),F681)</f>
        <v>44640</v>
      </c>
      <c r="G682" s="118">
        <f t="shared" si="407"/>
        <v>1.7407971295068103E-2</v>
      </c>
      <c r="H682" s="119">
        <f t="shared" si="421"/>
        <v>44701</v>
      </c>
      <c r="I682" s="119">
        <f t="shared" si="408"/>
        <v>44701</v>
      </c>
      <c r="J682" s="120">
        <f t="shared" si="416"/>
        <v>21</v>
      </c>
      <c r="K682" s="120">
        <f t="shared" si="405"/>
        <v>2</v>
      </c>
      <c r="L682" s="8">
        <f t="shared" si="417"/>
        <v>1.00164498</v>
      </c>
      <c r="M682" s="121">
        <f t="shared" ref="M682:M745" si="430">IF(I682&gt;I681,L681,M681)</f>
        <v>1.0183291800000001</v>
      </c>
      <c r="N682" s="121">
        <f t="shared" si="425"/>
        <v>1.4652471345050926</v>
      </c>
      <c r="O682" s="114">
        <f t="shared" si="427"/>
        <v>1.46765743</v>
      </c>
      <c r="P682" s="114">
        <f t="shared" si="409"/>
        <v>1004.28311219</v>
      </c>
      <c r="Q682" s="168">
        <f t="shared" si="422"/>
        <v>0</v>
      </c>
      <c r="R682" s="169">
        <f t="shared" si="418"/>
        <v>0</v>
      </c>
      <c r="S682" s="114">
        <f t="shared" si="410"/>
        <v>0</v>
      </c>
      <c r="T682" s="124">
        <f t="shared" si="419"/>
        <v>7.0000000000000007E-2</v>
      </c>
      <c r="U682" s="122">
        <f t="shared" si="426"/>
        <v>2</v>
      </c>
      <c r="V682" s="122">
        <v>252</v>
      </c>
      <c r="W682" s="121">
        <f t="shared" si="411"/>
        <v>1.000537118</v>
      </c>
      <c r="X682" s="114">
        <f t="shared" si="412"/>
        <v>0.53941852999999995</v>
      </c>
      <c r="Y682" s="114">
        <f t="shared" si="413"/>
        <v>0</v>
      </c>
      <c r="Z682" s="127" t="str">
        <f t="shared" si="423"/>
        <v>A+J=</v>
      </c>
      <c r="AA682" s="119">
        <f t="shared" si="424"/>
        <v>44701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414"/>
        <v>44677</v>
      </c>
      <c r="B683" s="114">
        <f t="shared" si="406"/>
        <v>1005.9186956999999</v>
      </c>
      <c r="C683" s="114">
        <f t="shared" si="420"/>
        <v>684.27624299000001</v>
      </c>
      <c r="D683" s="115">
        <f t="shared" si="415"/>
        <v>1141.546</v>
      </c>
      <c r="E683" s="116">
        <f t="shared" si="428"/>
        <v>1161.4179999999999</v>
      </c>
      <c r="F683" s="117">
        <f t="shared" si="429"/>
        <v>44640</v>
      </c>
      <c r="G683" s="118">
        <f t="shared" si="407"/>
        <v>1.7407971295068103E-2</v>
      </c>
      <c r="H683" s="119">
        <f t="shared" si="421"/>
        <v>44701</v>
      </c>
      <c r="I683" s="119">
        <f t="shared" si="408"/>
        <v>44701</v>
      </c>
      <c r="J683" s="120">
        <f t="shared" si="416"/>
        <v>21</v>
      </c>
      <c r="K683" s="120">
        <f t="shared" si="405"/>
        <v>3</v>
      </c>
      <c r="L683" s="8">
        <f t="shared" si="417"/>
        <v>1.00246849</v>
      </c>
      <c r="M683" s="121">
        <f t="shared" si="430"/>
        <v>1.0183291800000001</v>
      </c>
      <c r="N683" s="121">
        <f t="shared" si="425"/>
        <v>1.4652471345050926</v>
      </c>
      <c r="O683" s="114">
        <f t="shared" si="427"/>
        <v>1.4688640799999999</v>
      </c>
      <c r="P683" s="114">
        <f t="shared" si="409"/>
        <v>1005.10879412</v>
      </c>
      <c r="Q683" s="168">
        <f t="shared" si="422"/>
        <v>0</v>
      </c>
      <c r="R683" s="169">
        <f t="shared" si="418"/>
        <v>0</v>
      </c>
      <c r="S683" s="114">
        <f t="shared" si="410"/>
        <v>0</v>
      </c>
      <c r="T683" s="124">
        <f t="shared" si="419"/>
        <v>7.0000000000000007E-2</v>
      </c>
      <c r="U683" s="122">
        <f t="shared" si="426"/>
        <v>3</v>
      </c>
      <c r="V683" s="122">
        <v>252</v>
      </c>
      <c r="W683" s="121">
        <f t="shared" si="411"/>
        <v>1.0008057850000001</v>
      </c>
      <c r="X683" s="114">
        <f t="shared" si="412"/>
        <v>0.80990158000000001</v>
      </c>
      <c r="Y683" s="114">
        <f t="shared" si="413"/>
        <v>0</v>
      </c>
      <c r="Z683" s="127" t="str">
        <f t="shared" si="423"/>
        <v>A+J=</v>
      </c>
      <c r="AA683" s="119">
        <f t="shared" si="424"/>
        <v>44701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414"/>
        <v>44678</v>
      </c>
      <c r="B684" s="114">
        <f t="shared" si="406"/>
        <v>1007.01605494</v>
      </c>
      <c r="C684" s="114">
        <f t="shared" si="420"/>
        <v>684.27624299000001</v>
      </c>
      <c r="D684" s="115">
        <f t="shared" si="415"/>
        <v>1141.546</v>
      </c>
      <c r="E684" s="116">
        <f t="shared" si="428"/>
        <v>1161.4179999999999</v>
      </c>
      <c r="F684" s="117">
        <f t="shared" si="429"/>
        <v>44640</v>
      </c>
      <c r="G684" s="118">
        <f t="shared" si="407"/>
        <v>1.7407971295068103E-2</v>
      </c>
      <c r="H684" s="119">
        <f t="shared" si="421"/>
        <v>44701</v>
      </c>
      <c r="I684" s="119">
        <f t="shared" si="408"/>
        <v>44701</v>
      </c>
      <c r="J684" s="120">
        <f t="shared" si="416"/>
        <v>21</v>
      </c>
      <c r="K684" s="120">
        <f t="shared" si="405"/>
        <v>4</v>
      </c>
      <c r="L684" s="8">
        <f t="shared" si="417"/>
        <v>1.0032926799999999</v>
      </c>
      <c r="M684" s="121">
        <f t="shared" si="430"/>
        <v>1.0183291800000001</v>
      </c>
      <c r="N684" s="121">
        <f t="shared" si="425"/>
        <v>1.4652471345050926</v>
      </c>
      <c r="O684" s="114">
        <f t="shared" si="427"/>
        <v>1.47007172</v>
      </c>
      <c r="P684" s="114">
        <f t="shared" si="409"/>
        <v>1005.9351534800001</v>
      </c>
      <c r="Q684" s="168">
        <f t="shared" si="422"/>
        <v>0</v>
      </c>
      <c r="R684" s="169">
        <f t="shared" si="418"/>
        <v>0</v>
      </c>
      <c r="S684" s="114">
        <f t="shared" si="410"/>
        <v>0</v>
      </c>
      <c r="T684" s="124">
        <f t="shared" si="419"/>
        <v>7.0000000000000007E-2</v>
      </c>
      <c r="U684" s="122">
        <f t="shared" si="426"/>
        <v>4</v>
      </c>
      <c r="V684" s="122">
        <v>252</v>
      </c>
      <c r="W684" s="121">
        <f t="shared" si="411"/>
        <v>1.0010745240000001</v>
      </c>
      <c r="X684" s="114">
        <f t="shared" si="412"/>
        <v>1.08090146</v>
      </c>
      <c r="Y684" s="114">
        <f t="shared" si="413"/>
        <v>0</v>
      </c>
      <c r="Z684" s="127" t="str">
        <f t="shared" si="423"/>
        <v>A+J=</v>
      </c>
      <c r="AA684" s="119">
        <f t="shared" si="424"/>
        <v>44701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414"/>
        <v>44679</v>
      </c>
      <c r="B685" s="114">
        <f t="shared" si="406"/>
        <v>1008.1146023099999</v>
      </c>
      <c r="C685" s="114">
        <f t="shared" si="420"/>
        <v>684.27624299000001</v>
      </c>
      <c r="D685" s="115">
        <f t="shared" si="415"/>
        <v>1141.546</v>
      </c>
      <c r="E685" s="116">
        <f t="shared" si="428"/>
        <v>1161.4179999999999</v>
      </c>
      <c r="F685" s="117">
        <f t="shared" si="429"/>
        <v>44640</v>
      </c>
      <c r="G685" s="118">
        <f t="shared" si="407"/>
        <v>1.7407971295068103E-2</v>
      </c>
      <c r="H685" s="119">
        <f t="shared" si="421"/>
        <v>44701</v>
      </c>
      <c r="I685" s="119">
        <f t="shared" si="408"/>
        <v>44701</v>
      </c>
      <c r="J685" s="120">
        <f t="shared" si="416"/>
        <v>21</v>
      </c>
      <c r="K685" s="120">
        <f t="shared" si="405"/>
        <v>5</v>
      </c>
      <c r="L685" s="8">
        <f t="shared" si="417"/>
        <v>1.00411754</v>
      </c>
      <c r="M685" s="121">
        <f t="shared" si="430"/>
        <v>1.0183291800000001</v>
      </c>
      <c r="N685" s="121">
        <f t="shared" si="425"/>
        <v>1.4652471345050926</v>
      </c>
      <c r="O685" s="114">
        <f t="shared" si="427"/>
        <v>1.4712803400000001</v>
      </c>
      <c r="P685" s="114">
        <f t="shared" si="409"/>
        <v>1006.7621834399999</v>
      </c>
      <c r="Q685" s="168">
        <f t="shared" si="422"/>
        <v>0</v>
      </c>
      <c r="R685" s="169">
        <f t="shared" si="418"/>
        <v>0</v>
      </c>
      <c r="S685" s="114">
        <f t="shared" si="410"/>
        <v>0</v>
      </c>
      <c r="T685" s="124">
        <f t="shared" si="419"/>
        <v>7.0000000000000007E-2</v>
      </c>
      <c r="U685" s="122">
        <f t="shared" si="426"/>
        <v>5</v>
      </c>
      <c r="V685" s="122">
        <v>252</v>
      </c>
      <c r="W685" s="121">
        <f t="shared" si="411"/>
        <v>1.0013433350000001</v>
      </c>
      <c r="X685" s="114">
        <f t="shared" si="412"/>
        <v>1.3524188699999999</v>
      </c>
      <c r="Y685" s="114">
        <f t="shared" si="413"/>
        <v>0</v>
      </c>
      <c r="Z685" s="127" t="str">
        <f t="shared" si="423"/>
        <v>A+J=</v>
      </c>
      <c r="AA685" s="119">
        <f t="shared" si="424"/>
        <v>44701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414"/>
        <v>44680</v>
      </c>
      <c r="B686" s="114">
        <f t="shared" si="406"/>
        <v>1009.21435222</v>
      </c>
      <c r="C686" s="114">
        <f t="shared" si="420"/>
        <v>684.27624299000001</v>
      </c>
      <c r="D686" s="115">
        <f t="shared" si="415"/>
        <v>1141.546</v>
      </c>
      <c r="E686" s="116">
        <f t="shared" si="428"/>
        <v>1161.4179999999999</v>
      </c>
      <c r="F686" s="117">
        <f t="shared" si="429"/>
        <v>44640</v>
      </c>
      <c r="G686" s="118">
        <f t="shared" si="407"/>
        <v>1.7407971295068103E-2</v>
      </c>
      <c r="H686" s="119">
        <f t="shared" si="421"/>
        <v>44701</v>
      </c>
      <c r="I686" s="119">
        <f t="shared" si="408"/>
        <v>44701</v>
      </c>
      <c r="J686" s="120">
        <f t="shared" si="416"/>
        <v>21</v>
      </c>
      <c r="K686" s="120">
        <f t="shared" ref="K686:K749" si="431">(J686-(NETWORKDAYS(A686,I686,AD$148:AD$502)-1))</f>
        <v>6</v>
      </c>
      <c r="L686" s="8">
        <f t="shared" si="417"/>
        <v>1.0049430800000001</v>
      </c>
      <c r="M686" s="121">
        <f t="shared" si="430"/>
        <v>1.0183291800000001</v>
      </c>
      <c r="N686" s="121">
        <f t="shared" si="425"/>
        <v>1.4652471345050926</v>
      </c>
      <c r="O686" s="114">
        <f t="shared" si="427"/>
        <v>1.4724899600000001</v>
      </c>
      <c r="P686" s="114">
        <f t="shared" si="409"/>
        <v>1007.58989766</v>
      </c>
      <c r="Q686" s="168">
        <f t="shared" si="422"/>
        <v>0</v>
      </c>
      <c r="R686" s="169">
        <f t="shared" si="418"/>
        <v>0</v>
      </c>
      <c r="S686" s="114">
        <f t="shared" si="410"/>
        <v>0</v>
      </c>
      <c r="T686" s="124">
        <f t="shared" si="419"/>
        <v>7.0000000000000007E-2</v>
      </c>
      <c r="U686" s="122">
        <f t="shared" si="426"/>
        <v>6</v>
      </c>
      <c r="V686" s="122">
        <v>252</v>
      </c>
      <c r="W686" s="121">
        <f t="shared" si="411"/>
        <v>1.001612218</v>
      </c>
      <c r="X686" s="114">
        <f t="shared" si="412"/>
        <v>1.62445456</v>
      </c>
      <c r="Y686" s="114">
        <f t="shared" si="413"/>
        <v>0</v>
      </c>
      <c r="Z686" s="127" t="str">
        <f t="shared" si="423"/>
        <v>A+J=</v>
      </c>
      <c r="AA686" s="119">
        <f t="shared" si="424"/>
        <v>44701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414"/>
        <v>44681</v>
      </c>
      <c r="B687" s="114">
        <f t="shared" si="406"/>
        <v>1010.31530644</v>
      </c>
      <c r="C687" s="114">
        <f t="shared" si="420"/>
        <v>684.27624299000001</v>
      </c>
      <c r="D687" s="115">
        <f t="shared" si="415"/>
        <v>1141.546</v>
      </c>
      <c r="E687" s="116">
        <f t="shared" si="428"/>
        <v>1161.4179999999999</v>
      </c>
      <c r="F687" s="117">
        <f t="shared" si="429"/>
        <v>44640</v>
      </c>
      <c r="G687" s="118">
        <f t="shared" si="407"/>
        <v>1.7407971295068103E-2</v>
      </c>
      <c r="H687" s="119">
        <f t="shared" si="421"/>
        <v>44701</v>
      </c>
      <c r="I687" s="119">
        <f t="shared" si="408"/>
        <v>44701</v>
      </c>
      <c r="J687" s="120">
        <f t="shared" si="416"/>
        <v>21</v>
      </c>
      <c r="K687" s="120">
        <f t="shared" si="431"/>
        <v>7</v>
      </c>
      <c r="L687" s="8">
        <f t="shared" si="417"/>
        <v>1.0057693000000001</v>
      </c>
      <c r="M687" s="121">
        <f t="shared" si="430"/>
        <v>1.0183291800000001</v>
      </c>
      <c r="N687" s="121">
        <f t="shared" si="425"/>
        <v>1.4652471345050926</v>
      </c>
      <c r="O687" s="114">
        <f t="shared" si="427"/>
        <v>1.47370058</v>
      </c>
      <c r="P687" s="114">
        <f t="shared" si="409"/>
        <v>1008.41829617</v>
      </c>
      <c r="Q687" s="168">
        <f t="shared" si="422"/>
        <v>0</v>
      </c>
      <c r="R687" s="169">
        <f t="shared" si="418"/>
        <v>0</v>
      </c>
      <c r="S687" s="114">
        <f t="shared" si="410"/>
        <v>0</v>
      </c>
      <c r="T687" s="124">
        <f t="shared" si="419"/>
        <v>7.0000000000000007E-2</v>
      </c>
      <c r="U687" s="122">
        <f t="shared" si="426"/>
        <v>7</v>
      </c>
      <c r="V687" s="122">
        <v>252</v>
      </c>
      <c r="W687" s="121">
        <f t="shared" si="411"/>
        <v>1.001881174</v>
      </c>
      <c r="X687" s="114">
        <f t="shared" si="412"/>
        <v>1.89701027</v>
      </c>
      <c r="Y687" s="114">
        <f t="shared" si="413"/>
        <v>0</v>
      </c>
      <c r="Z687" s="127" t="str">
        <f t="shared" si="423"/>
        <v>A+J=</v>
      </c>
      <c r="AA687" s="119">
        <f t="shared" si="424"/>
        <v>44701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414"/>
        <v>44682</v>
      </c>
      <c r="B688" s="114">
        <f t="shared" si="406"/>
        <v>1010.31530644</v>
      </c>
      <c r="C688" s="114">
        <f t="shared" si="420"/>
        <v>684.27624299000001</v>
      </c>
      <c r="D688" s="115">
        <f t="shared" si="415"/>
        <v>1141.546</v>
      </c>
      <c r="E688" s="116">
        <f t="shared" si="428"/>
        <v>1161.4179999999999</v>
      </c>
      <c r="F688" s="117">
        <f t="shared" si="429"/>
        <v>44640</v>
      </c>
      <c r="G688" s="118">
        <f t="shared" si="407"/>
        <v>1.7407971295068103E-2</v>
      </c>
      <c r="H688" s="119">
        <f t="shared" si="421"/>
        <v>44701</v>
      </c>
      <c r="I688" s="119">
        <f t="shared" si="408"/>
        <v>44701</v>
      </c>
      <c r="J688" s="120">
        <f t="shared" si="416"/>
        <v>21</v>
      </c>
      <c r="K688" s="120">
        <f t="shared" si="431"/>
        <v>7</v>
      </c>
      <c r="L688" s="8">
        <f t="shared" si="417"/>
        <v>1.0057693000000001</v>
      </c>
      <c r="M688" s="121">
        <f t="shared" si="430"/>
        <v>1.0183291800000001</v>
      </c>
      <c r="N688" s="121">
        <f t="shared" si="425"/>
        <v>1.4652471345050926</v>
      </c>
      <c r="O688" s="114">
        <f t="shared" si="427"/>
        <v>1.47370058</v>
      </c>
      <c r="P688" s="114">
        <f t="shared" si="409"/>
        <v>1008.41829617</v>
      </c>
      <c r="Q688" s="168">
        <f t="shared" si="422"/>
        <v>0</v>
      </c>
      <c r="R688" s="169">
        <f t="shared" si="418"/>
        <v>0</v>
      </c>
      <c r="S688" s="114">
        <f t="shared" si="410"/>
        <v>0</v>
      </c>
      <c r="T688" s="124">
        <f t="shared" si="419"/>
        <v>7.0000000000000007E-2</v>
      </c>
      <c r="U688" s="122">
        <f t="shared" si="426"/>
        <v>7</v>
      </c>
      <c r="V688" s="122">
        <v>252</v>
      </c>
      <c r="W688" s="121">
        <f t="shared" si="411"/>
        <v>1.001881174</v>
      </c>
      <c r="X688" s="114">
        <f t="shared" si="412"/>
        <v>1.89701027</v>
      </c>
      <c r="Y688" s="114">
        <f t="shared" si="413"/>
        <v>0</v>
      </c>
      <c r="Z688" s="127" t="str">
        <f t="shared" si="423"/>
        <v>A+J=</v>
      </c>
      <c r="AA688" s="119">
        <f t="shared" si="424"/>
        <v>44701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414"/>
        <v>44683</v>
      </c>
      <c r="B689" s="114">
        <f t="shared" si="406"/>
        <v>1010.31530644</v>
      </c>
      <c r="C689" s="114">
        <f t="shared" si="420"/>
        <v>684.27624299000001</v>
      </c>
      <c r="D689" s="115">
        <f t="shared" si="415"/>
        <v>1141.546</v>
      </c>
      <c r="E689" s="116">
        <f t="shared" si="428"/>
        <v>1161.4179999999999</v>
      </c>
      <c r="F689" s="117">
        <f t="shared" si="429"/>
        <v>44640</v>
      </c>
      <c r="G689" s="118">
        <f t="shared" si="407"/>
        <v>1.7407971295068103E-2</v>
      </c>
      <c r="H689" s="119">
        <f t="shared" si="421"/>
        <v>44701</v>
      </c>
      <c r="I689" s="119">
        <f t="shared" si="408"/>
        <v>44701</v>
      </c>
      <c r="J689" s="120">
        <f t="shared" si="416"/>
        <v>21</v>
      </c>
      <c r="K689" s="120">
        <f t="shared" si="431"/>
        <v>7</v>
      </c>
      <c r="L689" s="8">
        <f t="shared" si="417"/>
        <v>1.0057693000000001</v>
      </c>
      <c r="M689" s="121">
        <f t="shared" si="430"/>
        <v>1.0183291800000001</v>
      </c>
      <c r="N689" s="121">
        <f t="shared" si="425"/>
        <v>1.4652471345050926</v>
      </c>
      <c r="O689" s="114">
        <f t="shared" si="427"/>
        <v>1.47370058</v>
      </c>
      <c r="P689" s="114">
        <f t="shared" si="409"/>
        <v>1008.41829617</v>
      </c>
      <c r="Q689" s="168">
        <f t="shared" si="422"/>
        <v>0</v>
      </c>
      <c r="R689" s="169">
        <f t="shared" si="418"/>
        <v>0</v>
      </c>
      <c r="S689" s="114">
        <f t="shared" si="410"/>
        <v>0</v>
      </c>
      <c r="T689" s="124">
        <f t="shared" si="419"/>
        <v>7.0000000000000007E-2</v>
      </c>
      <c r="U689" s="122">
        <f t="shared" si="426"/>
        <v>7</v>
      </c>
      <c r="V689" s="122">
        <v>252</v>
      </c>
      <c r="W689" s="121">
        <f t="shared" si="411"/>
        <v>1.001881174</v>
      </c>
      <c r="X689" s="114">
        <f t="shared" si="412"/>
        <v>1.89701027</v>
      </c>
      <c r="Y689" s="114">
        <f t="shared" si="413"/>
        <v>0</v>
      </c>
      <c r="Z689" s="127" t="str">
        <f t="shared" si="423"/>
        <v>A+J=</v>
      </c>
      <c r="AA689" s="119">
        <f t="shared" si="424"/>
        <v>44701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414"/>
        <v>44684</v>
      </c>
      <c r="B690" s="114">
        <f t="shared" si="406"/>
        <v>1011.41745782</v>
      </c>
      <c r="C690" s="114">
        <f t="shared" si="420"/>
        <v>684.27624299000001</v>
      </c>
      <c r="D690" s="115">
        <f t="shared" si="415"/>
        <v>1141.546</v>
      </c>
      <c r="E690" s="116">
        <f t="shared" si="428"/>
        <v>1161.4179999999999</v>
      </c>
      <c r="F690" s="117">
        <f t="shared" si="429"/>
        <v>44640</v>
      </c>
      <c r="G690" s="118">
        <f t="shared" si="407"/>
        <v>1.7407971295068103E-2</v>
      </c>
      <c r="H690" s="119">
        <f t="shared" si="421"/>
        <v>44701</v>
      </c>
      <c r="I690" s="119">
        <f t="shared" si="408"/>
        <v>44701</v>
      </c>
      <c r="J690" s="120">
        <f t="shared" si="416"/>
        <v>21</v>
      </c>
      <c r="K690" s="120">
        <f t="shared" si="431"/>
        <v>8</v>
      </c>
      <c r="L690" s="8">
        <f t="shared" si="417"/>
        <v>1.0065961999999999</v>
      </c>
      <c r="M690" s="121">
        <f t="shared" si="430"/>
        <v>1.0183291800000001</v>
      </c>
      <c r="N690" s="121">
        <f t="shared" si="425"/>
        <v>1.4652471345050926</v>
      </c>
      <c r="O690" s="114">
        <f t="shared" si="427"/>
        <v>1.47491219</v>
      </c>
      <c r="P690" s="114">
        <f t="shared" si="409"/>
        <v>1009.24737211</v>
      </c>
      <c r="Q690" s="168">
        <f t="shared" si="422"/>
        <v>0</v>
      </c>
      <c r="R690" s="169">
        <f t="shared" si="418"/>
        <v>0</v>
      </c>
      <c r="S690" s="114">
        <f t="shared" si="410"/>
        <v>0</v>
      </c>
      <c r="T690" s="124">
        <f t="shared" si="419"/>
        <v>7.0000000000000007E-2</v>
      </c>
      <c r="U690" s="122">
        <f t="shared" si="426"/>
        <v>8</v>
      </c>
      <c r="V690" s="122">
        <v>252</v>
      </c>
      <c r="W690" s="121">
        <f t="shared" si="411"/>
        <v>1.0021502019999999</v>
      </c>
      <c r="X690" s="114">
        <f t="shared" si="412"/>
        <v>2.1700857099999999</v>
      </c>
      <c r="Y690" s="114">
        <f t="shared" si="413"/>
        <v>0</v>
      </c>
      <c r="Z690" s="127" t="str">
        <f t="shared" si="423"/>
        <v>A+J=</v>
      </c>
      <c r="AA690" s="119">
        <f t="shared" si="424"/>
        <v>44701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414"/>
        <v>44685</v>
      </c>
      <c r="B691" s="114">
        <f t="shared" si="406"/>
        <v>1012.52081394</v>
      </c>
      <c r="C691" s="114">
        <f t="shared" si="420"/>
        <v>684.27624299000001</v>
      </c>
      <c r="D691" s="115">
        <f t="shared" si="415"/>
        <v>1141.546</v>
      </c>
      <c r="E691" s="116">
        <f t="shared" si="428"/>
        <v>1161.4179999999999</v>
      </c>
      <c r="F691" s="117">
        <f t="shared" si="429"/>
        <v>44640</v>
      </c>
      <c r="G691" s="118">
        <f t="shared" si="407"/>
        <v>1.7407971295068103E-2</v>
      </c>
      <c r="H691" s="119">
        <f t="shared" si="421"/>
        <v>44701</v>
      </c>
      <c r="I691" s="119">
        <f t="shared" si="408"/>
        <v>44701</v>
      </c>
      <c r="J691" s="120">
        <f t="shared" si="416"/>
        <v>21</v>
      </c>
      <c r="K691" s="120">
        <f t="shared" si="431"/>
        <v>9</v>
      </c>
      <c r="L691" s="8">
        <f t="shared" si="417"/>
        <v>1.0074237800000001</v>
      </c>
      <c r="M691" s="121">
        <f t="shared" si="430"/>
        <v>1.0183291800000001</v>
      </c>
      <c r="N691" s="121">
        <f t="shared" si="425"/>
        <v>1.4652471345050926</v>
      </c>
      <c r="O691" s="114">
        <f t="shared" si="427"/>
        <v>1.4761248</v>
      </c>
      <c r="P691" s="114">
        <f t="shared" si="409"/>
        <v>1010.07713232</v>
      </c>
      <c r="Q691" s="168">
        <f t="shared" si="422"/>
        <v>0</v>
      </c>
      <c r="R691" s="169">
        <f t="shared" si="418"/>
        <v>0</v>
      </c>
      <c r="S691" s="114">
        <f t="shared" si="410"/>
        <v>0</v>
      </c>
      <c r="T691" s="124">
        <f t="shared" si="419"/>
        <v>7.0000000000000007E-2</v>
      </c>
      <c r="U691" s="122">
        <f t="shared" si="426"/>
        <v>9</v>
      </c>
      <c r="V691" s="122">
        <v>252</v>
      </c>
      <c r="W691" s="121">
        <f t="shared" si="411"/>
        <v>1.0024193020000001</v>
      </c>
      <c r="X691" s="114">
        <f t="shared" si="412"/>
        <v>2.44368162</v>
      </c>
      <c r="Y691" s="114">
        <f t="shared" si="413"/>
        <v>0</v>
      </c>
      <c r="Z691" s="127" t="str">
        <f t="shared" si="423"/>
        <v>A+J=</v>
      </c>
      <c r="AA691" s="119">
        <f t="shared" si="424"/>
        <v>44701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414"/>
        <v>44686</v>
      </c>
      <c r="B692" s="114">
        <f t="shared" si="406"/>
        <v>1013.6253755400001</v>
      </c>
      <c r="C692" s="114">
        <f t="shared" si="420"/>
        <v>684.27624299000001</v>
      </c>
      <c r="D692" s="115">
        <f t="shared" si="415"/>
        <v>1141.546</v>
      </c>
      <c r="E692" s="116">
        <f t="shared" si="428"/>
        <v>1161.4179999999999</v>
      </c>
      <c r="F692" s="117">
        <f t="shared" si="429"/>
        <v>44640</v>
      </c>
      <c r="G692" s="118">
        <f t="shared" si="407"/>
        <v>1.7407971295068103E-2</v>
      </c>
      <c r="H692" s="119">
        <f t="shared" si="421"/>
        <v>44701</v>
      </c>
      <c r="I692" s="119">
        <f t="shared" si="408"/>
        <v>44701</v>
      </c>
      <c r="J692" s="120">
        <f t="shared" si="416"/>
        <v>21</v>
      </c>
      <c r="K692" s="120">
        <f t="shared" si="431"/>
        <v>10</v>
      </c>
      <c r="L692" s="8">
        <f t="shared" si="417"/>
        <v>1.0082520399999999</v>
      </c>
      <c r="M692" s="121">
        <f t="shared" si="430"/>
        <v>1.0183291800000001</v>
      </c>
      <c r="N692" s="121">
        <f t="shared" si="425"/>
        <v>1.4652471345050926</v>
      </c>
      <c r="O692" s="114">
        <f t="shared" si="427"/>
        <v>1.47733841</v>
      </c>
      <c r="P692" s="114">
        <f t="shared" si="409"/>
        <v>1010.90757681</v>
      </c>
      <c r="Q692" s="168">
        <f t="shared" si="422"/>
        <v>0</v>
      </c>
      <c r="R692" s="169">
        <f t="shared" si="418"/>
        <v>0</v>
      </c>
      <c r="S692" s="114">
        <f t="shared" si="410"/>
        <v>0</v>
      </c>
      <c r="T692" s="124">
        <f t="shared" si="419"/>
        <v>7.0000000000000007E-2</v>
      </c>
      <c r="U692" s="122">
        <f t="shared" si="426"/>
        <v>10</v>
      </c>
      <c r="V692" s="122">
        <v>252</v>
      </c>
      <c r="W692" s="121">
        <f t="shared" si="411"/>
        <v>1.0026884739999999</v>
      </c>
      <c r="X692" s="114">
        <f t="shared" si="412"/>
        <v>2.7177987300000002</v>
      </c>
      <c r="Y692" s="114">
        <f t="shared" si="413"/>
        <v>0</v>
      </c>
      <c r="Z692" s="127" t="str">
        <f t="shared" si="423"/>
        <v>A+J=</v>
      </c>
      <c r="AA692" s="119">
        <f t="shared" si="424"/>
        <v>44701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414"/>
        <v>44687</v>
      </c>
      <c r="B693" s="114">
        <f t="shared" si="406"/>
        <v>1014.7311375100001</v>
      </c>
      <c r="C693" s="114">
        <f t="shared" si="420"/>
        <v>684.27624299000001</v>
      </c>
      <c r="D693" s="115">
        <f t="shared" si="415"/>
        <v>1141.546</v>
      </c>
      <c r="E693" s="116">
        <f t="shared" si="428"/>
        <v>1161.4179999999999</v>
      </c>
      <c r="F693" s="117">
        <f t="shared" si="429"/>
        <v>44640</v>
      </c>
      <c r="G693" s="118">
        <f t="shared" si="407"/>
        <v>1.7407971295068103E-2</v>
      </c>
      <c r="H693" s="119">
        <f t="shared" si="421"/>
        <v>44701</v>
      </c>
      <c r="I693" s="119">
        <f t="shared" si="408"/>
        <v>44701</v>
      </c>
      <c r="J693" s="120">
        <f t="shared" si="416"/>
        <v>21</v>
      </c>
      <c r="K693" s="120">
        <f t="shared" si="431"/>
        <v>11</v>
      </c>
      <c r="L693" s="8">
        <f t="shared" si="417"/>
        <v>1.00908098</v>
      </c>
      <c r="M693" s="121">
        <f t="shared" si="430"/>
        <v>1.0183291800000001</v>
      </c>
      <c r="N693" s="121">
        <f t="shared" si="425"/>
        <v>1.4652471345050926</v>
      </c>
      <c r="O693" s="114">
        <f t="shared" si="427"/>
        <v>1.4785530099999999</v>
      </c>
      <c r="P693" s="114">
        <f t="shared" si="409"/>
        <v>1011.73869874</v>
      </c>
      <c r="Q693" s="168">
        <f t="shared" si="422"/>
        <v>0</v>
      </c>
      <c r="R693" s="169">
        <f t="shared" si="418"/>
        <v>0</v>
      </c>
      <c r="S693" s="114">
        <f t="shared" si="410"/>
        <v>0</v>
      </c>
      <c r="T693" s="124">
        <f t="shared" si="419"/>
        <v>7.0000000000000007E-2</v>
      </c>
      <c r="U693" s="122">
        <f t="shared" si="426"/>
        <v>11</v>
      </c>
      <c r="V693" s="122">
        <v>252</v>
      </c>
      <c r="W693" s="121">
        <f t="shared" si="411"/>
        <v>1.0029577190000001</v>
      </c>
      <c r="X693" s="114">
        <f t="shared" si="412"/>
        <v>2.9924387700000001</v>
      </c>
      <c r="Y693" s="114">
        <f t="shared" si="413"/>
        <v>0</v>
      </c>
      <c r="Z693" s="127" t="str">
        <f t="shared" si="423"/>
        <v>A+J=</v>
      </c>
      <c r="AA693" s="119">
        <f t="shared" si="424"/>
        <v>44701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414"/>
        <v>44688</v>
      </c>
      <c r="B694" s="114">
        <f t="shared" si="406"/>
        <v>1015.83810641</v>
      </c>
      <c r="C694" s="114">
        <f t="shared" si="420"/>
        <v>684.27624299000001</v>
      </c>
      <c r="D694" s="115">
        <f t="shared" si="415"/>
        <v>1141.546</v>
      </c>
      <c r="E694" s="116">
        <f t="shared" si="428"/>
        <v>1161.4179999999999</v>
      </c>
      <c r="F694" s="117">
        <f t="shared" si="429"/>
        <v>44640</v>
      </c>
      <c r="G694" s="118">
        <f t="shared" si="407"/>
        <v>1.7407971295068103E-2</v>
      </c>
      <c r="H694" s="119">
        <f t="shared" si="421"/>
        <v>44701</v>
      </c>
      <c r="I694" s="119">
        <f t="shared" si="408"/>
        <v>44701</v>
      </c>
      <c r="J694" s="120">
        <f t="shared" si="416"/>
        <v>21</v>
      </c>
      <c r="K694" s="120">
        <f t="shared" si="431"/>
        <v>12</v>
      </c>
      <c r="L694" s="8">
        <f t="shared" si="417"/>
        <v>1.0099106</v>
      </c>
      <c r="M694" s="121">
        <f t="shared" si="430"/>
        <v>1.0183291800000001</v>
      </c>
      <c r="N694" s="121">
        <f t="shared" si="425"/>
        <v>1.4652471345050926</v>
      </c>
      <c r="O694" s="114">
        <f t="shared" si="427"/>
        <v>1.47976861</v>
      </c>
      <c r="P694" s="114">
        <f t="shared" si="409"/>
        <v>1012.57050494</v>
      </c>
      <c r="Q694" s="168">
        <f t="shared" si="422"/>
        <v>0</v>
      </c>
      <c r="R694" s="169">
        <f t="shared" si="418"/>
        <v>0</v>
      </c>
      <c r="S694" s="114">
        <f t="shared" si="410"/>
        <v>0</v>
      </c>
      <c r="T694" s="124">
        <f t="shared" si="419"/>
        <v>7.0000000000000007E-2</v>
      </c>
      <c r="U694" s="122">
        <f t="shared" si="426"/>
        <v>12</v>
      </c>
      <c r="V694" s="122">
        <v>252</v>
      </c>
      <c r="W694" s="121">
        <f t="shared" si="411"/>
        <v>1.003227036</v>
      </c>
      <c r="X694" s="114">
        <f t="shared" si="412"/>
        <v>3.2676014699999998</v>
      </c>
      <c r="Y694" s="114">
        <f t="shared" si="413"/>
        <v>0</v>
      </c>
      <c r="Z694" s="127" t="str">
        <f t="shared" si="423"/>
        <v>A+J=</v>
      </c>
      <c r="AA694" s="119">
        <f t="shared" si="424"/>
        <v>44701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414"/>
        <v>44689</v>
      </c>
      <c r="B695" s="114">
        <f t="shared" si="406"/>
        <v>1015.83810641</v>
      </c>
      <c r="C695" s="114">
        <f t="shared" si="420"/>
        <v>684.27624299000001</v>
      </c>
      <c r="D695" s="115">
        <f t="shared" si="415"/>
        <v>1141.546</v>
      </c>
      <c r="E695" s="116">
        <f t="shared" si="428"/>
        <v>1161.4179999999999</v>
      </c>
      <c r="F695" s="117">
        <f t="shared" si="429"/>
        <v>44640</v>
      </c>
      <c r="G695" s="118">
        <f t="shared" si="407"/>
        <v>1.7407971295068103E-2</v>
      </c>
      <c r="H695" s="119">
        <f t="shared" si="421"/>
        <v>44701</v>
      </c>
      <c r="I695" s="119">
        <f t="shared" si="408"/>
        <v>44701</v>
      </c>
      <c r="J695" s="120">
        <f t="shared" si="416"/>
        <v>21</v>
      </c>
      <c r="K695" s="120">
        <f t="shared" si="431"/>
        <v>12</v>
      </c>
      <c r="L695" s="8">
        <f t="shared" si="417"/>
        <v>1.0099106</v>
      </c>
      <c r="M695" s="121">
        <f t="shared" si="430"/>
        <v>1.0183291800000001</v>
      </c>
      <c r="N695" s="121">
        <f t="shared" si="425"/>
        <v>1.4652471345050926</v>
      </c>
      <c r="O695" s="114">
        <f t="shared" si="427"/>
        <v>1.47976861</v>
      </c>
      <c r="P695" s="114">
        <f t="shared" si="409"/>
        <v>1012.57050494</v>
      </c>
      <c r="Q695" s="168">
        <f t="shared" si="422"/>
        <v>0</v>
      </c>
      <c r="R695" s="169">
        <f t="shared" si="418"/>
        <v>0</v>
      </c>
      <c r="S695" s="114">
        <f t="shared" si="410"/>
        <v>0</v>
      </c>
      <c r="T695" s="124">
        <f t="shared" si="419"/>
        <v>7.0000000000000007E-2</v>
      </c>
      <c r="U695" s="122">
        <f t="shared" si="426"/>
        <v>12</v>
      </c>
      <c r="V695" s="122">
        <v>252</v>
      </c>
      <c r="W695" s="121">
        <f t="shared" si="411"/>
        <v>1.003227036</v>
      </c>
      <c r="X695" s="114">
        <f t="shared" si="412"/>
        <v>3.2676014699999998</v>
      </c>
      <c r="Y695" s="114">
        <f t="shared" si="413"/>
        <v>0</v>
      </c>
      <c r="Z695" s="127" t="str">
        <f t="shared" si="423"/>
        <v>A+J=</v>
      </c>
      <c r="AA695" s="119">
        <f t="shared" si="424"/>
        <v>44701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414"/>
        <v>44690</v>
      </c>
      <c r="B696" s="114">
        <f t="shared" si="406"/>
        <v>1015.83810641</v>
      </c>
      <c r="C696" s="114">
        <f t="shared" si="420"/>
        <v>684.27624299000001</v>
      </c>
      <c r="D696" s="115">
        <f t="shared" si="415"/>
        <v>1141.546</v>
      </c>
      <c r="E696" s="116">
        <f t="shared" si="428"/>
        <v>1161.4179999999999</v>
      </c>
      <c r="F696" s="117">
        <f t="shared" si="429"/>
        <v>44640</v>
      </c>
      <c r="G696" s="118">
        <f t="shared" si="407"/>
        <v>1.7407971295068103E-2</v>
      </c>
      <c r="H696" s="119">
        <f t="shared" si="421"/>
        <v>44701</v>
      </c>
      <c r="I696" s="119">
        <f t="shared" si="408"/>
        <v>44701</v>
      </c>
      <c r="J696" s="120">
        <f t="shared" si="416"/>
        <v>21</v>
      </c>
      <c r="K696" s="120">
        <f t="shared" si="431"/>
        <v>12</v>
      </c>
      <c r="L696" s="8">
        <f t="shared" si="417"/>
        <v>1.0099106</v>
      </c>
      <c r="M696" s="121">
        <f t="shared" si="430"/>
        <v>1.0183291800000001</v>
      </c>
      <c r="N696" s="121">
        <f t="shared" si="425"/>
        <v>1.4652471345050926</v>
      </c>
      <c r="O696" s="114">
        <f t="shared" si="427"/>
        <v>1.47976861</v>
      </c>
      <c r="P696" s="114">
        <f t="shared" si="409"/>
        <v>1012.57050494</v>
      </c>
      <c r="Q696" s="168">
        <f t="shared" si="422"/>
        <v>0</v>
      </c>
      <c r="R696" s="169">
        <f t="shared" si="418"/>
        <v>0</v>
      </c>
      <c r="S696" s="114">
        <f t="shared" si="410"/>
        <v>0</v>
      </c>
      <c r="T696" s="124">
        <f t="shared" si="419"/>
        <v>7.0000000000000007E-2</v>
      </c>
      <c r="U696" s="122">
        <f t="shared" si="426"/>
        <v>12</v>
      </c>
      <c r="V696" s="122">
        <v>252</v>
      </c>
      <c r="W696" s="121">
        <f t="shared" si="411"/>
        <v>1.003227036</v>
      </c>
      <c r="X696" s="114">
        <f t="shared" si="412"/>
        <v>3.2676014699999998</v>
      </c>
      <c r="Y696" s="114">
        <f t="shared" si="413"/>
        <v>0</v>
      </c>
      <c r="Z696" s="127" t="str">
        <f t="shared" si="423"/>
        <v>A+J=</v>
      </c>
      <c r="AA696" s="119">
        <f t="shared" si="424"/>
        <v>44701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414"/>
        <v>44691</v>
      </c>
      <c r="B697" s="114">
        <f t="shared" si="406"/>
        <v>1016.94628985</v>
      </c>
      <c r="C697" s="114">
        <f t="shared" si="420"/>
        <v>684.27624299000001</v>
      </c>
      <c r="D697" s="115">
        <f t="shared" si="415"/>
        <v>1141.546</v>
      </c>
      <c r="E697" s="116">
        <f t="shared" si="428"/>
        <v>1161.4179999999999</v>
      </c>
      <c r="F697" s="117">
        <f t="shared" si="429"/>
        <v>44640</v>
      </c>
      <c r="G697" s="118">
        <f t="shared" si="407"/>
        <v>1.7407971295068103E-2</v>
      </c>
      <c r="H697" s="119">
        <f t="shared" si="421"/>
        <v>44701</v>
      </c>
      <c r="I697" s="119">
        <f t="shared" si="408"/>
        <v>44701</v>
      </c>
      <c r="J697" s="120">
        <f t="shared" si="416"/>
        <v>21</v>
      </c>
      <c r="K697" s="120">
        <f t="shared" si="431"/>
        <v>13</v>
      </c>
      <c r="L697" s="8">
        <f t="shared" si="417"/>
        <v>1.01074091</v>
      </c>
      <c r="M697" s="121">
        <f t="shared" si="430"/>
        <v>1.0183291800000001</v>
      </c>
      <c r="N697" s="121">
        <f t="shared" si="425"/>
        <v>1.4652471345050926</v>
      </c>
      <c r="O697" s="114">
        <f t="shared" si="427"/>
        <v>1.48098522</v>
      </c>
      <c r="P697" s="114">
        <f t="shared" si="409"/>
        <v>1013.40300226</v>
      </c>
      <c r="Q697" s="168">
        <f t="shared" si="422"/>
        <v>0</v>
      </c>
      <c r="R697" s="169">
        <f t="shared" si="418"/>
        <v>0</v>
      </c>
      <c r="S697" s="114">
        <f t="shared" si="410"/>
        <v>0</v>
      </c>
      <c r="T697" s="124">
        <f t="shared" si="419"/>
        <v>7.0000000000000007E-2</v>
      </c>
      <c r="U697" s="122">
        <f t="shared" si="426"/>
        <v>13</v>
      </c>
      <c r="V697" s="122">
        <v>252</v>
      </c>
      <c r="W697" s="121">
        <f t="shared" si="411"/>
        <v>1.003496425</v>
      </c>
      <c r="X697" s="114">
        <f t="shared" si="412"/>
        <v>3.5432875899999998</v>
      </c>
      <c r="Y697" s="114">
        <f t="shared" si="413"/>
        <v>0</v>
      </c>
      <c r="Z697" s="127" t="str">
        <f t="shared" si="423"/>
        <v>A+J=</v>
      </c>
      <c r="AA697" s="119">
        <f t="shared" si="424"/>
        <v>44701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414"/>
        <v>44692</v>
      </c>
      <c r="B698" s="114">
        <f t="shared" si="406"/>
        <v>1018.05567584</v>
      </c>
      <c r="C698" s="114">
        <f t="shared" si="420"/>
        <v>684.27624299000001</v>
      </c>
      <c r="D698" s="115">
        <f t="shared" si="415"/>
        <v>1141.546</v>
      </c>
      <c r="E698" s="116">
        <f t="shared" si="428"/>
        <v>1161.4179999999999</v>
      </c>
      <c r="F698" s="117">
        <f t="shared" si="429"/>
        <v>44640</v>
      </c>
      <c r="G698" s="118">
        <f t="shared" si="407"/>
        <v>1.7407971295068103E-2</v>
      </c>
      <c r="H698" s="119">
        <f t="shared" si="421"/>
        <v>44701</v>
      </c>
      <c r="I698" s="119">
        <f t="shared" si="408"/>
        <v>44701</v>
      </c>
      <c r="J698" s="120">
        <f t="shared" si="416"/>
        <v>21</v>
      </c>
      <c r="K698" s="120">
        <f t="shared" si="431"/>
        <v>14</v>
      </c>
      <c r="L698" s="8">
        <f t="shared" si="417"/>
        <v>1.0115719000000001</v>
      </c>
      <c r="M698" s="121">
        <f t="shared" si="430"/>
        <v>1.0183291800000001</v>
      </c>
      <c r="N698" s="121">
        <f t="shared" si="425"/>
        <v>1.4652471345050926</v>
      </c>
      <c r="O698" s="114">
        <f t="shared" si="427"/>
        <v>1.4822028199999999</v>
      </c>
      <c r="P698" s="114">
        <f t="shared" si="409"/>
        <v>1014.23617701</v>
      </c>
      <c r="Q698" s="168">
        <f t="shared" si="422"/>
        <v>0</v>
      </c>
      <c r="R698" s="169">
        <f t="shared" si="418"/>
        <v>0</v>
      </c>
      <c r="S698" s="114">
        <f t="shared" si="410"/>
        <v>0</v>
      </c>
      <c r="T698" s="124">
        <f t="shared" si="419"/>
        <v>7.0000000000000007E-2</v>
      </c>
      <c r="U698" s="122">
        <f t="shared" si="426"/>
        <v>14</v>
      </c>
      <c r="V698" s="122">
        <v>252</v>
      </c>
      <c r="W698" s="121">
        <f t="shared" si="411"/>
        <v>1.0037658869999999</v>
      </c>
      <c r="X698" s="114">
        <f t="shared" si="412"/>
        <v>3.8194988300000001</v>
      </c>
      <c r="Y698" s="114">
        <f t="shared" si="413"/>
        <v>0</v>
      </c>
      <c r="Z698" s="127" t="str">
        <f t="shared" si="423"/>
        <v>A+J=</v>
      </c>
      <c r="AA698" s="119">
        <f t="shared" si="424"/>
        <v>44701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414"/>
        <v>44693</v>
      </c>
      <c r="B699" s="114">
        <f t="shared" si="406"/>
        <v>1019.16627097</v>
      </c>
      <c r="C699" s="114">
        <f t="shared" si="420"/>
        <v>684.27624299000001</v>
      </c>
      <c r="D699" s="115">
        <f t="shared" si="415"/>
        <v>1141.546</v>
      </c>
      <c r="E699" s="116">
        <f t="shared" si="428"/>
        <v>1161.4179999999999</v>
      </c>
      <c r="F699" s="117">
        <f t="shared" si="429"/>
        <v>44640</v>
      </c>
      <c r="G699" s="118">
        <f t="shared" si="407"/>
        <v>1.7407971295068103E-2</v>
      </c>
      <c r="H699" s="119">
        <f t="shared" si="421"/>
        <v>44701</v>
      </c>
      <c r="I699" s="119">
        <f t="shared" si="408"/>
        <v>44701</v>
      </c>
      <c r="J699" s="120">
        <f t="shared" si="416"/>
        <v>21</v>
      </c>
      <c r="K699" s="120">
        <f t="shared" si="431"/>
        <v>15</v>
      </c>
      <c r="L699" s="8">
        <f t="shared" si="417"/>
        <v>1.01240357</v>
      </c>
      <c r="M699" s="121">
        <f t="shared" si="430"/>
        <v>1.0183291800000001</v>
      </c>
      <c r="N699" s="121">
        <f t="shared" si="425"/>
        <v>1.4652471345050926</v>
      </c>
      <c r="O699" s="114">
        <f t="shared" si="427"/>
        <v>1.48342142</v>
      </c>
      <c r="P699" s="114">
        <f t="shared" si="409"/>
        <v>1015.07003604</v>
      </c>
      <c r="Q699" s="168">
        <f t="shared" si="422"/>
        <v>0</v>
      </c>
      <c r="R699" s="169">
        <f t="shared" si="418"/>
        <v>0</v>
      </c>
      <c r="S699" s="114">
        <f t="shared" si="410"/>
        <v>0</v>
      </c>
      <c r="T699" s="124">
        <f t="shared" si="419"/>
        <v>7.0000000000000007E-2</v>
      </c>
      <c r="U699" s="122">
        <f t="shared" si="426"/>
        <v>15</v>
      </c>
      <c r="V699" s="122">
        <v>252</v>
      </c>
      <c r="W699" s="121">
        <f t="shared" si="411"/>
        <v>1.004035421</v>
      </c>
      <c r="X699" s="114">
        <f t="shared" si="412"/>
        <v>4.0962349299999996</v>
      </c>
      <c r="Y699" s="114">
        <f t="shared" si="413"/>
        <v>0</v>
      </c>
      <c r="Z699" s="127" t="str">
        <f t="shared" si="423"/>
        <v>A+J=</v>
      </c>
      <c r="AA699" s="119">
        <f t="shared" si="424"/>
        <v>44701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414"/>
        <v>44694</v>
      </c>
      <c r="B700" s="114">
        <f t="shared" si="406"/>
        <v>1020.2780759899999</v>
      </c>
      <c r="C700" s="114">
        <f t="shared" si="420"/>
        <v>684.27624299000001</v>
      </c>
      <c r="D700" s="115">
        <f t="shared" si="415"/>
        <v>1141.546</v>
      </c>
      <c r="E700" s="116">
        <f t="shared" si="428"/>
        <v>1161.4179999999999</v>
      </c>
      <c r="F700" s="117">
        <f t="shared" si="429"/>
        <v>44640</v>
      </c>
      <c r="G700" s="118">
        <f t="shared" si="407"/>
        <v>1.7407971295068103E-2</v>
      </c>
      <c r="H700" s="119">
        <f t="shared" si="421"/>
        <v>44701</v>
      </c>
      <c r="I700" s="119">
        <f t="shared" si="408"/>
        <v>44701</v>
      </c>
      <c r="J700" s="120">
        <f t="shared" si="416"/>
        <v>21</v>
      </c>
      <c r="K700" s="120">
        <f t="shared" si="431"/>
        <v>16</v>
      </c>
      <c r="L700" s="8">
        <f t="shared" si="417"/>
        <v>1.0132359200000001</v>
      </c>
      <c r="M700" s="121">
        <f t="shared" si="430"/>
        <v>1.0183291800000001</v>
      </c>
      <c r="N700" s="121">
        <f t="shared" si="425"/>
        <v>1.4652471345050926</v>
      </c>
      <c r="O700" s="114">
        <f t="shared" si="427"/>
        <v>1.48464102</v>
      </c>
      <c r="P700" s="114">
        <f t="shared" si="409"/>
        <v>1015.9045793499999</v>
      </c>
      <c r="Q700" s="168">
        <f t="shared" si="422"/>
        <v>0</v>
      </c>
      <c r="R700" s="169">
        <f t="shared" si="418"/>
        <v>0</v>
      </c>
      <c r="S700" s="114">
        <f t="shared" si="410"/>
        <v>0</v>
      </c>
      <c r="T700" s="124">
        <f t="shared" si="419"/>
        <v>7.0000000000000007E-2</v>
      </c>
      <c r="U700" s="122">
        <f t="shared" si="426"/>
        <v>16</v>
      </c>
      <c r="V700" s="122">
        <v>252</v>
      </c>
      <c r="W700" s="121">
        <f t="shared" si="411"/>
        <v>1.004305027</v>
      </c>
      <c r="X700" s="114">
        <f t="shared" si="412"/>
        <v>4.3734966399999999</v>
      </c>
      <c r="Y700" s="114">
        <f t="shared" si="413"/>
        <v>0</v>
      </c>
      <c r="Z700" s="127" t="str">
        <f t="shared" si="423"/>
        <v>A+J=</v>
      </c>
      <c r="AA700" s="119">
        <f t="shared" si="424"/>
        <v>44701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414"/>
        <v>44695</v>
      </c>
      <c r="B701" s="114">
        <f t="shared" si="406"/>
        <v>1021.39109949</v>
      </c>
      <c r="C701" s="114">
        <f t="shared" si="420"/>
        <v>684.27624299000001</v>
      </c>
      <c r="D701" s="115">
        <f t="shared" si="415"/>
        <v>1141.546</v>
      </c>
      <c r="E701" s="116">
        <f t="shared" si="428"/>
        <v>1161.4179999999999</v>
      </c>
      <c r="F701" s="117">
        <f t="shared" si="429"/>
        <v>44640</v>
      </c>
      <c r="G701" s="118">
        <f t="shared" si="407"/>
        <v>1.7407971295068103E-2</v>
      </c>
      <c r="H701" s="119">
        <f t="shared" si="421"/>
        <v>44701</v>
      </c>
      <c r="I701" s="119">
        <f t="shared" si="408"/>
        <v>44701</v>
      </c>
      <c r="J701" s="120">
        <f t="shared" si="416"/>
        <v>21</v>
      </c>
      <c r="K701" s="120">
        <f t="shared" si="431"/>
        <v>17</v>
      </c>
      <c r="L701" s="8">
        <f t="shared" si="417"/>
        <v>1.0140689599999999</v>
      </c>
      <c r="M701" s="121">
        <f t="shared" si="430"/>
        <v>1.0183291800000001</v>
      </c>
      <c r="N701" s="121">
        <f t="shared" si="425"/>
        <v>1.4652471345050926</v>
      </c>
      <c r="O701" s="114">
        <f t="shared" si="427"/>
        <v>1.48586163</v>
      </c>
      <c r="P701" s="114">
        <f t="shared" si="409"/>
        <v>1016.73981377</v>
      </c>
      <c r="Q701" s="168">
        <f t="shared" si="422"/>
        <v>0</v>
      </c>
      <c r="R701" s="169">
        <f t="shared" si="418"/>
        <v>0</v>
      </c>
      <c r="S701" s="114">
        <f t="shared" si="410"/>
        <v>0</v>
      </c>
      <c r="T701" s="124">
        <f t="shared" si="419"/>
        <v>7.0000000000000007E-2</v>
      </c>
      <c r="U701" s="122">
        <f t="shared" si="426"/>
        <v>17</v>
      </c>
      <c r="V701" s="122">
        <v>252</v>
      </c>
      <c r="W701" s="121">
        <f t="shared" si="411"/>
        <v>1.0045747060000001</v>
      </c>
      <c r="X701" s="114">
        <f t="shared" si="412"/>
        <v>4.6512857199999997</v>
      </c>
      <c r="Y701" s="114">
        <f t="shared" si="413"/>
        <v>0</v>
      </c>
      <c r="Z701" s="127" t="str">
        <f t="shared" si="423"/>
        <v>A+J=</v>
      </c>
      <c r="AA701" s="119">
        <f t="shared" si="424"/>
        <v>44701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414"/>
        <v>44696</v>
      </c>
      <c r="B702" s="114">
        <f t="shared" si="406"/>
        <v>1021.39109949</v>
      </c>
      <c r="C702" s="114">
        <f t="shared" si="420"/>
        <v>684.27624299000001</v>
      </c>
      <c r="D702" s="115">
        <f t="shared" si="415"/>
        <v>1141.546</v>
      </c>
      <c r="E702" s="116">
        <f t="shared" si="428"/>
        <v>1161.4179999999999</v>
      </c>
      <c r="F702" s="117">
        <f t="shared" si="429"/>
        <v>44640</v>
      </c>
      <c r="G702" s="118">
        <f t="shared" si="407"/>
        <v>1.7407971295068103E-2</v>
      </c>
      <c r="H702" s="119">
        <f t="shared" si="421"/>
        <v>44701</v>
      </c>
      <c r="I702" s="119">
        <f t="shared" si="408"/>
        <v>44701</v>
      </c>
      <c r="J702" s="120">
        <f t="shared" si="416"/>
        <v>21</v>
      </c>
      <c r="K702" s="120">
        <f t="shared" si="431"/>
        <v>17</v>
      </c>
      <c r="L702" s="8">
        <f t="shared" si="417"/>
        <v>1.0140689599999999</v>
      </c>
      <c r="M702" s="121">
        <f t="shared" si="430"/>
        <v>1.0183291800000001</v>
      </c>
      <c r="N702" s="121">
        <f t="shared" si="425"/>
        <v>1.4652471345050926</v>
      </c>
      <c r="O702" s="114">
        <f t="shared" si="427"/>
        <v>1.48586163</v>
      </c>
      <c r="P702" s="114">
        <f t="shared" si="409"/>
        <v>1016.73981377</v>
      </c>
      <c r="Q702" s="168">
        <f t="shared" si="422"/>
        <v>0</v>
      </c>
      <c r="R702" s="169">
        <f t="shared" si="418"/>
        <v>0</v>
      </c>
      <c r="S702" s="114">
        <f t="shared" si="410"/>
        <v>0</v>
      </c>
      <c r="T702" s="124">
        <f t="shared" si="419"/>
        <v>7.0000000000000007E-2</v>
      </c>
      <c r="U702" s="122">
        <f t="shared" si="426"/>
        <v>17</v>
      </c>
      <c r="V702" s="122">
        <v>252</v>
      </c>
      <c r="W702" s="121">
        <f t="shared" si="411"/>
        <v>1.0045747060000001</v>
      </c>
      <c r="X702" s="114">
        <f t="shared" si="412"/>
        <v>4.6512857199999997</v>
      </c>
      <c r="Y702" s="114">
        <f t="shared" si="413"/>
        <v>0</v>
      </c>
      <c r="Z702" s="127" t="str">
        <f t="shared" si="423"/>
        <v>A+J=</v>
      </c>
      <c r="AA702" s="119">
        <f t="shared" si="424"/>
        <v>44701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414"/>
        <v>44697</v>
      </c>
      <c r="B703" s="114">
        <f t="shared" si="406"/>
        <v>1021.39109949</v>
      </c>
      <c r="C703" s="114">
        <f t="shared" si="420"/>
        <v>684.27624299000001</v>
      </c>
      <c r="D703" s="115">
        <f t="shared" si="415"/>
        <v>1141.546</v>
      </c>
      <c r="E703" s="116">
        <f t="shared" si="428"/>
        <v>1161.4179999999999</v>
      </c>
      <c r="F703" s="117">
        <f t="shared" si="429"/>
        <v>44640</v>
      </c>
      <c r="G703" s="118">
        <f t="shared" si="407"/>
        <v>1.7407971295068103E-2</v>
      </c>
      <c r="H703" s="119">
        <f t="shared" si="421"/>
        <v>44701</v>
      </c>
      <c r="I703" s="119">
        <f t="shared" si="408"/>
        <v>44701</v>
      </c>
      <c r="J703" s="120">
        <f t="shared" si="416"/>
        <v>21</v>
      </c>
      <c r="K703" s="120">
        <f t="shared" si="431"/>
        <v>17</v>
      </c>
      <c r="L703" s="8">
        <f t="shared" si="417"/>
        <v>1.0140689599999999</v>
      </c>
      <c r="M703" s="121">
        <f t="shared" si="430"/>
        <v>1.0183291800000001</v>
      </c>
      <c r="N703" s="121">
        <f t="shared" si="425"/>
        <v>1.4652471345050926</v>
      </c>
      <c r="O703" s="114">
        <f t="shared" si="427"/>
        <v>1.48586163</v>
      </c>
      <c r="P703" s="114">
        <f t="shared" si="409"/>
        <v>1016.73981377</v>
      </c>
      <c r="Q703" s="168">
        <f t="shared" si="422"/>
        <v>0</v>
      </c>
      <c r="R703" s="169">
        <f t="shared" si="418"/>
        <v>0</v>
      </c>
      <c r="S703" s="114">
        <f t="shared" si="410"/>
        <v>0</v>
      </c>
      <c r="T703" s="124">
        <f t="shared" si="419"/>
        <v>7.0000000000000007E-2</v>
      </c>
      <c r="U703" s="122">
        <f t="shared" si="426"/>
        <v>17</v>
      </c>
      <c r="V703" s="122">
        <v>252</v>
      </c>
      <c r="W703" s="121">
        <f t="shared" si="411"/>
        <v>1.0045747060000001</v>
      </c>
      <c r="X703" s="114">
        <f t="shared" si="412"/>
        <v>4.6512857199999997</v>
      </c>
      <c r="Y703" s="114">
        <f t="shared" si="413"/>
        <v>0</v>
      </c>
      <c r="Z703" s="127" t="str">
        <f t="shared" si="423"/>
        <v>A+J=</v>
      </c>
      <c r="AA703" s="119">
        <f t="shared" si="424"/>
        <v>44701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414"/>
        <v>44698</v>
      </c>
      <c r="B704" s="114">
        <f t="shared" si="406"/>
        <v>1022.50533436</v>
      </c>
      <c r="C704" s="114">
        <f t="shared" si="420"/>
        <v>684.27624299000001</v>
      </c>
      <c r="D704" s="115">
        <f t="shared" si="415"/>
        <v>1141.546</v>
      </c>
      <c r="E704" s="116">
        <f t="shared" si="428"/>
        <v>1161.4179999999999</v>
      </c>
      <c r="F704" s="117">
        <f t="shared" si="429"/>
        <v>44640</v>
      </c>
      <c r="G704" s="118">
        <f t="shared" si="407"/>
        <v>1.7407971295068103E-2</v>
      </c>
      <c r="H704" s="119">
        <f t="shared" si="421"/>
        <v>44701</v>
      </c>
      <c r="I704" s="119">
        <f t="shared" si="408"/>
        <v>44701</v>
      </c>
      <c r="J704" s="120">
        <f t="shared" si="416"/>
        <v>21</v>
      </c>
      <c r="K704" s="120">
        <f t="shared" si="431"/>
        <v>18</v>
      </c>
      <c r="L704" s="8">
        <f t="shared" si="417"/>
        <v>1.0149026800000001</v>
      </c>
      <c r="M704" s="121">
        <f t="shared" si="430"/>
        <v>1.0183291800000001</v>
      </c>
      <c r="N704" s="121">
        <f t="shared" si="425"/>
        <v>1.4652471345050926</v>
      </c>
      <c r="O704" s="114">
        <f t="shared" si="427"/>
        <v>1.48708324</v>
      </c>
      <c r="P704" s="114">
        <f t="shared" si="409"/>
        <v>1017.5757324800001</v>
      </c>
      <c r="Q704" s="168">
        <f t="shared" si="422"/>
        <v>0</v>
      </c>
      <c r="R704" s="169">
        <f t="shared" si="418"/>
        <v>0</v>
      </c>
      <c r="S704" s="114">
        <f t="shared" si="410"/>
        <v>0</v>
      </c>
      <c r="T704" s="124">
        <f t="shared" si="419"/>
        <v>7.0000000000000007E-2</v>
      </c>
      <c r="U704" s="122">
        <f t="shared" si="426"/>
        <v>18</v>
      </c>
      <c r="V704" s="122">
        <v>252</v>
      </c>
      <c r="W704" s="121">
        <f t="shared" si="411"/>
        <v>1.0048444569999999</v>
      </c>
      <c r="X704" s="114">
        <f t="shared" si="412"/>
        <v>4.9296018799999999</v>
      </c>
      <c r="Y704" s="114">
        <f t="shared" si="413"/>
        <v>0</v>
      </c>
      <c r="Z704" s="127" t="str">
        <f t="shared" si="423"/>
        <v>A+J=</v>
      </c>
      <c r="AA704" s="119">
        <f t="shared" si="424"/>
        <v>44701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414"/>
        <v>44699</v>
      </c>
      <c r="B705" s="114">
        <f t="shared" si="406"/>
        <v>1023.62078919</v>
      </c>
      <c r="C705" s="114">
        <f t="shared" si="420"/>
        <v>684.27624299000001</v>
      </c>
      <c r="D705" s="115">
        <f t="shared" si="415"/>
        <v>1141.546</v>
      </c>
      <c r="E705" s="116">
        <f t="shared" si="428"/>
        <v>1161.4179999999999</v>
      </c>
      <c r="F705" s="117">
        <f t="shared" si="429"/>
        <v>44640</v>
      </c>
      <c r="G705" s="118">
        <f t="shared" si="407"/>
        <v>1.7407971295068103E-2</v>
      </c>
      <c r="H705" s="119">
        <f t="shared" si="421"/>
        <v>44701</v>
      </c>
      <c r="I705" s="119">
        <f t="shared" si="408"/>
        <v>44701</v>
      </c>
      <c r="J705" s="120">
        <f t="shared" si="416"/>
        <v>21</v>
      </c>
      <c r="K705" s="120">
        <f t="shared" si="431"/>
        <v>19</v>
      </c>
      <c r="L705" s="8">
        <f t="shared" si="417"/>
        <v>1.01573709</v>
      </c>
      <c r="M705" s="121">
        <f t="shared" si="430"/>
        <v>1.0183291800000001</v>
      </c>
      <c r="N705" s="121">
        <f t="shared" si="425"/>
        <v>1.4652471345050926</v>
      </c>
      <c r="O705" s="114">
        <f t="shared" si="427"/>
        <v>1.4883058600000001</v>
      </c>
      <c r="P705" s="114">
        <f t="shared" si="409"/>
        <v>1018.4123423</v>
      </c>
      <c r="Q705" s="168">
        <f t="shared" si="422"/>
        <v>0</v>
      </c>
      <c r="R705" s="169">
        <f t="shared" si="418"/>
        <v>0</v>
      </c>
      <c r="S705" s="114">
        <f t="shared" si="410"/>
        <v>0</v>
      </c>
      <c r="T705" s="124">
        <f t="shared" si="419"/>
        <v>7.0000000000000007E-2</v>
      </c>
      <c r="U705" s="122">
        <f t="shared" si="426"/>
        <v>19</v>
      </c>
      <c r="V705" s="122">
        <v>252</v>
      </c>
      <c r="W705" s="121">
        <f t="shared" si="411"/>
        <v>1.005114281</v>
      </c>
      <c r="X705" s="114">
        <f t="shared" si="412"/>
        <v>5.2084468900000003</v>
      </c>
      <c r="Y705" s="114">
        <f t="shared" si="413"/>
        <v>0</v>
      </c>
      <c r="Z705" s="127" t="str">
        <f t="shared" si="423"/>
        <v>A+J=</v>
      </c>
      <c r="AA705" s="119">
        <f t="shared" si="424"/>
        <v>44701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414"/>
        <v>44700</v>
      </c>
      <c r="B706" s="114">
        <f t="shared" si="406"/>
        <v>1024.7374568299999</v>
      </c>
      <c r="C706" s="114">
        <f t="shared" si="420"/>
        <v>684.27624299000001</v>
      </c>
      <c r="D706" s="115">
        <f t="shared" si="415"/>
        <v>1141.546</v>
      </c>
      <c r="E706" s="116">
        <f t="shared" si="428"/>
        <v>1161.4179999999999</v>
      </c>
      <c r="F706" s="117">
        <f t="shared" si="429"/>
        <v>44640</v>
      </c>
      <c r="G706" s="118">
        <f t="shared" si="407"/>
        <v>1.7407971295068103E-2</v>
      </c>
      <c r="H706" s="119">
        <f t="shared" si="421"/>
        <v>44701</v>
      </c>
      <c r="I706" s="119">
        <f t="shared" si="408"/>
        <v>44701</v>
      </c>
      <c r="J706" s="120">
        <f t="shared" si="416"/>
        <v>21</v>
      </c>
      <c r="K706" s="120">
        <f t="shared" si="431"/>
        <v>20</v>
      </c>
      <c r="L706" s="8">
        <f t="shared" si="417"/>
        <v>1.01657219</v>
      </c>
      <c r="M706" s="121">
        <f t="shared" si="430"/>
        <v>1.0183291800000001</v>
      </c>
      <c r="N706" s="121">
        <f t="shared" si="425"/>
        <v>1.4652471345050926</v>
      </c>
      <c r="O706" s="114">
        <f t="shared" si="427"/>
        <v>1.4895294800000001</v>
      </c>
      <c r="P706" s="114">
        <f t="shared" si="409"/>
        <v>1019.24963639</v>
      </c>
      <c r="Q706" s="168">
        <f t="shared" si="422"/>
        <v>0</v>
      </c>
      <c r="R706" s="169">
        <f t="shared" si="418"/>
        <v>0</v>
      </c>
      <c r="S706" s="114">
        <f t="shared" si="410"/>
        <v>0</v>
      </c>
      <c r="T706" s="124">
        <f t="shared" si="419"/>
        <v>7.0000000000000007E-2</v>
      </c>
      <c r="U706" s="122">
        <f t="shared" si="426"/>
        <v>20</v>
      </c>
      <c r="V706" s="122">
        <v>252</v>
      </c>
      <c r="W706" s="121">
        <f t="shared" si="411"/>
        <v>1.005384177</v>
      </c>
      <c r="X706" s="114">
        <f t="shared" si="412"/>
        <v>5.4878204400000001</v>
      </c>
      <c r="Y706" s="114">
        <f t="shared" si="413"/>
        <v>0</v>
      </c>
      <c r="Z706" s="127" t="str">
        <f t="shared" si="423"/>
        <v>A+J=</v>
      </c>
      <c r="AA706" s="119">
        <f t="shared" si="424"/>
        <v>44701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414"/>
        <v>44701</v>
      </c>
      <c r="B707" s="114">
        <f t="shared" si="406"/>
        <v>1025.85534493</v>
      </c>
      <c r="C707" s="114">
        <f t="shared" si="420"/>
        <v>684.27624299000001</v>
      </c>
      <c r="D707" s="115">
        <f t="shared" si="415"/>
        <v>1141.546</v>
      </c>
      <c r="E707" s="116">
        <f t="shared" si="428"/>
        <v>1161.4179999999999</v>
      </c>
      <c r="F707" s="117">
        <f t="shared" si="429"/>
        <v>44640</v>
      </c>
      <c r="G707" s="118">
        <f t="shared" si="407"/>
        <v>1.7407971295068103E-2</v>
      </c>
      <c r="H707" s="119">
        <f t="shared" si="421"/>
        <v>44732</v>
      </c>
      <c r="I707" s="119">
        <f t="shared" si="408"/>
        <v>44701</v>
      </c>
      <c r="J707" s="120">
        <f t="shared" si="416"/>
        <v>21</v>
      </c>
      <c r="K707" s="120">
        <f t="shared" si="431"/>
        <v>21</v>
      </c>
      <c r="L707" s="8">
        <f t="shared" si="417"/>
        <v>1.0174079700000001</v>
      </c>
      <c r="M707" s="121">
        <f t="shared" si="430"/>
        <v>1.0183291800000001</v>
      </c>
      <c r="N707" s="121">
        <f t="shared" si="425"/>
        <v>1.4652471345050926</v>
      </c>
      <c r="O707" s="114">
        <f t="shared" si="427"/>
        <v>1.4907541099999999</v>
      </c>
      <c r="P707" s="114">
        <f t="shared" si="409"/>
        <v>1020.08762161</v>
      </c>
      <c r="Q707" s="168">
        <f t="shared" si="422"/>
        <v>23</v>
      </c>
      <c r="R707" s="169">
        <f t="shared" si="418"/>
        <v>1.1044999999999999E-2</v>
      </c>
      <c r="S707" s="114">
        <f t="shared" si="410"/>
        <v>11.26686778</v>
      </c>
      <c r="T707" s="124">
        <f t="shared" si="419"/>
        <v>7.0000000000000007E-2</v>
      </c>
      <c r="U707" s="122">
        <f t="shared" si="426"/>
        <v>21</v>
      </c>
      <c r="V707" s="122">
        <v>252</v>
      </c>
      <c r="W707" s="121">
        <f t="shared" si="411"/>
        <v>1.0056541450000001</v>
      </c>
      <c r="X707" s="114">
        <f t="shared" si="412"/>
        <v>5.76772332</v>
      </c>
      <c r="Y707" s="114">
        <f t="shared" si="413"/>
        <v>17.0345911</v>
      </c>
      <c r="Z707" s="127" t="str">
        <f t="shared" si="423"/>
        <v>A+J=</v>
      </c>
      <c r="AA707" s="119">
        <f t="shared" si="424"/>
        <v>44701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414"/>
        <v>44702</v>
      </c>
      <c r="B708" s="114">
        <f t="shared" si="406"/>
        <v>1009.7989654199999</v>
      </c>
      <c r="C708" s="114">
        <f t="shared" si="420"/>
        <v>676.71841188999997</v>
      </c>
      <c r="D708" s="115">
        <f t="shared" si="415"/>
        <v>1161.4179999999999</v>
      </c>
      <c r="E708" s="116">
        <f t="shared" si="428"/>
        <v>1177.809</v>
      </c>
      <c r="F708" s="117">
        <f t="shared" si="429"/>
        <v>44671</v>
      </c>
      <c r="G708" s="118">
        <f t="shared" si="407"/>
        <v>1.4112920585009014E-2</v>
      </c>
      <c r="H708" s="119">
        <f t="shared" si="421"/>
        <v>44732</v>
      </c>
      <c r="I708" s="119">
        <f t="shared" si="408"/>
        <v>44732</v>
      </c>
      <c r="J708" s="120">
        <f t="shared" si="416"/>
        <v>20</v>
      </c>
      <c r="K708" s="120">
        <f t="shared" si="431"/>
        <v>1</v>
      </c>
      <c r="L708" s="8">
        <f t="shared" si="417"/>
        <v>1.0007009499999999</v>
      </c>
      <c r="M708" s="121">
        <f t="shared" si="430"/>
        <v>1.0174079700000001</v>
      </c>
      <c r="N708" s="121">
        <f t="shared" si="425"/>
        <v>1.4907541126651433</v>
      </c>
      <c r="O708" s="114">
        <f t="shared" si="427"/>
        <v>1.49179905</v>
      </c>
      <c r="P708" s="114">
        <f t="shared" si="409"/>
        <v>1009.5278839699999</v>
      </c>
      <c r="Q708" s="168">
        <f t="shared" si="422"/>
        <v>0</v>
      </c>
      <c r="R708" s="169">
        <f t="shared" si="418"/>
        <v>0</v>
      </c>
      <c r="S708" s="114">
        <f t="shared" si="410"/>
        <v>0</v>
      </c>
      <c r="T708" s="124">
        <f t="shared" si="419"/>
        <v>7.0000000000000007E-2</v>
      </c>
      <c r="U708" s="122">
        <f t="shared" si="426"/>
        <v>1</v>
      </c>
      <c r="V708" s="122">
        <v>252</v>
      </c>
      <c r="W708" s="121">
        <f t="shared" si="411"/>
        <v>1.0002685229999999</v>
      </c>
      <c r="X708" s="114">
        <f t="shared" si="412"/>
        <v>0.27108145</v>
      </c>
      <c r="Y708" s="114">
        <f t="shared" si="413"/>
        <v>0</v>
      </c>
      <c r="Z708" s="127" t="str">
        <f t="shared" si="423"/>
        <v>A+J=</v>
      </c>
      <c r="AA708" s="119">
        <f t="shared" si="424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414"/>
        <v>44703</v>
      </c>
      <c r="B709" s="114">
        <f t="shared" si="406"/>
        <v>1009.7989654199999</v>
      </c>
      <c r="C709" s="114">
        <f t="shared" si="420"/>
        <v>676.71841188999997</v>
      </c>
      <c r="D709" s="115">
        <f t="shared" si="415"/>
        <v>1161.4179999999999</v>
      </c>
      <c r="E709" s="116">
        <f t="shared" si="428"/>
        <v>1177.809</v>
      </c>
      <c r="F709" s="117">
        <f t="shared" si="429"/>
        <v>44671</v>
      </c>
      <c r="G709" s="118">
        <f t="shared" si="407"/>
        <v>1.4112920585009014E-2</v>
      </c>
      <c r="H709" s="119">
        <f t="shared" si="421"/>
        <v>44732</v>
      </c>
      <c r="I709" s="119">
        <f t="shared" si="408"/>
        <v>44732</v>
      </c>
      <c r="J709" s="120">
        <f t="shared" si="416"/>
        <v>20</v>
      </c>
      <c r="K709" s="120">
        <f t="shared" si="431"/>
        <v>1</v>
      </c>
      <c r="L709" s="8">
        <f t="shared" si="417"/>
        <v>1.0007009499999999</v>
      </c>
      <c r="M709" s="121">
        <f t="shared" si="430"/>
        <v>1.0174079700000001</v>
      </c>
      <c r="N709" s="121">
        <f t="shared" si="425"/>
        <v>1.4907541126651433</v>
      </c>
      <c r="O709" s="114">
        <f t="shared" si="427"/>
        <v>1.49179905</v>
      </c>
      <c r="P709" s="114">
        <f t="shared" si="409"/>
        <v>1009.5278839699999</v>
      </c>
      <c r="Q709" s="168">
        <f t="shared" si="422"/>
        <v>0</v>
      </c>
      <c r="R709" s="169">
        <f t="shared" si="418"/>
        <v>0</v>
      </c>
      <c r="S709" s="114">
        <f t="shared" si="410"/>
        <v>0</v>
      </c>
      <c r="T709" s="124">
        <f t="shared" si="419"/>
        <v>7.0000000000000007E-2</v>
      </c>
      <c r="U709" s="122">
        <f t="shared" si="426"/>
        <v>1</v>
      </c>
      <c r="V709" s="122">
        <v>252</v>
      </c>
      <c r="W709" s="121">
        <f t="shared" si="411"/>
        <v>1.0002685229999999</v>
      </c>
      <c r="X709" s="114">
        <f t="shared" si="412"/>
        <v>0.27108145</v>
      </c>
      <c r="Y709" s="114">
        <f t="shared" si="413"/>
        <v>0</v>
      </c>
      <c r="Z709" s="127" t="str">
        <f t="shared" si="423"/>
        <v>A+J=</v>
      </c>
      <c r="AA709" s="119">
        <f t="shared" si="424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414"/>
        <v>44704</v>
      </c>
      <c r="B710" s="114">
        <f t="shared" si="406"/>
        <v>1009.7989654199999</v>
      </c>
      <c r="C710" s="114">
        <f t="shared" si="420"/>
        <v>676.71841188999997</v>
      </c>
      <c r="D710" s="115">
        <f t="shared" si="415"/>
        <v>1161.4179999999999</v>
      </c>
      <c r="E710" s="116">
        <f t="shared" si="428"/>
        <v>1177.809</v>
      </c>
      <c r="F710" s="117">
        <f t="shared" si="429"/>
        <v>44671</v>
      </c>
      <c r="G710" s="118">
        <f t="shared" si="407"/>
        <v>1.4112920585009014E-2</v>
      </c>
      <c r="H710" s="119">
        <f t="shared" si="421"/>
        <v>44732</v>
      </c>
      <c r="I710" s="119">
        <f t="shared" si="408"/>
        <v>44732</v>
      </c>
      <c r="J710" s="120">
        <f t="shared" si="416"/>
        <v>20</v>
      </c>
      <c r="K710" s="120">
        <f t="shared" si="431"/>
        <v>1</v>
      </c>
      <c r="L710" s="8">
        <f t="shared" si="417"/>
        <v>1.0007009499999999</v>
      </c>
      <c r="M710" s="121">
        <f t="shared" si="430"/>
        <v>1.0174079700000001</v>
      </c>
      <c r="N710" s="121">
        <f t="shared" si="425"/>
        <v>1.4907541126651433</v>
      </c>
      <c r="O710" s="114">
        <f t="shared" si="427"/>
        <v>1.49179905</v>
      </c>
      <c r="P710" s="114">
        <f t="shared" si="409"/>
        <v>1009.5278839699999</v>
      </c>
      <c r="Q710" s="168">
        <f t="shared" si="422"/>
        <v>0</v>
      </c>
      <c r="R710" s="169">
        <f t="shared" si="418"/>
        <v>0</v>
      </c>
      <c r="S710" s="114">
        <f t="shared" si="410"/>
        <v>0</v>
      </c>
      <c r="T710" s="124">
        <f t="shared" si="419"/>
        <v>7.0000000000000007E-2</v>
      </c>
      <c r="U710" s="122">
        <f t="shared" si="426"/>
        <v>1</v>
      </c>
      <c r="V710" s="122">
        <v>252</v>
      </c>
      <c r="W710" s="121">
        <f t="shared" si="411"/>
        <v>1.0002685229999999</v>
      </c>
      <c r="X710" s="114">
        <f t="shared" si="412"/>
        <v>0.27108145</v>
      </c>
      <c r="Y710" s="114">
        <f t="shared" si="413"/>
        <v>0</v>
      </c>
      <c r="Z710" s="127" t="str">
        <f t="shared" si="423"/>
        <v>A+J=</v>
      </c>
      <c r="AA710" s="119">
        <f t="shared" si="424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414"/>
        <v>44705</v>
      </c>
      <c r="B711" s="114">
        <f t="shared" si="406"/>
        <v>1010.77813733</v>
      </c>
      <c r="C711" s="114">
        <f t="shared" si="420"/>
        <v>676.71841188999997</v>
      </c>
      <c r="D711" s="115">
        <f t="shared" si="415"/>
        <v>1161.4179999999999</v>
      </c>
      <c r="E711" s="116">
        <f t="shared" si="428"/>
        <v>1177.809</v>
      </c>
      <c r="F711" s="117">
        <f t="shared" si="429"/>
        <v>44671</v>
      </c>
      <c r="G711" s="118">
        <f t="shared" si="407"/>
        <v>1.4112920585009014E-2</v>
      </c>
      <c r="H711" s="119">
        <f t="shared" si="421"/>
        <v>44732</v>
      </c>
      <c r="I711" s="119">
        <f t="shared" si="408"/>
        <v>44732</v>
      </c>
      <c r="J711" s="120">
        <f t="shared" si="416"/>
        <v>20</v>
      </c>
      <c r="K711" s="120">
        <f t="shared" si="431"/>
        <v>2</v>
      </c>
      <c r="L711" s="8">
        <f t="shared" si="417"/>
        <v>1.0014023999999999</v>
      </c>
      <c r="M711" s="121">
        <f t="shared" si="430"/>
        <v>1.0174079700000001</v>
      </c>
      <c r="N711" s="121">
        <f t="shared" si="425"/>
        <v>1.4907541126651433</v>
      </c>
      <c r="O711" s="114">
        <f t="shared" si="427"/>
        <v>1.49284474</v>
      </c>
      <c r="P711" s="114">
        <f t="shared" si="409"/>
        <v>1010.23552165</v>
      </c>
      <c r="Q711" s="168">
        <f t="shared" si="422"/>
        <v>0</v>
      </c>
      <c r="R711" s="169">
        <f t="shared" si="418"/>
        <v>0</v>
      </c>
      <c r="S711" s="114">
        <f t="shared" si="410"/>
        <v>0</v>
      </c>
      <c r="T711" s="124">
        <f t="shared" si="419"/>
        <v>7.0000000000000007E-2</v>
      </c>
      <c r="U711" s="122">
        <f t="shared" si="426"/>
        <v>2</v>
      </c>
      <c r="V711" s="122">
        <v>252</v>
      </c>
      <c r="W711" s="121">
        <f t="shared" si="411"/>
        <v>1.000537118</v>
      </c>
      <c r="X711" s="114">
        <f t="shared" si="412"/>
        <v>0.54261568000000004</v>
      </c>
      <c r="Y711" s="114">
        <f t="shared" si="413"/>
        <v>0</v>
      </c>
      <c r="Z711" s="127" t="str">
        <f t="shared" si="423"/>
        <v>A+J=</v>
      </c>
      <c r="AA711" s="119">
        <f t="shared" si="424"/>
        <v>44732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414"/>
        <v>44706</v>
      </c>
      <c r="B712" s="114">
        <f t="shared" si="406"/>
        <v>1011.7582701</v>
      </c>
      <c r="C712" s="114">
        <f t="shared" si="420"/>
        <v>676.71841188999997</v>
      </c>
      <c r="D712" s="115">
        <f t="shared" si="415"/>
        <v>1161.4179999999999</v>
      </c>
      <c r="E712" s="116">
        <f t="shared" si="428"/>
        <v>1177.809</v>
      </c>
      <c r="F712" s="117">
        <f t="shared" si="429"/>
        <v>44671</v>
      </c>
      <c r="G712" s="118">
        <f t="shared" si="407"/>
        <v>1.4112920585009014E-2</v>
      </c>
      <c r="H712" s="119">
        <f t="shared" si="421"/>
        <v>44732</v>
      </c>
      <c r="I712" s="119">
        <f t="shared" si="408"/>
        <v>44732</v>
      </c>
      <c r="J712" s="120">
        <f t="shared" si="416"/>
        <v>20</v>
      </c>
      <c r="K712" s="120">
        <f t="shared" si="431"/>
        <v>3</v>
      </c>
      <c r="L712" s="8">
        <f t="shared" si="417"/>
        <v>1.00210435</v>
      </c>
      <c r="M712" s="121">
        <f t="shared" si="430"/>
        <v>1.0174079700000001</v>
      </c>
      <c r="N712" s="121">
        <f t="shared" si="425"/>
        <v>1.4907541126651433</v>
      </c>
      <c r="O712" s="114">
        <f t="shared" si="427"/>
        <v>1.4938911800000001</v>
      </c>
      <c r="P712" s="114">
        <f t="shared" si="409"/>
        <v>1010.94366686</v>
      </c>
      <c r="Q712" s="168">
        <f t="shared" si="422"/>
        <v>0</v>
      </c>
      <c r="R712" s="169">
        <f t="shared" si="418"/>
        <v>0</v>
      </c>
      <c r="S712" s="114">
        <f t="shared" si="410"/>
        <v>0</v>
      </c>
      <c r="T712" s="124">
        <f t="shared" si="419"/>
        <v>7.0000000000000007E-2</v>
      </c>
      <c r="U712" s="122">
        <f t="shared" si="426"/>
        <v>3</v>
      </c>
      <c r="V712" s="122">
        <v>252</v>
      </c>
      <c r="W712" s="121">
        <f t="shared" si="411"/>
        <v>1.0008057850000001</v>
      </c>
      <c r="X712" s="114">
        <f t="shared" si="412"/>
        <v>0.81460323999999995</v>
      </c>
      <c r="Y712" s="114">
        <f t="shared" si="413"/>
        <v>0</v>
      </c>
      <c r="Z712" s="127" t="str">
        <f t="shared" si="423"/>
        <v>A+J=</v>
      </c>
      <c r="AA712" s="119">
        <f t="shared" si="424"/>
        <v>44732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414"/>
        <v>44707</v>
      </c>
      <c r="B713" s="114">
        <f t="shared" si="406"/>
        <v>1012.7393372099999</v>
      </c>
      <c r="C713" s="114">
        <f t="shared" si="420"/>
        <v>676.71841188999997</v>
      </c>
      <c r="D713" s="115">
        <f t="shared" si="415"/>
        <v>1161.4179999999999</v>
      </c>
      <c r="E713" s="116">
        <f t="shared" si="428"/>
        <v>1177.809</v>
      </c>
      <c r="F713" s="117">
        <f t="shared" si="429"/>
        <v>44671</v>
      </c>
      <c r="G713" s="118">
        <f t="shared" si="407"/>
        <v>1.4112920585009014E-2</v>
      </c>
      <c r="H713" s="119">
        <f t="shared" si="421"/>
        <v>44732</v>
      </c>
      <c r="I713" s="119">
        <f t="shared" si="408"/>
        <v>44732</v>
      </c>
      <c r="J713" s="120">
        <f t="shared" si="416"/>
        <v>20</v>
      </c>
      <c r="K713" s="120">
        <f t="shared" si="431"/>
        <v>4</v>
      </c>
      <c r="L713" s="8">
        <f t="shared" si="417"/>
        <v>1.00280678</v>
      </c>
      <c r="M713" s="121">
        <f t="shared" si="430"/>
        <v>1.0174079700000001</v>
      </c>
      <c r="N713" s="121">
        <f t="shared" si="425"/>
        <v>1.4907541126651433</v>
      </c>
      <c r="O713" s="114">
        <f t="shared" si="427"/>
        <v>1.4949383300000001</v>
      </c>
      <c r="P713" s="114">
        <f t="shared" si="409"/>
        <v>1011.65229255</v>
      </c>
      <c r="Q713" s="168">
        <f t="shared" si="422"/>
        <v>0</v>
      </c>
      <c r="R713" s="169">
        <f t="shared" si="418"/>
        <v>0</v>
      </c>
      <c r="S713" s="114">
        <f t="shared" si="410"/>
        <v>0</v>
      </c>
      <c r="T713" s="124">
        <f t="shared" si="419"/>
        <v>7.0000000000000007E-2</v>
      </c>
      <c r="U713" s="122">
        <f t="shared" si="426"/>
        <v>4</v>
      </c>
      <c r="V713" s="122">
        <v>252</v>
      </c>
      <c r="W713" s="121">
        <f t="shared" si="411"/>
        <v>1.0010745240000001</v>
      </c>
      <c r="X713" s="114">
        <f t="shared" si="412"/>
        <v>1.0870446600000001</v>
      </c>
      <c r="Y713" s="114">
        <f t="shared" si="413"/>
        <v>0</v>
      </c>
      <c r="Z713" s="127" t="str">
        <f t="shared" si="423"/>
        <v>A+J=</v>
      </c>
      <c r="AA713" s="119">
        <f t="shared" si="424"/>
        <v>44732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414"/>
        <v>44708</v>
      </c>
      <c r="B714" s="114">
        <f t="shared" ref="B714:B777" si="432">(P714+X714)</f>
        <v>1013.7213527500001</v>
      </c>
      <c r="C714" s="114">
        <f t="shared" si="420"/>
        <v>676.71841188999997</v>
      </c>
      <c r="D714" s="115">
        <f t="shared" si="415"/>
        <v>1161.4179999999999</v>
      </c>
      <c r="E714" s="116">
        <f t="shared" si="428"/>
        <v>1177.809</v>
      </c>
      <c r="F714" s="117">
        <f t="shared" si="429"/>
        <v>44671</v>
      </c>
      <c r="G714" s="118">
        <f t="shared" ref="G714:G777" si="433">(E714/D714)-1</f>
        <v>1.4112920585009014E-2</v>
      </c>
      <c r="H714" s="119">
        <f t="shared" si="421"/>
        <v>44732</v>
      </c>
      <c r="I714" s="119">
        <f t="shared" ref="I714:I777" si="434">IF(A714&gt;I713,H714,I713)</f>
        <v>44732</v>
      </c>
      <c r="J714" s="120">
        <f t="shared" si="416"/>
        <v>20</v>
      </c>
      <c r="K714" s="120">
        <f t="shared" si="431"/>
        <v>5</v>
      </c>
      <c r="L714" s="8">
        <f t="shared" si="417"/>
        <v>1.0035096999999999</v>
      </c>
      <c r="M714" s="121">
        <f t="shared" si="430"/>
        <v>1.0174079700000001</v>
      </c>
      <c r="N714" s="121">
        <f t="shared" si="425"/>
        <v>1.4907541126651433</v>
      </c>
      <c r="O714" s="114">
        <f t="shared" si="427"/>
        <v>1.4959862100000001</v>
      </c>
      <c r="P714" s="114">
        <f t="shared" ref="P714:P777" si="435">TRUNC(C714*O714,8)</f>
        <v>1012.36141224</v>
      </c>
      <c r="Q714" s="168">
        <f t="shared" si="422"/>
        <v>0</v>
      </c>
      <c r="R714" s="169">
        <f t="shared" si="418"/>
        <v>0</v>
      </c>
      <c r="S714" s="114">
        <f t="shared" ref="S714:S777" si="436">IF(R714&gt;0,TRUNC(R714*P714,8),0)</f>
        <v>0</v>
      </c>
      <c r="T714" s="124">
        <f t="shared" si="419"/>
        <v>7.0000000000000007E-2</v>
      </c>
      <c r="U714" s="122">
        <f t="shared" si="426"/>
        <v>5</v>
      </c>
      <c r="V714" s="122">
        <v>252</v>
      </c>
      <c r="W714" s="121">
        <f t="shared" ref="W714:W777" si="437">ROUND((1+T714)^TRUNC((U714/V714),9),9)</f>
        <v>1.0013433350000001</v>
      </c>
      <c r="X714" s="114">
        <f t="shared" ref="X714:X777" si="438">TRUNC((P714*(W714-1)),8)</f>
        <v>1.3599405099999999</v>
      </c>
      <c r="Y714" s="114">
        <f t="shared" ref="Y714:Y777" si="439">IF(Q714&gt;0,S714+X714,0)</f>
        <v>0</v>
      </c>
      <c r="Z714" s="127" t="str">
        <f t="shared" si="423"/>
        <v>A+J=</v>
      </c>
      <c r="AA714" s="119">
        <f t="shared" si="424"/>
        <v>44732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40">(A714+1)</f>
        <v>44709</v>
      </c>
      <c r="B715" s="114">
        <f t="shared" si="432"/>
        <v>1014.7043240500001</v>
      </c>
      <c r="C715" s="114">
        <f t="shared" si="420"/>
        <v>676.71841188999997</v>
      </c>
      <c r="D715" s="115">
        <f t="shared" ref="D715:D778" si="441">IF(E715=E714,D714,E714)</f>
        <v>1161.4179999999999</v>
      </c>
      <c r="E715" s="116">
        <f t="shared" si="428"/>
        <v>1177.809</v>
      </c>
      <c r="F715" s="117">
        <f t="shared" si="429"/>
        <v>44671</v>
      </c>
      <c r="G715" s="118">
        <f t="shared" si="433"/>
        <v>1.4112920585009014E-2</v>
      </c>
      <c r="H715" s="119">
        <f t="shared" si="421"/>
        <v>44732</v>
      </c>
      <c r="I715" s="119">
        <f t="shared" si="434"/>
        <v>44732</v>
      </c>
      <c r="J715" s="120">
        <f t="shared" ref="J715:J778" si="442">IF(I715=I714,J714,NETWORKDAYS(I714,I715,$AD$148:$AD$502)-1)</f>
        <v>20</v>
      </c>
      <c r="K715" s="120">
        <f t="shared" si="431"/>
        <v>6</v>
      </c>
      <c r="L715" s="8">
        <f t="shared" ref="L715:L778" si="443">TRUNC((E715/D715)^TRUNC((K715/J715),9),8)</f>
        <v>1.00421312</v>
      </c>
      <c r="M715" s="121">
        <f t="shared" si="430"/>
        <v>1.0174079700000001</v>
      </c>
      <c r="N715" s="121">
        <f t="shared" si="425"/>
        <v>1.4907541126651433</v>
      </c>
      <c r="O715" s="114">
        <f t="shared" si="427"/>
        <v>1.49703483</v>
      </c>
      <c r="P715" s="114">
        <f t="shared" si="435"/>
        <v>1013.0710327</v>
      </c>
      <c r="Q715" s="168">
        <f t="shared" si="422"/>
        <v>0</v>
      </c>
      <c r="R715" s="169">
        <f t="shared" ref="R715:R778" si="444">IF(Q715&gt;0,VLOOKUP($A715,$AD$10:$AI$140,6),0)</f>
        <v>0</v>
      </c>
      <c r="S715" s="114">
        <f t="shared" si="436"/>
        <v>0</v>
      </c>
      <c r="T715" s="124">
        <f t="shared" ref="T715:T778" si="445">(T714)</f>
        <v>7.0000000000000007E-2</v>
      </c>
      <c r="U715" s="122">
        <f t="shared" si="426"/>
        <v>6</v>
      </c>
      <c r="V715" s="122">
        <v>252</v>
      </c>
      <c r="W715" s="121">
        <f t="shared" si="437"/>
        <v>1.001612218</v>
      </c>
      <c r="X715" s="114">
        <f t="shared" si="438"/>
        <v>1.6332913499999999</v>
      </c>
      <c r="Y715" s="114">
        <f t="shared" si="439"/>
        <v>0</v>
      </c>
      <c r="Z715" s="127" t="str">
        <f t="shared" si="423"/>
        <v>A+J=</v>
      </c>
      <c r="AA715" s="119">
        <f t="shared" si="424"/>
        <v>44732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40"/>
        <v>44710</v>
      </c>
      <c r="B716" s="114">
        <f t="shared" si="432"/>
        <v>1014.7043240500001</v>
      </c>
      <c r="C716" s="114">
        <f t="shared" ref="C716:C779" si="446">TRUNC(IF(Q715&gt;0,VLOOKUP(A715,$AD$12:$AE$140,2),C715),8)</f>
        <v>676.71841188999997</v>
      </c>
      <c r="D716" s="115">
        <f t="shared" si="441"/>
        <v>1161.4179999999999</v>
      </c>
      <c r="E716" s="116">
        <f t="shared" si="428"/>
        <v>1177.809</v>
      </c>
      <c r="F716" s="117">
        <f t="shared" si="429"/>
        <v>44671</v>
      </c>
      <c r="G716" s="118">
        <f t="shared" si="433"/>
        <v>1.4112920585009014E-2</v>
      </c>
      <c r="H716" s="119">
        <f t="shared" ref="H716:H779" si="447">IF(DAY(A716)=H$9,VLOOKUP(A716,AH$118:AN$450,4),H715)</f>
        <v>44732</v>
      </c>
      <c r="I716" s="119">
        <f t="shared" si="434"/>
        <v>44732</v>
      </c>
      <c r="J716" s="120">
        <f t="shared" si="442"/>
        <v>20</v>
      </c>
      <c r="K716" s="120">
        <f t="shared" si="431"/>
        <v>6</v>
      </c>
      <c r="L716" s="8">
        <f t="shared" si="443"/>
        <v>1.00421312</v>
      </c>
      <c r="M716" s="121">
        <f t="shared" si="430"/>
        <v>1.0174079700000001</v>
      </c>
      <c r="N716" s="121">
        <f t="shared" si="425"/>
        <v>1.4907541126651433</v>
      </c>
      <c r="O716" s="114">
        <f t="shared" si="427"/>
        <v>1.49703483</v>
      </c>
      <c r="P716" s="114">
        <f t="shared" si="435"/>
        <v>1013.0710327</v>
      </c>
      <c r="Q716" s="168">
        <f t="shared" ref="Q716:Q779" si="448">IF(VLOOKUP(A716,AD$10:AK$140,8)=VLOOKUP(A715,AD$10:AK$140,8),0,VLOOKUP(A716,AD$10:AK$140,8))</f>
        <v>0</v>
      </c>
      <c r="R716" s="169">
        <f t="shared" si="444"/>
        <v>0</v>
      </c>
      <c r="S716" s="114">
        <f t="shared" si="436"/>
        <v>0</v>
      </c>
      <c r="T716" s="124">
        <f t="shared" si="445"/>
        <v>7.0000000000000007E-2</v>
      </c>
      <c r="U716" s="122">
        <f t="shared" si="426"/>
        <v>6</v>
      </c>
      <c r="V716" s="122">
        <v>252</v>
      </c>
      <c r="W716" s="121">
        <f t="shared" si="437"/>
        <v>1.001612218</v>
      </c>
      <c r="X716" s="114">
        <f t="shared" si="438"/>
        <v>1.6332913499999999</v>
      </c>
      <c r="Y716" s="114">
        <f t="shared" si="439"/>
        <v>0</v>
      </c>
      <c r="Z716" s="127" t="str">
        <f t="shared" ref="Z716:Z779" si="449">IF($Q715&gt;0,VLOOKUP($A715,$AD$10:$AM$140,9),Z715)</f>
        <v>A+J=</v>
      </c>
      <c r="AA716" s="119">
        <f t="shared" ref="AA716:AA779" si="450">IF($Q715&gt;0,VLOOKUP($A715,$AD$10:$AM$140,10),AA715)</f>
        <v>44732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40"/>
        <v>44711</v>
      </c>
      <c r="B717" s="114">
        <f t="shared" si="432"/>
        <v>1014.7043240500001</v>
      </c>
      <c r="C717" s="114">
        <f t="shared" si="446"/>
        <v>676.71841188999997</v>
      </c>
      <c r="D717" s="115">
        <f t="shared" si="441"/>
        <v>1161.4179999999999</v>
      </c>
      <c r="E717" s="116">
        <f t="shared" si="428"/>
        <v>1177.809</v>
      </c>
      <c r="F717" s="117">
        <f t="shared" si="429"/>
        <v>44671</v>
      </c>
      <c r="G717" s="118">
        <f t="shared" si="433"/>
        <v>1.4112920585009014E-2</v>
      </c>
      <c r="H717" s="119">
        <f t="shared" si="447"/>
        <v>44732</v>
      </c>
      <c r="I717" s="119">
        <f t="shared" si="434"/>
        <v>44732</v>
      </c>
      <c r="J717" s="120">
        <f t="shared" si="442"/>
        <v>20</v>
      </c>
      <c r="K717" s="120">
        <f t="shared" si="431"/>
        <v>6</v>
      </c>
      <c r="L717" s="8">
        <f t="shared" si="443"/>
        <v>1.00421312</v>
      </c>
      <c r="M717" s="121">
        <f t="shared" si="430"/>
        <v>1.0174079700000001</v>
      </c>
      <c r="N717" s="121">
        <f t="shared" si="425"/>
        <v>1.4907541126651433</v>
      </c>
      <c r="O717" s="114">
        <f t="shared" si="427"/>
        <v>1.49703483</v>
      </c>
      <c r="P717" s="114">
        <f t="shared" si="435"/>
        <v>1013.0710327</v>
      </c>
      <c r="Q717" s="168">
        <f t="shared" si="448"/>
        <v>0</v>
      </c>
      <c r="R717" s="169">
        <f t="shared" si="444"/>
        <v>0</v>
      </c>
      <c r="S717" s="114">
        <f t="shared" si="436"/>
        <v>0</v>
      </c>
      <c r="T717" s="124">
        <f t="shared" si="445"/>
        <v>7.0000000000000007E-2</v>
      </c>
      <c r="U717" s="122">
        <f t="shared" si="426"/>
        <v>6</v>
      </c>
      <c r="V717" s="122">
        <v>252</v>
      </c>
      <c r="W717" s="121">
        <f t="shared" si="437"/>
        <v>1.001612218</v>
      </c>
      <c r="X717" s="114">
        <f t="shared" si="438"/>
        <v>1.6332913499999999</v>
      </c>
      <c r="Y717" s="114">
        <f t="shared" si="439"/>
        <v>0</v>
      </c>
      <c r="Z717" s="127" t="str">
        <f t="shared" si="449"/>
        <v>A+J=</v>
      </c>
      <c r="AA717" s="119">
        <f t="shared" si="450"/>
        <v>44732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40"/>
        <v>44712</v>
      </c>
      <c r="B718" s="114">
        <f t="shared" si="432"/>
        <v>1015.68826623</v>
      </c>
      <c r="C718" s="114">
        <f t="shared" si="446"/>
        <v>676.71841188999997</v>
      </c>
      <c r="D718" s="115">
        <f t="shared" si="441"/>
        <v>1161.4179999999999</v>
      </c>
      <c r="E718" s="116">
        <f t="shared" si="428"/>
        <v>1177.809</v>
      </c>
      <c r="F718" s="117">
        <f t="shared" si="429"/>
        <v>44671</v>
      </c>
      <c r="G718" s="118">
        <f t="shared" si="433"/>
        <v>1.4112920585009014E-2</v>
      </c>
      <c r="H718" s="119">
        <f t="shared" si="447"/>
        <v>44732</v>
      </c>
      <c r="I718" s="119">
        <f t="shared" si="434"/>
        <v>44732</v>
      </c>
      <c r="J718" s="120">
        <f t="shared" si="442"/>
        <v>20</v>
      </c>
      <c r="K718" s="120">
        <f t="shared" si="431"/>
        <v>7</v>
      </c>
      <c r="L718" s="8">
        <f t="shared" si="443"/>
        <v>1.00491704</v>
      </c>
      <c r="M718" s="121">
        <f t="shared" si="430"/>
        <v>1.0174079700000001</v>
      </c>
      <c r="N718" s="121">
        <f t="shared" si="425"/>
        <v>1.4907541126651433</v>
      </c>
      <c r="O718" s="114">
        <f t="shared" si="427"/>
        <v>1.49808421</v>
      </c>
      <c r="P718" s="114">
        <f t="shared" si="435"/>
        <v>1013.78116746</v>
      </c>
      <c r="Q718" s="168">
        <f t="shared" si="448"/>
        <v>0</v>
      </c>
      <c r="R718" s="169">
        <f t="shared" si="444"/>
        <v>0</v>
      </c>
      <c r="S718" s="114">
        <f t="shared" si="436"/>
        <v>0</v>
      </c>
      <c r="T718" s="124">
        <f t="shared" si="445"/>
        <v>7.0000000000000007E-2</v>
      </c>
      <c r="U718" s="122">
        <f t="shared" si="426"/>
        <v>7</v>
      </c>
      <c r="V718" s="122">
        <v>252</v>
      </c>
      <c r="W718" s="121">
        <f t="shared" si="437"/>
        <v>1.001881174</v>
      </c>
      <c r="X718" s="114">
        <f t="shared" si="438"/>
        <v>1.9070987699999999</v>
      </c>
      <c r="Y718" s="114">
        <f t="shared" si="439"/>
        <v>0</v>
      </c>
      <c r="Z718" s="127" t="str">
        <f t="shared" si="449"/>
        <v>A+J=</v>
      </c>
      <c r="AA718" s="119">
        <f t="shared" si="450"/>
        <v>44732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40"/>
        <v>44713</v>
      </c>
      <c r="B719" s="114">
        <f t="shared" si="432"/>
        <v>1016.67313817</v>
      </c>
      <c r="C719" s="114">
        <f t="shared" si="446"/>
        <v>676.71841188999997</v>
      </c>
      <c r="D719" s="115">
        <f t="shared" si="441"/>
        <v>1161.4179999999999</v>
      </c>
      <c r="E719" s="116">
        <f t="shared" si="428"/>
        <v>1177.809</v>
      </c>
      <c r="F719" s="117">
        <f t="shared" si="429"/>
        <v>44671</v>
      </c>
      <c r="G719" s="118">
        <f t="shared" si="433"/>
        <v>1.4112920585009014E-2</v>
      </c>
      <c r="H719" s="119">
        <f t="shared" si="447"/>
        <v>44732</v>
      </c>
      <c r="I719" s="119">
        <f t="shared" si="434"/>
        <v>44732</v>
      </c>
      <c r="J719" s="120">
        <f t="shared" si="442"/>
        <v>20</v>
      </c>
      <c r="K719" s="120">
        <f t="shared" si="431"/>
        <v>8</v>
      </c>
      <c r="L719" s="8">
        <f t="shared" si="443"/>
        <v>1.0056214400000001</v>
      </c>
      <c r="M719" s="121">
        <f t="shared" si="430"/>
        <v>1.0174079700000001</v>
      </c>
      <c r="N719" s="121">
        <f t="shared" si="425"/>
        <v>1.4907541126651433</v>
      </c>
      <c r="O719" s="114">
        <f t="shared" si="427"/>
        <v>1.49913429</v>
      </c>
      <c r="P719" s="114">
        <f t="shared" si="435"/>
        <v>1014.49177593</v>
      </c>
      <c r="Q719" s="168">
        <f t="shared" si="448"/>
        <v>0</v>
      </c>
      <c r="R719" s="169">
        <f t="shared" si="444"/>
        <v>0</v>
      </c>
      <c r="S719" s="114">
        <f t="shared" si="436"/>
        <v>0</v>
      </c>
      <c r="T719" s="124">
        <f t="shared" si="445"/>
        <v>7.0000000000000007E-2</v>
      </c>
      <c r="U719" s="122">
        <f t="shared" si="426"/>
        <v>8</v>
      </c>
      <c r="V719" s="122">
        <v>252</v>
      </c>
      <c r="W719" s="121">
        <f t="shared" si="437"/>
        <v>1.0021502019999999</v>
      </c>
      <c r="X719" s="114">
        <f t="shared" si="438"/>
        <v>2.1813622399999999</v>
      </c>
      <c r="Y719" s="114">
        <f t="shared" si="439"/>
        <v>0</v>
      </c>
      <c r="Z719" s="127" t="str">
        <f t="shared" si="449"/>
        <v>A+J=</v>
      </c>
      <c r="AA719" s="119">
        <f t="shared" si="450"/>
        <v>44732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40"/>
        <v>44714</v>
      </c>
      <c r="B720" s="114">
        <f t="shared" si="432"/>
        <v>1017.65898111</v>
      </c>
      <c r="C720" s="114">
        <f t="shared" si="446"/>
        <v>676.71841188999997</v>
      </c>
      <c r="D720" s="115">
        <f t="shared" si="441"/>
        <v>1161.4179999999999</v>
      </c>
      <c r="E720" s="116">
        <f t="shared" si="428"/>
        <v>1177.809</v>
      </c>
      <c r="F720" s="117">
        <f t="shared" si="429"/>
        <v>44671</v>
      </c>
      <c r="G720" s="118">
        <f t="shared" si="433"/>
        <v>1.4112920585009014E-2</v>
      </c>
      <c r="H720" s="119">
        <f t="shared" si="447"/>
        <v>44732</v>
      </c>
      <c r="I720" s="119">
        <f t="shared" si="434"/>
        <v>44732</v>
      </c>
      <c r="J720" s="120">
        <f t="shared" si="442"/>
        <v>20</v>
      </c>
      <c r="K720" s="120">
        <f t="shared" si="431"/>
        <v>9</v>
      </c>
      <c r="L720" s="8">
        <f t="shared" si="443"/>
        <v>1.00632634</v>
      </c>
      <c r="M720" s="121">
        <f t="shared" si="430"/>
        <v>1.0174079700000001</v>
      </c>
      <c r="N720" s="121">
        <f t="shared" si="425"/>
        <v>1.4907541126651433</v>
      </c>
      <c r="O720" s="114">
        <f t="shared" si="427"/>
        <v>1.50018513</v>
      </c>
      <c r="P720" s="114">
        <f t="shared" si="435"/>
        <v>1015.20289871</v>
      </c>
      <c r="Q720" s="168">
        <f t="shared" si="448"/>
        <v>0</v>
      </c>
      <c r="R720" s="169">
        <f t="shared" si="444"/>
        <v>0</v>
      </c>
      <c r="S720" s="114">
        <f t="shared" si="436"/>
        <v>0</v>
      </c>
      <c r="T720" s="124">
        <f t="shared" si="445"/>
        <v>7.0000000000000007E-2</v>
      </c>
      <c r="U720" s="122">
        <f t="shared" si="426"/>
        <v>9</v>
      </c>
      <c r="V720" s="122">
        <v>252</v>
      </c>
      <c r="W720" s="121">
        <f t="shared" si="437"/>
        <v>1.0024193020000001</v>
      </c>
      <c r="X720" s="114">
        <f t="shared" si="438"/>
        <v>2.4560824000000001</v>
      </c>
      <c r="Y720" s="114">
        <f t="shared" si="439"/>
        <v>0</v>
      </c>
      <c r="Z720" s="127" t="str">
        <f t="shared" si="449"/>
        <v>A+J=</v>
      </c>
      <c r="AA720" s="119">
        <f t="shared" si="450"/>
        <v>44732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40"/>
        <v>44715</v>
      </c>
      <c r="B721" s="114">
        <f t="shared" si="432"/>
        <v>1018.64576846</v>
      </c>
      <c r="C721" s="114">
        <f t="shared" si="446"/>
        <v>676.71841188999997</v>
      </c>
      <c r="D721" s="115">
        <f t="shared" si="441"/>
        <v>1161.4179999999999</v>
      </c>
      <c r="E721" s="116">
        <f t="shared" si="428"/>
        <v>1177.809</v>
      </c>
      <c r="F721" s="117">
        <f t="shared" si="429"/>
        <v>44671</v>
      </c>
      <c r="G721" s="118">
        <f t="shared" si="433"/>
        <v>1.4112920585009014E-2</v>
      </c>
      <c r="H721" s="119">
        <f t="shared" si="447"/>
        <v>44732</v>
      </c>
      <c r="I721" s="119">
        <f t="shared" si="434"/>
        <v>44732</v>
      </c>
      <c r="J721" s="120">
        <f t="shared" si="442"/>
        <v>20</v>
      </c>
      <c r="K721" s="120">
        <f t="shared" si="431"/>
        <v>10</v>
      </c>
      <c r="L721" s="8">
        <f t="shared" si="443"/>
        <v>1.00703173</v>
      </c>
      <c r="M721" s="121">
        <f t="shared" si="430"/>
        <v>1.0174079700000001</v>
      </c>
      <c r="N721" s="121">
        <f t="shared" si="425"/>
        <v>1.4907541126651433</v>
      </c>
      <c r="O721" s="114">
        <f t="shared" si="427"/>
        <v>1.50123669</v>
      </c>
      <c r="P721" s="114">
        <f t="shared" si="435"/>
        <v>1015.91450872</v>
      </c>
      <c r="Q721" s="168">
        <f t="shared" si="448"/>
        <v>0</v>
      </c>
      <c r="R721" s="169">
        <f t="shared" si="444"/>
        <v>0</v>
      </c>
      <c r="S721" s="114">
        <f t="shared" si="436"/>
        <v>0</v>
      </c>
      <c r="T721" s="124">
        <f t="shared" si="445"/>
        <v>7.0000000000000007E-2</v>
      </c>
      <c r="U721" s="122">
        <f t="shared" si="426"/>
        <v>10</v>
      </c>
      <c r="V721" s="122">
        <v>252</v>
      </c>
      <c r="W721" s="121">
        <f t="shared" si="437"/>
        <v>1.0026884739999999</v>
      </c>
      <c r="X721" s="114">
        <f t="shared" si="438"/>
        <v>2.73125974</v>
      </c>
      <c r="Y721" s="114">
        <f t="shared" si="439"/>
        <v>0</v>
      </c>
      <c r="Z721" s="127" t="str">
        <f t="shared" si="449"/>
        <v>A+J=</v>
      </c>
      <c r="AA721" s="119">
        <f t="shared" si="450"/>
        <v>44732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40"/>
        <v>44716</v>
      </c>
      <c r="B722" s="114">
        <f t="shared" si="432"/>
        <v>1019.63352215</v>
      </c>
      <c r="C722" s="114">
        <f t="shared" si="446"/>
        <v>676.71841188999997</v>
      </c>
      <c r="D722" s="115">
        <f t="shared" si="441"/>
        <v>1161.4179999999999</v>
      </c>
      <c r="E722" s="116">
        <f t="shared" si="428"/>
        <v>1177.809</v>
      </c>
      <c r="F722" s="117">
        <f t="shared" si="429"/>
        <v>44671</v>
      </c>
      <c r="G722" s="118">
        <f t="shared" si="433"/>
        <v>1.4112920585009014E-2</v>
      </c>
      <c r="H722" s="119">
        <f t="shared" si="447"/>
        <v>44732</v>
      </c>
      <c r="I722" s="119">
        <f t="shared" si="434"/>
        <v>44732</v>
      </c>
      <c r="J722" s="120">
        <f t="shared" si="442"/>
        <v>20</v>
      </c>
      <c r="K722" s="120">
        <f t="shared" si="431"/>
        <v>11</v>
      </c>
      <c r="L722" s="8">
        <f t="shared" si="443"/>
        <v>1.0077376199999999</v>
      </c>
      <c r="M722" s="121">
        <f t="shared" si="430"/>
        <v>1.0174079700000001</v>
      </c>
      <c r="N722" s="121">
        <f t="shared" si="425"/>
        <v>1.4907541126651433</v>
      </c>
      <c r="O722" s="114">
        <f t="shared" si="427"/>
        <v>1.502289</v>
      </c>
      <c r="P722" s="114">
        <f t="shared" si="435"/>
        <v>1016.62662627</v>
      </c>
      <c r="Q722" s="168">
        <f t="shared" si="448"/>
        <v>0</v>
      </c>
      <c r="R722" s="169">
        <f t="shared" si="444"/>
        <v>0</v>
      </c>
      <c r="S722" s="114">
        <f t="shared" si="436"/>
        <v>0</v>
      </c>
      <c r="T722" s="124">
        <f t="shared" si="445"/>
        <v>7.0000000000000007E-2</v>
      </c>
      <c r="U722" s="122">
        <f t="shared" si="426"/>
        <v>11</v>
      </c>
      <c r="V722" s="122">
        <v>252</v>
      </c>
      <c r="W722" s="121">
        <f t="shared" si="437"/>
        <v>1.0029577190000001</v>
      </c>
      <c r="X722" s="114">
        <f t="shared" si="438"/>
        <v>3.0068958800000001</v>
      </c>
      <c r="Y722" s="114">
        <f t="shared" si="439"/>
        <v>0</v>
      </c>
      <c r="Z722" s="127" t="str">
        <f t="shared" si="449"/>
        <v>A+J=</v>
      </c>
      <c r="AA722" s="119">
        <f t="shared" si="450"/>
        <v>44732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40"/>
        <v>44717</v>
      </c>
      <c r="B723" s="114">
        <f t="shared" si="432"/>
        <v>1019.63352215</v>
      </c>
      <c r="C723" s="114">
        <f t="shared" si="446"/>
        <v>676.71841188999997</v>
      </c>
      <c r="D723" s="115">
        <f t="shared" si="441"/>
        <v>1161.4179999999999</v>
      </c>
      <c r="E723" s="116">
        <f t="shared" si="428"/>
        <v>1177.809</v>
      </c>
      <c r="F723" s="117">
        <f t="shared" si="429"/>
        <v>44671</v>
      </c>
      <c r="G723" s="118">
        <f t="shared" si="433"/>
        <v>1.4112920585009014E-2</v>
      </c>
      <c r="H723" s="119">
        <f t="shared" si="447"/>
        <v>44732</v>
      </c>
      <c r="I723" s="119">
        <f t="shared" si="434"/>
        <v>44732</v>
      </c>
      <c r="J723" s="120">
        <f t="shared" si="442"/>
        <v>20</v>
      </c>
      <c r="K723" s="120">
        <f t="shared" si="431"/>
        <v>11</v>
      </c>
      <c r="L723" s="8">
        <f t="shared" si="443"/>
        <v>1.0077376199999999</v>
      </c>
      <c r="M723" s="121">
        <f t="shared" si="430"/>
        <v>1.0174079700000001</v>
      </c>
      <c r="N723" s="121">
        <f t="shared" si="425"/>
        <v>1.4907541126651433</v>
      </c>
      <c r="O723" s="114">
        <f t="shared" si="427"/>
        <v>1.502289</v>
      </c>
      <c r="P723" s="114">
        <f t="shared" si="435"/>
        <v>1016.62662627</v>
      </c>
      <c r="Q723" s="168">
        <f t="shared" si="448"/>
        <v>0</v>
      </c>
      <c r="R723" s="169">
        <f t="shared" si="444"/>
        <v>0</v>
      </c>
      <c r="S723" s="114">
        <f t="shared" si="436"/>
        <v>0</v>
      </c>
      <c r="T723" s="124">
        <f t="shared" si="445"/>
        <v>7.0000000000000007E-2</v>
      </c>
      <c r="U723" s="122">
        <f t="shared" si="426"/>
        <v>11</v>
      </c>
      <c r="V723" s="122">
        <v>252</v>
      </c>
      <c r="W723" s="121">
        <f t="shared" si="437"/>
        <v>1.0029577190000001</v>
      </c>
      <c r="X723" s="114">
        <f t="shared" si="438"/>
        <v>3.0068958800000001</v>
      </c>
      <c r="Y723" s="114">
        <f t="shared" si="439"/>
        <v>0</v>
      </c>
      <c r="Z723" s="127" t="str">
        <f t="shared" si="449"/>
        <v>A+J=</v>
      </c>
      <c r="AA723" s="119">
        <f t="shared" si="450"/>
        <v>44732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40"/>
        <v>44718</v>
      </c>
      <c r="B724" s="114">
        <f t="shared" si="432"/>
        <v>1019.63352215</v>
      </c>
      <c r="C724" s="114">
        <f t="shared" si="446"/>
        <v>676.71841188999997</v>
      </c>
      <c r="D724" s="115">
        <f t="shared" si="441"/>
        <v>1161.4179999999999</v>
      </c>
      <c r="E724" s="116">
        <f t="shared" si="428"/>
        <v>1177.809</v>
      </c>
      <c r="F724" s="117">
        <f t="shared" si="429"/>
        <v>44671</v>
      </c>
      <c r="G724" s="118">
        <f t="shared" si="433"/>
        <v>1.4112920585009014E-2</v>
      </c>
      <c r="H724" s="119">
        <f t="shared" si="447"/>
        <v>44732</v>
      </c>
      <c r="I724" s="119">
        <f t="shared" si="434"/>
        <v>44732</v>
      </c>
      <c r="J724" s="120">
        <f t="shared" si="442"/>
        <v>20</v>
      </c>
      <c r="K724" s="120">
        <f t="shared" si="431"/>
        <v>11</v>
      </c>
      <c r="L724" s="8">
        <f t="shared" si="443"/>
        <v>1.0077376199999999</v>
      </c>
      <c r="M724" s="121">
        <f t="shared" si="430"/>
        <v>1.0174079700000001</v>
      </c>
      <c r="N724" s="121">
        <f t="shared" si="425"/>
        <v>1.4907541126651433</v>
      </c>
      <c r="O724" s="114">
        <f t="shared" si="427"/>
        <v>1.502289</v>
      </c>
      <c r="P724" s="114">
        <f t="shared" si="435"/>
        <v>1016.62662627</v>
      </c>
      <c r="Q724" s="168">
        <f t="shared" si="448"/>
        <v>0</v>
      </c>
      <c r="R724" s="169">
        <f t="shared" si="444"/>
        <v>0</v>
      </c>
      <c r="S724" s="114">
        <f t="shared" si="436"/>
        <v>0</v>
      </c>
      <c r="T724" s="124">
        <f t="shared" si="445"/>
        <v>7.0000000000000007E-2</v>
      </c>
      <c r="U724" s="122">
        <f t="shared" si="426"/>
        <v>11</v>
      </c>
      <c r="V724" s="122">
        <v>252</v>
      </c>
      <c r="W724" s="121">
        <f t="shared" si="437"/>
        <v>1.0029577190000001</v>
      </c>
      <c r="X724" s="114">
        <f t="shared" si="438"/>
        <v>3.0068958800000001</v>
      </c>
      <c r="Y724" s="114">
        <f t="shared" si="439"/>
        <v>0</v>
      </c>
      <c r="Z724" s="127" t="str">
        <f t="shared" si="449"/>
        <v>A+J=</v>
      </c>
      <c r="AA724" s="119">
        <f t="shared" si="450"/>
        <v>44732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40"/>
        <v>44719</v>
      </c>
      <c r="B725" s="114">
        <f t="shared" si="432"/>
        <v>1020.62222817</v>
      </c>
      <c r="C725" s="114">
        <f t="shared" si="446"/>
        <v>676.71841188999997</v>
      </c>
      <c r="D725" s="115">
        <f t="shared" si="441"/>
        <v>1161.4179999999999</v>
      </c>
      <c r="E725" s="116">
        <f t="shared" si="428"/>
        <v>1177.809</v>
      </c>
      <c r="F725" s="117">
        <f t="shared" si="429"/>
        <v>44671</v>
      </c>
      <c r="G725" s="118">
        <f t="shared" si="433"/>
        <v>1.4112920585009014E-2</v>
      </c>
      <c r="H725" s="119">
        <f t="shared" si="447"/>
        <v>44732</v>
      </c>
      <c r="I725" s="119">
        <f t="shared" si="434"/>
        <v>44732</v>
      </c>
      <c r="J725" s="120">
        <f t="shared" si="442"/>
        <v>20</v>
      </c>
      <c r="K725" s="120">
        <f t="shared" si="431"/>
        <v>12</v>
      </c>
      <c r="L725" s="8">
        <f t="shared" si="443"/>
        <v>1.0084439999999999</v>
      </c>
      <c r="M725" s="121">
        <f t="shared" si="430"/>
        <v>1.0174079700000001</v>
      </c>
      <c r="N725" s="121">
        <f t="shared" si="425"/>
        <v>1.4907541126651433</v>
      </c>
      <c r="O725" s="114">
        <f t="shared" si="427"/>
        <v>1.5033420399999999</v>
      </c>
      <c r="P725" s="114">
        <f t="shared" si="435"/>
        <v>1017.33923783</v>
      </c>
      <c r="Q725" s="168">
        <f t="shared" si="448"/>
        <v>0</v>
      </c>
      <c r="R725" s="169">
        <f t="shared" si="444"/>
        <v>0</v>
      </c>
      <c r="S725" s="114">
        <f t="shared" si="436"/>
        <v>0</v>
      </c>
      <c r="T725" s="124">
        <f t="shared" si="445"/>
        <v>7.0000000000000007E-2</v>
      </c>
      <c r="U725" s="122">
        <f t="shared" si="426"/>
        <v>12</v>
      </c>
      <c r="V725" s="122">
        <v>252</v>
      </c>
      <c r="W725" s="121">
        <f t="shared" si="437"/>
        <v>1.003227036</v>
      </c>
      <c r="X725" s="114">
        <f t="shared" si="438"/>
        <v>3.28299034</v>
      </c>
      <c r="Y725" s="114">
        <f t="shared" si="439"/>
        <v>0</v>
      </c>
      <c r="Z725" s="127" t="str">
        <f t="shared" si="449"/>
        <v>A+J=</v>
      </c>
      <c r="AA725" s="119">
        <f t="shared" si="450"/>
        <v>44732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40"/>
        <v>44720</v>
      </c>
      <c r="B726" s="114">
        <f t="shared" si="432"/>
        <v>1021.61189384</v>
      </c>
      <c r="C726" s="114">
        <f t="shared" si="446"/>
        <v>676.71841188999997</v>
      </c>
      <c r="D726" s="115">
        <f t="shared" si="441"/>
        <v>1161.4179999999999</v>
      </c>
      <c r="E726" s="116">
        <f t="shared" si="428"/>
        <v>1177.809</v>
      </c>
      <c r="F726" s="117">
        <f t="shared" si="429"/>
        <v>44671</v>
      </c>
      <c r="G726" s="118">
        <f t="shared" si="433"/>
        <v>1.4112920585009014E-2</v>
      </c>
      <c r="H726" s="119">
        <f t="shared" si="447"/>
        <v>44732</v>
      </c>
      <c r="I726" s="119">
        <f t="shared" si="434"/>
        <v>44732</v>
      </c>
      <c r="J726" s="120">
        <f t="shared" si="442"/>
        <v>20</v>
      </c>
      <c r="K726" s="120">
        <f t="shared" si="431"/>
        <v>13</v>
      </c>
      <c r="L726" s="8">
        <f t="shared" si="443"/>
        <v>1.00915088</v>
      </c>
      <c r="M726" s="121">
        <f t="shared" si="430"/>
        <v>1.0174079700000001</v>
      </c>
      <c r="N726" s="121">
        <f t="shared" si="425"/>
        <v>1.4907541126651433</v>
      </c>
      <c r="O726" s="114">
        <f t="shared" si="427"/>
        <v>1.5043958200000001</v>
      </c>
      <c r="P726" s="114">
        <f t="shared" si="435"/>
        <v>1018.0523501599999</v>
      </c>
      <c r="Q726" s="168">
        <f t="shared" si="448"/>
        <v>0</v>
      </c>
      <c r="R726" s="169">
        <f t="shared" si="444"/>
        <v>0</v>
      </c>
      <c r="S726" s="114">
        <f t="shared" si="436"/>
        <v>0</v>
      </c>
      <c r="T726" s="124">
        <f t="shared" si="445"/>
        <v>7.0000000000000007E-2</v>
      </c>
      <c r="U726" s="122">
        <f t="shared" si="426"/>
        <v>13</v>
      </c>
      <c r="V726" s="122">
        <v>252</v>
      </c>
      <c r="W726" s="121">
        <f t="shared" si="437"/>
        <v>1.003496425</v>
      </c>
      <c r="X726" s="114">
        <f t="shared" si="438"/>
        <v>3.55954368</v>
      </c>
      <c r="Y726" s="114">
        <f t="shared" si="439"/>
        <v>0</v>
      </c>
      <c r="Z726" s="127" t="str">
        <f t="shared" si="449"/>
        <v>A+J=</v>
      </c>
      <c r="AA726" s="119">
        <f t="shared" si="450"/>
        <v>44732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40"/>
        <v>44721</v>
      </c>
      <c r="B727" s="114">
        <f t="shared" si="432"/>
        <v>1022.60251396</v>
      </c>
      <c r="C727" s="114">
        <f t="shared" si="446"/>
        <v>676.71841188999997</v>
      </c>
      <c r="D727" s="115">
        <f t="shared" si="441"/>
        <v>1161.4179999999999</v>
      </c>
      <c r="E727" s="116">
        <f t="shared" si="428"/>
        <v>1177.809</v>
      </c>
      <c r="F727" s="117">
        <f t="shared" si="429"/>
        <v>44671</v>
      </c>
      <c r="G727" s="118">
        <f t="shared" si="433"/>
        <v>1.4112920585009014E-2</v>
      </c>
      <c r="H727" s="119">
        <f t="shared" si="447"/>
        <v>44732</v>
      </c>
      <c r="I727" s="119">
        <f t="shared" si="434"/>
        <v>44732</v>
      </c>
      <c r="J727" s="120">
        <f t="shared" si="442"/>
        <v>20</v>
      </c>
      <c r="K727" s="120">
        <f t="shared" si="431"/>
        <v>14</v>
      </c>
      <c r="L727" s="8">
        <f t="shared" si="443"/>
        <v>1.00985825</v>
      </c>
      <c r="M727" s="121">
        <f t="shared" si="430"/>
        <v>1.0174079700000001</v>
      </c>
      <c r="N727" s="121">
        <f t="shared" si="425"/>
        <v>1.4907541126651433</v>
      </c>
      <c r="O727" s="114">
        <f t="shared" si="427"/>
        <v>1.5054503299999999</v>
      </c>
      <c r="P727" s="114">
        <f t="shared" si="435"/>
        <v>1018.76595649</v>
      </c>
      <c r="Q727" s="168">
        <f t="shared" si="448"/>
        <v>0</v>
      </c>
      <c r="R727" s="169">
        <f t="shared" si="444"/>
        <v>0</v>
      </c>
      <c r="S727" s="114">
        <f t="shared" si="436"/>
        <v>0</v>
      </c>
      <c r="T727" s="124">
        <f t="shared" si="445"/>
        <v>7.0000000000000007E-2</v>
      </c>
      <c r="U727" s="122">
        <f t="shared" si="426"/>
        <v>14</v>
      </c>
      <c r="V727" s="122">
        <v>252</v>
      </c>
      <c r="W727" s="121">
        <f t="shared" si="437"/>
        <v>1.0037658869999999</v>
      </c>
      <c r="X727" s="114">
        <f t="shared" si="438"/>
        <v>3.8365574699999998</v>
      </c>
      <c r="Y727" s="114">
        <f t="shared" si="439"/>
        <v>0</v>
      </c>
      <c r="Z727" s="127" t="str">
        <f t="shared" si="449"/>
        <v>A+J=</v>
      </c>
      <c r="AA727" s="119">
        <f t="shared" si="450"/>
        <v>44732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40"/>
        <v>44722</v>
      </c>
      <c r="B728" s="114">
        <f t="shared" si="432"/>
        <v>1023.59410164</v>
      </c>
      <c r="C728" s="114">
        <f t="shared" si="446"/>
        <v>676.71841188999997</v>
      </c>
      <c r="D728" s="115">
        <f t="shared" si="441"/>
        <v>1161.4179999999999</v>
      </c>
      <c r="E728" s="116">
        <f t="shared" si="428"/>
        <v>1177.809</v>
      </c>
      <c r="F728" s="117">
        <f t="shared" si="429"/>
        <v>44671</v>
      </c>
      <c r="G728" s="118">
        <f t="shared" si="433"/>
        <v>1.4112920585009014E-2</v>
      </c>
      <c r="H728" s="119">
        <f t="shared" si="447"/>
        <v>44732</v>
      </c>
      <c r="I728" s="119">
        <f t="shared" si="434"/>
        <v>44732</v>
      </c>
      <c r="J728" s="120">
        <f t="shared" si="442"/>
        <v>20</v>
      </c>
      <c r="K728" s="120">
        <f t="shared" si="431"/>
        <v>15</v>
      </c>
      <c r="L728" s="8">
        <f t="shared" si="443"/>
        <v>1.01056612</v>
      </c>
      <c r="M728" s="121">
        <f t="shared" si="430"/>
        <v>1.0174079700000001</v>
      </c>
      <c r="N728" s="121">
        <f t="shared" si="425"/>
        <v>1.4907541126651433</v>
      </c>
      <c r="O728" s="114">
        <f t="shared" si="427"/>
        <v>1.50650559</v>
      </c>
      <c r="P728" s="114">
        <f t="shared" si="435"/>
        <v>1019.48007036</v>
      </c>
      <c r="Q728" s="168">
        <f t="shared" si="448"/>
        <v>0</v>
      </c>
      <c r="R728" s="169">
        <f t="shared" si="444"/>
        <v>0</v>
      </c>
      <c r="S728" s="114">
        <f t="shared" si="436"/>
        <v>0</v>
      </c>
      <c r="T728" s="124">
        <f t="shared" si="445"/>
        <v>7.0000000000000007E-2</v>
      </c>
      <c r="U728" s="122">
        <f t="shared" si="426"/>
        <v>15</v>
      </c>
      <c r="V728" s="122">
        <v>252</v>
      </c>
      <c r="W728" s="121">
        <f t="shared" si="437"/>
        <v>1.004035421</v>
      </c>
      <c r="X728" s="114">
        <f t="shared" si="438"/>
        <v>4.1140312799999998</v>
      </c>
      <c r="Y728" s="114">
        <f t="shared" si="439"/>
        <v>0</v>
      </c>
      <c r="Z728" s="127" t="str">
        <f t="shared" si="449"/>
        <v>A+J=</v>
      </c>
      <c r="AA728" s="119">
        <f t="shared" si="450"/>
        <v>44732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40"/>
        <v>44723</v>
      </c>
      <c r="B729" s="114">
        <f t="shared" si="432"/>
        <v>1024.58665746</v>
      </c>
      <c r="C729" s="114">
        <f t="shared" si="446"/>
        <v>676.71841188999997</v>
      </c>
      <c r="D729" s="115">
        <f t="shared" si="441"/>
        <v>1161.4179999999999</v>
      </c>
      <c r="E729" s="116">
        <f t="shared" si="428"/>
        <v>1177.809</v>
      </c>
      <c r="F729" s="117">
        <f t="shared" si="429"/>
        <v>44671</v>
      </c>
      <c r="G729" s="118">
        <f t="shared" si="433"/>
        <v>1.4112920585009014E-2</v>
      </c>
      <c r="H729" s="119">
        <f t="shared" si="447"/>
        <v>44732</v>
      </c>
      <c r="I729" s="119">
        <f t="shared" si="434"/>
        <v>44732</v>
      </c>
      <c r="J729" s="120">
        <f t="shared" si="442"/>
        <v>20</v>
      </c>
      <c r="K729" s="120">
        <f t="shared" si="431"/>
        <v>16</v>
      </c>
      <c r="L729" s="8">
        <f t="shared" si="443"/>
        <v>1.0112744899999999</v>
      </c>
      <c r="M729" s="121">
        <f t="shared" si="430"/>
        <v>1.0174079700000001</v>
      </c>
      <c r="N729" s="121">
        <f t="shared" si="425"/>
        <v>1.4907541126651433</v>
      </c>
      <c r="O729" s="114">
        <f t="shared" si="427"/>
        <v>1.5075616000000001</v>
      </c>
      <c r="P729" s="114">
        <f t="shared" si="435"/>
        <v>1020.19469177</v>
      </c>
      <c r="Q729" s="168">
        <f t="shared" si="448"/>
        <v>0</v>
      </c>
      <c r="R729" s="169">
        <f t="shared" si="444"/>
        <v>0</v>
      </c>
      <c r="S729" s="114">
        <f t="shared" si="436"/>
        <v>0</v>
      </c>
      <c r="T729" s="124">
        <f t="shared" si="445"/>
        <v>7.0000000000000007E-2</v>
      </c>
      <c r="U729" s="122">
        <f t="shared" si="426"/>
        <v>16</v>
      </c>
      <c r="V729" s="122">
        <v>252</v>
      </c>
      <c r="W729" s="121">
        <f t="shared" si="437"/>
        <v>1.004305027</v>
      </c>
      <c r="X729" s="114">
        <f t="shared" si="438"/>
        <v>4.3919656900000001</v>
      </c>
      <c r="Y729" s="114">
        <f t="shared" si="439"/>
        <v>0</v>
      </c>
      <c r="Z729" s="127" t="str">
        <f t="shared" si="449"/>
        <v>A+J=</v>
      </c>
      <c r="AA729" s="119">
        <f t="shared" si="450"/>
        <v>44732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40"/>
        <v>44724</v>
      </c>
      <c r="B730" s="114">
        <f t="shared" si="432"/>
        <v>1024.58665746</v>
      </c>
      <c r="C730" s="114">
        <f t="shared" si="446"/>
        <v>676.71841188999997</v>
      </c>
      <c r="D730" s="115">
        <f t="shared" si="441"/>
        <v>1161.4179999999999</v>
      </c>
      <c r="E730" s="116">
        <f t="shared" si="428"/>
        <v>1177.809</v>
      </c>
      <c r="F730" s="117">
        <f t="shared" si="429"/>
        <v>44671</v>
      </c>
      <c r="G730" s="118">
        <f t="shared" si="433"/>
        <v>1.4112920585009014E-2</v>
      </c>
      <c r="H730" s="119">
        <f t="shared" si="447"/>
        <v>44732</v>
      </c>
      <c r="I730" s="119">
        <f t="shared" si="434"/>
        <v>44732</v>
      </c>
      <c r="J730" s="120">
        <f t="shared" si="442"/>
        <v>20</v>
      </c>
      <c r="K730" s="120">
        <f t="shared" si="431"/>
        <v>16</v>
      </c>
      <c r="L730" s="8">
        <f t="shared" si="443"/>
        <v>1.0112744899999999</v>
      </c>
      <c r="M730" s="121">
        <f t="shared" si="430"/>
        <v>1.0174079700000001</v>
      </c>
      <c r="N730" s="121">
        <f t="shared" si="425"/>
        <v>1.4907541126651433</v>
      </c>
      <c r="O730" s="114">
        <f t="shared" si="427"/>
        <v>1.5075616000000001</v>
      </c>
      <c r="P730" s="114">
        <f t="shared" si="435"/>
        <v>1020.19469177</v>
      </c>
      <c r="Q730" s="168">
        <f t="shared" si="448"/>
        <v>0</v>
      </c>
      <c r="R730" s="169">
        <f t="shared" si="444"/>
        <v>0</v>
      </c>
      <c r="S730" s="114">
        <f t="shared" si="436"/>
        <v>0</v>
      </c>
      <c r="T730" s="124">
        <f t="shared" si="445"/>
        <v>7.0000000000000007E-2</v>
      </c>
      <c r="U730" s="122">
        <f t="shared" si="426"/>
        <v>16</v>
      </c>
      <c r="V730" s="122">
        <v>252</v>
      </c>
      <c r="W730" s="121">
        <f t="shared" si="437"/>
        <v>1.004305027</v>
      </c>
      <c r="X730" s="114">
        <f t="shared" si="438"/>
        <v>4.3919656900000001</v>
      </c>
      <c r="Y730" s="114">
        <f t="shared" si="439"/>
        <v>0</v>
      </c>
      <c r="Z730" s="127" t="str">
        <f t="shared" si="449"/>
        <v>A+J=</v>
      </c>
      <c r="AA730" s="119">
        <f t="shared" si="450"/>
        <v>44732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40"/>
        <v>44725</v>
      </c>
      <c r="B731" s="114">
        <f t="shared" si="432"/>
        <v>1024.58665746</v>
      </c>
      <c r="C731" s="114">
        <f t="shared" si="446"/>
        <v>676.71841188999997</v>
      </c>
      <c r="D731" s="115">
        <f t="shared" si="441"/>
        <v>1161.4179999999999</v>
      </c>
      <c r="E731" s="116">
        <f t="shared" si="428"/>
        <v>1177.809</v>
      </c>
      <c r="F731" s="117">
        <f t="shared" si="429"/>
        <v>44671</v>
      </c>
      <c r="G731" s="118">
        <f t="shared" si="433"/>
        <v>1.4112920585009014E-2</v>
      </c>
      <c r="H731" s="119">
        <f t="shared" si="447"/>
        <v>44732</v>
      </c>
      <c r="I731" s="119">
        <f t="shared" si="434"/>
        <v>44732</v>
      </c>
      <c r="J731" s="120">
        <f t="shared" si="442"/>
        <v>20</v>
      </c>
      <c r="K731" s="120">
        <f t="shared" si="431"/>
        <v>16</v>
      </c>
      <c r="L731" s="8">
        <f t="shared" si="443"/>
        <v>1.0112744899999999</v>
      </c>
      <c r="M731" s="121">
        <f t="shared" si="430"/>
        <v>1.0174079700000001</v>
      </c>
      <c r="N731" s="121">
        <f t="shared" si="425"/>
        <v>1.4907541126651433</v>
      </c>
      <c r="O731" s="114">
        <f t="shared" si="427"/>
        <v>1.5075616000000001</v>
      </c>
      <c r="P731" s="114">
        <f t="shared" si="435"/>
        <v>1020.19469177</v>
      </c>
      <c r="Q731" s="168">
        <f t="shared" si="448"/>
        <v>0</v>
      </c>
      <c r="R731" s="169">
        <f t="shared" si="444"/>
        <v>0</v>
      </c>
      <c r="S731" s="114">
        <f t="shared" si="436"/>
        <v>0</v>
      </c>
      <c r="T731" s="124">
        <f t="shared" si="445"/>
        <v>7.0000000000000007E-2</v>
      </c>
      <c r="U731" s="122">
        <f t="shared" si="426"/>
        <v>16</v>
      </c>
      <c r="V731" s="122">
        <v>252</v>
      </c>
      <c r="W731" s="121">
        <f t="shared" si="437"/>
        <v>1.004305027</v>
      </c>
      <c r="X731" s="114">
        <f t="shared" si="438"/>
        <v>4.3919656900000001</v>
      </c>
      <c r="Y731" s="114">
        <f t="shared" si="439"/>
        <v>0</v>
      </c>
      <c r="Z731" s="127" t="str">
        <f t="shared" si="449"/>
        <v>A+J=</v>
      </c>
      <c r="AA731" s="119">
        <f t="shared" si="450"/>
        <v>44732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40"/>
        <v>44726</v>
      </c>
      <c r="B732" s="114">
        <f t="shared" si="432"/>
        <v>1025.5801694100001</v>
      </c>
      <c r="C732" s="114">
        <f t="shared" si="446"/>
        <v>676.71841188999997</v>
      </c>
      <c r="D732" s="115">
        <f t="shared" si="441"/>
        <v>1161.4179999999999</v>
      </c>
      <c r="E732" s="116">
        <f t="shared" si="428"/>
        <v>1177.809</v>
      </c>
      <c r="F732" s="117">
        <f t="shared" si="429"/>
        <v>44671</v>
      </c>
      <c r="G732" s="118">
        <f t="shared" si="433"/>
        <v>1.4112920585009014E-2</v>
      </c>
      <c r="H732" s="119">
        <f t="shared" si="447"/>
        <v>44732</v>
      </c>
      <c r="I732" s="119">
        <f t="shared" si="434"/>
        <v>44732</v>
      </c>
      <c r="J732" s="120">
        <f t="shared" si="442"/>
        <v>20</v>
      </c>
      <c r="K732" s="120">
        <f t="shared" si="431"/>
        <v>17</v>
      </c>
      <c r="L732" s="8">
        <f t="shared" si="443"/>
        <v>1.0119833499999999</v>
      </c>
      <c r="M732" s="121">
        <f t="shared" si="430"/>
        <v>1.0174079700000001</v>
      </c>
      <c r="N732" s="121">
        <f t="shared" si="425"/>
        <v>1.4907541126651433</v>
      </c>
      <c r="O732" s="114">
        <f t="shared" si="427"/>
        <v>1.5086183399999999</v>
      </c>
      <c r="P732" s="114">
        <f t="shared" si="435"/>
        <v>1020.90980719</v>
      </c>
      <c r="Q732" s="168">
        <f t="shared" si="448"/>
        <v>0</v>
      </c>
      <c r="R732" s="169">
        <f t="shared" si="444"/>
        <v>0</v>
      </c>
      <c r="S732" s="114">
        <f t="shared" si="436"/>
        <v>0</v>
      </c>
      <c r="T732" s="124">
        <f t="shared" si="445"/>
        <v>7.0000000000000007E-2</v>
      </c>
      <c r="U732" s="122">
        <f t="shared" si="426"/>
        <v>17</v>
      </c>
      <c r="V732" s="122">
        <v>252</v>
      </c>
      <c r="W732" s="121">
        <f t="shared" si="437"/>
        <v>1.0045747060000001</v>
      </c>
      <c r="X732" s="114">
        <f t="shared" si="438"/>
        <v>4.6703622200000003</v>
      </c>
      <c r="Y732" s="114">
        <f t="shared" si="439"/>
        <v>0</v>
      </c>
      <c r="Z732" s="127" t="str">
        <f t="shared" si="449"/>
        <v>A+J=</v>
      </c>
      <c r="AA732" s="119">
        <f t="shared" si="450"/>
        <v>44732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40"/>
        <v>44727</v>
      </c>
      <c r="B733" s="114">
        <f t="shared" si="432"/>
        <v>1026.5746438000001</v>
      </c>
      <c r="C733" s="114">
        <f t="shared" si="446"/>
        <v>676.71841188999997</v>
      </c>
      <c r="D733" s="115">
        <f t="shared" si="441"/>
        <v>1161.4179999999999</v>
      </c>
      <c r="E733" s="116">
        <f t="shared" si="428"/>
        <v>1177.809</v>
      </c>
      <c r="F733" s="117">
        <f t="shared" si="429"/>
        <v>44671</v>
      </c>
      <c r="G733" s="118">
        <f t="shared" si="433"/>
        <v>1.4112920585009014E-2</v>
      </c>
      <c r="H733" s="119">
        <f t="shared" si="447"/>
        <v>44732</v>
      </c>
      <c r="I733" s="119">
        <f t="shared" si="434"/>
        <v>44732</v>
      </c>
      <c r="J733" s="120">
        <f t="shared" si="442"/>
        <v>20</v>
      </c>
      <c r="K733" s="120">
        <f t="shared" si="431"/>
        <v>18</v>
      </c>
      <c r="L733" s="8">
        <f t="shared" si="443"/>
        <v>1.0126927100000001</v>
      </c>
      <c r="M733" s="121">
        <f t="shared" si="430"/>
        <v>1.0174079700000001</v>
      </c>
      <c r="N733" s="121">
        <f t="shared" si="425"/>
        <v>1.4907541126651433</v>
      </c>
      <c r="O733" s="114">
        <f t="shared" si="427"/>
        <v>1.50967582</v>
      </c>
      <c r="P733" s="114">
        <f t="shared" si="435"/>
        <v>1021.62542337</v>
      </c>
      <c r="Q733" s="168">
        <f t="shared" si="448"/>
        <v>0</v>
      </c>
      <c r="R733" s="169">
        <f t="shared" si="444"/>
        <v>0</v>
      </c>
      <c r="S733" s="114">
        <f t="shared" si="436"/>
        <v>0</v>
      </c>
      <c r="T733" s="124">
        <f t="shared" si="445"/>
        <v>7.0000000000000007E-2</v>
      </c>
      <c r="U733" s="122">
        <f t="shared" si="426"/>
        <v>18</v>
      </c>
      <c r="V733" s="122">
        <v>252</v>
      </c>
      <c r="W733" s="121">
        <f t="shared" si="437"/>
        <v>1.0048444569999999</v>
      </c>
      <c r="X733" s="114">
        <f t="shared" si="438"/>
        <v>4.9492204299999996</v>
      </c>
      <c r="Y733" s="114">
        <f t="shared" si="439"/>
        <v>0</v>
      </c>
      <c r="Z733" s="127" t="str">
        <f t="shared" si="449"/>
        <v>A+J=</v>
      </c>
      <c r="AA733" s="119">
        <f t="shared" si="450"/>
        <v>44732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40"/>
        <v>44728</v>
      </c>
      <c r="B734" s="114">
        <f t="shared" si="432"/>
        <v>1027.57007544</v>
      </c>
      <c r="C734" s="114">
        <f t="shared" si="446"/>
        <v>676.71841188999997</v>
      </c>
      <c r="D734" s="115">
        <f t="shared" si="441"/>
        <v>1161.4179999999999</v>
      </c>
      <c r="E734" s="116">
        <f t="shared" si="428"/>
        <v>1177.809</v>
      </c>
      <c r="F734" s="117">
        <f t="shared" si="429"/>
        <v>44671</v>
      </c>
      <c r="G734" s="118">
        <f t="shared" si="433"/>
        <v>1.4112920585009014E-2</v>
      </c>
      <c r="H734" s="119">
        <f t="shared" si="447"/>
        <v>44732</v>
      </c>
      <c r="I734" s="119">
        <f t="shared" si="434"/>
        <v>44732</v>
      </c>
      <c r="J734" s="120">
        <f t="shared" si="442"/>
        <v>20</v>
      </c>
      <c r="K734" s="120">
        <f t="shared" si="431"/>
        <v>19</v>
      </c>
      <c r="L734" s="8">
        <f t="shared" si="443"/>
        <v>1.0134025600000001</v>
      </c>
      <c r="M734" s="121">
        <f t="shared" si="430"/>
        <v>1.0174079700000001</v>
      </c>
      <c r="N734" s="121">
        <f t="shared" si="425"/>
        <v>1.4907541126651433</v>
      </c>
      <c r="O734" s="114">
        <f t="shared" si="427"/>
        <v>1.5107340300000001</v>
      </c>
      <c r="P734" s="114">
        <f t="shared" si="435"/>
        <v>1022.34153356</v>
      </c>
      <c r="Q734" s="168">
        <f t="shared" si="448"/>
        <v>0</v>
      </c>
      <c r="R734" s="169">
        <f t="shared" si="444"/>
        <v>0</v>
      </c>
      <c r="S734" s="114">
        <f t="shared" si="436"/>
        <v>0</v>
      </c>
      <c r="T734" s="124">
        <f t="shared" si="445"/>
        <v>7.0000000000000007E-2</v>
      </c>
      <c r="U734" s="122">
        <f t="shared" si="426"/>
        <v>19</v>
      </c>
      <c r="V734" s="122">
        <v>252</v>
      </c>
      <c r="W734" s="121">
        <f t="shared" si="437"/>
        <v>1.005114281</v>
      </c>
      <c r="X734" s="114">
        <f t="shared" si="438"/>
        <v>5.2285418799999999</v>
      </c>
      <c r="Y734" s="114">
        <f t="shared" si="439"/>
        <v>0</v>
      </c>
      <c r="Z734" s="127" t="str">
        <f t="shared" si="449"/>
        <v>A+J=</v>
      </c>
      <c r="AA734" s="119">
        <f t="shared" si="450"/>
        <v>44732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40"/>
        <v>44729</v>
      </c>
      <c r="B735" s="114">
        <f t="shared" si="432"/>
        <v>1027.57007544</v>
      </c>
      <c r="C735" s="114">
        <f t="shared" si="446"/>
        <v>676.71841188999997</v>
      </c>
      <c r="D735" s="115">
        <f t="shared" si="441"/>
        <v>1161.4179999999999</v>
      </c>
      <c r="E735" s="116">
        <f t="shared" si="428"/>
        <v>1177.809</v>
      </c>
      <c r="F735" s="117">
        <f t="shared" si="429"/>
        <v>44671</v>
      </c>
      <c r="G735" s="118">
        <f t="shared" si="433"/>
        <v>1.4112920585009014E-2</v>
      </c>
      <c r="H735" s="119">
        <f t="shared" si="447"/>
        <v>44732</v>
      </c>
      <c r="I735" s="119">
        <f t="shared" si="434"/>
        <v>44732</v>
      </c>
      <c r="J735" s="120">
        <f t="shared" si="442"/>
        <v>20</v>
      </c>
      <c r="K735" s="120">
        <f t="shared" si="431"/>
        <v>19</v>
      </c>
      <c r="L735" s="8">
        <f t="shared" si="443"/>
        <v>1.0134025600000001</v>
      </c>
      <c r="M735" s="121">
        <f t="shared" si="430"/>
        <v>1.0174079700000001</v>
      </c>
      <c r="N735" s="121">
        <f t="shared" ref="N735:N798" si="451">IF(I735&gt;I734,N734*M735,N734)</f>
        <v>1.4907541126651433</v>
      </c>
      <c r="O735" s="114">
        <f t="shared" si="427"/>
        <v>1.5107340300000001</v>
      </c>
      <c r="P735" s="114">
        <f t="shared" si="435"/>
        <v>1022.34153356</v>
      </c>
      <c r="Q735" s="168">
        <f t="shared" si="448"/>
        <v>0</v>
      </c>
      <c r="R735" s="169">
        <f t="shared" si="444"/>
        <v>0</v>
      </c>
      <c r="S735" s="114">
        <f t="shared" si="436"/>
        <v>0</v>
      </c>
      <c r="T735" s="124">
        <f t="shared" si="445"/>
        <v>7.0000000000000007E-2</v>
      </c>
      <c r="U735" s="122">
        <f t="shared" si="426"/>
        <v>19</v>
      </c>
      <c r="V735" s="122">
        <v>252</v>
      </c>
      <c r="W735" s="121">
        <f t="shared" si="437"/>
        <v>1.005114281</v>
      </c>
      <c r="X735" s="114">
        <f t="shared" si="438"/>
        <v>5.2285418799999999</v>
      </c>
      <c r="Y735" s="114">
        <f t="shared" si="439"/>
        <v>0</v>
      </c>
      <c r="Z735" s="127" t="str">
        <f t="shared" si="449"/>
        <v>A+J=</v>
      </c>
      <c r="AA735" s="119">
        <f t="shared" si="450"/>
        <v>44732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40"/>
        <v>44730</v>
      </c>
      <c r="B736" s="114">
        <f t="shared" si="432"/>
        <v>1028.5664842599999</v>
      </c>
      <c r="C736" s="114">
        <f t="shared" si="446"/>
        <v>676.71841188999997</v>
      </c>
      <c r="D736" s="115">
        <f t="shared" si="441"/>
        <v>1161.4179999999999</v>
      </c>
      <c r="E736" s="116">
        <f t="shared" si="428"/>
        <v>1177.809</v>
      </c>
      <c r="F736" s="117">
        <f t="shared" si="429"/>
        <v>44671</v>
      </c>
      <c r="G736" s="118">
        <f t="shared" si="433"/>
        <v>1.4112920585009014E-2</v>
      </c>
      <c r="H736" s="119">
        <f t="shared" si="447"/>
        <v>44732</v>
      </c>
      <c r="I736" s="119">
        <f t="shared" si="434"/>
        <v>44732</v>
      </c>
      <c r="J736" s="120">
        <f t="shared" si="442"/>
        <v>20</v>
      </c>
      <c r="K736" s="120">
        <f t="shared" si="431"/>
        <v>20</v>
      </c>
      <c r="L736" s="8">
        <f t="shared" si="443"/>
        <v>1.0141129200000001</v>
      </c>
      <c r="M736" s="121">
        <f t="shared" si="430"/>
        <v>1.0174079700000001</v>
      </c>
      <c r="N736" s="121">
        <f t="shared" si="451"/>
        <v>1.4907541126651433</v>
      </c>
      <c r="O736" s="114">
        <f t="shared" si="427"/>
        <v>1.5117929999999999</v>
      </c>
      <c r="P736" s="114">
        <f t="shared" si="435"/>
        <v>1023.05815806</v>
      </c>
      <c r="Q736" s="168">
        <f t="shared" si="448"/>
        <v>0</v>
      </c>
      <c r="R736" s="169">
        <f t="shared" si="444"/>
        <v>0</v>
      </c>
      <c r="S736" s="114">
        <f t="shared" si="436"/>
        <v>0</v>
      </c>
      <c r="T736" s="124">
        <f t="shared" si="445"/>
        <v>7.0000000000000007E-2</v>
      </c>
      <c r="U736" s="122">
        <f t="shared" si="426"/>
        <v>20</v>
      </c>
      <c r="V736" s="122">
        <v>252</v>
      </c>
      <c r="W736" s="121">
        <f t="shared" si="437"/>
        <v>1.005384177</v>
      </c>
      <c r="X736" s="114">
        <f t="shared" si="438"/>
        <v>5.5083262</v>
      </c>
      <c r="Y736" s="114">
        <f t="shared" si="439"/>
        <v>0</v>
      </c>
      <c r="Z736" s="127" t="str">
        <f t="shared" si="449"/>
        <v>A+J=</v>
      </c>
      <c r="AA736" s="119">
        <f t="shared" si="450"/>
        <v>44732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40"/>
        <v>44731</v>
      </c>
      <c r="B737" s="114">
        <f t="shared" si="432"/>
        <v>1028.5664842599999</v>
      </c>
      <c r="C737" s="114">
        <f t="shared" si="446"/>
        <v>676.71841188999997</v>
      </c>
      <c r="D737" s="115">
        <f t="shared" si="441"/>
        <v>1161.4179999999999</v>
      </c>
      <c r="E737" s="116">
        <f t="shared" si="428"/>
        <v>1177.809</v>
      </c>
      <c r="F737" s="117">
        <f t="shared" si="429"/>
        <v>44671</v>
      </c>
      <c r="G737" s="118">
        <f t="shared" si="433"/>
        <v>1.4112920585009014E-2</v>
      </c>
      <c r="H737" s="119">
        <f t="shared" si="447"/>
        <v>44732</v>
      </c>
      <c r="I737" s="119">
        <f t="shared" si="434"/>
        <v>44732</v>
      </c>
      <c r="J737" s="120">
        <f t="shared" si="442"/>
        <v>20</v>
      </c>
      <c r="K737" s="120">
        <f t="shared" si="431"/>
        <v>20</v>
      </c>
      <c r="L737" s="8">
        <f t="shared" si="443"/>
        <v>1.0141129200000001</v>
      </c>
      <c r="M737" s="121">
        <f t="shared" si="430"/>
        <v>1.0174079700000001</v>
      </c>
      <c r="N737" s="121">
        <f t="shared" si="451"/>
        <v>1.4907541126651433</v>
      </c>
      <c r="O737" s="114">
        <f t="shared" si="427"/>
        <v>1.5117929999999999</v>
      </c>
      <c r="P737" s="114">
        <f t="shared" si="435"/>
        <v>1023.05815806</v>
      </c>
      <c r="Q737" s="168">
        <f t="shared" si="448"/>
        <v>0</v>
      </c>
      <c r="R737" s="169">
        <f t="shared" si="444"/>
        <v>0</v>
      </c>
      <c r="S737" s="114">
        <f t="shared" si="436"/>
        <v>0</v>
      </c>
      <c r="T737" s="124">
        <f t="shared" si="445"/>
        <v>7.0000000000000007E-2</v>
      </c>
      <c r="U737" s="122">
        <f t="shared" si="426"/>
        <v>20</v>
      </c>
      <c r="V737" s="122">
        <v>252</v>
      </c>
      <c r="W737" s="121">
        <f t="shared" si="437"/>
        <v>1.005384177</v>
      </c>
      <c r="X737" s="114">
        <f t="shared" si="438"/>
        <v>5.5083262</v>
      </c>
      <c r="Y737" s="114">
        <f t="shared" si="439"/>
        <v>0</v>
      </c>
      <c r="Z737" s="127" t="str">
        <f t="shared" si="449"/>
        <v>A+J=</v>
      </c>
      <c r="AA737" s="119">
        <f t="shared" si="450"/>
        <v>44732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40"/>
        <v>44732</v>
      </c>
      <c r="B738" s="114">
        <f t="shared" si="432"/>
        <v>1028.5664842599999</v>
      </c>
      <c r="C738" s="114">
        <f t="shared" si="446"/>
        <v>676.71841188999997</v>
      </c>
      <c r="D738" s="115">
        <f t="shared" si="441"/>
        <v>1161.4179999999999</v>
      </c>
      <c r="E738" s="116">
        <f t="shared" si="428"/>
        <v>1177.809</v>
      </c>
      <c r="F738" s="117">
        <f t="shared" si="429"/>
        <v>44671</v>
      </c>
      <c r="G738" s="118">
        <f t="shared" si="433"/>
        <v>1.4112920585009014E-2</v>
      </c>
      <c r="H738" s="119">
        <f t="shared" si="447"/>
        <v>44762</v>
      </c>
      <c r="I738" s="119">
        <f t="shared" si="434"/>
        <v>44732</v>
      </c>
      <c r="J738" s="120">
        <f t="shared" si="442"/>
        <v>20</v>
      </c>
      <c r="K738" s="120">
        <f t="shared" si="431"/>
        <v>20</v>
      </c>
      <c r="L738" s="8">
        <f t="shared" si="443"/>
        <v>1.0141129200000001</v>
      </c>
      <c r="M738" s="121">
        <f t="shared" si="430"/>
        <v>1.0174079700000001</v>
      </c>
      <c r="N738" s="121">
        <f t="shared" si="451"/>
        <v>1.4907541126651433</v>
      </c>
      <c r="O738" s="114">
        <f t="shared" si="427"/>
        <v>1.5117929999999999</v>
      </c>
      <c r="P738" s="114">
        <f t="shared" si="435"/>
        <v>1023.05815806</v>
      </c>
      <c r="Q738" s="168">
        <f t="shared" si="448"/>
        <v>24</v>
      </c>
      <c r="R738" s="169">
        <f t="shared" si="444"/>
        <v>1.119E-2</v>
      </c>
      <c r="S738" s="114">
        <f t="shared" si="436"/>
        <v>11.44802078</v>
      </c>
      <c r="T738" s="124">
        <f t="shared" si="445"/>
        <v>7.0000000000000007E-2</v>
      </c>
      <c r="U738" s="122">
        <f t="shared" si="426"/>
        <v>20</v>
      </c>
      <c r="V738" s="122">
        <v>252</v>
      </c>
      <c r="W738" s="121">
        <f t="shared" si="437"/>
        <v>1.005384177</v>
      </c>
      <c r="X738" s="114">
        <f t="shared" si="438"/>
        <v>5.5083262</v>
      </c>
      <c r="Y738" s="114">
        <f t="shared" si="439"/>
        <v>16.956346979999999</v>
      </c>
      <c r="Z738" s="127" t="str">
        <f t="shared" si="449"/>
        <v>A+J=</v>
      </c>
      <c r="AA738" s="119">
        <f t="shared" si="450"/>
        <v>44732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40"/>
        <v>44733</v>
      </c>
      <c r="B739" s="114">
        <f t="shared" si="432"/>
        <v>1012.12110863</v>
      </c>
      <c r="C739" s="114">
        <f t="shared" si="446"/>
        <v>669.14593287000002</v>
      </c>
      <c r="D739" s="115">
        <f t="shared" si="441"/>
        <v>1177.809</v>
      </c>
      <c r="E739" s="116">
        <f t="shared" si="428"/>
        <v>1183.953</v>
      </c>
      <c r="F739" s="117">
        <f t="shared" si="429"/>
        <v>44701</v>
      </c>
      <c r="G739" s="118">
        <f t="shared" si="433"/>
        <v>5.2164654880375583E-3</v>
      </c>
      <c r="H739" s="119">
        <f t="shared" si="447"/>
        <v>44762</v>
      </c>
      <c r="I739" s="119">
        <f t="shared" si="434"/>
        <v>44762</v>
      </c>
      <c r="J739" s="120">
        <f t="shared" si="442"/>
        <v>22</v>
      </c>
      <c r="K739" s="120">
        <f t="shared" si="431"/>
        <v>1</v>
      </c>
      <c r="L739" s="8">
        <f t="shared" si="443"/>
        <v>1.0002365200000001</v>
      </c>
      <c r="M739" s="121">
        <f t="shared" si="430"/>
        <v>1.0141129200000001</v>
      </c>
      <c r="N739" s="121">
        <f t="shared" si="451"/>
        <v>1.5117930061968576</v>
      </c>
      <c r="O739" s="114">
        <f t="shared" si="427"/>
        <v>1.51215057</v>
      </c>
      <c r="P739" s="114">
        <f t="shared" si="435"/>
        <v>1011.8494038</v>
      </c>
      <c r="Q739" s="168">
        <f t="shared" si="448"/>
        <v>0</v>
      </c>
      <c r="R739" s="169">
        <f t="shared" si="444"/>
        <v>0</v>
      </c>
      <c r="S739" s="114">
        <f t="shared" si="436"/>
        <v>0</v>
      </c>
      <c r="T739" s="124">
        <f t="shared" si="445"/>
        <v>7.0000000000000007E-2</v>
      </c>
      <c r="U739" s="122">
        <f t="shared" si="426"/>
        <v>1</v>
      </c>
      <c r="V739" s="122">
        <v>252</v>
      </c>
      <c r="W739" s="121">
        <f t="shared" si="437"/>
        <v>1.0002685229999999</v>
      </c>
      <c r="X739" s="114">
        <f t="shared" si="438"/>
        <v>0.27170483000000001</v>
      </c>
      <c r="Y739" s="114">
        <f t="shared" si="439"/>
        <v>0</v>
      </c>
      <c r="Z739" s="127" t="str">
        <f t="shared" si="449"/>
        <v>A+J=</v>
      </c>
      <c r="AA739" s="119">
        <f t="shared" si="450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40"/>
        <v>44734</v>
      </c>
      <c r="B740" s="114">
        <f t="shared" si="432"/>
        <v>1012.6323416</v>
      </c>
      <c r="C740" s="114">
        <f t="shared" si="446"/>
        <v>669.14593287000002</v>
      </c>
      <c r="D740" s="115">
        <f t="shared" si="441"/>
        <v>1177.809</v>
      </c>
      <c r="E740" s="116">
        <f t="shared" si="428"/>
        <v>1183.953</v>
      </c>
      <c r="F740" s="117">
        <f t="shared" si="429"/>
        <v>44701</v>
      </c>
      <c r="G740" s="118">
        <f t="shared" si="433"/>
        <v>5.2164654880375583E-3</v>
      </c>
      <c r="H740" s="119">
        <f t="shared" si="447"/>
        <v>44762</v>
      </c>
      <c r="I740" s="119">
        <f t="shared" si="434"/>
        <v>44762</v>
      </c>
      <c r="J740" s="120">
        <f t="shared" si="442"/>
        <v>22</v>
      </c>
      <c r="K740" s="120">
        <f t="shared" si="431"/>
        <v>2</v>
      </c>
      <c r="L740" s="8">
        <f t="shared" si="443"/>
        <v>1.0004731</v>
      </c>
      <c r="M740" s="121">
        <f t="shared" si="430"/>
        <v>1.0141129200000001</v>
      </c>
      <c r="N740" s="121">
        <f t="shared" si="451"/>
        <v>1.5117930061968576</v>
      </c>
      <c r="O740" s="114">
        <f t="shared" si="427"/>
        <v>1.5125082299999999</v>
      </c>
      <c r="P740" s="114">
        <f t="shared" si="435"/>
        <v>1012.08873053</v>
      </c>
      <c r="Q740" s="168">
        <f t="shared" si="448"/>
        <v>0</v>
      </c>
      <c r="R740" s="169">
        <f t="shared" si="444"/>
        <v>0</v>
      </c>
      <c r="S740" s="114">
        <f t="shared" si="436"/>
        <v>0</v>
      </c>
      <c r="T740" s="124">
        <f t="shared" si="445"/>
        <v>7.0000000000000007E-2</v>
      </c>
      <c r="U740" s="122">
        <f t="shared" si="426"/>
        <v>2</v>
      </c>
      <c r="V740" s="122">
        <v>252</v>
      </c>
      <c r="W740" s="121">
        <f t="shared" si="437"/>
        <v>1.000537118</v>
      </c>
      <c r="X740" s="114">
        <f t="shared" si="438"/>
        <v>0.54361106999999997</v>
      </c>
      <c r="Y740" s="114">
        <f t="shared" si="439"/>
        <v>0</v>
      </c>
      <c r="Z740" s="127" t="str">
        <f t="shared" si="449"/>
        <v>A+J=</v>
      </c>
      <c r="AA740" s="119">
        <f t="shared" si="450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40"/>
        <v>44735</v>
      </c>
      <c r="B741" s="114">
        <f t="shared" si="432"/>
        <v>1013.1438296</v>
      </c>
      <c r="C741" s="114">
        <f t="shared" si="446"/>
        <v>669.14593287000002</v>
      </c>
      <c r="D741" s="115">
        <f t="shared" si="441"/>
        <v>1177.809</v>
      </c>
      <c r="E741" s="116">
        <f t="shared" si="428"/>
        <v>1183.953</v>
      </c>
      <c r="F741" s="117">
        <f t="shared" si="429"/>
        <v>44701</v>
      </c>
      <c r="G741" s="118">
        <f t="shared" si="433"/>
        <v>5.2164654880375583E-3</v>
      </c>
      <c r="H741" s="119">
        <f t="shared" si="447"/>
        <v>44762</v>
      </c>
      <c r="I741" s="119">
        <f t="shared" si="434"/>
        <v>44762</v>
      </c>
      <c r="J741" s="120">
        <f t="shared" si="442"/>
        <v>22</v>
      </c>
      <c r="K741" s="120">
        <f t="shared" si="431"/>
        <v>3</v>
      </c>
      <c r="L741" s="8">
        <f t="shared" si="443"/>
        <v>1.0007097300000001</v>
      </c>
      <c r="M741" s="121">
        <f t="shared" si="430"/>
        <v>1.0141129200000001</v>
      </c>
      <c r="N741" s="121">
        <f t="shared" si="451"/>
        <v>1.5117930061968576</v>
      </c>
      <c r="O741" s="114">
        <f t="shared" si="427"/>
        <v>1.51286597</v>
      </c>
      <c r="P741" s="114">
        <f t="shared" si="435"/>
        <v>1012.3281108</v>
      </c>
      <c r="Q741" s="168">
        <f t="shared" si="448"/>
        <v>0</v>
      </c>
      <c r="R741" s="169">
        <f t="shared" si="444"/>
        <v>0</v>
      </c>
      <c r="S741" s="114">
        <f t="shared" si="436"/>
        <v>0</v>
      </c>
      <c r="T741" s="124">
        <f t="shared" si="445"/>
        <v>7.0000000000000007E-2</v>
      </c>
      <c r="U741" s="122">
        <f t="shared" ref="U741:U804" si="452">IF(Q740&gt;0,1,IF(K741=K740,U740,U740+1))</f>
        <v>3</v>
      </c>
      <c r="V741" s="122">
        <v>252</v>
      </c>
      <c r="W741" s="121">
        <f t="shared" si="437"/>
        <v>1.0008057850000001</v>
      </c>
      <c r="X741" s="114">
        <f t="shared" si="438"/>
        <v>0.81571879999999997</v>
      </c>
      <c r="Y741" s="114">
        <f t="shared" si="439"/>
        <v>0</v>
      </c>
      <c r="Z741" s="127" t="str">
        <f t="shared" si="449"/>
        <v>A+J=</v>
      </c>
      <c r="AA741" s="119">
        <f t="shared" si="450"/>
        <v>44762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40"/>
        <v>44736</v>
      </c>
      <c r="B742" s="114">
        <f t="shared" si="432"/>
        <v>1013.65558612</v>
      </c>
      <c r="C742" s="114">
        <f t="shared" si="446"/>
        <v>669.14593287000002</v>
      </c>
      <c r="D742" s="115">
        <f t="shared" si="441"/>
        <v>1177.809</v>
      </c>
      <c r="E742" s="116">
        <f t="shared" si="428"/>
        <v>1183.953</v>
      </c>
      <c r="F742" s="117">
        <f t="shared" si="429"/>
        <v>44701</v>
      </c>
      <c r="G742" s="118">
        <f t="shared" si="433"/>
        <v>5.2164654880375583E-3</v>
      </c>
      <c r="H742" s="119">
        <f t="shared" si="447"/>
        <v>44762</v>
      </c>
      <c r="I742" s="119">
        <f t="shared" si="434"/>
        <v>44762</v>
      </c>
      <c r="J742" s="120">
        <f t="shared" si="442"/>
        <v>22</v>
      </c>
      <c r="K742" s="120">
        <f t="shared" si="431"/>
        <v>4</v>
      </c>
      <c r="L742" s="8">
        <f t="shared" si="443"/>
        <v>1.0009464299999999</v>
      </c>
      <c r="M742" s="121">
        <f t="shared" si="430"/>
        <v>1.0141129200000001</v>
      </c>
      <c r="N742" s="121">
        <f t="shared" si="451"/>
        <v>1.5117930061968576</v>
      </c>
      <c r="O742" s="114">
        <f t="shared" si="427"/>
        <v>1.5132238099999999</v>
      </c>
      <c r="P742" s="114">
        <f t="shared" si="435"/>
        <v>1012.5675579799999</v>
      </c>
      <c r="Q742" s="168">
        <f t="shared" si="448"/>
        <v>0</v>
      </c>
      <c r="R742" s="169">
        <f t="shared" si="444"/>
        <v>0</v>
      </c>
      <c r="S742" s="114">
        <f t="shared" si="436"/>
        <v>0</v>
      </c>
      <c r="T742" s="124">
        <f t="shared" si="445"/>
        <v>7.0000000000000007E-2</v>
      </c>
      <c r="U742" s="122">
        <f t="shared" si="452"/>
        <v>4</v>
      </c>
      <c r="V742" s="122">
        <v>252</v>
      </c>
      <c r="W742" s="121">
        <f t="shared" si="437"/>
        <v>1.0010745240000001</v>
      </c>
      <c r="X742" s="114">
        <f t="shared" si="438"/>
        <v>1.08802814</v>
      </c>
      <c r="Y742" s="114">
        <f t="shared" si="439"/>
        <v>0</v>
      </c>
      <c r="Z742" s="127" t="str">
        <f t="shared" si="449"/>
        <v>A+J=</v>
      </c>
      <c r="AA742" s="119">
        <f t="shared" si="450"/>
        <v>44762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40"/>
        <v>44737</v>
      </c>
      <c r="B743" s="114">
        <f t="shared" si="432"/>
        <v>1014.1675844600001</v>
      </c>
      <c r="C743" s="114">
        <f t="shared" si="446"/>
        <v>669.14593287000002</v>
      </c>
      <c r="D743" s="115">
        <f t="shared" si="441"/>
        <v>1177.809</v>
      </c>
      <c r="E743" s="116">
        <f t="shared" si="428"/>
        <v>1183.953</v>
      </c>
      <c r="F743" s="117">
        <f t="shared" si="429"/>
        <v>44701</v>
      </c>
      <c r="G743" s="118">
        <f t="shared" si="433"/>
        <v>5.2164654880375583E-3</v>
      </c>
      <c r="H743" s="119">
        <f t="shared" si="447"/>
        <v>44762</v>
      </c>
      <c r="I743" s="119">
        <f t="shared" si="434"/>
        <v>44762</v>
      </c>
      <c r="J743" s="120">
        <f t="shared" si="442"/>
        <v>22</v>
      </c>
      <c r="K743" s="120">
        <f t="shared" si="431"/>
        <v>5</v>
      </c>
      <c r="L743" s="8">
        <f t="shared" si="443"/>
        <v>1.00118317</v>
      </c>
      <c r="M743" s="121">
        <f t="shared" si="430"/>
        <v>1.0141129200000001</v>
      </c>
      <c r="N743" s="121">
        <f t="shared" si="451"/>
        <v>1.5117930061968576</v>
      </c>
      <c r="O743" s="114">
        <f t="shared" si="427"/>
        <v>1.51358171</v>
      </c>
      <c r="P743" s="114">
        <f t="shared" si="435"/>
        <v>1012.80704531</v>
      </c>
      <c r="Q743" s="168">
        <f t="shared" si="448"/>
        <v>0</v>
      </c>
      <c r="R743" s="169">
        <f t="shared" si="444"/>
        <v>0</v>
      </c>
      <c r="S743" s="114">
        <f t="shared" si="436"/>
        <v>0</v>
      </c>
      <c r="T743" s="124">
        <f t="shared" si="445"/>
        <v>7.0000000000000007E-2</v>
      </c>
      <c r="U743" s="122">
        <f t="shared" si="452"/>
        <v>5</v>
      </c>
      <c r="V743" s="122">
        <v>252</v>
      </c>
      <c r="W743" s="121">
        <f t="shared" si="437"/>
        <v>1.0013433350000001</v>
      </c>
      <c r="X743" s="114">
        <f t="shared" si="438"/>
        <v>1.3605391499999999</v>
      </c>
      <c r="Y743" s="114">
        <f t="shared" si="439"/>
        <v>0</v>
      </c>
      <c r="Z743" s="127" t="str">
        <f t="shared" si="449"/>
        <v>A+J=</v>
      </c>
      <c r="AA743" s="119">
        <f t="shared" si="450"/>
        <v>44762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40"/>
        <v>44738</v>
      </c>
      <c r="B744" s="114">
        <f t="shared" si="432"/>
        <v>1014.1675844600001</v>
      </c>
      <c r="C744" s="114">
        <f t="shared" si="446"/>
        <v>669.14593287000002</v>
      </c>
      <c r="D744" s="115">
        <f t="shared" si="441"/>
        <v>1177.809</v>
      </c>
      <c r="E744" s="116">
        <f t="shared" si="428"/>
        <v>1183.953</v>
      </c>
      <c r="F744" s="117">
        <f t="shared" si="429"/>
        <v>44701</v>
      </c>
      <c r="G744" s="118">
        <f t="shared" si="433"/>
        <v>5.2164654880375583E-3</v>
      </c>
      <c r="H744" s="119">
        <f t="shared" si="447"/>
        <v>44762</v>
      </c>
      <c r="I744" s="119">
        <f t="shared" si="434"/>
        <v>44762</v>
      </c>
      <c r="J744" s="120">
        <f t="shared" si="442"/>
        <v>22</v>
      </c>
      <c r="K744" s="120">
        <f t="shared" si="431"/>
        <v>5</v>
      </c>
      <c r="L744" s="8">
        <f t="shared" si="443"/>
        <v>1.00118317</v>
      </c>
      <c r="M744" s="121">
        <f t="shared" si="430"/>
        <v>1.0141129200000001</v>
      </c>
      <c r="N744" s="121">
        <f t="shared" si="451"/>
        <v>1.5117930061968576</v>
      </c>
      <c r="O744" s="114">
        <f t="shared" si="427"/>
        <v>1.51358171</v>
      </c>
      <c r="P744" s="114">
        <f t="shared" si="435"/>
        <v>1012.80704531</v>
      </c>
      <c r="Q744" s="168">
        <f t="shared" si="448"/>
        <v>0</v>
      </c>
      <c r="R744" s="169">
        <f t="shared" si="444"/>
        <v>0</v>
      </c>
      <c r="S744" s="114">
        <f t="shared" si="436"/>
        <v>0</v>
      </c>
      <c r="T744" s="124">
        <f t="shared" si="445"/>
        <v>7.0000000000000007E-2</v>
      </c>
      <c r="U744" s="122">
        <f t="shared" si="452"/>
        <v>5</v>
      </c>
      <c r="V744" s="122">
        <v>252</v>
      </c>
      <c r="W744" s="121">
        <f t="shared" si="437"/>
        <v>1.0013433350000001</v>
      </c>
      <c r="X744" s="114">
        <f t="shared" si="438"/>
        <v>1.3605391499999999</v>
      </c>
      <c r="Y744" s="114">
        <f t="shared" si="439"/>
        <v>0</v>
      </c>
      <c r="Z744" s="127" t="str">
        <f t="shared" si="449"/>
        <v>A+J=</v>
      </c>
      <c r="AA744" s="119">
        <f t="shared" si="450"/>
        <v>44762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40"/>
        <v>44739</v>
      </c>
      <c r="B745" s="114">
        <f t="shared" si="432"/>
        <v>1014.1675844600001</v>
      </c>
      <c r="C745" s="114">
        <f t="shared" si="446"/>
        <v>669.14593287000002</v>
      </c>
      <c r="D745" s="115">
        <f t="shared" si="441"/>
        <v>1177.809</v>
      </c>
      <c r="E745" s="116">
        <f t="shared" si="428"/>
        <v>1183.953</v>
      </c>
      <c r="F745" s="117">
        <f t="shared" si="429"/>
        <v>44701</v>
      </c>
      <c r="G745" s="118">
        <f t="shared" si="433"/>
        <v>5.2164654880375583E-3</v>
      </c>
      <c r="H745" s="119">
        <f t="shared" si="447"/>
        <v>44762</v>
      </c>
      <c r="I745" s="119">
        <f t="shared" si="434"/>
        <v>44762</v>
      </c>
      <c r="J745" s="120">
        <f t="shared" si="442"/>
        <v>22</v>
      </c>
      <c r="K745" s="120">
        <f t="shared" si="431"/>
        <v>5</v>
      </c>
      <c r="L745" s="8">
        <f t="shared" si="443"/>
        <v>1.00118317</v>
      </c>
      <c r="M745" s="121">
        <f t="shared" si="430"/>
        <v>1.0141129200000001</v>
      </c>
      <c r="N745" s="121">
        <f t="shared" si="451"/>
        <v>1.5117930061968576</v>
      </c>
      <c r="O745" s="114">
        <f t="shared" ref="O745:O808" si="453">TRUNC(TRUNC((L745*N745),15),8)</f>
        <v>1.51358171</v>
      </c>
      <c r="P745" s="114">
        <f t="shared" si="435"/>
        <v>1012.80704531</v>
      </c>
      <c r="Q745" s="168">
        <f t="shared" si="448"/>
        <v>0</v>
      </c>
      <c r="R745" s="169">
        <f t="shared" si="444"/>
        <v>0</v>
      </c>
      <c r="S745" s="114">
        <f t="shared" si="436"/>
        <v>0</v>
      </c>
      <c r="T745" s="124">
        <f t="shared" si="445"/>
        <v>7.0000000000000007E-2</v>
      </c>
      <c r="U745" s="122">
        <f t="shared" si="452"/>
        <v>5</v>
      </c>
      <c r="V745" s="122">
        <v>252</v>
      </c>
      <c r="W745" s="121">
        <f t="shared" si="437"/>
        <v>1.0013433350000001</v>
      </c>
      <c r="X745" s="114">
        <f t="shared" si="438"/>
        <v>1.3605391499999999</v>
      </c>
      <c r="Y745" s="114">
        <f t="shared" si="439"/>
        <v>0</v>
      </c>
      <c r="Z745" s="127" t="str">
        <f t="shared" si="449"/>
        <v>A+J=</v>
      </c>
      <c r="AA745" s="119">
        <f t="shared" si="450"/>
        <v>44762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40"/>
        <v>44740</v>
      </c>
      <c r="B746" s="114">
        <f t="shared" si="432"/>
        <v>1014.6798582099999</v>
      </c>
      <c r="C746" s="114">
        <f t="shared" si="446"/>
        <v>669.14593287000002</v>
      </c>
      <c r="D746" s="115">
        <f t="shared" si="441"/>
        <v>1177.809</v>
      </c>
      <c r="E746" s="116">
        <f t="shared" ref="E746:E809" si="454">IF($K746=1,VLOOKUP($A745,$AO$10:$AS$131,4),E745)</f>
        <v>1183.953</v>
      </c>
      <c r="F746" s="117">
        <f t="shared" ref="F746:F809" si="455">IF($K746=1,VLOOKUP($A745,$AO$10:$AS$131,5),F745)</f>
        <v>44701</v>
      </c>
      <c r="G746" s="118">
        <f t="shared" si="433"/>
        <v>5.2164654880375583E-3</v>
      </c>
      <c r="H746" s="119">
        <f t="shared" si="447"/>
        <v>44762</v>
      </c>
      <c r="I746" s="119">
        <f t="shared" si="434"/>
        <v>44762</v>
      </c>
      <c r="J746" s="120">
        <f t="shared" si="442"/>
        <v>22</v>
      </c>
      <c r="K746" s="120">
        <f t="shared" si="431"/>
        <v>6</v>
      </c>
      <c r="L746" s="8">
        <f t="shared" si="443"/>
        <v>1.0014199800000001</v>
      </c>
      <c r="M746" s="121">
        <f t="shared" ref="M746:M809" si="456">IF(I746&gt;I745,L745,M745)</f>
        <v>1.0141129200000001</v>
      </c>
      <c r="N746" s="121">
        <f t="shared" si="451"/>
        <v>1.5117930061968576</v>
      </c>
      <c r="O746" s="114">
        <f t="shared" si="453"/>
        <v>1.51393972</v>
      </c>
      <c r="P746" s="114">
        <f t="shared" si="435"/>
        <v>1013.04660624</v>
      </c>
      <c r="Q746" s="168">
        <f t="shared" si="448"/>
        <v>0</v>
      </c>
      <c r="R746" s="169">
        <f t="shared" si="444"/>
        <v>0</v>
      </c>
      <c r="S746" s="114">
        <f t="shared" si="436"/>
        <v>0</v>
      </c>
      <c r="T746" s="124">
        <f t="shared" si="445"/>
        <v>7.0000000000000007E-2</v>
      </c>
      <c r="U746" s="122">
        <f t="shared" si="452"/>
        <v>6</v>
      </c>
      <c r="V746" s="122">
        <v>252</v>
      </c>
      <c r="W746" s="121">
        <f t="shared" si="437"/>
        <v>1.001612218</v>
      </c>
      <c r="X746" s="114">
        <f t="shared" si="438"/>
        <v>1.6332519700000001</v>
      </c>
      <c r="Y746" s="114">
        <f t="shared" si="439"/>
        <v>0</v>
      </c>
      <c r="Z746" s="127" t="str">
        <f t="shared" si="449"/>
        <v>A+J=</v>
      </c>
      <c r="AA746" s="119">
        <f t="shared" si="450"/>
        <v>44762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40"/>
        <v>44741</v>
      </c>
      <c r="B747" s="114">
        <f t="shared" si="432"/>
        <v>1015.1923816999999</v>
      </c>
      <c r="C747" s="114">
        <f t="shared" si="446"/>
        <v>669.14593287000002</v>
      </c>
      <c r="D747" s="115">
        <f t="shared" si="441"/>
        <v>1177.809</v>
      </c>
      <c r="E747" s="116">
        <f t="shared" si="454"/>
        <v>1183.953</v>
      </c>
      <c r="F747" s="117">
        <f t="shared" si="455"/>
        <v>44701</v>
      </c>
      <c r="G747" s="118">
        <f t="shared" si="433"/>
        <v>5.2164654880375583E-3</v>
      </c>
      <c r="H747" s="119">
        <f t="shared" si="447"/>
        <v>44762</v>
      </c>
      <c r="I747" s="119">
        <f t="shared" si="434"/>
        <v>44762</v>
      </c>
      <c r="J747" s="120">
        <f t="shared" si="442"/>
        <v>22</v>
      </c>
      <c r="K747" s="120">
        <f t="shared" si="431"/>
        <v>7</v>
      </c>
      <c r="L747" s="8">
        <f t="shared" si="443"/>
        <v>1.0016568400000001</v>
      </c>
      <c r="M747" s="121">
        <f t="shared" si="456"/>
        <v>1.0141129200000001</v>
      </c>
      <c r="N747" s="121">
        <f t="shared" si="451"/>
        <v>1.5117930061968576</v>
      </c>
      <c r="O747" s="114">
        <f t="shared" si="453"/>
        <v>1.5142978</v>
      </c>
      <c r="P747" s="114">
        <f t="shared" si="435"/>
        <v>1013.28621402</v>
      </c>
      <c r="Q747" s="168">
        <f t="shared" si="448"/>
        <v>0</v>
      </c>
      <c r="R747" s="169">
        <f t="shared" si="444"/>
        <v>0</v>
      </c>
      <c r="S747" s="114">
        <f t="shared" si="436"/>
        <v>0</v>
      </c>
      <c r="T747" s="124">
        <f t="shared" si="445"/>
        <v>7.0000000000000007E-2</v>
      </c>
      <c r="U747" s="122">
        <f t="shared" si="452"/>
        <v>7</v>
      </c>
      <c r="V747" s="122">
        <v>252</v>
      </c>
      <c r="W747" s="121">
        <f t="shared" si="437"/>
        <v>1.001881174</v>
      </c>
      <c r="X747" s="114">
        <f t="shared" si="438"/>
        <v>1.90616768</v>
      </c>
      <c r="Y747" s="114">
        <f t="shared" si="439"/>
        <v>0</v>
      </c>
      <c r="Z747" s="127" t="str">
        <f t="shared" si="449"/>
        <v>A+J=</v>
      </c>
      <c r="AA747" s="119">
        <f t="shared" si="450"/>
        <v>44762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40"/>
        <v>44742</v>
      </c>
      <c r="B748" s="114">
        <f t="shared" si="432"/>
        <v>1015.70516069</v>
      </c>
      <c r="C748" s="114">
        <f t="shared" si="446"/>
        <v>669.14593287000002</v>
      </c>
      <c r="D748" s="115">
        <f t="shared" si="441"/>
        <v>1177.809</v>
      </c>
      <c r="E748" s="116">
        <f t="shared" si="454"/>
        <v>1183.953</v>
      </c>
      <c r="F748" s="117">
        <f t="shared" si="455"/>
        <v>44701</v>
      </c>
      <c r="G748" s="118">
        <f t="shared" si="433"/>
        <v>5.2164654880375583E-3</v>
      </c>
      <c r="H748" s="119">
        <f t="shared" si="447"/>
        <v>44762</v>
      </c>
      <c r="I748" s="119">
        <f t="shared" si="434"/>
        <v>44762</v>
      </c>
      <c r="J748" s="120">
        <f t="shared" si="442"/>
        <v>22</v>
      </c>
      <c r="K748" s="120">
        <f t="shared" si="431"/>
        <v>8</v>
      </c>
      <c r="L748" s="8">
        <f t="shared" si="443"/>
        <v>1.00189375</v>
      </c>
      <c r="M748" s="121">
        <f t="shared" si="456"/>
        <v>1.0141129200000001</v>
      </c>
      <c r="N748" s="121">
        <f t="shared" si="451"/>
        <v>1.5117930061968576</v>
      </c>
      <c r="O748" s="114">
        <f t="shared" si="453"/>
        <v>1.51465596</v>
      </c>
      <c r="P748" s="114">
        <f t="shared" si="435"/>
        <v>1013.52587533</v>
      </c>
      <c r="Q748" s="168">
        <f t="shared" si="448"/>
        <v>0</v>
      </c>
      <c r="R748" s="169">
        <f t="shared" si="444"/>
        <v>0</v>
      </c>
      <c r="S748" s="114">
        <f t="shared" si="436"/>
        <v>0</v>
      </c>
      <c r="T748" s="124">
        <f t="shared" si="445"/>
        <v>7.0000000000000007E-2</v>
      </c>
      <c r="U748" s="122">
        <f t="shared" si="452"/>
        <v>8</v>
      </c>
      <c r="V748" s="122">
        <v>252</v>
      </c>
      <c r="W748" s="121">
        <f t="shared" si="437"/>
        <v>1.0021502019999999</v>
      </c>
      <c r="X748" s="114">
        <f t="shared" si="438"/>
        <v>2.1792853600000002</v>
      </c>
      <c r="Y748" s="114">
        <f t="shared" si="439"/>
        <v>0</v>
      </c>
      <c r="Z748" s="127" t="str">
        <f t="shared" si="449"/>
        <v>A+J=</v>
      </c>
      <c r="AA748" s="119">
        <f t="shared" si="450"/>
        <v>44762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40"/>
        <v>44743</v>
      </c>
      <c r="B749" s="114">
        <f t="shared" si="432"/>
        <v>1016.21820199</v>
      </c>
      <c r="C749" s="114">
        <f t="shared" si="446"/>
        <v>669.14593287000002</v>
      </c>
      <c r="D749" s="115">
        <f t="shared" si="441"/>
        <v>1177.809</v>
      </c>
      <c r="E749" s="116">
        <f t="shared" si="454"/>
        <v>1183.953</v>
      </c>
      <c r="F749" s="117">
        <f t="shared" si="455"/>
        <v>44701</v>
      </c>
      <c r="G749" s="118">
        <f t="shared" si="433"/>
        <v>5.2164654880375583E-3</v>
      </c>
      <c r="H749" s="119">
        <f t="shared" si="447"/>
        <v>44762</v>
      </c>
      <c r="I749" s="119">
        <f t="shared" si="434"/>
        <v>44762</v>
      </c>
      <c r="J749" s="120">
        <f t="shared" si="442"/>
        <v>22</v>
      </c>
      <c r="K749" s="120">
        <f t="shared" si="431"/>
        <v>9</v>
      </c>
      <c r="L749" s="8">
        <f t="shared" si="443"/>
        <v>1.00213072</v>
      </c>
      <c r="M749" s="121">
        <f t="shared" si="456"/>
        <v>1.0141129200000001</v>
      </c>
      <c r="N749" s="121">
        <f t="shared" si="451"/>
        <v>1.5117930061968576</v>
      </c>
      <c r="O749" s="114">
        <f t="shared" si="453"/>
        <v>1.5150142099999999</v>
      </c>
      <c r="P749" s="114">
        <f t="shared" si="435"/>
        <v>1013.76559686</v>
      </c>
      <c r="Q749" s="168">
        <f t="shared" si="448"/>
        <v>0</v>
      </c>
      <c r="R749" s="169">
        <f t="shared" si="444"/>
        <v>0</v>
      </c>
      <c r="S749" s="114">
        <f t="shared" si="436"/>
        <v>0</v>
      </c>
      <c r="T749" s="124">
        <f t="shared" si="445"/>
        <v>7.0000000000000007E-2</v>
      </c>
      <c r="U749" s="122">
        <f t="shared" si="452"/>
        <v>9</v>
      </c>
      <c r="V749" s="122">
        <v>252</v>
      </c>
      <c r="W749" s="121">
        <f t="shared" si="437"/>
        <v>1.0024193020000001</v>
      </c>
      <c r="X749" s="114">
        <f t="shared" si="438"/>
        <v>2.4526051299999998</v>
      </c>
      <c r="Y749" s="114">
        <f t="shared" si="439"/>
        <v>0</v>
      </c>
      <c r="Z749" s="127" t="str">
        <f t="shared" si="449"/>
        <v>A+J=</v>
      </c>
      <c r="AA749" s="119">
        <f t="shared" si="450"/>
        <v>44762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40"/>
        <v>44744</v>
      </c>
      <c r="B750" s="114">
        <f t="shared" si="432"/>
        <v>1016.7315057</v>
      </c>
      <c r="C750" s="114">
        <f t="shared" si="446"/>
        <v>669.14593287000002</v>
      </c>
      <c r="D750" s="115">
        <f t="shared" si="441"/>
        <v>1177.809</v>
      </c>
      <c r="E750" s="116">
        <f t="shared" si="454"/>
        <v>1183.953</v>
      </c>
      <c r="F750" s="117">
        <f t="shared" si="455"/>
        <v>44701</v>
      </c>
      <c r="G750" s="118">
        <f t="shared" si="433"/>
        <v>5.2164654880375583E-3</v>
      </c>
      <c r="H750" s="119">
        <f t="shared" si="447"/>
        <v>44762</v>
      </c>
      <c r="I750" s="119">
        <f t="shared" si="434"/>
        <v>44762</v>
      </c>
      <c r="J750" s="120">
        <f t="shared" si="442"/>
        <v>22</v>
      </c>
      <c r="K750" s="120">
        <f t="shared" ref="K750:K813" si="457">(J750-(NETWORKDAYS(A750,I750,AD$148:AD$502)-1))</f>
        <v>10</v>
      </c>
      <c r="L750" s="8">
        <f t="shared" si="443"/>
        <v>1.0023677499999999</v>
      </c>
      <c r="M750" s="121">
        <f t="shared" si="456"/>
        <v>1.0141129200000001</v>
      </c>
      <c r="N750" s="121">
        <f t="shared" si="451"/>
        <v>1.5117930061968576</v>
      </c>
      <c r="O750" s="114">
        <f t="shared" si="453"/>
        <v>1.5153725499999999</v>
      </c>
      <c r="P750" s="114">
        <f t="shared" si="435"/>
        <v>1014.00537861</v>
      </c>
      <c r="Q750" s="168">
        <f t="shared" si="448"/>
        <v>0</v>
      </c>
      <c r="R750" s="169">
        <f t="shared" si="444"/>
        <v>0</v>
      </c>
      <c r="S750" s="114">
        <f t="shared" si="436"/>
        <v>0</v>
      </c>
      <c r="T750" s="124">
        <f t="shared" si="445"/>
        <v>7.0000000000000007E-2</v>
      </c>
      <c r="U750" s="122">
        <f t="shared" si="452"/>
        <v>10</v>
      </c>
      <c r="V750" s="122">
        <v>252</v>
      </c>
      <c r="W750" s="121">
        <f t="shared" si="437"/>
        <v>1.0026884739999999</v>
      </c>
      <c r="X750" s="114">
        <f t="shared" si="438"/>
        <v>2.7261270899999999</v>
      </c>
      <c r="Y750" s="114">
        <f t="shared" si="439"/>
        <v>0</v>
      </c>
      <c r="Z750" s="127" t="str">
        <f t="shared" si="449"/>
        <v>A+J=</v>
      </c>
      <c r="AA750" s="119">
        <f t="shared" si="450"/>
        <v>44762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40"/>
        <v>44745</v>
      </c>
      <c r="B751" s="114">
        <f t="shared" si="432"/>
        <v>1016.7315057</v>
      </c>
      <c r="C751" s="114">
        <f t="shared" si="446"/>
        <v>669.14593287000002</v>
      </c>
      <c r="D751" s="115">
        <f t="shared" si="441"/>
        <v>1177.809</v>
      </c>
      <c r="E751" s="116">
        <f t="shared" si="454"/>
        <v>1183.953</v>
      </c>
      <c r="F751" s="117">
        <f t="shared" si="455"/>
        <v>44701</v>
      </c>
      <c r="G751" s="118">
        <f t="shared" si="433"/>
        <v>5.2164654880375583E-3</v>
      </c>
      <c r="H751" s="119">
        <f t="shared" si="447"/>
        <v>44762</v>
      </c>
      <c r="I751" s="119">
        <f t="shared" si="434"/>
        <v>44762</v>
      </c>
      <c r="J751" s="120">
        <f t="shared" si="442"/>
        <v>22</v>
      </c>
      <c r="K751" s="120">
        <f t="shared" si="457"/>
        <v>10</v>
      </c>
      <c r="L751" s="8">
        <f t="shared" si="443"/>
        <v>1.0023677499999999</v>
      </c>
      <c r="M751" s="121">
        <f t="shared" si="456"/>
        <v>1.0141129200000001</v>
      </c>
      <c r="N751" s="121">
        <f t="shared" si="451"/>
        <v>1.5117930061968576</v>
      </c>
      <c r="O751" s="114">
        <f t="shared" si="453"/>
        <v>1.5153725499999999</v>
      </c>
      <c r="P751" s="114">
        <f t="shared" si="435"/>
        <v>1014.00537861</v>
      </c>
      <c r="Q751" s="168">
        <f t="shared" si="448"/>
        <v>0</v>
      </c>
      <c r="R751" s="169">
        <f t="shared" si="444"/>
        <v>0</v>
      </c>
      <c r="S751" s="114">
        <f t="shared" si="436"/>
        <v>0</v>
      </c>
      <c r="T751" s="124">
        <f t="shared" si="445"/>
        <v>7.0000000000000007E-2</v>
      </c>
      <c r="U751" s="122">
        <f t="shared" si="452"/>
        <v>10</v>
      </c>
      <c r="V751" s="122">
        <v>252</v>
      </c>
      <c r="W751" s="121">
        <f t="shared" si="437"/>
        <v>1.0026884739999999</v>
      </c>
      <c r="X751" s="114">
        <f t="shared" si="438"/>
        <v>2.7261270899999999</v>
      </c>
      <c r="Y751" s="114">
        <f t="shared" si="439"/>
        <v>0</v>
      </c>
      <c r="Z751" s="127" t="str">
        <f t="shared" si="449"/>
        <v>A+J=</v>
      </c>
      <c r="AA751" s="119">
        <f t="shared" si="450"/>
        <v>44762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40"/>
        <v>44746</v>
      </c>
      <c r="B752" s="114">
        <f t="shared" si="432"/>
        <v>1016.7315057</v>
      </c>
      <c r="C752" s="114">
        <f t="shared" si="446"/>
        <v>669.14593287000002</v>
      </c>
      <c r="D752" s="115">
        <f t="shared" si="441"/>
        <v>1177.809</v>
      </c>
      <c r="E752" s="116">
        <f t="shared" si="454"/>
        <v>1183.953</v>
      </c>
      <c r="F752" s="117">
        <f t="shared" si="455"/>
        <v>44701</v>
      </c>
      <c r="G752" s="118">
        <f t="shared" si="433"/>
        <v>5.2164654880375583E-3</v>
      </c>
      <c r="H752" s="119">
        <f t="shared" si="447"/>
        <v>44762</v>
      </c>
      <c r="I752" s="119">
        <f t="shared" si="434"/>
        <v>44762</v>
      </c>
      <c r="J752" s="120">
        <f t="shared" si="442"/>
        <v>22</v>
      </c>
      <c r="K752" s="120">
        <f t="shared" si="457"/>
        <v>10</v>
      </c>
      <c r="L752" s="8">
        <f t="shared" si="443"/>
        <v>1.0023677499999999</v>
      </c>
      <c r="M752" s="121">
        <f t="shared" si="456"/>
        <v>1.0141129200000001</v>
      </c>
      <c r="N752" s="121">
        <f t="shared" si="451"/>
        <v>1.5117930061968576</v>
      </c>
      <c r="O752" s="114">
        <f t="shared" si="453"/>
        <v>1.5153725499999999</v>
      </c>
      <c r="P752" s="114">
        <f t="shared" si="435"/>
        <v>1014.00537861</v>
      </c>
      <c r="Q752" s="168">
        <f t="shared" si="448"/>
        <v>0</v>
      </c>
      <c r="R752" s="169">
        <f t="shared" si="444"/>
        <v>0</v>
      </c>
      <c r="S752" s="114">
        <f t="shared" si="436"/>
        <v>0</v>
      </c>
      <c r="T752" s="124">
        <f t="shared" si="445"/>
        <v>7.0000000000000007E-2</v>
      </c>
      <c r="U752" s="122">
        <f t="shared" si="452"/>
        <v>10</v>
      </c>
      <c r="V752" s="122">
        <v>252</v>
      </c>
      <c r="W752" s="121">
        <f t="shared" si="437"/>
        <v>1.0026884739999999</v>
      </c>
      <c r="X752" s="114">
        <f t="shared" si="438"/>
        <v>2.7261270899999999</v>
      </c>
      <c r="Y752" s="114">
        <f t="shared" si="439"/>
        <v>0</v>
      </c>
      <c r="Z752" s="127" t="str">
        <f t="shared" si="449"/>
        <v>A+J=</v>
      </c>
      <c r="AA752" s="119">
        <f t="shared" si="450"/>
        <v>44762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40"/>
        <v>44747</v>
      </c>
      <c r="B753" s="114">
        <f t="shared" si="432"/>
        <v>1017.24507294</v>
      </c>
      <c r="C753" s="114">
        <f t="shared" si="446"/>
        <v>669.14593287000002</v>
      </c>
      <c r="D753" s="115">
        <f t="shared" si="441"/>
        <v>1177.809</v>
      </c>
      <c r="E753" s="116">
        <f t="shared" si="454"/>
        <v>1183.953</v>
      </c>
      <c r="F753" s="117">
        <f t="shared" si="455"/>
        <v>44701</v>
      </c>
      <c r="G753" s="118">
        <f t="shared" si="433"/>
        <v>5.2164654880375583E-3</v>
      </c>
      <c r="H753" s="119">
        <f t="shared" si="447"/>
        <v>44762</v>
      </c>
      <c r="I753" s="119">
        <f t="shared" si="434"/>
        <v>44762</v>
      </c>
      <c r="J753" s="120">
        <f t="shared" si="442"/>
        <v>22</v>
      </c>
      <c r="K753" s="120">
        <f t="shared" si="457"/>
        <v>11</v>
      </c>
      <c r="L753" s="8">
        <f t="shared" si="443"/>
        <v>1.0026048400000001</v>
      </c>
      <c r="M753" s="121">
        <f t="shared" si="456"/>
        <v>1.0141129200000001</v>
      </c>
      <c r="N753" s="121">
        <f t="shared" si="451"/>
        <v>1.5117930061968576</v>
      </c>
      <c r="O753" s="114">
        <f t="shared" si="453"/>
        <v>1.5157309800000001</v>
      </c>
      <c r="P753" s="114">
        <f t="shared" si="435"/>
        <v>1014.24522059</v>
      </c>
      <c r="Q753" s="168">
        <f t="shared" si="448"/>
        <v>0</v>
      </c>
      <c r="R753" s="169">
        <f t="shared" si="444"/>
        <v>0</v>
      </c>
      <c r="S753" s="114">
        <f t="shared" si="436"/>
        <v>0</v>
      </c>
      <c r="T753" s="124">
        <f t="shared" si="445"/>
        <v>7.0000000000000007E-2</v>
      </c>
      <c r="U753" s="122">
        <f t="shared" si="452"/>
        <v>11</v>
      </c>
      <c r="V753" s="122">
        <v>252</v>
      </c>
      <c r="W753" s="121">
        <f t="shared" si="437"/>
        <v>1.0029577190000001</v>
      </c>
      <c r="X753" s="114">
        <f t="shared" si="438"/>
        <v>2.9998523499999998</v>
      </c>
      <c r="Y753" s="114">
        <f t="shared" si="439"/>
        <v>0</v>
      </c>
      <c r="Z753" s="127" t="str">
        <f t="shared" si="449"/>
        <v>A+J=</v>
      </c>
      <c r="AA753" s="119">
        <f t="shared" si="450"/>
        <v>44762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40"/>
        <v>44748</v>
      </c>
      <c r="B754" s="114">
        <f t="shared" si="432"/>
        <v>1017.75888265</v>
      </c>
      <c r="C754" s="114">
        <f t="shared" si="446"/>
        <v>669.14593287000002</v>
      </c>
      <c r="D754" s="115">
        <f t="shared" si="441"/>
        <v>1177.809</v>
      </c>
      <c r="E754" s="116">
        <f t="shared" si="454"/>
        <v>1183.953</v>
      </c>
      <c r="F754" s="117">
        <f t="shared" si="455"/>
        <v>44701</v>
      </c>
      <c r="G754" s="118">
        <f t="shared" si="433"/>
        <v>5.2164654880375583E-3</v>
      </c>
      <c r="H754" s="119">
        <f t="shared" si="447"/>
        <v>44762</v>
      </c>
      <c r="I754" s="119">
        <f t="shared" si="434"/>
        <v>44762</v>
      </c>
      <c r="J754" s="120">
        <f t="shared" si="442"/>
        <v>22</v>
      </c>
      <c r="K754" s="120">
        <f t="shared" si="457"/>
        <v>12</v>
      </c>
      <c r="L754" s="8">
        <f t="shared" si="443"/>
        <v>1.00284197</v>
      </c>
      <c r="M754" s="121">
        <f t="shared" si="456"/>
        <v>1.0141129200000001</v>
      </c>
      <c r="N754" s="121">
        <f t="shared" si="451"/>
        <v>1.5117930061968576</v>
      </c>
      <c r="O754" s="114">
        <f t="shared" si="453"/>
        <v>1.5160894700000001</v>
      </c>
      <c r="P754" s="114">
        <f t="shared" si="435"/>
        <v>1014.48510271</v>
      </c>
      <c r="Q754" s="168">
        <f t="shared" si="448"/>
        <v>0</v>
      </c>
      <c r="R754" s="169">
        <f t="shared" si="444"/>
        <v>0</v>
      </c>
      <c r="S754" s="114">
        <f t="shared" si="436"/>
        <v>0</v>
      </c>
      <c r="T754" s="124">
        <f t="shared" si="445"/>
        <v>7.0000000000000007E-2</v>
      </c>
      <c r="U754" s="122">
        <f t="shared" si="452"/>
        <v>12</v>
      </c>
      <c r="V754" s="122">
        <v>252</v>
      </c>
      <c r="W754" s="121">
        <f t="shared" si="437"/>
        <v>1.003227036</v>
      </c>
      <c r="X754" s="114">
        <f t="shared" si="438"/>
        <v>3.2737799399999998</v>
      </c>
      <c r="Y754" s="114">
        <f t="shared" si="439"/>
        <v>0</v>
      </c>
      <c r="Z754" s="127" t="str">
        <f t="shared" si="449"/>
        <v>A+J=</v>
      </c>
      <c r="AA754" s="119">
        <f t="shared" si="450"/>
        <v>44762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40"/>
        <v>44749</v>
      </c>
      <c r="B755" s="114">
        <f t="shared" si="432"/>
        <v>1018.2729685</v>
      </c>
      <c r="C755" s="114">
        <f t="shared" si="446"/>
        <v>669.14593287000002</v>
      </c>
      <c r="D755" s="115">
        <f t="shared" si="441"/>
        <v>1177.809</v>
      </c>
      <c r="E755" s="116">
        <f t="shared" si="454"/>
        <v>1183.953</v>
      </c>
      <c r="F755" s="117">
        <f t="shared" si="455"/>
        <v>44701</v>
      </c>
      <c r="G755" s="118">
        <f t="shared" si="433"/>
        <v>5.2164654880375583E-3</v>
      </c>
      <c r="H755" s="119">
        <f t="shared" si="447"/>
        <v>44762</v>
      </c>
      <c r="I755" s="119">
        <f t="shared" si="434"/>
        <v>44762</v>
      </c>
      <c r="J755" s="120">
        <f t="shared" si="442"/>
        <v>22</v>
      </c>
      <c r="K755" s="120">
        <f t="shared" si="457"/>
        <v>13</v>
      </c>
      <c r="L755" s="8">
        <f t="shared" si="443"/>
        <v>1.0030791699999999</v>
      </c>
      <c r="M755" s="121">
        <f t="shared" si="456"/>
        <v>1.0141129200000001</v>
      </c>
      <c r="N755" s="121">
        <f t="shared" si="451"/>
        <v>1.5117930061968576</v>
      </c>
      <c r="O755" s="114">
        <f t="shared" si="453"/>
        <v>1.51644807</v>
      </c>
      <c r="P755" s="114">
        <f t="shared" si="435"/>
        <v>1014.72505844</v>
      </c>
      <c r="Q755" s="168">
        <f t="shared" si="448"/>
        <v>0</v>
      </c>
      <c r="R755" s="169">
        <f t="shared" si="444"/>
        <v>0</v>
      </c>
      <c r="S755" s="114">
        <f t="shared" si="436"/>
        <v>0</v>
      </c>
      <c r="T755" s="124">
        <f t="shared" si="445"/>
        <v>7.0000000000000007E-2</v>
      </c>
      <c r="U755" s="122">
        <f t="shared" si="452"/>
        <v>13</v>
      </c>
      <c r="V755" s="122">
        <v>252</v>
      </c>
      <c r="W755" s="121">
        <f t="shared" si="437"/>
        <v>1.003496425</v>
      </c>
      <c r="X755" s="114">
        <f t="shared" si="438"/>
        <v>3.54791006</v>
      </c>
      <c r="Y755" s="114">
        <f t="shared" si="439"/>
        <v>0</v>
      </c>
      <c r="Z755" s="127" t="str">
        <f t="shared" si="449"/>
        <v>A+J=</v>
      </c>
      <c r="AA755" s="119">
        <f t="shared" si="450"/>
        <v>44762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40"/>
        <v>44750</v>
      </c>
      <c r="B756" s="114">
        <f t="shared" si="432"/>
        <v>1018.78730474</v>
      </c>
      <c r="C756" s="114">
        <f t="shared" si="446"/>
        <v>669.14593287000002</v>
      </c>
      <c r="D756" s="115">
        <f t="shared" si="441"/>
        <v>1177.809</v>
      </c>
      <c r="E756" s="116">
        <f t="shared" si="454"/>
        <v>1183.953</v>
      </c>
      <c r="F756" s="117">
        <f t="shared" si="455"/>
        <v>44701</v>
      </c>
      <c r="G756" s="118">
        <f t="shared" si="433"/>
        <v>5.2164654880375583E-3</v>
      </c>
      <c r="H756" s="119">
        <f t="shared" si="447"/>
        <v>44762</v>
      </c>
      <c r="I756" s="119">
        <f t="shared" si="434"/>
        <v>44762</v>
      </c>
      <c r="J756" s="120">
        <f t="shared" si="442"/>
        <v>22</v>
      </c>
      <c r="K756" s="120">
        <f t="shared" si="457"/>
        <v>14</v>
      </c>
      <c r="L756" s="8">
        <f t="shared" si="443"/>
        <v>1.00331642</v>
      </c>
      <c r="M756" s="121">
        <f t="shared" si="456"/>
        <v>1.0141129200000001</v>
      </c>
      <c r="N756" s="121">
        <f t="shared" si="451"/>
        <v>1.5117930061968576</v>
      </c>
      <c r="O756" s="114">
        <f t="shared" si="453"/>
        <v>1.51680674</v>
      </c>
      <c r="P756" s="114">
        <f t="shared" si="435"/>
        <v>1014.96506102</v>
      </c>
      <c r="Q756" s="168">
        <f t="shared" si="448"/>
        <v>0</v>
      </c>
      <c r="R756" s="169">
        <f t="shared" si="444"/>
        <v>0</v>
      </c>
      <c r="S756" s="114">
        <f t="shared" si="436"/>
        <v>0</v>
      </c>
      <c r="T756" s="124">
        <f t="shared" si="445"/>
        <v>7.0000000000000007E-2</v>
      </c>
      <c r="U756" s="122">
        <f t="shared" si="452"/>
        <v>14</v>
      </c>
      <c r="V756" s="122">
        <v>252</v>
      </c>
      <c r="W756" s="121">
        <f t="shared" si="437"/>
        <v>1.0037658869999999</v>
      </c>
      <c r="X756" s="114">
        <f t="shared" si="438"/>
        <v>3.8222437199999999</v>
      </c>
      <c r="Y756" s="114">
        <f t="shared" si="439"/>
        <v>0</v>
      </c>
      <c r="Z756" s="127" t="str">
        <f t="shared" si="449"/>
        <v>A+J=</v>
      </c>
      <c r="AA756" s="119">
        <f t="shared" si="450"/>
        <v>44762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40"/>
        <v>44751</v>
      </c>
      <c r="B757" s="114">
        <f t="shared" si="432"/>
        <v>1019.3019106</v>
      </c>
      <c r="C757" s="114">
        <f t="shared" si="446"/>
        <v>669.14593287000002</v>
      </c>
      <c r="D757" s="115">
        <f t="shared" si="441"/>
        <v>1177.809</v>
      </c>
      <c r="E757" s="116">
        <f t="shared" si="454"/>
        <v>1183.953</v>
      </c>
      <c r="F757" s="117">
        <f t="shared" si="455"/>
        <v>44701</v>
      </c>
      <c r="G757" s="118">
        <f t="shared" si="433"/>
        <v>5.2164654880375583E-3</v>
      </c>
      <c r="H757" s="119">
        <f t="shared" si="447"/>
        <v>44762</v>
      </c>
      <c r="I757" s="119">
        <f t="shared" si="434"/>
        <v>44762</v>
      </c>
      <c r="J757" s="120">
        <f t="shared" si="442"/>
        <v>22</v>
      </c>
      <c r="K757" s="120">
        <f t="shared" si="457"/>
        <v>15</v>
      </c>
      <c r="L757" s="8">
        <f t="shared" si="443"/>
        <v>1.0035537299999999</v>
      </c>
      <c r="M757" s="121">
        <f t="shared" si="456"/>
        <v>1.0141129200000001</v>
      </c>
      <c r="N757" s="121">
        <f t="shared" si="451"/>
        <v>1.5117930061968576</v>
      </c>
      <c r="O757" s="114">
        <f t="shared" si="453"/>
        <v>1.5171655100000001</v>
      </c>
      <c r="P757" s="114">
        <f t="shared" si="435"/>
        <v>1015.2051305</v>
      </c>
      <c r="Q757" s="168">
        <f t="shared" si="448"/>
        <v>0</v>
      </c>
      <c r="R757" s="169">
        <f t="shared" si="444"/>
        <v>0</v>
      </c>
      <c r="S757" s="114">
        <f t="shared" si="436"/>
        <v>0</v>
      </c>
      <c r="T757" s="124">
        <f t="shared" si="445"/>
        <v>7.0000000000000007E-2</v>
      </c>
      <c r="U757" s="122">
        <f t="shared" si="452"/>
        <v>15</v>
      </c>
      <c r="V757" s="122">
        <v>252</v>
      </c>
      <c r="W757" s="121">
        <f t="shared" si="437"/>
        <v>1.004035421</v>
      </c>
      <c r="X757" s="114">
        <f t="shared" si="438"/>
        <v>4.0967801000000001</v>
      </c>
      <c r="Y757" s="114">
        <f t="shared" si="439"/>
        <v>0</v>
      </c>
      <c r="Z757" s="127" t="str">
        <f t="shared" si="449"/>
        <v>A+J=</v>
      </c>
      <c r="AA757" s="119">
        <f t="shared" si="450"/>
        <v>44762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40"/>
        <v>44752</v>
      </c>
      <c r="B758" s="114">
        <f t="shared" si="432"/>
        <v>1019.3019106</v>
      </c>
      <c r="C758" s="114">
        <f t="shared" si="446"/>
        <v>669.14593287000002</v>
      </c>
      <c r="D758" s="115">
        <f t="shared" si="441"/>
        <v>1177.809</v>
      </c>
      <c r="E758" s="116">
        <f t="shared" si="454"/>
        <v>1183.953</v>
      </c>
      <c r="F758" s="117">
        <f t="shared" si="455"/>
        <v>44701</v>
      </c>
      <c r="G758" s="118">
        <f t="shared" si="433"/>
        <v>5.2164654880375583E-3</v>
      </c>
      <c r="H758" s="119">
        <f t="shared" si="447"/>
        <v>44762</v>
      </c>
      <c r="I758" s="119">
        <f t="shared" si="434"/>
        <v>44762</v>
      </c>
      <c r="J758" s="120">
        <f t="shared" si="442"/>
        <v>22</v>
      </c>
      <c r="K758" s="120">
        <f t="shared" si="457"/>
        <v>15</v>
      </c>
      <c r="L758" s="8">
        <f t="shared" si="443"/>
        <v>1.0035537299999999</v>
      </c>
      <c r="M758" s="121">
        <f t="shared" si="456"/>
        <v>1.0141129200000001</v>
      </c>
      <c r="N758" s="121">
        <f t="shared" si="451"/>
        <v>1.5117930061968576</v>
      </c>
      <c r="O758" s="114">
        <f t="shared" si="453"/>
        <v>1.5171655100000001</v>
      </c>
      <c r="P758" s="114">
        <f t="shared" si="435"/>
        <v>1015.2051305</v>
      </c>
      <c r="Q758" s="168">
        <f t="shared" si="448"/>
        <v>0</v>
      </c>
      <c r="R758" s="169">
        <f t="shared" si="444"/>
        <v>0</v>
      </c>
      <c r="S758" s="114">
        <f t="shared" si="436"/>
        <v>0</v>
      </c>
      <c r="T758" s="124">
        <f t="shared" si="445"/>
        <v>7.0000000000000007E-2</v>
      </c>
      <c r="U758" s="122">
        <f t="shared" si="452"/>
        <v>15</v>
      </c>
      <c r="V758" s="122">
        <v>252</v>
      </c>
      <c r="W758" s="121">
        <f t="shared" si="437"/>
        <v>1.004035421</v>
      </c>
      <c r="X758" s="114">
        <f t="shared" si="438"/>
        <v>4.0967801000000001</v>
      </c>
      <c r="Y758" s="114">
        <f t="shared" si="439"/>
        <v>0</v>
      </c>
      <c r="Z758" s="127" t="str">
        <f t="shared" si="449"/>
        <v>A+J=</v>
      </c>
      <c r="AA758" s="119">
        <f t="shared" si="450"/>
        <v>44762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40"/>
        <v>44753</v>
      </c>
      <c r="B759" s="114">
        <f t="shared" si="432"/>
        <v>1019.3019106</v>
      </c>
      <c r="C759" s="114">
        <f t="shared" si="446"/>
        <v>669.14593287000002</v>
      </c>
      <c r="D759" s="115">
        <f t="shared" si="441"/>
        <v>1177.809</v>
      </c>
      <c r="E759" s="116">
        <f t="shared" si="454"/>
        <v>1183.953</v>
      </c>
      <c r="F759" s="117">
        <f t="shared" si="455"/>
        <v>44701</v>
      </c>
      <c r="G759" s="118">
        <f t="shared" si="433"/>
        <v>5.2164654880375583E-3</v>
      </c>
      <c r="H759" s="119">
        <f t="shared" si="447"/>
        <v>44762</v>
      </c>
      <c r="I759" s="119">
        <f t="shared" si="434"/>
        <v>44762</v>
      </c>
      <c r="J759" s="120">
        <f t="shared" si="442"/>
        <v>22</v>
      </c>
      <c r="K759" s="120">
        <f t="shared" si="457"/>
        <v>15</v>
      </c>
      <c r="L759" s="8">
        <f t="shared" si="443"/>
        <v>1.0035537299999999</v>
      </c>
      <c r="M759" s="121">
        <f t="shared" si="456"/>
        <v>1.0141129200000001</v>
      </c>
      <c r="N759" s="121">
        <f t="shared" si="451"/>
        <v>1.5117930061968576</v>
      </c>
      <c r="O759" s="114">
        <f t="shared" si="453"/>
        <v>1.5171655100000001</v>
      </c>
      <c r="P759" s="114">
        <f t="shared" si="435"/>
        <v>1015.2051305</v>
      </c>
      <c r="Q759" s="168">
        <f t="shared" si="448"/>
        <v>0</v>
      </c>
      <c r="R759" s="169">
        <f t="shared" si="444"/>
        <v>0</v>
      </c>
      <c r="S759" s="114">
        <f t="shared" si="436"/>
        <v>0</v>
      </c>
      <c r="T759" s="124">
        <f t="shared" si="445"/>
        <v>7.0000000000000007E-2</v>
      </c>
      <c r="U759" s="122">
        <f t="shared" si="452"/>
        <v>15</v>
      </c>
      <c r="V759" s="122">
        <v>252</v>
      </c>
      <c r="W759" s="121">
        <f t="shared" si="437"/>
        <v>1.004035421</v>
      </c>
      <c r="X759" s="114">
        <f t="shared" si="438"/>
        <v>4.0967801000000001</v>
      </c>
      <c r="Y759" s="114">
        <f t="shared" si="439"/>
        <v>0</v>
      </c>
      <c r="Z759" s="127" t="str">
        <f t="shared" si="449"/>
        <v>A+J=</v>
      </c>
      <c r="AA759" s="119">
        <f t="shared" si="450"/>
        <v>44762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40"/>
        <v>44754</v>
      </c>
      <c r="B760" s="114">
        <f t="shared" si="432"/>
        <v>1019.81677275</v>
      </c>
      <c r="C760" s="114">
        <f t="shared" si="446"/>
        <v>669.14593287000002</v>
      </c>
      <c r="D760" s="115">
        <f t="shared" si="441"/>
        <v>1177.809</v>
      </c>
      <c r="E760" s="116">
        <f t="shared" si="454"/>
        <v>1183.953</v>
      </c>
      <c r="F760" s="117">
        <f t="shared" si="455"/>
        <v>44701</v>
      </c>
      <c r="G760" s="118">
        <f t="shared" si="433"/>
        <v>5.2164654880375583E-3</v>
      </c>
      <c r="H760" s="119">
        <f t="shared" si="447"/>
        <v>44762</v>
      </c>
      <c r="I760" s="119">
        <f t="shared" si="434"/>
        <v>44762</v>
      </c>
      <c r="J760" s="120">
        <f t="shared" si="442"/>
        <v>22</v>
      </c>
      <c r="K760" s="120">
        <f t="shared" si="457"/>
        <v>16</v>
      </c>
      <c r="L760" s="8">
        <f t="shared" si="443"/>
        <v>1.0037910999999999</v>
      </c>
      <c r="M760" s="121">
        <f t="shared" si="456"/>
        <v>1.0141129200000001</v>
      </c>
      <c r="N760" s="121">
        <f t="shared" si="451"/>
        <v>1.5117930061968576</v>
      </c>
      <c r="O760" s="114">
        <f t="shared" si="453"/>
        <v>1.5175243599999999</v>
      </c>
      <c r="P760" s="114">
        <f t="shared" si="435"/>
        <v>1015.4452535200001</v>
      </c>
      <c r="Q760" s="168">
        <f t="shared" si="448"/>
        <v>0</v>
      </c>
      <c r="R760" s="169">
        <f t="shared" si="444"/>
        <v>0</v>
      </c>
      <c r="S760" s="114">
        <f t="shared" si="436"/>
        <v>0</v>
      </c>
      <c r="T760" s="124">
        <f t="shared" si="445"/>
        <v>7.0000000000000007E-2</v>
      </c>
      <c r="U760" s="122">
        <f t="shared" si="452"/>
        <v>16</v>
      </c>
      <c r="V760" s="122">
        <v>252</v>
      </c>
      <c r="W760" s="121">
        <f t="shared" si="437"/>
        <v>1.004305027</v>
      </c>
      <c r="X760" s="114">
        <f t="shared" si="438"/>
        <v>4.3715192299999996</v>
      </c>
      <c r="Y760" s="114">
        <f t="shared" si="439"/>
        <v>0</v>
      </c>
      <c r="Z760" s="127" t="str">
        <f t="shared" si="449"/>
        <v>A+J=</v>
      </c>
      <c r="AA760" s="119">
        <f t="shared" si="450"/>
        <v>44762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40"/>
        <v>44755</v>
      </c>
      <c r="B761" s="114">
        <f t="shared" si="432"/>
        <v>1020.3318923</v>
      </c>
      <c r="C761" s="114">
        <f t="shared" si="446"/>
        <v>669.14593287000002</v>
      </c>
      <c r="D761" s="115">
        <f t="shared" si="441"/>
        <v>1177.809</v>
      </c>
      <c r="E761" s="116">
        <f t="shared" si="454"/>
        <v>1183.953</v>
      </c>
      <c r="F761" s="117">
        <f t="shared" si="455"/>
        <v>44701</v>
      </c>
      <c r="G761" s="118">
        <f t="shared" si="433"/>
        <v>5.2164654880375583E-3</v>
      </c>
      <c r="H761" s="119">
        <f t="shared" si="447"/>
        <v>44762</v>
      </c>
      <c r="I761" s="119">
        <f t="shared" si="434"/>
        <v>44762</v>
      </c>
      <c r="J761" s="120">
        <f t="shared" si="442"/>
        <v>22</v>
      </c>
      <c r="K761" s="120">
        <f t="shared" si="457"/>
        <v>17</v>
      </c>
      <c r="L761" s="8">
        <f t="shared" si="443"/>
        <v>1.0040285200000001</v>
      </c>
      <c r="M761" s="121">
        <f t="shared" si="456"/>
        <v>1.0141129200000001</v>
      </c>
      <c r="N761" s="121">
        <f t="shared" si="451"/>
        <v>1.5117930061968576</v>
      </c>
      <c r="O761" s="114">
        <f t="shared" si="453"/>
        <v>1.5178832900000001</v>
      </c>
      <c r="P761" s="114">
        <f t="shared" si="435"/>
        <v>1015.6854300700001</v>
      </c>
      <c r="Q761" s="168">
        <f t="shared" si="448"/>
        <v>0</v>
      </c>
      <c r="R761" s="169">
        <f t="shared" si="444"/>
        <v>0</v>
      </c>
      <c r="S761" s="114">
        <f t="shared" si="436"/>
        <v>0</v>
      </c>
      <c r="T761" s="124">
        <f t="shared" si="445"/>
        <v>7.0000000000000007E-2</v>
      </c>
      <c r="U761" s="122">
        <f t="shared" si="452"/>
        <v>17</v>
      </c>
      <c r="V761" s="122">
        <v>252</v>
      </c>
      <c r="W761" s="121">
        <f t="shared" si="437"/>
        <v>1.0045747060000001</v>
      </c>
      <c r="X761" s="114">
        <f t="shared" si="438"/>
        <v>4.64646223</v>
      </c>
      <c r="Y761" s="114">
        <f t="shared" si="439"/>
        <v>0</v>
      </c>
      <c r="Z761" s="127" t="str">
        <f t="shared" si="449"/>
        <v>A+J=</v>
      </c>
      <c r="AA761" s="119">
        <f t="shared" si="450"/>
        <v>44762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40"/>
        <v>44756</v>
      </c>
      <c r="B762" s="114">
        <f t="shared" si="432"/>
        <v>1020.84726832</v>
      </c>
      <c r="C762" s="114">
        <f t="shared" si="446"/>
        <v>669.14593287000002</v>
      </c>
      <c r="D762" s="115">
        <f t="shared" si="441"/>
        <v>1177.809</v>
      </c>
      <c r="E762" s="116">
        <f t="shared" si="454"/>
        <v>1183.953</v>
      </c>
      <c r="F762" s="117">
        <f t="shared" si="455"/>
        <v>44701</v>
      </c>
      <c r="G762" s="118">
        <f t="shared" si="433"/>
        <v>5.2164654880375583E-3</v>
      </c>
      <c r="H762" s="119">
        <f t="shared" si="447"/>
        <v>44762</v>
      </c>
      <c r="I762" s="119">
        <f t="shared" si="434"/>
        <v>44762</v>
      </c>
      <c r="J762" s="120">
        <f t="shared" si="442"/>
        <v>22</v>
      </c>
      <c r="K762" s="120">
        <f t="shared" si="457"/>
        <v>18</v>
      </c>
      <c r="L762" s="8">
        <f t="shared" si="443"/>
        <v>1.0042659899999999</v>
      </c>
      <c r="M762" s="121">
        <f t="shared" si="456"/>
        <v>1.0141129200000001</v>
      </c>
      <c r="N762" s="121">
        <f t="shared" si="451"/>
        <v>1.5117930061968576</v>
      </c>
      <c r="O762" s="114">
        <f t="shared" si="453"/>
        <v>1.5182423</v>
      </c>
      <c r="P762" s="114">
        <f t="shared" si="435"/>
        <v>1015.92566015</v>
      </c>
      <c r="Q762" s="168">
        <f t="shared" si="448"/>
        <v>0</v>
      </c>
      <c r="R762" s="169">
        <f t="shared" si="444"/>
        <v>0</v>
      </c>
      <c r="S762" s="114">
        <f t="shared" si="436"/>
        <v>0</v>
      </c>
      <c r="T762" s="124">
        <f t="shared" si="445"/>
        <v>7.0000000000000007E-2</v>
      </c>
      <c r="U762" s="122">
        <f t="shared" si="452"/>
        <v>18</v>
      </c>
      <c r="V762" s="122">
        <v>252</v>
      </c>
      <c r="W762" s="121">
        <f t="shared" si="437"/>
        <v>1.0048444569999999</v>
      </c>
      <c r="X762" s="114">
        <f t="shared" si="438"/>
        <v>4.9216081699999998</v>
      </c>
      <c r="Y762" s="114">
        <f t="shared" si="439"/>
        <v>0</v>
      </c>
      <c r="Z762" s="127" t="str">
        <f t="shared" si="449"/>
        <v>A+J=</v>
      </c>
      <c r="AA762" s="119">
        <f t="shared" si="450"/>
        <v>44762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40"/>
        <v>44757</v>
      </c>
      <c r="B763" s="114">
        <f t="shared" si="432"/>
        <v>1021.36291539</v>
      </c>
      <c r="C763" s="114">
        <f t="shared" si="446"/>
        <v>669.14593287000002</v>
      </c>
      <c r="D763" s="115">
        <f t="shared" si="441"/>
        <v>1177.809</v>
      </c>
      <c r="E763" s="116">
        <f t="shared" si="454"/>
        <v>1183.953</v>
      </c>
      <c r="F763" s="117">
        <f t="shared" si="455"/>
        <v>44701</v>
      </c>
      <c r="G763" s="118">
        <f t="shared" si="433"/>
        <v>5.2164654880375583E-3</v>
      </c>
      <c r="H763" s="119">
        <f t="shared" si="447"/>
        <v>44762</v>
      </c>
      <c r="I763" s="119">
        <f t="shared" si="434"/>
        <v>44762</v>
      </c>
      <c r="J763" s="120">
        <f t="shared" si="442"/>
        <v>22</v>
      </c>
      <c r="K763" s="120">
        <f t="shared" si="457"/>
        <v>19</v>
      </c>
      <c r="L763" s="8">
        <f t="shared" si="443"/>
        <v>1.00450353</v>
      </c>
      <c r="M763" s="121">
        <f t="shared" si="456"/>
        <v>1.0141129200000001</v>
      </c>
      <c r="N763" s="121">
        <f t="shared" si="451"/>
        <v>1.5117930061968576</v>
      </c>
      <c r="O763" s="114">
        <f t="shared" si="453"/>
        <v>1.51860141</v>
      </c>
      <c r="P763" s="114">
        <f t="shared" si="435"/>
        <v>1016.1659571500001</v>
      </c>
      <c r="Q763" s="168">
        <f t="shared" si="448"/>
        <v>0</v>
      </c>
      <c r="R763" s="169">
        <f t="shared" si="444"/>
        <v>0</v>
      </c>
      <c r="S763" s="114">
        <f t="shared" si="436"/>
        <v>0</v>
      </c>
      <c r="T763" s="124">
        <f t="shared" si="445"/>
        <v>7.0000000000000007E-2</v>
      </c>
      <c r="U763" s="122">
        <f t="shared" si="452"/>
        <v>19</v>
      </c>
      <c r="V763" s="122">
        <v>252</v>
      </c>
      <c r="W763" s="121">
        <f t="shared" si="437"/>
        <v>1.005114281</v>
      </c>
      <c r="X763" s="114">
        <f t="shared" si="438"/>
        <v>5.1969582399999998</v>
      </c>
      <c r="Y763" s="114">
        <f t="shared" si="439"/>
        <v>0</v>
      </c>
      <c r="Z763" s="127" t="str">
        <f t="shared" si="449"/>
        <v>A+J=</v>
      </c>
      <c r="AA763" s="119">
        <f t="shared" si="450"/>
        <v>44762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40"/>
        <v>44758</v>
      </c>
      <c r="B764" s="114">
        <f t="shared" si="432"/>
        <v>1021.87880568</v>
      </c>
      <c r="C764" s="114">
        <f t="shared" si="446"/>
        <v>669.14593287000002</v>
      </c>
      <c r="D764" s="115">
        <f t="shared" si="441"/>
        <v>1177.809</v>
      </c>
      <c r="E764" s="116">
        <f t="shared" si="454"/>
        <v>1183.953</v>
      </c>
      <c r="F764" s="117">
        <f t="shared" si="455"/>
        <v>44701</v>
      </c>
      <c r="G764" s="118">
        <f t="shared" si="433"/>
        <v>5.2164654880375583E-3</v>
      </c>
      <c r="H764" s="119">
        <f t="shared" si="447"/>
        <v>44762</v>
      </c>
      <c r="I764" s="119">
        <f t="shared" si="434"/>
        <v>44762</v>
      </c>
      <c r="J764" s="120">
        <f t="shared" si="442"/>
        <v>22</v>
      </c>
      <c r="K764" s="120">
        <f t="shared" si="457"/>
        <v>20</v>
      </c>
      <c r="L764" s="8">
        <f t="shared" si="443"/>
        <v>1.0047411100000001</v>
      </c>
      <c r="M764" s="121">
        <f t="shared" si="456"/>
        <v>1.0141129200000001</v>
      </c>
      <c r="N764" s="121">
        <f t="shared" si="451"/>
        <v>1.5117930061968576</v>
      </c>
      <c r="O764" s="114">
        <f t="shared" si="453"/>
        <v>1.5189605799999999</v>
      </c>
      <c r="P764" s="114">
        <f t="shared" si="435"/>
        <v>1016.40629429</v>
      </c>
      <c r="Q764" s="168">
        <f t="shared" si="448"/>
        <v>0</v>
      </c>
      <c r="R764" s="169">
        <f t="shared" si="444"/>
        <v>0</v>
      </c>
      <c r="S764" s="114">
        <f t="shared" si="436"/>
        <v>0</v>
      </c>
      <c r="T764" s="124">
        <f t="shared" si="445"/>
        <v>7.0000000000000007E-2</v>
      </c>
      <c r="U764" s="122">
        <f t="shared" si="452"/>
        <v>20</v>
      </c>
      <c r="V764" s="122">
        <v>252</v>
      </c>
      <c r="W764" s="121">
        <f t="shared" si="437"/>
        <v>1.005384177</v>
      </c>
      <c r="X764" s="114">
        <f t="shared" si="438"/>
        <v>5.4725113900000002</v>
      </c>
      <c r="Y764" s="114">
        <f t="shared" si="439"/>
        <v>0</v>
      </c>
      <c r="Z764" s="127" t="str">
        <f t="shared" si="449"/>
        <v>A+J=</v>
      </c>
      <c r="AA764" s="119">
        <f t="shared" si="450"/>
        <v>44762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40"/>
        <v>44759</v>
      </c>
      <c r="B765" s="114">
        <f t="shared" si="432"/>
        <v>1021.87880568</v>
      </c>
      <c r="C765" s="114">
        <f t="shared" si="446"/>
        <v>669.14593287000002</v>
      </c>
      <c r="D765" s="115">
        <f t="shared" si="441"/>
        <v>1177.809</v>
      </c>
      <c r="E765" s="116">
        <f t="shared" si="454"/>
        <v>1183.953</v>
      </c>
      <c r="F765" s="117">
        <f t="shared" si="455"/>
        <v>44701</v>
      </c>
      <c r="G765" s="118">
        <f t="shared" si="433"/>
        <v>5.2164654880375583E-3</v>
      </c>
      <c r="H765" s="119">
        <f t="shared" si="447"/>
        <v>44762</v>
      </c>
      <c r="I765" s="119">
        <f t="shared" si="434"/>
        <v>44762</v>
      </c>
      <c r="J765" s="120">
        <f t="shared" si="442"/>
        <v>22</v>
      </c>
      <c r="K765" s="120">
        <f t="shared" si="457"/>
        <v>20</v>
      </c>
      <c r="L765" s="8">
        <f t="shared" si="443"/>
        <v>1.0047411100000001</v>
      </c>
      <c r="M765" s="121">
        <f t="shared" si="456"/>
        <v>1.0141129200000001</v>
      </c>
      <c r="N765" s="121">
        <f t="shared" si="451"/>
        <v>1.5117930061968576</v>
      </c>
      <c r="O765" s="114">
        <f t="shared" si="453"/>
        <v>1.5189605799999999</v>
      </c>
      <c r="P765" s="114">
        <f t="shared" si="435"/>
        <v>1016.40629429</v>
      </c>
      <c r="Q765" s="168">
        <f t="shared" si="448"/>
        <v>0</v>
      </c>
      <c r="R765" s="169">
        <f t="shared" si="444"/>
        <v>0</v>
      </c>
      <c r="S765" s="114">
        <f t="shared" si="436"/>
        <v>0</v>
      </c>
      <c r="T765" s="124">
        <f t="shared" si="445"/>
        <v>7.0000000000000007E-2</v>
      </c>
      <c r="U765" s="122">
        <f t="shared" si="452"/>
        <v>20</v>
      </c>
      <c r="V765" s="122">
        <v>252</v>
      </c>
      <c r="W765" s="121">
        <f t="shared" si="437"/>
        <v>1.005384177</v>
      </c>
      <c r="X765" s="114">
        <f t="shared" si="438"/>
        <v>5.4725113900000002</v>
      </c>
      <c r="Y765" s="114">
        <f t="shared" si="439"/>
        <v>0</v>
      </c>
      <c r="Z765" s="127" t="str">
        <f t="shared" si="449"/>
        <v>A+J=</v>
      </c>
      <c r="AA765" s="119">
        <f t="shared" si="450"/>
        <v>44762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40"/>
        <v>44760</v>
      </c>
      <c r="B766" s="114">
        <f t="shared" si="432"/>
        <v>1021.87880568</v>
      </c>
      <c r="C766" s="114">
        <f t="shared" si="446"/>
        <v>669.14593287000002</v>
      </c>
      <c r="D766" s="115">
        <f t="shared" si="441"/>
        <v>1177.809</v>
      </c>
      <c r="E766" s="116">
        <f t="shared" si="454"/>
        <v>1183.953</v>
      </c>
      <c r="F766" s="117">
        <f t="shared" si="455"/>
        <v>44701</v>
      </c>
      <c r="G766" s="118">
        <f t="shared" si="433"/>
        <v>5.2164654880375583E-3</v>
      </c>
      <c r="H766" s="119">
        <f t="shared" si="447"/>
        <v>44762</v>
      </c>
      <c r="I766" s="119">
        <f t="shared" si="434"/>
        <v>44762</v>
      </c>
      <c r="J766" s="120">
        <f t="shared" si="442"/>
        <v>22</v>
      </c>
      <c r="K766" s="120">
        <f t="shared" si="457"/>
        <v>20</v>
      </c>
      <c r="L766" s="8">
        <f t="shared" si="443"/>
        <v>1.0047411100000001</v>
      </c>
      <c r="M766" s="121">
        <f t="shared" si="456"/>
        <v>1.0141129200000001</v>
      </c>
      <c r="N766" s="121">
        <f t="shared" si="451"/>
        <v>1.5117930061968576</v>
      </c>
      <c r="O766" s="114">
        <f t="shared" si="453"/>
        <v>1.5189605799999999</v>
      </c>
      <c r="P766" s="114">
        <f t="shared" si="435"/>
        <v>1016.40629429</v>
      </c>
      <c r="Q766" s="168">
        <f t="shared" si="448"/>
        <v>0</v>
      </c>
      <c r="R766" s="169">
        <f t="shared" si="444"/>
        <v>0</v>
      </c>
      <c r="S766" s="114">
        <f t="shared" si="436"/>
        <v>0</v>
      </c>
      <c r="T766" s="124">
        <f t="shared" si="445"/>
        <v>7.0000000000000007E-2</v>
      </c>
      <c r="U766" s="122">
        <f t="shared" si="452"/>
        <v>20</v>
      </c>
      <c r="V766" s="122">
        <v>252</v>
      </c>
      <c r="W766" s="121">
        <f t="shared" si="437"/>
        <v>1.005384177</v>
      </c>
      <c r="X766" s="114">
        <f t="shared" si="438"/>
        <v>5.4725113900000002</v>
      </c>
      <c r="Y766" s="114">
        <f t="shared" si="439"/>
        <v>0</v>
      </c>
      <c r="Z766" s="127" t="str">
        <f t="shared" si="449"/>
        <v>A+J=</v>
      </c>
      <c r="AA766" s="119">
        <f t="shared" si="450"/>
        <v>44762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40"/>
        <v>44761</v>
      </c>
      <c r="B767" s="114">
        <f t="shared" si="432"/>
        <v>1022.39497292</v>
      </c>
      <c r="C767" s="114">
        <f t="shared" si="446"/>
        <v>669.14593287000002</v>
      </c>
      <c r="D767" s="115">
        <f t="shared" si="441"/>
        <v>1177.809</v>
      </c>
      <c r="E767" s="116">
        <f t="shared" si="454"/>
        <v>1183.953</v>
      </c>
      <c r="F767" s="117">
        <f t="shared" si="455"/>
        <v>44701</v>
      </c>
      <c r="G767" s="118">
        <f t="shared" si="433"/>
        <v>5.2164654880375583E-3</v>
      </c>
      <c r="H767" s="119">
        <f t="shared" si="447"/>
        <v>44762</v>
      </c>
      <c r="I767" s="119">
        <f t="shared" si="434"/>
        <v>44762</v>
      </c>
      <c r="J767" s="120">
        <f t="shared" si="442"/>
        <v>22</v>
      </c>
      <c r="K767" s="120">
        <f t="shared" si="457"/>
        <v>21</v>
      </c>
      <c r="L767" s="8">
        <f t="shared" si="443"/>
        <v>1.00497876</v>
      </c>
      <c r="M767" s="121">
        <f t="shared" si="456"/>
        <v>1.0141129200000001</v>
      </c>
      <c r="N767" s="121">
        <f t="shared" si="451"/>
        <v>1.5117930061968576</v>
      </c>
      <c r="O767" s="114">
        <f t="shared" si="453"/>
        <v>1.51931986</v>
      </c>
      <c r="P767" s="114">
        <f t="shared" si="435"/>
        <v>1016.64670504</v>
      </c>
      <c r="Q767" s="168">
        <f t="shared" si="448"/>
        <v>0</v>
      </c>
      <c r="R767" s="169">
        <f t="shared" si="444"/>
        <v>0</v>
      </c>
      <c r="S767" s="114">
        <f t="shared" si="436"/>
        <v>0</v>
      </c>
      <c r="T767" s="124">
        <f t="shared" si="445"/>
        <v>7.0000000000000007E-2</v>
      </c>
      <c r="U767" s="122">
        <f t="shared" si="452"/>
        <v>21</v>
      </c>
      <c r="V767" s="122">
        <v>252</v>
      </c>
      <c r="W767" s="121">
        <f t="shared" si="437"/>
        <v>1.0056541450000001</v>
      </c>
      <c r="X767" s="114">
        <f t="shared" si="438"/>
        <v>5.7482678800000002</v>
      </c>
      <c r="Y767" s="114">
        <f t="shared" si="439"/>
        <v>0</v>
      </c>
      <c r="Z767" s="127" t="str">
        <f t="shared" si="449"/>
        <v>A+J=</v>
      </c>
      <c r="AA767" s="119">
        <f t="shared" si="450"/>
        <v>44762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40"/>
        <v>44762</v>
      </c>
      <c r="B768" s="114">
        <f t="shared" si="432"/>
        <v>1022.91139132</v>
      </c>
      <c r="C768" s="114">
        <f t="shared" si="446"/>
        <v>669.14593287000002</v>
      </c>
      <c r="D768" s="115">
        <f t="shared" si="441"/>
        <v>1177.809</v>
      </c>
      <c r="E768" s="116">
        <f t="shared" si="454"/>
        <v>1183.953</v>
      </c>
      <c r="F768" s="117">
        <f t="shared" si="455"/>
        <v>44701</v>
      </c>
      <c r="G768" s="118">
        <f t="shared" si="433"/>
        <v>5.2164654880375583E-3</v>
      </c>
      <c r="H768" s="119">
        <f t="shared" si="447"/>
        <v>44795</v>
      </c>
      <c r="I768" s="119">
        <f t="shared" si="434"/>
        <v>44762</v>
      </c>
      <c r="J768" s="120">
        <f t="shared" si="442"/>
        <v>22</v>
      </c>
      <c r="K768" s="120">
        <f t="shared" si="457"/>
        <v>22</v>
      </c>
      <c r="L768" s="8">
        <f t="shared" si="443"/>
        <v>1.00521646</v>
      </c>
      <c r="M768" s="121">
        <f t="shared" si="456"/>
        <v>1.0141129200000001</v>
      </c>
      <c r="N768" s="121">
        <f t="shared" si="451"/>
        <v>1.5117930061968576</v>
      </c>
      <c r="O768" s="114">
        <f t="shared" si="453"/>
        <v>1.5196792100000001</v>
      </c>
      <c r="P768" s="114">
        <f t="shared" si="435"/>
        <v>1016.88716263</v>
      </c>
      <c r="Q768" s="168">
        <f t="shared" si="448"/>
        <v>25</v>
      </c>
      <c r="R768" s="169">
        <f t="shared" si="444"/>
        <v>1.1165999999999999E-2</v>
      </c>
      <c r="S768" s="114">
        <f t="shared" si="436"/>
        <v>11.35456205</v>
      </c>
      <c r="T768" s="124">
        <f t="shared" si="445"/>
        <v>7.0000000000000007E-2</v>
      </c>
      <c r="U768" s="122">
        <f t="shared" si="452"/>
        <v>22</v>
      </c>
      <c r="V768" s="122">
        <v>252</v>
      </c>
      <c r="W768" s="121">
        <f t="shared" si="437"/>
        <v>1.0059241860000001</v>
      </c>
      <c r="X768" s="114">
        <f t="shared" si="438"/>
        <v>6.0242286900000002</v>
      </c>
      <c r="Y768" s="114">
        <f t="shared" si="439"/>
        <v>17.378790739999999</v>
      </c>
      <c r="Z768" s="127" t="str">
        <f t="shared" si="449"/>
        <v>A+J=</v>
      </c>
      <c r="AA768" s="119">
        <f t="shared" si="450"/>
        <v>44762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40"/>
        <v>44763</v>
      </c>
      <c r="B769" s="114">
        <f t="shared" si="432"/>
        <v>1006.05781932</v>
      </c>
      <c r="C769" s="114">
        <f t="shared" si="446"/>
        <v>661.67424939</v>
      </c>
      <c r="D769" s="115">
        <f t="shared" si="441"/>
        <v>1183.953</v>
      </c>
      <c r="E769" s="116">
        <f t="shared" si="454"/>
        <v>1190.8820000000001</v>
      </c>
      <c r="F769" s="117">
        <f t="shared" si="455"/>
        <v>44732</v>
      </c>
      <c r="G769" s="118">
        <f t="shared" si="433"/>
        <v>5.8524282636220892E-3</v>
      </c>
      <c r="H769" s="119">
        <f t="shared" si="447"/>
        <v>44795</v>
      </c>
      <c r="I769" s="119">
        <f t="shared" si="434"/>
        <v>44795</v>
      </c>
      <c r="J769" s="120">
        <f t="shared" si="442"/>
        <v>23</v>
      </c>
      <c r="K769" s="120">
        <f t="shared" si="457"/>
        <v>1</v>
      </c>
      <c r="L769" s="8">
        <f t="shared" si="443"/>
        <v>1.00025374</v>
      </c>
      <c r="M769" s="121">
        <f t="shared" si="456"/>
        <v>1.00521646</v>
      </c>
      <c r="N769" s="121">
        <f t="shared" si="451"/>
        <v>1.5196792139419633</v>
      </c>
      <c r="O769" s="114">
        <f t="shared" si="453"/>
        <v>1.52006481</v>
      </c>
      <c r="P769" s="114">
        <f t="shared" si="435"/>
        <v>1005.78774218</v>
      </c>
      <c r="Q769" s="168">
        <f t="shared" si="448"/>
        <v>0</v>
      </c>
      <c r="R769" s="169">
        <f t="shared" si="444"/>
        <v>0</v>
      </c>
      <c r="S769" s="114">
        <f t="shared" si="436"/>
        <v>0</v>
      </c>
      <c r="T769" s="124">
        <f t="shared" si="445"/>
        <v>7.0000000000000007E-2</v>
      </c>
      <c r="U769" s="122">
        <f t="shared" si="452"/>
        <v>1</v>
      </c>
      <c r="V769" s="122">
        <v>252</v>
      </c>
      <c r="W769" s="121">
        <f t="shared" si="437"/>
        <v>1.0002685229999999</v>
      </c>
      <c r="X769" s="114">
        <f t="shared" si="438"/>
        <v>0.27007713999999999</v>
      </c>
      <c r="Y769" s="114">
        <f t="shared" si="439"/>
        <v>0</v>
      </c>
      <c r="Z769" s="127" t="str">
        <f t="shared" si="449"/>
        <v>A+J=</v>
      </c>
      <c r="AA769" s="119">
        <f t="shared" si="450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40"/>
        <v>44764</v>
      </c>
      <c r="B770" s="114">
        <f t="shared" si="432"/>
        <v>1006.58332033</v>
      </c>
      <c r="C770" s="114">
        <f t="shared" si="446"/>
        <v>661.67424939</v>
      </c>
      <c r="D770" s="115">
        <f t="shared" si="441"/>
        <v>1183.953</v>
      </c>
      <c r="E770" s="116">
        <f t="shared" si="454"/>
        <v>1190.8820000000001</v>
      </c>
      <c r="F770" s="117">
        <f t="shared" si="455"/>
        <v>44732</v>
      </c>
      <c r="G770" s="118">
        <f t="shared" si="433"/>
        <v>5.8524282636220892E-3</v>
      </c>
      <c r="H770" s="119">
        <f t="shared" si="447"/>
        <v>44795</v>
      </c>
      <c r="I770" s="119">
        <f t="shared" si="434"/>
        <v>44795</v>
      </c>
      <c r="J770" s="120">
        <f t="shared" si="442"/>
        <v>23</v>
      </c>
      <c r="K770" s="120">
        <f t="shared" si="457"/>
        <v>2</v>
      </c>
      <c r="L770" s="8">
        <f t="shared" si="443"/>
        <v>1.00050755</v>
      </c>
      <c r="M770" s="121">
        <f t="shared" si="456"/>
        <v>1.00521646</v>
      </c>
      <c r="N770" s="121">
        <f t="shared" si="451"/>
        <v>1.5196792139419633</v>
      </c>
      <c r="O770" s="114">
        <f t="shared" si="453"/>
        <v>1.52045052</v>
      </c>
      <c r="P770" s="114">
        <f t="shared" si="435"/>
        <v>1006.04295655</v>
      </c>
      <c r="Q770" s="168">
        <f t="shared" si="448"/>
        <v>0</v>
      </c>
      <c r="R770" s="169">
        <f t="shared" si="444"/>
        <v>0</v>
      </c>
      <c r="S770" s="114">
        <f t="shared" si="436"/>
        <v>0</v>
      </c>
      <c r="T770" s="124">
        <f t="shared" si="445"/>
        <v>7.0000000000000007E-2</v>
      </c>
      <c r="U770" s="122">
        <f t="shared" si="452"/>
        <v>2</v>
      </c>
      <c r="V770" s="122">
        <v>252</v>
      </c>
      <c r="W770" s="121">
        <f t="shared" si="437"/>
        <v>1.000537118</v>
      </c>
      <c r="X770" s="114">
        <f t="shared" si="438"/>
        <v>0.54036377999999996</v>
      </c>
      <c r="Y770" s="114">
        <f t="shared" si="439"/>
        <v>0</v>
      </c>
      <c r="Z770" s="127" t="str">
        <f t="shared" si="449"/>
        <v>A+J=</v>
      </c>
      <c r="AA770" s="119">
        <f t="shared" si="450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40"/>
        <v>44765</v>
      </c>
      <c r="B771" s="114">
        <f t="shared" si="432"/>
        <v>1007.1090904900001</v>
      </c>
      <c r="C771" s="114">
        <f t="shared" si="446"/>
        <v>661.67424939</v>
      </c>
      <c r="D771" s="115">
        <f t="shared" si="441"/>
        <v>1183.953</v>
      </c>
      <c r="E771" s="116">
        <f t="shared" si="454"/>
        <v>1190.8820000000001</v>
      </c>
      <c r="F771" s="117">
        <f t="shared" si="455"/>
        <v>44732</v>
      </c>
      <c r="G771" s="118">
        <f t="shared" si="433"/>
        <v>5.8524282636220892E-3</v>
      </c>
      <c r="H771" s="119">
        <f t="shared" si="447"/>
        <v>44795</v>
      </c>
      <c r="I771" s="119">
        <f t="shared" si="434"/>
        <v>44795</v>
      </c>
      <c r="J771" s="120">
        <f t="shared" si="442"/>
        <v>23</v>
      </c>
      <c r="K771" s="120">
        <f t="shared" si="457"/>
        <v>3</v>
      </c>
      <c r="L771" s="8">
        <f t="shared" si="443"/>
        <v>1.0007614199999999</v>
      </c>
      <c r="M771" s="121">
        <f t="shared" si="456"/>
        <v>1.00521646</v>
      </c>
      <c r="N771" s="121">
        <f t="shared" si="451"/>
        <v>1.5196792139419633</v>
      </c>
      <c r="O771" s="114">
        <f t="shared" si="453"/>
        <v>1.5208363199999999</v>
      </c>
      <c r="P771" s="114">
        <f t="shared" si="435"/>
        <v>1006.29823048</v>
      </c>
      <c r="Q771" s="168">
        <f t="shared" si="448"/>
        <v>0</v>
      </c>
      <c r="R771" s="169">
        <f t="shared" si="444"/>
        <v>0</v>
      </c>
      <c r="S771" s="114">
        <f t="shared" si="436"/>
        <v>0</v>
      </c>
      <c r="T771" s="124">
        <f t="shared" si="445"/>
        <v>7.0000000000000007E-2</v>
      </c>
      <c r="U771" s="122">
        <f t="shared" si="452"/>
        <v>3</v>
      </c>
      <c r="V771" s="122">
        <v>252</v>
      </c>
      <c r="W771" s="121">
        <f t="shared" si="437"/>
        <v>1.0008057850000001</v>
      </c>
      <c r="X771" s="114">
        <f t="shared" si="438"/>
        <v>0.81086000999999996</v>
      </c>
      <c r="Y771" s="114">
        <f t="shared" si="439"/>
        <v>0</v>
      </c>
      <c r="Z771" s="127" t="str">
        <f t="shared" si="449"/>
        <v>A+J=</v>
      </c>
      <c r="AA771" s="119">
        <f t="shared" si="450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40"/>
        <v>44766</v>
      </c>
      <c r="B772" s="114">
        <f t="shared" si="432"/>
        <v>1007.1090904900001</v>
      </c>
      <c r="C772" s="114">
        <f t="shared" si="446"/>
        <v>661.67424939</v>
      </c>
      <c r="D772" s="115">
        <f t="shared" si="441"/>
        <v>1183.953</v>
      </c>
      <c r="E772" s="116">
        <f t="shared" si="454"/>
        <v>1190.8820000000001</v>
      </c>
      <c r="F772" s="117">
        <f t="shared" si="455"/>
        <v>44732</v>
      </c>
      <c r="G772" s="118">
        <f t="shared" si="433"/>
        <v>5.8524282636220892E-3</v>
      </c>
      <c r="H772" s="119">
        <f t="shared" si="447"/>
        <v>44795</v>
      </c>
      <c r="I772" s="119">
        <f t="shared" si="434"/>
        <v>44795</v>
      </c>
      <c r="J772" s="120">
        <f t="shared" si="442"/>
        <v>23</v>
      </c>
      <c r="K772" s="120">
        <f t="shared" si="457"/>
        <v>3</v>
      </c>
      <c r="L772" s="8">
        <f t="shared" si="443"/>
        <v>1.0007614199999999</v>
      </c>
      <c r="M772" s="121">
        <f t="shared" si="456"/>
        <v>1.00521646</v>
      </c>
      <c r="N772" s="121">
        <f t="shared" si="451"/>
        <v>1.5196792139419633</v>
      </c>
      <c r="O772" s="114">
        <f t="shared" si="453"/>
        <v>1.5208363199999999</v>
      </c>
      <c r="P772" s="114">
        <f t="shared" si="435"/>
        <v>1006.29823048</v>
      </c>
      <c r="Q772" s="168">
        <f t="shared" si="448"/>
        <v>0</v>
      </c>
      <c r="R772" s="169">
        <f t="shared" si="444"/>
        <v>0</v>
      </c>
      <c r="S772" s="114">
        <f t="shared" si="436"/>
        <v>0</v>
      </c>
      <c r="T772" s="124">
        <f t="shared" si="445"/>
        <v>7.0000000000000007E-2</v>
      </c>
      <c r="U772" s="122">
        <f t="shared" si="452"/>
        <v>3</v>
      </c>
      <c r="V772" s="122">
        <v>252</v>
      </c>
      <c r="W772" s="121">
        <f t="shared" si="437"/>
        <v>1.0008057850000001</v>
      </c>
      <c r="X772" s="114">
        <f t="shared" si="438"/>
        <v>0.81086000999999996</v>
      </c>
      <c r="Y772" s="114">
        <f t="shared" si="439"/>
        <v>0</v>
      </c>
      <c r="Z772" s="127" t="str">
        <f t="shared" si="449"/>
        <v>A+J=</v>
      </c>
      <c r="AA772" s="119">
        <f t="shared" si="450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40"/>
        <v>44767</v>
      </c>
      <c r="B773" s="114">
        <f t="shared" si="432"/>
        <v>1007.1090904900001</v>
      </c>
      <c r="C773" s="114">
        <f t="shared" si="446"/>
        <v>661.67424939</v>
      </c>
      <c r="D773" s="115">
        <f t="shared" si="441"/>
        <v>1183.953</v>
      </c>
      <c r="E773" s="116">
        <f t="shared" si="454"/>
        <v>1190.8820000000001</v>
      </c>
      <c r="F773" s="117">
        <f t="shared" si="455"/>
        <v>44732</v>
      </c>
      <c r="G773" s="118">
        <f t="shared" si="433"/>
        <v>5.8524282636220892E-3</v>
      </c>
      <c r="H773" s="119">
        <f t="shared" si="447"/>
        <v>44795</v>
      </c>
      <c r="I773" s="119">
        <f t="shared" si="434"/>
        <v>44795</v>
      </c>
      <c r="J773" s="120">
        <f t="shared" si="442"/>
        <v>23</v>
      </c>
      <c r="K773" s="120">
        <f t="shared" si="457"/>
        <v>3</v>
      </c>
      <c r="L773" s="8">
        <f t="shared" si="443"/>
        <v>1.0007614199999999</v>
      </c>
      <c r="M773" s="121">
        <f t="shared" si="456"/>
        <v>1.00521646</v>
      </c>
      <c r="N773" s="121">
        <f t="shared" si="451"/>
        <v>1.5196792139419633</v>
      </c>
      <c r="O773" s="114">
        <f t="shared" si="453"/>
        <v>1.5208363199999999</v>
      </c>
      <c r="P773" s="114">
        <f t="shared" si="435"/>
        <v>1006.29823048</v>
      </c>
      <c r="Q773" s="168">
        <f t="shared" si="448"/>
        <v>0</v>
      </c>
      <c r="R773" s="169">
        <f t="shared" si="444"/>
        <v>0</v>
      </c>
      <c r="S773" s="114">
        <f t="shared" si="436"/>
        <v>0</v>
      </c>
      <c r="T773" s="124">
        <f t="shared" si="445"/>
        <v>7.0000000000000007E-2</v>
      </c>
      <c r="U773" s="122">
        <f t="shared" si="452"/>
        <v>3</v>
      </c>
      <c r="V773" s="122">
        <v>252</v>
      </c>
      <c r="W773" s="121">
        <f t="shared" si="437"/>
        <v>1.0008057850000001</v>
      </c>
      <c r="X773" s="114">
        <f t="shared" si="438"/>
        <v>0.81086000999999996</v>
      </c>
      <c r="Y773" s="114">
        <f t="shared" si="439"/>
        <v>0</v>
      </c>
      <c r="Z773" s="127" t="str">
        <f t="shared" si="449"/>
        <v>A+J=</v>
      </c>
      <c r="AA773" s="119">
        <f t="shared" si="450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40"/>
        <v>44768</v>
      </c>
      <c r="B774" s="114">
        <f t="shared" si="432"/>
        <v>1007.6351431600001</v>
      </c>
      <c r="C774" s="114">
        <f t="shared" si="446"/>
        <v>661.67424939</v>
      </c>
      <c r="D774" s="115">
        <f t="shared" si="441"/>
        <v>1183.953</v>
      </c>
      <c r="E774" s="116">
        <f t="shared" si="454"/>
        <v>1190.8820000000001</v>
      </c>
      <c r="F774" s="117">
        <f t="shared" si="455"/>
        <v>44732</v>
      </c>
      <c r="G774" s="118">
        <f t="shared" si="433"/>
        <v>5.8524282636220892E-3</v>
      </c>
      <c r="H774" s="119">
        <f t="shared" si="447"/>
        <v>44795</v>
      </c>
      <c r="I774" s="119">
        <f t="shared" si="434"/>
        <v>44795</v>
      </c>
      <c r="J774" s="120">
        <f t="shared" si="442"/>
        <v>23</v>
      </c>
      <c r="K774" s="120">
        <f t="shared" si="457"/>
        <v>4</v>
      </c>
      <c r="L774" s="8">
        <f t="shared" si="443"/>
        <v>1.00101536</v>
      </c>
      <c r="M774" s="121">
        <f t="shared" si="456"/>
        <v>1.00521646</v>
      </c>
      <c r="N774" s="121">
        <f t="shared" si="451"/>
        <v>1.5196792139419633</v>
      </c>
      <c r="O774" s="114">
        <f t="shared" si="453"/>
        <v>1.52122223</v>
      </c>
      <c r="P774" s="114">
        <f t="shared" si="435"/>
        <v>1006.5535771900001</v>
      </c>
      <c r="Q774" s="168">
        <f t="shared" si="448"/>
        <v>0</v>
      </c>
      <c r="R774" s="169">
        <f t="shared" si="444"/>
        <v>0</v>
      </c>
      <c r="S774" s="114">
        <f t="shared" si="436"/>
        <v>0</v>
      </c>
      <c r="T774" s="124">
        <f t="shared" si="445"/>
        <v>7.0000000000000007E-2</v>
      </c>
      <c r="U774" s="122">
        <f t="shared" si="452"/>
        <v>4</v>
      </c>
      <c r="V774" s="122">
        <v>252</v>
      </c>
      <c r="W774" s="121">
        <f t="shared" si="437"/>
        <v>1.0010745240000001</v>
      </c>
      <c r="X774" s="114">
        <f t="shared" si="438"/>
        <v>1.08156597</v>
      </c>
      <c r="Y774" s="114">
        <f t="shared" si="439"/>
        <v>0</v>
      </c>
      <c r="Z774" s="127" t="str">
        <f t="shared" si="449"/>
        <v>A+J=</v>
      </c>
      <c r="AA774" s="119">
        <f t="shared" si="450"/>
        <v>44795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40"/>
        <v>44769</v>
      </c>
      <c r="B775" s="114">
        <f t="shared" si="432"/>
        <v>1008.1614651900001</v>
      </c>
      <c r="C775" s="114">
        <f t="shared" si="446"/>
        <v>661.67424939</v>
      </c>
      <c r="D775" s="115">
        <f t="shared" si="441"/>
        <v>1183.953</v>
      </c>
      <c r="E775" s="116">
        <f t="shared" si="454"/>
        <v>1190.8820000000001</v>
      </c>
      <c r="F775" s="117">
        <f t="shared" si="455"/>
        <v>44732</v>
      </c>
      <c r="G775" s="118">
        <f t="shared" si="433"/>
        <v>5.8524282636220892E-3</v>
      </c>
      <c r="H775" s="119">
        <f t="shared" si="447"/>
        <v>44795</v>
      </c>
      <c r="I775" s="119">
        <f t="shared" si="434"/>
        <v>44795</v>
      </c>
      <c r="J775" s="120">
        <f t="shared" si="442"/>
        <v>23</v>
      </c>
      <c r="K775" s="120">
        <f t="shared" si="457"/>
        <v>5</v>
      </c>
      <c r="L775" s="8">
        <f t="shared" si="443"/>
        <v>1.00126936</v>
      </c>
      <c r="M775" s="121">
        <f t="shared" si="456"/>
        <v>1.00521646</v>
      </c>
      <c r="N775" s="121">
        <f t="shared" si="451"/>
        <v>1.5196792139419633</v>
      </c>
      <c r="O775" s="114">
        <f t="shared" si="453"/>
        <v>1.52160823</v>
      </c>
      <c r="P775" s="114">
        <f t="shared" si="435"/>
        <v>1006.80898345</v>
      </c>
      <c r="Q775" s="168">
        <f t="shared" si="448"/>
        <v>0</v>
      </c>
      <c r="R775" s="169">
        <f t="shared" si="444"/>
        <v>0</v>
      </c>
      <c r="S775" s="114">
        <f t="shared" si="436"/>
        <v>0</v>
      </c>
      <c r="T775" s="124">
        <f t="shared" si="445"/>
        <v>7.0000000000000007E-2</v>
      </c>
      <c r="U775" s="122">
        <f t="shared" si="452"/>
        <v>5</v>
      </c>
      <c r="V775" s="122">
        <v>252</v>
      </c>
      <c r="W775" s="121">
        <f t="shared" si="437"/>
        <v>1.0013433350000001</v>
      </c>
      <c r="X775" s="114">
        <f t="shared" si="438"/>
        <v>1.35248174</v>
      </c>
      <c r="Y775" s="114">
        <f t="shared" si="439"/>
        <v>0</v>
      </c>
      <c r="Z775" s="127" t="str">
        <f t="shared" si="449"/>
        <v>A+J=</v>
      </c>
      <c r="AA775" s="119">
        <f t="shared" si="450"/>
        <v>44795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40"/>
        <v>44770</v>
      </c>
      <c r="B776" s="114">
        <f t="shared" si="432"/>
        <v>1008.6880566899999</v>
      </c>
      <c r="C776" s="114">
        <f t="shared" si="446"/>
        <v>661.67424939</v>
      </c>
      <c r="D776" s="115">
        <f t="shared" si="441"/>
        <v>1183.953</v>
      </c>
      <c r="E776" s="116">
        <f t="shared" si="454"/>
        <v>1190.8820000000001</v>
      </c>
      <c r="F776" s="117">
        <f t="shared" si="455"/>
        <v>44732</v>
      </c>
      <c r="G776" s="118">
        <f t="shared" si="433"/>
        <v>5.8524282636220892E-3</v>
      </c>
      <c r="H776" s="119">
        <f t="shared" si="447"/>
        <v>44795</v>
      </c>
      <c r="I776" s="119">
        <f t="shared" si="434"/>
        <v>44795</v>
      </c>
      <c r="J776" s="120">
        <f t="shared" si="442"/>
        <v>23</v>
      </c>
      <c r="K776" s="120">
        <f t="shared" si="457"/>
        <v>6</v>
      </c>
      <c r="L776" s="8">
        <f t="shared" si="443"/>
        <v>1.0015234200000001</v>
      </c>
      <c r="M776" s="121">
        <f t="shared" si="456"/>
        <v>1.00521646</v>
      </c>
      <c r="N776" s="121">
        <f t="shared" si="451"/>
        <v>1.5196792139419633</v>
      </c>
      <c r="O776" s="114">
        <f t="shared" si="453"/>
        <v>1.5219943199999999</v>
      </c>
      <c r="P776" s="114">
        <f t="shared" si="435"/>
        <v>1007.0644492599999</v>
      </c>
      <c r="Q776" s="168">
        <f t="shared" si="448"/>
        <v>0</v>
      </c>
      <c r="R776" s="169">
        <f t="shared" si="444"/>
        <v>0</v>
      </c>
      <c r="S776" s="114">
        <f t="shared" si="436"/>
        <v>0</v>
      </c>
      <c r="T776" s="124">
        <f t="shared" si="445"/>
        <v>7.0000000000000007E-2</v>
      </c>
      <c r="U776" s="122">
        <f t="shared" si="452"/>
        <v>6</v>
      </c>
      <c r="V776" s="122">
        <v>252</v>
      </c>
      <c r="W776" s="121">
        <f t="shared" si="437"/>
        <v>1.001612218</v>
      </c>
      <c r="X776" s="114">
        <f t="shared" si="438"/>
        <v>1.6236074300000001</v>
      </c>
      <c r="Y776" s="114">
        <f t="shared" si="439"/>
        <v>0</v>
      </c>
      <c r="Z776" s="127" t="str">
        <f t="shared" si="449"/>
        <v>A+J=</v>
      </c>
      <c r="AA776" s="119">
        <f t="shared" si="450"/>
        <v>44795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40"/>
        <v>44771</v>
      </c>
      <c r="B777" s="114">
        <f t="shared" si="432"/>
        <v>1009.21492539</v>
      </c>
      <c r="C777" s="114">
        <f t="shared" si="446"/>
        <v>661.67424939</v>
      </c>
      <c r="D777" s="115">
        <f t="shared" si="441"/>
        <v>1183.953</v>
      </c>
      <c r="E777" s="116">
        <f t="shared" si="454"/>
        <v>1190.8820000000001</v>
      </c>
      <c r="F777" s="117">
        <f t="shared" si="455"/>
        <v>44732</v>
      </c>
      <c r="G777" s="118">
        <f t="shared" si="433"/>
        <v>5.8524282636220892E-3</v>
      </c>
      <c r="H777" s="119">
        <f t="shared" si="447"/>
        <v>44795</v>
      </c>
      <c r="I777" s="119">
        <f t="shared" si="434"/>
        <v>44795</v>
      </c>
      <c r="J777" s="120">
        <f t="shared" si="442"/>
        <v>23</v>
      </c>
      <c r="K777" s="120">
        <f t="shared" si="457"/>
        <v>7</v>
      </c>
      <c r="L777" s="8">
        <f t="shared" si="443"/>
        <v>1.0017775499999999</v>
      </c>
      <c r="M777" s="121">
        <f t="shared" si="456"/>
        <v>1.00521646</v>
      </c>
      <c r="N777" s="121">
        <f t="shared" si="451"/>
        <v>1.5196792139419633</v>
      </c>
      <c r="O777" s="114">
        <f t="shared" si="453"/>
        <v>1.5223805100000001</v>
      </c>
      <c r="P777" s="114">
        <f t="shared" si="435"/>
        <v>1007.3199812399999</v>
      </c>
      <c r="Q777" s="168">
        <f t="shared" si="448"/>
        <v>0</v>
      </c>
      <c r="R777" s="169">
        <f t="shared" si="444"/>
        <v>0</v>
      </c>
      <c r="S777" s="114">
        <f t="shared" si="436"/>
        <v>0</v>
      </c>
      <c r="T777" s="124">
        <f t="shared" si="445"/>
        <v>7.0000000000000007E-2</v>
      </c>
      <c r="U777" s="122">
        <f t="shared" si="452"/>
        <v>7</v>
      </c>
      <c r="V777" s="122">
        <v>252</v>
      </c>
      <c r="W777" s="121">
        <f t="shared" si="437"/>
        <v>1.001881174</v>
      </c>
      <c r="X777" s="114">
        <f t="shared" si="438"/>
        <v>1.8949441499999999</v>
      </c>
      <c r="Y777" s="114">
        <f t="shared" si="439"/>
        <v>0</v>
      </c>
      <c r="Z777" s="127" t="str">
        <f t="shared" si="449"/>
        <v>A+J=</v>
      </c>
      <c r="AA777" s="119">
        <f t="shared" si="450"/>
        <v>44795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40"/>
        <v>44772</v>
      </c>
      <c r="B778" s="114">
        <f t="shared" ref="B778:B841" si="458">(P778+X778)</f>
        <v>1009.7420836599999</v>
      </c>
      <c r="C778" s="114">
        <f t="shared" si="446"/>
        <v>661.67424939</v>
      </c>
      <c r="D778" s="115">
        <f t="shared" si="441"/>
        <v>1183.953</v>
      </c>
      <c r="E778" s="116">
        <f t="shared" si="454"/>
        <v>1190.8820000000001</v>
      </c>
      <c r="F778" s="117">
        <f t="shared" si="455"/>
        <v>44732</v>
      </c>
      <c r="G778" s="118">
        <f t="shared" ref="G778:G841" si="459">(E778/D778)-1</f>
        <v>5.8524282636220892E-3</v>
      </c>
      <c r="H778" s="119">
        <f t="shared" si="447"/>
        <v>44795</v>
      </c>
      <c r="I778" s="119">
        <f t="shared" ref="I778:I841" si="460">IF(A778&gt;I777,H778,I777)</f>
        <v>44795</v>
      </c>
      <c r="J778" s="120">
        <f t="shared" si="442"/>
        <v>23</v>
      </c>
      <c r="K778" s="120">
        <f t="shared" si="457"/>
        <v>8</v>
      </c>
      <c r="L778" s="8">
        <f t="shared" si="443"/>
        <v>1.00203175</v>
      </c>
      <c r="M778" s="121">
        <f t="shared" si="456"/>
        <v>1.00521646</v>
      </c>
      <c r="N778" s="121">
        <f t="shared" si="451"/>
        <v>1.5196792139419633</v>
      </c>
      <c r="O778" s="114">
        <f t="shared" si="453"/>
        <v>1.52276682</v>
      </c>
      <c r="P778" s="114">
        <f t="shared" ref="P778:P841" si="461">TRUNC(C778*O778,8)</f>
        <v>1007.5755926099999</v>
      </c>
      <c r="Q778" s="168">
        <f t="shared" si="448"/>
        <v>0</v>
      </c>
      <c r="R778" s="169">
        <f t="shared" si="444"/>
        <v>0</v>
      </c>
      <c r="S778" s="114">
        <f t="shared" ref="S778:S841" si="462">IF(R778&gt;0,TRUNC(R778*P778,8),0)</f>
        <v>0</v>
      </c>
      <c r="T778" s="124">
        <f t="shared" si="445"/>
        <v>7.0000000000000007E-2</v>
      </c>
      <c r="U778" s="122">
        <f t="shared" si="452"/>
        <v>8</v>
      </c>
      <c r="V778" s="122">
        <v>252</v>
      </c>
      <c r="W778" s="121">
        <f t="shared" ref="W778:W841" si="463">ROUND((1+T778)^TRUNC((U778/V778),9),9)</f>
        <v>1.0021502019999999</v>
      </c>
      <c r="X778" s="114">
        <f t="shared" ref="X778:X841" si="464">TRUNC((P778*(W778-1)),8)</f>
        <v>2.1664910499999999</v>
      </c>
      <c r="Y778" s="114">
        <f t="shared" ref="Y778:Y841" si="465">IF(Q778&gt;0,S778+X778,0)</f>
        <v>0</v>
      </c>
      <c r="Z778" s="127" t="str">
        <f t="shared" si="449"/>
        <v>A+J=</v>
      </c>
      <c r="AA778" s="119">
        <f t="shared" si="450"/>
        <v>44795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66">(A778+1)</f>
        <v>44773</v>
      </c>
      <c r="B779" s="114">
        <f t="shared" si="458"/>
        <v>1009.7420836599999</v>
      </c>
      <c r="C779" s="114">
        <f t="shared" si="446"/>
        <v>661.67424939</v>
      </c>
      <c r="D779" s="115">
        <f t="shared" ref="D779:D842" si="467">IF(E779=E778,D778,E778)</f>
        <v>1183.953</v>
      </c>
      <c r="E779" s="116">
        <f t="shared" si="454"/>
        <v>1190.8820000000001</v>
      </c>
      <c r="F779" s="117">
        <f t="shared" si="455"/>
        <v>44732</v>
      </c>
      <c r="G779" s="118">
        <f t="shared" si="459"/>
        <v>5.8524282636220892E-3</v>
      </c>
      <c r="H779" s="119">
        <f t="shared" si="447"/>
        <v>44795</v>
      </c>
      <c r="I779" s="119">
        <f t="shared" si="460"/>
        <v>44795</v>
      </c>
      <c r="J779" s="120">
        <f t="shared" ref="J779:J842" si="468">IF(I779=I778,J778,NETWORKDAYS(I778,I779,$AD$148:$AD$502)-1)</f>
        <v>23</v>
      </c>
      <c r="K779" s="120">
        <f t="shared" si="457"/>
        <v>8</v>
      </c>
      <c r="L779" s="8">
        <f t="shared" ref="L779:L842" si="469">TRUNC((E779/D779)^TRUNC((K779/J779),9),8)</f>
        <v>1.00203175</v>
      </c>
      <c r="M779" s="121">
        <f t="shared" si="456"/>
        <v>1.00521646</v>
      </c>
      <c r="N779" s="121">
        <f t="shared" si="451"/>
        <v>1.5196792139419633</v>
      </c>
      <c r="O779" s="114">
        <f t="shared" si="453"/>
        <v>1.52276682</v>
      </c>
      <c r="P779" s="114">
        <f t="shared" si="461"/>
        <v>1007.5755926099999</v>
      </c>
      <c r="Q779" s="168">
        <f t="shared" si="448"/>
        <v>0</v>
      </c>
      <c r="R779" s="169">
        <f t="shared" ref="R779:R842" si="470">IF(Q779&gt;0,VLOOKUP($A779,$AD$10:$AI$140,6),0)</f>
        <v>0</v>
      </c>
      <c r="S779" s="114">
        <f t="shared" si="462"/>
        <v>0</v>
      </c>
      <c r="T779" s="124">
        <f t="shared" ref="T779:T842" si="471">(T778)</f>
        <v>7.0000000000000007E-2</v>
      </c>
      <c r="U779" s="122">
        <f t="shared" si="452"/>
        <v>8</v>
      </c>
      <c r="V779" s="122">
        <v>252</v>
      </c>
      <c r="W779" s="121">
        <f t="shared" si="463"/>
        <v>1.0021502019999999</v>
      </c>
      <c r="X779" s="114">
        <f t="shared" si="464"/>
        <v>2.1664910499999999</v>
      </c>
      <c r="Y779" s="114">
        <f t="shared" si="465"/>
        <v>0</v>
      </c>
      <c r="Z779" s="127" t="str">
        <f t="shared" si="449"/>
        <v>A+J=</v>
      </c>
      <c r="AA779" s="119">
        <f t="shared" si="450"/>
        <v>44795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66"/>
        <v>44774</v>
      </c>
      <c r="B780" s="114">
        <f t="shared" si="458"/>
        <v>1009.7420836599999</v>
      </c>
      <c r="C780" s="114">
        <f t="shared" ref="C780:C843" si="472">TRUNC(IF(Q779&gt;0,VLOOKUP(A779,$AD$12:$AE$140,2),C779),8)</f>
        <v>661.67424939</v>
      </c>
      <c r="D780" s="115">
        <f t="shared" si="467"/>
        <v>1183.953</v>
      </c>
      <c r="E780" s="116">
        <f t="shared" si="454"/>
        <v>1190.8820000000001</v>
      </c>
      <c r="F780" s="117">
        <f t="shared" si="455"/>
        <v>44732</v>
      </c>
      <c r="G780" s="118">
        <f t="shared" si="459"/>
        <v>5.8524282636220892E-3</v>
      </c>
      <c r="H780" s="119">
        <f t="shared" ref="H780:H843" si="473">IF(DAY(A780)=H$9,VLOOKUP(A780,AH$118:AN$450,4),H779)</f>
        <v>44795</v>
      </c>
      <c r="I780" s="119">
        <f t="shared" si="460"/>
        <v>44795</v>
      </c>
      <c r="J780" s="120">
        <f t="shared" si="468"/>
        <v>23</v>
      </c>
      <c r="K780" s="120">
        <f t="shared" si="457"/>
        <v>8</v>
      </c>
      <c r="L780" s="8">
        <f t="shared" si="469"/>
        <v>1.00203175</v>
      </c>
      <c r="M780" s="121">
        <f t="shared" si="456"/>
        <v>1.00521646</v>
      </c>
      <c r="N780" s="121">
        <f t="shared" si="451"/>
        <v>1.5196792139419633</v>
      </c>
      <c r="O780" s="114">
        <f t="shared" si="453"/>
        <v>1.52276682</v>
      </c>
      <c r="P780" s="114">
        <f t="shared" si="461"/>
        <v>1007.5755926099999</v>
      </c>
      <c r="Q780" s="168">
        <f t="shared" ref="Q780:Q843" si="474">IF(VLOOKUP(A780,AD$10:AK$140,8)=VLOOKUP(A779,AD$10:AK$140,8),0,VLOOKUP(A780,AD$10:AK$140,8))</f>
        <v>0</v>
      </c>
      <c r="R780" s="169">
        <f t="shared" si="470"/>
        <v>0</v>
      </c>
      <c r="S780" s="114">
        <f t="shared" si="462"/>
        <v>0</v>
      </c>
      <c r="T780" s="124">
        <f t="shared" si="471"/>
        <v>7.0000000000000007E-2</v>
      </c>
      <c r="U780" s="122">
        <f t="shared" si="452"/>
        <v>8</v>
      </c>
      <c r="V780" s="122">
        <v>252</v>
      </c>
      <c r="W780" s="121">
        <f t="shared" si="463"/>
        <v>1.0021502019999999</v>
      </c>
      <c r="X780" s="114">
        <f t="shared" si="464"/>
        <v>2.1664910499999999</v>
      </c>
      <c r="Y780" s="114">
        <f t="shared" si="465"/>
        <v>0</v>
      </c>
      <c r="Z780" s="127" t="str">
        <f t="shared" ref="Z780:Z843" si="475">IF($Q779&gt;0,VLOOKUP($A779,$AD$10:$AM$140,9),Z779)</f>
        <v>A+J=</v>
      </c>
      <c r="AA780" s="119">
        <f t="shared" ref="AA780:AA843" si="476">IF($Q779&gt;0,VLOOKUP($A779,$AD$10:$AM$140,10),AA779)</f>
        <v>44795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66"/>
        <v>44775</v>
      </c>
      <c r="B781" s="114">
        <f t="shared" si="458"/>
        <v>1010.2695050999999</v>
      </c>
      <c r="C781" s="114">
        <f t="shared" si="472"/>
        <v>661.67424939</v>
      </c>
      <c r="D781" s="115">
        <f t="shared" si="467"/>
        <v>1183.953</v>
      </c>
      <c r="E781" s="116">
        <f t="shared" si="454"/>
        <v>1190.8820000000001</v>
      </c>
      <c r="F781" s="117">
        <f t="shared" si="455"/>
        <v>44732</v>
      </c>
      <c r="G781" s="118">
        <f t="shared" si="459"/>
        <v>5.8524282636220892E-3</v>
      </c>
      <c r="H781" s="119">
        <f t="shared" si="473"/>
        <v>44795</v>
      </c>
      <c r="I781" s="119">
        <f t="shared" si="460"/>
        <v>44795</v>
      </c>
      <c r="J781" s="120">
        <f t="shared" si="468"/>
        <v>23</v>
      </c>
      <c r="K781" s="120">
        <f t="shared" si="457"/>
        <v>9</v>
      </c>
      <c r="L781" s="8">
        <f t="shared" si="469"/>
        <v>1.0022860099999999</v>
      </c>
      <c r="M781" s="121">
        <f t="shared" si="456"/>
        <v>1.00521646</v>
      </c>
      <c r="N781" s="121">
        <f t="shared" si="451"/>
        <v>1.5196792139419633</v>
      </c>
      <c r="O781" s="114">
        <f t="shared" si="453"/>
        <v>1.52315321</v>
      </c>
      <c r="P781" s="114">
        <f t="shared" si="461"/>
        <v>1007.83125693</v>
      </c>
      <c r="Q781" s="168">
        <f t="shared" si="474"/>
        <v>0</v>
      </c>
      <c r="R781" s="169">
        <f t="shared" si="470"/>
        <v>0</v>
      </c>
      <c r="S781" s="114">
        <f t="shared" si="462"/>
        <v>0</v>
      </c>
      <c r="T781" s="124">
        <f t="shared" si="471"/>
        <v>7.0000000000000007E-2</v>
      </c>
      <c r="U781" s="122">
        <f t="shared" si="452"/>
        <v>9</v>
      </c>
      <c r="V781" s="122">
        <v>252</v>
      </c>
      <c r="W781" s="121">
        <f t="shared" si="463"/>
        <v>1.0024193020000001</v>
      </c>
      <c r="X781" s="114">
        <f t="shared" si="464"/>
        <v>2.43824817</v>
      </c>
      <c r="Y781" s="114">
        <f t="shared" si="465"/>
        <v>0</v>
      </c>
      <c r="Z781" s="127" t="str">
        <f t="shared" si="475"/>
        <v>A+J=</v>
      </c>
      <c r="AA781" s="119">
        <f t="shared" si="476"/>
        <v>44795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66"/>
        <v>44776</v>
      </c>
      <c r="B782" s="114">
        <f t="shared" si="458"/>
        <v>1010.79720306</v>
      </c>
      <c r="C782" s="114">
        <f t="shared" si="472"/>
        <v>661.67424939</v>
      </c>
      <c r="D782" s="115">
        <f t="shared" si="467"/>
        <v>1183.953</v>
      </c>
      <c r="E782" s="116">
        <f t="shared" si="454"/>
        <v>1190.8820000000001</v>
      </c>
      <c r="F782" s="117">
        <f t="shared" si="455"/>
        <v>44732</v>
      </c>
      <c r="G782" s="118">
        <f t="shared" si="459"/>
        <v>5.8524282636220892E-3</v>
      </c>
      <c r="H782" s="119">
        <f t="shared" si="473"/>
        <v>44795</v>
      </c>
      <c r="I782" s="119">
        <f t="shared" si="460"/>
        <v>44795</v>
      </c>
      <c r="J782" s="120">
        <f t="shared" si="468"/>
        <v>23</v>
      </c>
      <c r="K782" s="120">
        <f t="shared" si="457"/>
        <v>10</v>
      </c>
      <c r="L782" s="8">
        <f t="shared" si="469"/>
        <v>1.00254033</v>
      </c>
      <c r="M782" s="121">
        <f t="shared" si="456"/>
        <v>1.00521646</v>
      </c>
      <c r="N782" s="121">
        <f t="shared" si="451"/>
        <v>1.5196792139419633</v>
      </c>
      <c r="O782" s="114">
        <f t="shared" si="453"/>
        <v>1.5235396999999999</v>
      </c>
      <c r="P782" s="114">
        <f t="shared" si="461"/>
        <v>1008.08698741</v>
      </c>
      <c r="Q782" s="168">
        <f t="shared" si="474"/>
        <v>0</v>
      </c>
      <c r="R782" s="169">
        <f t="shared" si="470"/>
        <v>0</v>
      </c>
      <c r="S782" s="114">
        <f t="shared" si="462"/>
        <v>0</v>
      </c>
      <c r="T782" s="124">
        <f t="shared" si="471"/>
        <v>7.0000000000000007E-2</v>
      </c>
      <c r="U782" s="122">
        <f t="shared" si="452"/>
        <v>10</v>
      </c>
      <c r="V782" s="122">
        <v>252</v>
      </c>
      <c r="W782" s="121">
        <f t="shared" si="463"/>
        <v>1.0026884739999999</v>
      </c>
      <c r="X782" s="114">
        <f t="shared" si="464"/>
        <v>2.7102156499999999</v>
      </c>
      <c r="Y782" s="114">
        <f t="shared" si="465"/>
        <v>0</v>
      </c>
      <c r="Z782" s="127" t="str">
        <f t="shared" si="475"/>
        <v>A+J=</v>
      </c>
      <c r="AA782" s="119">
        <f t="shared" si="476"/>
        <v>44795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66"/>
        <v>44777</v>
      </c>
      <c r="B783" s="114">
        <f t="shared" si="458"/>
        <v>1011.32517867</v>
      </c>
      <c r="C783" s="114">
        <f t="shared" si="472"/>
        <v>661.67424939</v>
      </c>
      <c r="D783" s="115">
        <f t="shared" si="467"/>
        <v>1183.953</v>
      </c>
      <c r="E783" s="116">
        <f t="shared" si="454"/>
        <v>1190.8820000000001</v>
      </c>
      <c r="F783" s="117">
        <f t="shared" si="455"/>
        <v>44732</v>
      </c>
      <c r="G783" s="118">
        <f t="shared" si="459"/>
        <v>5.8524282636220892E-3</v>
      </c>
      <c r="H783" s="119">
        <f t="shared" si="473"/>
        <v>44795</v>
      </c>
      <c r="I783" s="119">
        <f t="shared" si="460"/>
        <v>44795</v>
      </c>
      <c r="J783" s="120">
        <f t="shared" si="468"/>
        <v>23</v>
      </c>
      <c r="K783" s="120">
        <f t="shared" si="457"/>
        <v>11</v>
      </c>
      <c r="L783" s="8">
        <f t="shared" si="469"/>
        <v>1.00279472</v>
      </c>
      <c r="M783" s="121">
        <f t="shared" si="456"/>
        <v>1.00521646</v>
      </c>
      <c r="N783" s="121">
        <f t="shared" si="451"/>
        <v>1.5196792139419633</v>
      </c>
      <c r="O783" s="114">
        <f t="shared" si="453"/>
        <v>1.5239262899999999</v>
      </c>
      <c r="P783" s="114">
        <f t="shared" si="461"/>
        <v>1008.34278406</v>
      </c>
      <c r="Q783" s="168">
        <f t="shared" si="474"/>
        <v>0</v>
      </c>
      <c r="R783" s="169">
        <f t="shared" si="470"/>
        <v>0</v>
      </c>
      <c r="S783" s="114">
        <f t="shared" si="462"/>
        <v>0</v>
      </c>
      <c r="T783" s="124">
        <f t="shared" si="471"/>
        <v>7.0000000000000007E-2</v>
      </c>
      <c r="U783" s="122">
        <f t="shared" si="452"/>
        <v>11</v>
      </c>
      <c r="V783" s="122">
        <v>252</v>
      </c>
      <c r="W783" s="121">
        <f t="shared" si="463"/>
        <v>1.0029577190000001</v>
      </c>
      <c r="X783" s="114">
        <f t="shared" si="464"/>
        <v>2.9823946100000001</v>
      </c>
      <c r="Y783" s="114">
        <f t="shared" si="465"/>
        <v>0</v>
      </c>
      <c r="Z783" s="127" t="str">
        <f t="shared" si="475"/>
        <v>A+J=</v>
      </c>
      <c r="AA783" s="119">
        <f t="shared" si="476"/>
        <v>44795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66"/>
        <v>44778</v>
      </c>
      <c r="B784" s="114">
        <f t="shared" si="458"/>
        <v>1011.85342438</v>
      </c>
      <c r="C784" s="114">
        <f t="shared" si="472"/>
        <v>661.67424939</v>
      </c>
      <c r="D784" s="115">
        <f t="shared" si="467"/>
        <v>1183.953</v>
      </c>
      <c r="E784" s="116">
        <f t="shared" si="454"/>
        <v>1190.8820000000001</v>
      </c>
      <c r="F784" s="117">
        <f t="shared" si="455"/>
        <v>44732</v>
      </c>
      <c r="G784" s="118">
        <f t="shared" si="459"/>
        <v>5.8524282636220892E-3</v>
      </c>
      <c r="H784" s="119">
        <f t="shared" si="473"/>
        <v>44795</v>
      </c>
      <c r="I784" s="119">
        <f t="shared" si="460"/>
        <v>44795</v>
      </c>
      <c r="J784" s="120">
        <f t="shared" si="468"/>
        <v>23</v>
      </c>
      <c r="K784" s="120">
        <f t="shared" si="457"/>
        <v>12</v>
      </c>
      <c r="L784" s="8">
        <f t="shared" si="469"/>
        <v>1.0030491699999999</v>
      </c>
      <c r="M784" s="121">
        <f t="shared" si="456"/>
        <v>1.00521646</v>
      </c>
      <c r="N784" s="121">
        <f t="shared" si="451"/>
        <v>1.5196792139419633</v>
      </c>
      <c r="O784" s="114">
        <f t="shared" si="453"/>
        <v>1.52431297</v>
      </c>
      <c r="P784" s="114">
        <f t="shared" si="461"/>
        <v>1008.59864026</v>
      </c>
      <c r="Q784" s="168">
        <f t="shared" si="474"/>
        <v>0</v>
      </c>
      <c r="R784" s="169">
        <f t="shared" si="470"/>
        <v>0</v>
      </c>
      <c r="S784" s="114">
        <f t="shared" si="462"/>
        <v>0</v>
      </c>
      <c r="T784" s="124">
        <f t="shared" si="471"/>
        <v>7.0000000000000007E-2</v>
      </c>
      <c r="U784" s="122">
        <f t="shared" si="452"/>
        <v>12</v>
      </c>
      <c r="V784" s="122">
        <v>252</v>
      </c>
      <c r="W784" s="121">
        <f t="shared" si="463"/>
        <v>1.003227036</v>
      </c>
      <c r="X784" s="114">
        <f t="shared" si="464"/>
        <v>3.2547841200000001</v>
      </c>
      <c r="Y784" s="114">
        <f t="shared" si="465"/>
        <v>0</v>
      </c>
      <c r="Z784" s="127" t="str">
        <f t="shared" si="475"/>
        <v>A+J=</v>
      </c>
      <c r="AA784" s="119">
        <f t="shared" si="476"/>
        <v>44795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66"/>
        <v>44779</v>
      </c>
      <c r="B785" s="114">
        <f t="shared" si="458"/>
        <v>1012.3819535700001</v>
      </c>
      <c r="C785" s="114">
        <f t="shared" si="472"/>
        <v>661.67424939</v>
      </c>
      <c r="D785" s="115">
        <f t="shared" si="467"/>
        <v>1183.953</v>
      </c>
      <c r="E785" s="116">
        <f t="shared" si="454"/>
        <v>1190.8820000000001</v>
      </c>
      <c r="F785" s="117">
        <f t="shared" si="455"/>
        <v>44732</v>
      </c>
      <c r="G785" s="118">
        <f t="shared" si="459"/>
        <v>5.8524282636220892E-3</v>
      </c>
      <c r="H785" s="119">
        <f t="shared" si="473"/>
        <v>44795</v>
      </c>
      <c r="I785" s="119">
        <f t="shared" si="460"/>
        <v>44795</v>
      </c>
      <c r="J785" s="120">
        <f t="shared" si="468"/>
        <v>23</v>
      </c>
      <c r="K785" s="120">
        <f t="shared" si="457"/>
        <v>13</v>
      </c>
      <c r="L785" s="8">
        <f t="shared" si="469"/>
        <v>1.0033036900000001</v>
      </c>
      <c r="M785" s="121">
        <f t="shared" si="456"/>
        <v>1.00521646</v>
      </c>
      <c r="N785" s="121">
        <f t="shared" si="451"/>
        <v>1.5196792139419633</v>
      </c>
      <c r="O785" s="114">
        <f t="shared" si="453"/>
        <v>1.5246997600000001</v>
      </c>
      <c r="P785" s="114">
        <f t="shared" si="461"/>
        <v>1008.85456924</v>
      </c>
      <c r="Q785" s="168">
        <f t="shared" si="474"/>
        <v>0</v>
      </c>
      <c r="R785" s="169">
        <f t="shared" si="470"/>
        <v>0</v>
      </c>
      <c r="S785" s="114">
        <f t="shared" si="462"/>
        <v>0</v>
      </c>
      <c r="T785" s="124">
        <f t="shared" si="471"/>
        <v>7.0000000000000007E-2</v>
      </c>
      <c r="U785" s="122">
        <f t="shared" si="452"/>
        <v>13</v>
      </c>
      <c r="V785" s="122">
        <v>252</v>
      </c>
      <c r="W785" s="121">
        <f t="shared" si="463"/>
        <v>1.003496425</v>
      </c>
      <c r="X785" s="114">
        <f t="shared" si="464"/>
        <v>3.5273843299999998</v>
      </c>
      <c r="Y785" s="114">
        <f t="shared" si="465"/>
        <v>0</v>
      </c>
      <c r="Z785" s="127" t="str">
        <f t="shared" si="475"/>
        <v>A+J=</v>
      </c>
      <c r="AA785" s="119">
        <f t="shared" si="476"/>
        <v>44795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66"/>
        <v>44780</v>
      </c>
      <c r="B786" s="114">
        <f t="shared" si="458"/>
        <v>1012.3819535700001</v>
      </c>
      <c r="C786" s="114">
        <f t="shared" si="472"/>
        <v>661.67424939</v>
      </c>
      <c r="D786" s="115">
        <f t="shared" si="467"/>
        <v>1183.953</v>
      </c>
      <c r="E786" s="116">
        <f t="shared" si="454"/>
        <v>1190.8820000000001</v>
      </c>
      <c r="F786" s="117">
        <f t="shared" si="455"/>
        <v>44732</v>
      </c>
      <c r="G786" s="118">
        <f t="shared" si="459"/>
        <v>5.8524282636220892E-3</v>
      </c>
      <c r="H786" s="119">
        <f t="shared" si="473"/>
        <v>44795</v>
      </c>
      <c r="I786" s="119">
        <f t="shared" si="460"/>
        <v>44795</v>
      </c>
      <c r="J786" s="120">
        <f t="shared" si="468"/>
        <v>23</v>
      </c>
      <c r="K786" s="120">
        <f t="shared" si="457"/>
        <v>13</v>
      </c>
      <c r="L786" s="8">
        <f t="shared" si="469"/>
        <v>1.0033036900000001</v>
      </c>
      <c r="M786" s="121">
        <f t="shared" si="456"/>
        <v>1.00521646</v>
      </c>
      <c r="N786" s="121">
        <f t="shared" si="451"/>
        <v>1.5196792139419633</v>
      </c>
      <c r="O786" s="114">
        <f t="shared" si="453"/>
        <v>1.5246997600000001</v>
      </c>
      <c r="P786" s="114">
        <f t="shared" si="461"/>
        <v>1008.85456924</v>
      </c>
      <c r="Q786" s="168">
        <f t="shared" si="474"/>
        <v>0</v>
      </c>
      <c r="R786" s="169">
        <f t="shared" si="470"/>
        <v>0</v>
      </c>
      <c r="S786" s="114">
        <f t="shared" si="462"/>
        <v>0</v>
      </c>
      <c r="T786" s="124">
        <f t="shared" si="471"/>
        <v>7.0000000000000007E-2</v>
      </c>
      <c r="U786" s="122">
        <f t="shared" si="452"/>
        <v>13</v>
      </c>
      <c r="V786" s="122">
        <v>252</v>
      </c>
      <c r="W786" s="121">
        <f t="shared" si="463"/>
        <v>1.003496425</v>
      </c>
      <c r="X786" s="114">
        <f t="shared" si="464"/>
        <v>3.5273843299999998</v>
      </c>
      <c r="Y786" s="114">
        <f t="shared" si="465"/>
        <v>0</v>
      </c>
      <c r="Z786" s="127" t="str">
        <f t="shared" si="475"/>
        <v>A+J=</v>
      </c>
      <c r="AA786" s="119">
        <f t="shared" si="476"/>
        <v>44795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66"/>
        <v>44781</v>
      </c>
      <c r="B787" s="114">
        <f t="shared" si="458"/>
        <v>1012.3819535700001</v>
      </c>
      <c r="C787" s="114">
        <f t="shared" si="472"/>
        <v>661.67424939</v>
      </c>
      <c r="D787" s="115">
        <f t="shared" si="467"/>
        <v>1183.953</v>
      </c>
      <c r="E787" s="116">
        <f t="shared" si="454"/>
        <v>1190.8820000000001</v>
      </c>
      <c r="F787" s="117">
        <f t="shared" si="455"/>
        <v>44732</v>
      </c>
      <c r="G787" s="118">
        <f t="shared" si="459"/>
        <v>5.8524282636220892E-3</v>
      </c>
      <c r="H787" s="119">
        <f t="shared" si="473"/>
        <v>44795</v>
      </c>
      <c r="I787" s="119">
        <f t="shared" si="460"/>
        <v>44795</v>
      </c>
      <c r="J787" s="120">
        <f t="shared" si="468"/>
        <v>23</v>
      </c>
      <c r="K787" s="120">
        <f t="shared" si="457"/>
        <v>13</v>
      </c>
      <c r="L787" s="8">
        <f t="shared" si="469"/>
        <v>1.0033036900000001</v>
      </c>
      <c r="M787" s="121">
        <f t="shared" si="456"/>
        <v>1.00521646</v>
      </c>
      <c r="N787" s="121">
        <f t="shared" si="451"/>
        <v>1.5196792139419633</v>
      </c>
      <c r="O787" s="114">
        <f t="shared" si="453"/>
        <v>1.5246997600000001</v>
      </c>
      <c r="P787" s="114">
        <f t="shared" si="461"/>
        <v>1008.85456924</v>
      </c>
      <c r="Q787" s="168">
        <f t="shared" si="474"/>
        <v>0</v>
      </c>
      <c r="R787" s="169">
        <f t="shared" si="470"/>
        <v>0</v>
      </c>
      <c r="S787" s="114">
        <f t="shared" si="462"/>
        <v>0</v>
      </c>
      <c r="T787" s="124">
        <f t="shared" si="471"/>
        <v>7.0000000000000007E-2</v>
      </c>
      <c r="U787" s="122">
        <f t="shared" si="452"/>
        <v>13</v>
      </c>
      <c r="V787" s="122">
        <v>252</v>
      </c>
      <c r="W787" s="121">
        <f t="shared" si="463"/>
        <v>1.003496425</v>
      </c>
      <c r="X787" s="114">
        <f t="shared" si="464"/>
        <v>3.5273843299999998</v>
      </c>
      <c r="Y787" s="114">
        <f t="shared" si="465"/>
        <v>0</v>
      </c>
      <c r="Z787" s="127" t="str">
        <f t="shared" si="475"/>
        <v>A+J=</v>
      </c>
      <c r="AA787" s="119">
        <f t="shared" si="476"/>
        <v>44795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66"/>
        <v>44782</v>
      </c>
      <c r="B788" s="114">
        <f t="shared" si="458"/>
        <v>1012.9107541</v>
      </c>
      <c r="C788" s="114">
        <f t="shared" si="472"/>
        <v>661.67424939</v>
      </c>
      <c r="D788" s="115">
        <f t="shared" si="467"/>
        <v>1183.953</v>
      </c>
      <c r="E788" s="116">
        <f t="shared" si="454"/>
        <v>1190.8820000000001</v>
      </c>
      <c r="F788" s="117">
        <f t="shared" si="455"/>
        <v>44732</v>
      </c>
      <c r="G788" s="118">
        <f t="shared" si="459"/>
        <v>5.8524282636220892E-3</v>
      </c>
      <c r="H788" s="119">
        <f t="shared" si="473"/>
        <v>44795</v>
      </c>
      <c r="I788" s="119">
        <f t="shared" si="460"/>
        <v>44795</v>
      </c>
      <c r="J788" s="120">
        <f t="shared" si="468"/>
        <v>23</v>
      </c>
      <c r="K788" s="120">
        <f t="shared" si="457"/>
        <v>14</v>
      </c>
      <c r="L788" s="8">
        <f t="shared" si="469"/>
        <v>1.0035582700000001</v>
      </c>
      <c r="M788" s="121">
        <f t="shared" si="456"/>
        <v>1.00521646</v>
      </c>
      <c r="N788" s="121">
        <f t="shared" si="451"/>
        <v>1.5196792139419633</v>
      </c>
      <c r="O788" s="114">
        <f t="shared" si="453"/>
        <v>1.52508664</v>
      </c>
      <c r="P788" s="114">
        <f t="shared" si="461"/>
        <v>1009.11055777</v>
      </c>
      <c r="Q788" s="168">
        <f t="shared" si="474"/>
        <v>0</v>
      </c>
      <c r="R788" s="169">
        <f t="shared" si="470"/>
        <v>0</v>
      </c>
      <c r="S788" s="114">
        <f t="shared" si="462"/>
        <v>0</v>
      </c>
      <c r="T788" s="124">
        <f t="shared" si="471"/>
        <v>7.0000000000000007E-2</v>
      </c>
      <c r="U788" s="122">
        <f t="shared" si="452"/>
        <v>14</v>
      </c>
      <c r="V788" s="122">
        <v>252</v>
      </c>
      <c r="W788" s="121">
        <f t="shared" si="463"/>
        <v>1.0037658869999999</v>
      </c>
      <c r="X788" s="114">
        <f t="shared" si="464"/>
        <v>3.8001963299999999</v>
      </c>
      <c r="Y788" s="114">
        <f t="shared" si="465"/>
        <v>0</v>
      </c>
      <c r="Z788" s="127" t="str">
        <f t="shared" si="475"/>
        <v>A+J=</v>
      </c>
      <c r="AA788" s="119">
        <f t="shared" si="476"/>
        <v>44795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66"/>
        <v>44783</v>
      </c>
      <c r="B789" s="114">
        <f t="shared" si="458"/>
        <v>1013.43983169</v>
      </c>
      <c r="C789" s="114">
        <f t="shared" si="472"/>
        <v>661.67424939</v>
      </c>
      <c r="D789" s="115">
        <f t="shared" si="467"/>
        <v>1183.953</v>
      </c>
      <c r="E789" s="116">
        <f t="shared" si="454"/>
        <v>1190.8820000000001</v>
      </c>
      <c r="F789" s="117">
        <f t="shared" si="455"/>
        <v>44732</v>
      </c>
      <c r="G789" s="118">
        <f t="shared" si="459"/>
        <v>5.8524282636220892E-3</v>
      </c>
      <c r="H789" s="119">
        <f t="shared" si="473"/>
        <v>44795</v>
      </c>
      <c r="I789" s="119">
        <f t="shared" si="460"/>
        <v>44795</v>
      </c>
      <c r="J789" s="120">
        <f t="shared" si="468"/>
        <v>23</v>
      </c>
      <c r="K789" s="120">
        <f t="shared" si="457"/>
        <v>15</v>
      </c>
      <c r="L789" s="8">
        <f t="shared" si="469"/>
        <v>1.0038129200000001</v>
      </c>
      <c r="M789" s="121">
        <f t="shared" si="456"/>
        <v>1.00521646</v>
      </c>
      <c r="N789" s="121">
        <f t="shared" si="451"/>
        <v>1.5196792139419633</v>
      </c>
      <c r="O789" s="114">
        <f t="shared" si="453"/>
        <v>1.5254736200000001</v>
      </c>
      <c r="P789" s="114">
        <f t="shared" si="461"/>
        <v>1009.36661247</v>
      </c>
      <c r="Q789" s="168">
        <f t="shared" si="474"/>
        <v>0</v>
      </c>
      <c r="R789" s="169">
        <f t="shared" si="470"/>
        <v>0</v>
      </c>
      <c r="S789" s="114">
        <f t="shared" si="462"/>
        <v>0</v>
      </c>
      <c r="T789" s="124">
        <f t="shared" si="471"/>
        <v>7.0000000000000007E-2</v>
      </c>
      <c r="U789" s="122">
        <f t="shared" si="452"/>
        <v>15</v>
      </c>
      <c r="V789" s="122">
        <v>252</v>
      </c>
      <c r="W789" s="121">
        <f t="shared" si="463"/>
        <v>1.004035421</v>
      </c>
      <c r="X789" s="114">
        <f t="shared" si="464"/>
        <v>4.0732192200000004</v>
      </c>
      <c r="Y789" s="114">
        <f t="shared" si="465"/>
        <v>0</v>
      </c>
      <c r="Z789" s="127" t="str">
        <f t="shared" si="475"/>
        <v>A+J=</v>
      </c>
      <c r="AA789" s="119">
        <f t="shared" si="476"/>
        <v>44795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66"/>
        <v>44784</v>
      </c>
      <c r="B790" s="114">
        <f t="shared" si="458"/>
        <v>1013.9691864599999</v>
      </c>
      <c r="C790" s="114">
        <f t="shared" si="472"/>
        <v>661.67424939</v>
      </c>
      <c r="D790" s="115">
        <f t="shared" si="467"/>
        <v>1183.953</v>
      </c>
      <c r="E790" s="116">
        <f t="shared" si="454"/>
        <v>1190.8820000000001</v>
      </c>
      <c r="F790" s="117">
        <f t="shared" si="455"/>
        <v>44732</v>
      </c>
      <c r="G790" s="118">
        <f t="shared" si="459"/>
        <v>5.8524282636220892E-3</v>
      </c>
      <c r="H790" s="119">
        <f t="shared" si="473"/>
        <v>44795</v>
      </c>
      <c r="I790" s="119">
        <f t="shared" si="460"/>
        <v>44795</v>
      </c>
      <c r="J790" s="120">
        <f t="shared" si="468"/>
        <v>23</v>
      </c>
      <c r="K790" s="120">
        <f t="shared" si="457"/>
        <v>16</v>
      </c>
      <c r="L790" s="8">
        <f t="shared" si="469"/>
        <v>1.00406763</v>
      </c>
      <c r="M790" s="121">
        <f t="shared" si="456"/>
        <v>1.00521646</v>
      </c>
      <c r="N790" s="121">
        <f t="shared" si="451"/>
        <v>1.5196792139419633</v>
      </c>
      <c r="O790" s="114">
        <f t="shared" si="453"/>
        <v>1.5258607</v>
      </c>
      <c r="P790" s="114">
        <f t="shared" si="461"/>
        <v>1009.62273334</v>
      </c>
      <c r="Q790" s="168">
        <f t="shared" si="474"/>
        <v>0</v>
      </c>
      <c r="R790" s="169">
        <f t="shared" si="470"/>
        <v>0</v>
      </c>
      <c r="S790" s="114">
        <f t="shared" si="462"/>
        <v>0</v>
      </c>
      <c r="T790" s="124">
        <f t="shared" si="471"/>
        <v>7.0000000000000007E-2</v>
      </c>
      <c r="U790" s="122">
        <f t="shared" si="452"/>
        <v>16</v>
      </c>
      <c r="V790" s="122">
        <v>252</v>
      </c>
      <c r="W790" s="121">
        <f t="shared" si="463"/>
        <v>1.004305027</v>
      </c>
      <c r="X790" s="114">
        <f t="shared" si="464"/>
        <v>4.3464531199999996</v>
      </c>
      <c r="Y790" s="114">
        <f t="shared" si="465"/>
        <v>0</v>
      </c>
      <c r="Z790" s="127" t="str">
        <f t="shared" si="475"/>
        <v>A+J=</v>
      </c>
      <c r="AA790" s="119">
        <f t="shared" si="476"/>
        <v>44795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66"/>
        <v>44785</v>
      </c>
      <c r="B791" s="114">
        <f t="shared" si="458"/>
        <v>1014.4988261699999</v>
      </c>
      <c r="C791" s="114">
        <f t="shared" si="472"/>
        <v>661.67424939</v>
      </c>
      <c r="D791" s="115">
        <f t="shared" si="467"/>
        <v>1183.953</v>
      </c>
      <c r="E791" s="116">
        <f t="shared" si="454"/>
        <v>1190.8820000000001</v>
      </c>
      <c r="F791" s="117">
        <f t="shared" si="455"/>
        <v>44732</v>
      </c>
      <c r="G791" s="118">
        <f t="shared" si="459"/>
        <v>5.8524282636220892E-3</v>
      </c>
      <c r="H791" s="119">
        <f t="shared" si="473"/>
        <v>44795</v>
      </c>
      <c r="I791" s="119">
        <f t="shared" si="460"/>
        <v>44795</v>
      </c>
      <c r="J791" s="120">
        <f t="shared" si="468"/>
        <v>23</v>
      </c>
      <c r="K791" s="120">
        <f t="shared" si="457"/>
        <v>17</v>
      </c>
      <c r="L791" s="8">
        <f t="shared" si="469"/>
        <v>1.0043224100000001</v>
      </c>
      <c r="M791" s="121">
        <f t="shared" si="456"/>
        <v>1.00521646</v>
      </c>
      <c r="N791" s="121">
        <f t="shared" si="451"/>
        <v>1.5196792139419633</v>
      </c>
      <c r="O791" s="114">
        <f t="shared" si="453"/>
        <v>1.5262478900000001</v>
      </c>
      <c r="P791" s="114">
        <f t="shared" si="461"/>
        <v>1009.87892699</v>
      </c>
      <c r="Q791" s="168">
        <f t="shared" si="474"/>
        <v>0</v>
      </c>
      <c r="R791" s="169">
        <f t="shared" si="470"/>
        <v>0</v>
      </c>
      <c r="S791" s="114">
        <f t="shared" si="462"/>
        <v>0</v>
      </c>
      <c r="T791" s="124">
        <f t="shared" si="471"/>
        <v>7.0000000000000007E-2</v>
      </c>
      <c r="U791" s="122">
        <f t="shared" si="452"/>
        <v>17</v>
      </c>
      <c r="V791" s="122">
        <v>252</v>
      </c>
      <c r="W791" s="121">
        <f t="shared" si="463"/>
        <v>1.0045747060000001</v>
      </c>
      <c r="X791" s="114">
        <f t="shared" si="464"/>
        <v>4.61989918</v>
      </c>
      <c r="Y791" s="114">
        <f t="shared" si="465"/>
        <v>0</v>
      </c>
      <c r="Z791" s="127" t="str">
        <f t="shared" si="475"/>
        <v>A+J=</v>
      </c>
      <c r="AA791" s="119">
        <f t="shared" si="476"/>
        <v>44795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66"/>
        <v>44786</v>
      </c>
      <c r="B792" s="114">
        <f t="shared" si="458"/>
        <v>1015.02872999</v>
      </c>
      <c r="C792" s="114">
        <f t="shared" si="472"/>
        <v>661.67424939</v>
      </c>
      <c r="D792" s="115">
        <f t="shared" si="467"/>
        <v>1183.953</v>
      </c>
      <c r="E792" s="116">
        <f t="shared" si="454"/>
        <v>1190.8820000000001</v>
      </c>
      <c r="F792" s="117">
        <f t="shared" si="455"/>
        <v>44732</v>
      </c>
      <c r="G792" s="118">
        <f t="shared" si="459"/>
        <v>5.8524282636220892E-3</v>
      </c>
      <c r="H792" s="119">
        <f t="shared" si="473"/>
        <v>44795</v>
      </c>
      <c r="I792" s="119">
        <f t="shared" si="460"/>
        <v>44795</v>
      </c>
      <c r="J792" s="120">
        <f t="shared" si="468"/>
        <v>23</v>
      </c>
      <c r="K792" s="120">
        <f t="shared" si="457"/>
        <v>18</v>
      </c>
      <c r="L792" s="8">
        <f t="shared" si="469"/>
        <v>1.0045772500000001</v>
      </c>
      <c r="M792" s="121">
        <f t="shared" si="456"/>
        <v>1.00521646</v>
      </c>
      <c r="N792" s="121">
        <f t="shared" si="451"/>
        <v>1.5196792139419633</v>
      </c>
      <c r="O792" s="114">
        <f t="shared" si="453"/>
        <v>1.5266351600000001</v>
      </c>
      <c r="P792" s="114">
        <f t="shared" si="461"/>
        <v>1010.13517358</v>
      </c>
      <c r="Q792" s="168">
        <f t="shared" si="474"/>
        <v>0</v>
      </c>
      <c r="R792" s="169">
        <f t="shared" si="470"/>
        <v>0</v>
      </c>
      <c r="S792" s="114">
        <f t="shared" si="462"/>
        <v>0</v>
      </c>
      <c r="T792" s="124">
        <f t="shared" si="471"/>
        <v>7.0000000000000007E-2</v>
      </c>
      <c r="U792" s="122">
        <f t="shared" si="452"/>
        <v>18</v>
      </c>
      <c r="V792" s="122">
        <v>252</v>
      </c>
      <c r="W792" s="121">
        <f t="shared" si="463"/>
        <v>1.0048444569999999</v>
      </c>
      <c r="X792" s="114">
        <f t="shared" si="464"/>
        <v>4.8935564100000004</v>
      </c>
      <c r="Y792" s="114">
        <f t="shared" si="465"/>
        <v>0</v>
      </c>
      <c r="Z792" s="127" t="str">
        <f t="shared" si="475"/>
        <v>A+J=</v>
      </c>
      <c r="AA792" s="119">
        <f t="shared" si="476"/>
        <v>44795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66"/>
        <v>44787</v>
      </c>
      <c r="B793" s="114">
        <f t="shared" si="458"/>
        <v>1015.02872999</v>
      </c>
      <c r="C793" s="114">
        <f t="shared" si="472"/>
        <v>661.67424939</v>
      </c>
      <c r="D793" s="115">
        <f t="shared" si="467"/>
        <v>1183.953</v>
      </c>
      <c r="E793" s="116">
        <f t="shared" si="454"/>
        <v>1190.8820000000001</v>
      </c>
      <c r="F793" s="117">
        <f t="shared" si="455"/>
        <v>44732</v>
      </c>
      <c r="G793" s="118">
        <f t="shared" si="459"/>
        <v>5.8524282636220892E-3</v>
      </c>
      <c r="H793" s="119">
        <f t="shared" si="473"/>
        <v>44795</v>
      </c>
      <c r="I793" s="119">
        <f t="shared" si="460"/>
        <v>44795</v>
      </c>
      <c r="J793" s="120">
        <f t="shared" si="468"/>
        <v>23</v>
      </c>
      <c r="K793" s="120">
        <f t="shared" si="457"/>
        <v>18</v>
      </c>
      <c r="L793" s="8">
        <f t="shared" si="469"/>
        <v>1.0045772500000001</v>
      </c>
      <c r="M793" s="121">
        <f t="shared" si="456"/>
        <v>1.00521646</v>
      </c>
      <c r="N793" s="121">
        <f t="shared" si="451"/>
        <v>1.5196792139419633</v>
      </c>
      <c r="O793" s="114">
        <f t="shared" si="453"/>
        <v>1.5266351600000001</v>
      </c>
      <c r="P793" s="114">
        <f t="shared" si="461"/>
        <v>1010.13517358</v>
      </c>
      <c r="Q793" s="168">
        <f t="shared" si="474"/>
        <v>0</v>
      </c>
      <c r="R793" s="169">
        <f t="shared" si="470"/>
        <v>0</v>
      </c>
      <c r="S793" s="114">
        <f t="shared" si="462"/>
        <v>0</v>
      </c>
      <c r="T793" s="124">
        <f t="shared" si="471"/>
        <v>7.0000000000000007E-2</v>
      </c>
      <c r="U793" s="122">
        <f t="shared" si="452"/>
        <v>18</v>
      </c>
      <c r="V793" s="122">
        <v>252</v>
      </c>
      <c r="W793" s="121">
        <f t="shared" si="463"/>
        <v>1.0048444569999999</v>
      </c>
      <c r="X793" s="114">
        <f t="shared" si="464"/>
        <v>4.8935564100000004</v>
      </c>
      <c r="Y793" s="114">
        <f t="shared" si="465"/>
        <v>0</v>
      </c>
      <c r="Z793" s="127" t="str">
        <f t="shared" si="475"/>
        <v>A+J=</v>
      </c>
      <c r="AA793" s="119">
        <f t="shared" si="476"/>
        <v>44795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66"/>
        <v>44788</v>
      </c>
      <c r="B794" s="114">
        <f t="shared" si="458"/>
        <v>1015.02872999</v>
      </c>
      <c r="C794" s="114">
        <f t="shared" si="472"/>
        <v>661.67424939</v>
      </c>
      <c r="D794" s="115">
        <f t="shared" si="467"/>
        <v>1183.953</v>
      </c>
      <c r="E794" s="116">
        <f t="shared" si="454"/>
        <v>1190.8820000000001</v>
      </c>
      <c r="F794" s="117">
        <f t="shared" si="455"/>
        <v>44732</v>
      </c>
      <c r="G794" s="118">
        <f t="shared" si="459"/>
        <v>5.8524282636220892E-3</v>
      </c>
      <c r="H794" s="119">
        <f t="shared" si="473"/>
        <v>44795</v>
      </c>
      <c r="I794" s="119">
        <f t="shared" si="460"/>
        <v>44795</v>
      </c>
      <c r="J794" s="120">
        <f t="shared" si="468"/>
        <v>23</v>
      </c>
      <c r="K794" s="120">
        <f t="shared" si="457"/>
        <v>18</v>
      </c>
      <c r="L794" s="8">
        <f t="shared" si="469"/>
        <v>1.0045772500000001</v>
      </c>
      <c r="M794" s="121">
        <f t="shared" si="456"/>
        <v>1.00521646</v>
      </c>
      <c r="N794" s="121">
        <f t="shared" si="451"/>
        <v>1.5196792139419633</v>
      </c>
      <c r="O794" s="114">
        <f t="shared" si="453"/>
        <v>1.5266351600000001</v>
      </c>
      <c r="P794" s="114">
        <f t="shared" si="461"/>
        <v>1010.13517358</v>
      </c>
      <c r="Q794" s="168">
        <f t="shared" si="474"/>
        <v>0</v>
      </c>
      <c r="R794" s="169">
        <f t="shared" si="470"/>
        <v>0</v>
      </c>
      <c r="S794" s="114">
        <f t="shared" si="462"/>
        <v>0</v>
      </c>
      <c r="T794" s="124">
        <f t="shared" si="471"/>
        <v>7.0000000000000007E-2</v>
      </c>
      <c r="U794" s="122">
        <f t="shared" si="452"/>
        <v>18</v>
      </c>
      <c r="V794" s="122">
        <v>252</v>
      </c>
      <c r="W794" s="121">
        <f t="shared" si="463"/>
        <v>1.0048444569999999</v>
      </c>
      <c r="X794" s="114">
        <f t="shared" si="464"/>
        <v>4.8935564100000004</v>
      </c>
      <c r="Y794" s="114">
        <f t="shared" si="465"/>
        <v>0</v>
      </c>
      <c r="Z794" s="127" t="str">
        <f t="shared" si="475"/>
        <v>A+J=</v>
      </c>
      <c r="AA794" s="119">
        <f t="shared" si="476"/>
        <v>44795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66"/>
        <v>44789</v>
      </c>
      <c r="B795" s="114">
        <f t="shared" si="458"/>
        <v>1015.55891231</v>
      </c>
      <c r="C795" s="114">
        <f t="shared" si="472"/>
        <v>661.67424939</v>
      </c>
      <c r="D795" s="115">
        <f t="shared" si="467"/>
        <v>1183.953</v>
      </c>
      <c r="E795" s="116">
        <f t="shared" si="454"/>
        <v>1190.8820000000001</v>
      </c>
      <c r="F795" s="117">
        <f t="shared" si="455"/>
        <v>44732</v>
      </c>
      <c r="G795" s="118">
        <f t="shared" si="459"/>
        <v>5.8524282636220892E-3</v>
      </c>
      <c r="H795" s="119">
        <f t="shared" si="473"/>
        <v>44795</v>
      </c>
      <c r="I795" s="119">
        <f t="shared" si="460"/>
        <v>44795</v>
      </c>
      <c r="J795" s="120">
        <f t="shared" si="468"/>
        <v>23</v>
      </c>
      <c r="K795" s="120">
        <f t="shared" si="457"/>
        <v>19</v>
      </c>
      <c r="L795" s="8">
        <f t="shared" si="469"/>
        <v>1.0048321499999999</v>
      </c>
      <c r="M795" s="121">
        <f t="shared" si="456"/>
        <v>1.00521646</v>
      </c>
      <c r="N795" s="121">
        <f t="shared" si="451"/>
        <v>1.5196792139419633</v>
      </c>
      <c r="O795" s="114">
        <f t="shared" si="453"/>
        <v>1.52702253</v>
      </c>
      <c r="P795" s="114">
        <f t="shared" si="461"/>
        <v>1010.39148633</v>
      </c>
      <c r="Q795" s="168">
        <f t="shared" si="474"/>
        <v>0</v>
      </c>
      <c r="R795" s="169">
        <f t="shared" si="470"/>
        <v>0</v>
      </c>
      <c r="S795" s="114">
        <f t="shared" si="462"/>
        <v>0</v>
      </c>
      <c r="T795" s="124">
        <f t="shared" si="471"/>
        <v>7.0000000000000007E-2</v>
      </c>
      <c r="U795" s="122">
        <f t="shared" si="452"/>
        <v>19</v>
      </c>
      <c r="V795" s="122">
        <v>252</v>
      </c>
      <c r="W795" s="121">
        <f t="shared" si="463"/>
        <v>1.005114281</v>
      </c>
      <c r="X795" s="114">
        <f t="shared" si="464"/>
        <v>5.16742598</v>
      </c>
      <c r="Y795" s="114">
        <f t="shared" si="465"/>
        <v>0</v>
      </c>
      <c r="Z795" s="127" t="str">
        <f t="shared" si="475"/>
        <v>A+J=</v>
      </c>
      <c r="AA795" s="119">
        <f t="shared" si="476"/>
        <v>44795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66"/>
        <v>44790</v>
      </c>
      <c r="B796" s="114">
        <f t="shared" si="458"/>
        <v>1016.08937225</v>
      </c>
      <c r="C796" s="114">
        <f t="shared" si="472"/>
        <v>661.67424939</v>
      </c>
      <c r="D796" s="115">
        <f t="shared" si="467"/>
        <v>1183.953</v>
      </c>
      <c r="E796" s="116">
        <f t="shared" si="454"/>
        <v>1190.8820000000001</v>
      </c>
      <c r="F796" s="117">
        <f t="shared" si="455"/>
        <v>44732</v>
      </c>
      <c r="G796" s="118">
        <f t="shared" si="459"/>
        <v>5.8524282636220892E-3</v>
      </c>
      <c r="H796" s="119">
        <f t="shared" si="473"/>
        <v>44795</v>
      </c>
      <c r="I796" s="119">
        <f t="shared" si="460"/>
        <v>44795</v>
      </c>
      <c r="J796" s="120">
        <f t="shared" si="468"/>
        <v>23</v>
      </c>
      <c r="K796" s="120">
        <f t="shared" si="457"/>
        <v>20</v>
      </c>
      <c r="L796" s="8">
        <f t="shared" si="469"/>
        <v>1.00508712</v>
      </c>
      <c r="M796" s="121">
        <f t="shared" si="456"/>
        <v>1.00521646</v>
      </c>
      <c r="N796" s="121">
        <f t="shared" si="451"/>
        <v>1.5196792139419633</v>
      </c>
      <c r="O796" s="114">
        <f t="shared" si="453"/>
        <v>1.5274099999999999</v>
      </c>
      <c r="P796" s="114">
        <f t="shared" si="461"/>
        <v>1010.64786526</v>
      </c>
      <c r="Q796" s="168">
        <f t="shared" si="474"/>
        <v>0</v>
      </c>
      <c r="R796" s="169">
        <f t="shared" si="470"/>
        <v>0</v>
      </c>
      <c r="S796" s="114">
        <f t="shared" si="462"/>
        <v>0</v>
      </c>
      <c r="T796" s="124">
        <f t="shared" si="471"/>
        <v>7.0000000000000007E-2</v>
      </c>
      <c r="U796" s="122">
        <f t="shared" si="452"/>
        <v>20</v>
      </c>
      <c r="V796" s="122">
        <v>252</v>
      </c>
      <c r="W796" s="121">
        <f t="shared" si="463"/>
        <v>1.005384177</v>
      </c>
      <c r="X796" s="114">
        <f t="shared" si="464"/>
        <v>5.4415069899999997</v>
      </c>
      <c r="Y796" s="114">
        <f t="shared" si="465"/>
        <v>0</v>
      </c>
      <c r="Z796" s="127" t="str">
        <f t="shared" si="475"/>
        <v>A+J=</v>
      </c>
      <c r="AA796" s="119">
        <f t="shared" si="476"/>
        <v>44795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66"/>
        <v>44791</v>
      </c>
      <c r="B797" s="114">
        <f t="shared" si="458"/>
        <v>1016.6201165399999</v>
      </c>
      <c r="C797" s="114">
        <f t="shared" si="472"/>
        <v>661.67424939</v>
      </c>
      <c r="D797" s="115">
        <f t="shared" si="467"/>
        <v>1183.953</v>
      </c>
      <c r="E797" s="116">
        <f t="shared" si="454"/>
        <v>1190.8820000000001</v>
      </c>
      <c r="F797" s="117">
        <f t="shared" si="455"/>
        <v>44732</v>
      </c>
      <c r="G797" s="118">
        <f t="shared" si="459"/>
        <v>5.8524282636220892E-3</v>
      </c>
      <c r="H797" s="119">
        <f t="shared" si="473"/>
        <v>44795</v>
      </c>
      <c r="I797" s="119">
        <f t="shared" si="460"/>
        <v>44795</v>
      </c>
      <c r="J797" s="120">
        <f t="shared" si="468"/>
        <v>23</v>
      </c>
      <c r="K797" s="120">
        <f t="shared" si="457"/>
        <v>21</v>
      </c>
      <c r="L797" s="8">
        <f t="shared" si="469"/>
        <v>1.0053421600000001</v>
      </c>
      <c r="M797" s="121">
        <f t="shared" si="456"/>
        <v>1.00521646</v>
      </c>
      <c r="N797" s="121">
        <f t="shared" si="451"/>
        <v>1.5196792139419633</v>
      </c>
      <c r="O797" s="114">
        <f t="shared" si="453"/>
        <v>1.5277975800000001</v>
      </c>
      <c r="P797" s="114">
        <f t="shared" si="461"/>
        <v>1010.90431696</v>
      </c>
      <c r="Q797" s="168">
        <f t="shared" si="474"/>
        <v>0</v>
      </c>
      <c r="R797" s="169">
        <f t="shared" si="470"/>
        <v>0</v>
      </c>
      <c r="S797" s="114">
        <f t="shared" si="462"/>
        <v>0</v>
      </c>
      <c r="T797" s="124">
        <f t="shared" si="471"/>
        <v>7.0000000000000007E-2</v>
      </c>
      <c r="U797" s="122">
        <f t="shared" si="452"/>
        <v>21</v>
      </c>
      <c r="V797" s="122">
        <v>252</v>
      </c>
      <c r="W797" s="121">
        <f t="shared" si="463"/>
        <v>1.0056541450000001</v>
      </c>
      <c r="X797" s="114">
        <f t="shared" si="464"/>
        <v>5.7157995799999997</v>
      </c>
      <c r="Y797" s="114">
        <f t="shared" si="465"/>
        <v>0</v>
      </c>
      <c r="Z797" s="127" t="str">
        <f t="shared" si="475"/>
        <v>A+J=</v>
      </c>
      <c r="AA797" s="119">
        <f t="shared" si="476"/>
        <v>44795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66"/>
        <v>44792</v>
      </c>
      <c r="B798" s="114">
        <f t="shared" si="458"/>
        <v>1017.15113304</v>
      </c>
      <c r="C798" s="114">
        <f t="shared" si="472"/>
        <v>661.67424939</v>
      </c>
      <c r="D798" s="115">
        <f t="shared" si="467"/>
        <v>1183.953</v>
      </c>
      <c r="E798" s="116">
        <f t="shared" si="454"/>
        <v>1190.8820000000001</v>
      </c>
      <c r="F798" s="117">
        <f t="shared" si="455"/>
        <v>44732</v>
      </c>
      <c r="G798" s="118">
        <f t="shared" si="459"/>
        <v>5.8524282636220892E-3</v>
      </c>
      <c r="H798" s="119">
        <f t="shared" si="473"/>
        <v>44795</v>
      </c>
      <c r="I798" s="119">
        <f t="shared" si="460"/>
        <v>44795</v>
      </c>
      <c r="J798" s="120">
        <f t="shared" si="468"/>
        <v>23</v>
      </c>
      <c r="K798" s="120">
        <f t="shared" si="457"/>
        <v>22</v>
      </c>
      <c r="L798" s="8">
        <f t="shared" si="469"/>
        <v>1.00559726</v>
      </c>
      <c r="M798" s="121">
        <f t="shared" si="456"/>
        <v>1.00521646</v>
      </c>
      <c r="N798" s="121">
        <f t="shared" si="451"/>
        <v>1.5196792139419633</v>
      </c>
      <c r="O798" s="114">
        <f t="shared" si="453"/>
        <v>1.5281852499999999</v>
      </c>
      <c r="P798" s="114">
        <f t="shared" si="461"/>
        <v>1011.16082822</v>
      </c>
      <c r="Q798" s="168">
        <f t="shared" si="474"/>
        <v>0</v>
      </c>
      <c r="R798" s="169">
        <f t="shared" si="470"/>
        <v>0</v>
      </c>
      <c r="S798" s="114">
        <f t="shared" si="462"/>
        <v>0</v>
      </c>
      <c r="T798" s="124">
        <f t="shared" si="471"/>
        <v>7.0000000000000007E-2</v>
      </c>
      <c r="U798" s="122">
        <f t="shared" si="452"/>
        <v>22</v>
      </c>
      <c r="V798" s="122">
        <v>252</v>
      </c>
      <c r="W798" s="121">
        <f t="shared" si="463"/>
        <v>1.0059241860000001</v>
      </c>
      <c r="X798" s="114">
        <f t="shared" si="464"/>
        <v>5.9903048200000004</v>
      </c>
      <c r="Y798" s="114">
        <f t="shared" si="465"/>
        <v>0</v>
      </c>
      <c r="Z798" s="127" t="str">
        <f t="shared" si="475"/>
        <v>A+J=</v>
      </c>
      <c r="AA798" s="119">
        <f t="shared" si="476"/>
        <v>44795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66"/>
        <v>44793</v>
      </c>
      <c r="B799" s="114">
        <f t="shared" si="458"/>
        <v>1017.6824218099999</v>
      </c>
      <c r="C799" s="114">
        <f t="shared" si="472"/>
        <v>661.67424939</v>
      </c>
      <c r="D799" s="115">
        <f t="shared" si="467"/>
        <v>1183.953</v>
      </c>
      <c r="E799" s="116">
        <f t="shared" si="454"/>
        <v>1190.8820000000001</v>
      </c>
      <c r="F799" s="117">
        <f t="shared" si="455"/>
        <v>44732</v>
      </c>
      <c r="G799" s="118">
        <f t="shared" si="459"/>
        <v>5.8524282636220892E-3</v>
      </c>
      <c r="H799" s="119">
        <f t="shared" si="473"/>
        <v>44824</v>
      </c>
      <c r="I799" s="119">
        <f t="shared" si="460"/>
        <v>44795</v>
      </c>
      <c r="J799" s="120">
        <f t="shared" si="468"/>
        <v>23</v>
      </c>
      <c r="K799" s="120">
        <f t="shared" si="457"/>
        <v>23</v>
      </c>
      <c r="L799" s="8">
        <f t="shared" si="469"/>
        <v>1.0058524200000001</v>
      </c>
      <c r="M799" s="121">
        <f t="shared" si="456"/>
        <v>1.00521646</v>
      </c>
      <c r="N799" s="121">
        <f t="shared" ref="N799:N862" si="477">IF(I799&gt;I798,N798*M799,N798)</f>
        <v>1.5196792139419633</v>
      </c>
      <c r="O799" s="114">
        <f t="shared" si="453"/>
        <v>1.5285730099999999</v>
      </c>
      <c r="P799" s="114">
        <f t="shared" si="461"/>
        <v>1011.4173990199999</v>
      </c>
      <c r="Q799" s="168">
        <f t="shared" si="474"/>
        <v>0</v>
      </c>
      <c r="R799" s="169">
        <f t="shared" si="470"/>
        <v>0</v>
      </c>
      <c r="S799" s="114">
        <f t="shared" si="462"/>
        <v>0</v>
      </c>
      <c r="T799" s="124">
        <f t="shared" si="471"/>
        <v>7.0000000000000007E-2</v>
      </c>
      <c r="U799" s="122">
        <f t="shared" si="452"/>
        <v>23</v>
      </c>
      <c r="V799" s="122">
        <v>252</v>
      </c>
      <c r="W799" s="121">
        <f t="shared" si="463"/>
        <v>1.0061943</v>
      </c>
      <c r="X799" s="114">
        <f t="shared" si="464"/>
        <v>6.2650227899999997</v>
      </c>
      <c r="Y799" s="114">
        <f t="shared" si="465"/>
        <v>0</v>
      </c>
      <c r="Z799" s="127" t="str">
        <f t="shared" si="475"/>
        <v>A+J=</v>
      </c>
      <c r="AA799" s="119">
        <f t="shared" si="476"/>
        <v>44795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66"/>
        <v>44794</v>
      </c>
      <c r="B800" s="114">
        <f t="shared" si="458"/>
        <v>1017.6824218099999</v>
      </c>
      <c r="C800" s="114">
        <f t="shared" si="472"/>
        <v>661.67424939</v>
      </c>
      <c r="D800" s="115">
        <f t="shared" si="467"/>
        <v>1183.953</v>
      </c>
      <c r="E800" s="116">
        <f t="shared" si="454"/>
        <v>1190.8820000000001</v>
      </c>
      <c r="F800" s="117">
        <f t="shared" si="455"/>
        <v>44732</v>
      </c>
      <c r="G800" s="118">
        <f t="shared" si="459"/>
        <v>5.8524282636220892E-3</v>
      </c>
      <c r="H800" s="119">
        <f t="shared" si="473"/>
        <v>44824</v>
      </c>
      <c r="I800" s="119">
        <f t="shared" si="460"/>
        <v>44795</v>
      </c>
      <c r="J800" s="120">
        <f t="shared" si="468"/>
        <v>23</v>
      </c>
      <c r="K800" s="120">
        <f t="shared" si="457"/>
        <v>23</v>
      </c>
      <c r="L800" s="8">
        <f t="shared" si="469"/>
        <v>1.0058524200000001</v>
      </c>
      <c r="M800" s="121">
        <f t="shared" si="456"/>
        <v>1.00521646</v>
      </c>
      <c r="N800" s="121">
        <f t="shared" si="477"/>
        <v>1.5196792139419633</v>
      </c>
      <c r="O800" s="114">
        <f t="shared" si="453"/>
        <v>1.5285730099999999</v>
      </c>
      <c r="P800" s="114">
        <f t="shared" si="461"/>
        <v>1011.4173990199999</v>
      </c>
      <c r="Q800" s="168">
        <f t="shared" si="474"/>
        <v>0</v>
      </c>
      <c r="R800" s="169">
        <f t="shared" si="470"/>
        <v>0</v>
      </c>
      <c r="S800" s="114">
        <f t="shared" si="462"/>
        <v>0</v>
      </c>
      <c r="T800" s="124">
        <f t="shared" si="471"/>
        <v>7.0000000000000007E-2</v>
      </c>
      <c r="U800" s="122">
        <f t="shared" si="452"/>
        <v>23</v>
      </c>
      <c r="V800" s="122">
        <v>252</v>
      </c>
      <c r="W800" s="121">
        <f t="shared" si="463"/>
        <v>1.0061943</v>
      </c>
      <c r="X800" s="114">
        <f t="shared" si="464"/>
        <v>6.2650227899999997</v>
      </c>
      <c r="Y800" s="114">
        <f t="shared" si="465"/>
        <v>0</v>
      </c>
      <c r="Z800" s="127" t="str">
        <f t="shared" si="475"/>
        <v>A+J=</v>
      </c>
      <c r="AA800" s="119">
        <f t="shared" si="476"/>
        <v>44795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66"/>
        <v>44795</v>
      </c>
      <c r="B801" s="114">
        <f t="shared" si="458"/>
        <v>1017.6824218099999</v>
      </c>
      <c r="C801" s="114">
        <f t="shared" si="472"/>
        <v>661.67424939</v>
      </c>
      <c r="D801" s="115">
        <f t="shared" si="467"/>
        <v>1183.953</v>
      </c>
      <c r="E801" s="116">
        <f t="shared" si="454"/>
        <v>1190.8820000000001</v>
      </c>
      <c r="F801" s="117">
        <f t="shared" si="455"/>
        <v>44732</v>
      </c>
      <c r="G801" s="118">
        <f t="shared" si="459"/>
        <v>5.8524282636220892E-3</v>
      </c>
      <c r="H801" s="119">
        <f t="shared" si="473"/>
        <v>44824</v>
      </c>
      <c r="I801" s="119">
        <f t="shared" si="460"/>
        <v>44795</v>
      </c>
      <c r="J801" s="120">
        <f t="shared" si="468"/>
        <v>23</v>
      </c>
      <c r="K801" s="120">
        <f t="shared" si="457"/>
        <v>23</v>
      </c>
      <c r="L801" s="8">
        <f t="shared" si="469"/>
        <v>1.0058524200000001</v>
      </c>
      <c r="M801" s="121">
        <f t="shared" si="456"/>
        <v>1.00521646</v>
      </c>
      <c r="N801" s="121">
        <f t="shared" si="477"/>
        <v>1.5196792139419633</v>
      </c>
      <c r="O801" s="114">
        <f t="shared" si="453"/>
        <v>1.5285730099999999</v>
      </c>
      <c r="P801" s="114">
        <f t="shared" si="461"/>
        <v>1011.4173990199999</v>
      </c>
      <c r="Q801" s="168">
        <f t="shared" si="474"/>
        <v>26</v>
      </c>
      <c r="R801" s="169">
        <f t="shared" si="470"/>
        <v>1.0704999999999999E-2</v>
      </c>
      <c r="S801" s="114">
        <f t="shared" si="462"/>
        <v>10.827223249999999</v>
      </c>
      <c r="T801" s="124">
        <f t="shared" si="471"/>
        <v>7.0000000000000007E-2</v>
      </c>
      <c r="U801" s="122">
        <f t="shared" si="452"/>
        <v>23</v>
      </c>
      <c r="V801" s="122">
        <v>252</v>
      </c>
      <c r="W801" s="121">
        <f t="shared" si="463"/>
        <v>1.0061943</v>
      </c>
      <c r="X801" s="114">
        <f t="shared" si="464"/>
        <v>6.2650227899999997</v>
      </c>
      <c r="Y801" s="114">
        <f t="shared" si="465"/>
        <v>17.092246039999999</v>
      </c>
      <c r="Z801" s="127" t="str">
        <f t="shared" si="475"/>
        <v>A+J=</v>
      </c>
      <c r="AA801" s="119">
        <f t="shared" si="476"/>
        <v>44795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66"/>
        <v>44796</v>
      </c>
      <c r="B802" s="114">
        <f t="shared" si="458"/>
        <v>1000.9619175500001</v>
      </c>
      <c r="C802" s="114">
        <f t="shared" si="472"/>
        <v>654.59102656000005</v>
      </c>
      <c r="D802" s="115">
        <f t="shared" si="467"/>
        <v>1190.8820000000001</v>
      </c>
      <c r="E802" s="116">
        <f t="shared" si="454"/>
        <v>1193.337</v>
      </c>
      <c r="F802" s="117">
        <f t="shared" si="455"/>
        <v>44764</v>
      </c>
      <c r="G802" s="118">
        <f t="shared" si="459"/>
        <v>2.0614972768082662E-3</v>
      </c>
      <c r="H802" s="119">
        <f t="shared" si="473"/>
        <v>44824</v>
      </c>
      <c r="I802" s="119">
        <f t="shared" si="460"/>
        <v>44824</v>
      </c>
      <c r="J802" s="120">
        <f t="shared" si="468"/>
        <v>20</v>
      </c>
      <c r="K802" s="120">
        <f t="shared" si="457"/>
        <v>1</v>
      </c>
      <c r="L802" s="8">
        <f t="shared" si="469"/>
        <v>1.0001029699999999</v>
      </c>
      <c r="M802" s="121">
        <f t="shared" si="456"/>
        <v>1.0058524200000001</v>
      </c>
      <c r="N802" s="121">
        <f t="shared" si="477"/>
        <v>1.5285730149672216</v>
      </c>
      <c r="O802" s="114">
        <f t="shared" si="453"/>
        <v>1.5287304100000001</v>
      </c>
      <c r="P802" s="114">
        <f t="shared" si="461"/>
        <v>1000.69320841</v>
      </c>
      <c r="Q802" s="168">
        <f t="shared" si="474"/>
        <v>0</v>
      </c>
      <c r="R802" s="169">
        <f t="shared" si="470"/>
        <v>0</v>
      </c>
      <c r="S802" s="114">
        <f t="shared" si="462"/>
        <v>0</v>
      </c>
      <c r="T802" s="124">
        <f t="shared" si="471"/>
        <v>7.0000000000000007E-2</v>
      </c>
      <c r="U802" s="122">
        <f t="shared" si="452"/>
        <v>1</v>
      </c>
      <c r="V802" s="122">
        <v>252</v>
      </c>
      <c r="W802" s="121">
        <f t="shared" si="463"/>
        <v>1.0002685229999999</v>
      </c>
      <c r="X802" s="114">
        <f t="shared" si="464"/>
        <v>0.26870914000000001</v>
      </c>
      <c r="Y802" s="114">
        <f t="shared" si="465"/>
        <v>0</v>
      </c>
      <c r="Z802" s="127" t="str">
        <f t="shared" si="475"/>
        <v>A+J=</v>
      </c>
      <c r="AA802" s="119">
        <f t="shared" si="476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66"/>
        <v>44797</v>
      </c>
      <c r="B803" s="114">
        <f t="shared" si="458"/>
        <v>1001.33379325</v>
      </c>
      <c r="C803" s="114">
        <f t="shared" si="472"/>
        <v>654.59102656000005</v>
      </c>
      <c r="D803" s="115">
        <f t="shared" si="467"/>
        <v>1190.8820000000001</v>
      </c>
      <c r="E803" s="116">
        <f t="shared" si="454"/>
        <v>1193.337</v>
      </c>
      <c r="F803" s="117">
        <f t="shared" si="455"/>
        <v>44764</v>
      </c>
      <c r="G803" s="118">
        <f t="shared" si="459"/>
        <v>2.0614972768082662E-3</v>
      </c>
      <c r="H803" s="119">
        <f t="shared" si="473"/>
        <v>44824</v>
      </c>
      <c r="I803" s="119">
        <f t="shared" si="460"/>
        <v>44824</v>
      </c>
      <c r="J803" s="120">
        <f t="shared" si="468"/>
        <v>20</v>
      </c>
      <c r="K803" s="120">
        <f t="shared" si="457"/>
        <v>2</v>
      </c>
      <c r="L803" s="8">
        <f t="shared" si="469"/>
        <v>1.00020595</v>
      </c>
      <c r="M803" s="121">
        <f t="shared" si="456"/>
        <v>1.0058524200000001</v>
      </c>
      <c r="N803" s="121">
        <f t="shared" si="477"/>
        <v>1.5285730149672216</v>
      </c>
      <c r="O803" s="114">
        <f t="shared" si="453"/>
        <v>1.52888782</v>
      </c>
      <c r="P803" s="114">
        <f t="shared" si="461"/>
        <v>1000.79624758</v>
      </c>
      <c r="Q803" s="168">
        <f t="shared" si="474"/>
        <v>0</v>
      </c>
      <c r="R803" s="169">
        <f t="shared" si="470"/>
        <v>0</v>
      </c>
      <c r="S803" s="114">
        <f t="shared" si="462"/>
        <v>0</v>
      </c>
      <c r="T803" s="124">
        <f t="shared" si="471"/>
        <v>7.0000000000000007E-2</v>
      </c>
      <c r="U803" s="122">
        <f t="shared" si="452"/>
        <v>2</v>
      </c>
      <c r="V803" s="122">
        <v>252</v>
      </c>
      <c r="W803" s="121">
        <f t="shared" si="463"/>
        <v>1.000537118</v>
      </c>
      <c r="X803" s="114">
        <f t="shared" si="464"/>
        <v>0.53754566999999998</v>
      </c>
      <c r="Y803" s="114">
        <f t="shared" si="465"/>
        <v>0</v>
      </c>
      <c r="Z803" s="127" t="str">
        <f t="shared" si="475"/>
        <v>A+J=</v>
      </c>
      <c r="AA803" s="119">
        <f t="shared" si="476"/>
        <v>44824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66"/>
        <v>44798</v>
      </c>
      <c r="B804" s="114">
        <f t="shared" si="458"/>
        <v>1001.7058160399999</v>
      </c>
      <c r="C804" s="114">
        <f t="shared" si="472"/>
        <v>654.59102656000005</v>
      </c>
      <c r="D804" s="115">
        <f t="shared" si="467"/>
        <v>1190.8820000000001</v>
      </c>
      <c r="E804" s="116">
        <f t="shared" si="454"/>
        <v>1193.337</v>
      </c>
      <c r="F804" s="117">
        <f t="shared" si="455"/>
        <v>44764</v>
      </c>
      <c r="G804" s="118">
        <f t="shared" si="459"/>
        <v>2.0614972768082662E-3</v>
      </c>
      <c r="H804" s="119">
        <f t="shared" si="473"/>
        <v>44824</v>
      </c>
      <c r="I804" s="119">
        <f t="shared" si="460"/>
        <v>44824</v>
      </c>
      <c r="J804" s="120">
        <f t="shared" si="468"/>
        <v>20</v>
      </c>
      <c r="K804" s="120">
        <f t="shared" si="457"/>
        <v>3</v>
      </c>
      <c r="L804" s="8">
        <f t="shared" si="469"/>
        <v>1.00030895</v>
      </c>
      <c r="M804" s="121">
        <f t="shared" si="456"/>
        <v>1.0058524200000001</v>
      </c>
      <c r="N804" s="121">
        <f t="shared" si="477"/>
        <v>1.5285730149672216</v>
      </c>
      <c r="O804" s="114">
        <f t="shared" si="453"/>
        <v>1.52904526</v>
      </c>
      <c r="P804" s="114">
        <f t="shared" si="461"/>
        <v>1000.8993064</v>
      </c>
      <c r="Q804" s="168">
        <f t="shared" si="474"/>
        <v>0</v>
      </c>
      <c r="R804" s="169">
        <f t="shared" si="470"/>
        <v>0</v>
      </c>
      <c r="S804" s="114">
        <f t="shared" si="462"/>
        <v>0</v>
      </c>
      <c r="T804" s="124">
        <f t="shared" si="471"/>
        <v>7.0000000000000007E-2</v>
      </c>
      <c r="U804" s="122">
        <f t="shared" si="452"/>
        <v>3</v>
      </c>
      <c r="V804" s="122">
        <v>252</v>
      </c>
      <c r="W804" s="121">
        <f t="shared" si="463"/>
        <v>1.0008057850000001</v>
      </c>
      <c r="X804" s="114">
        <f t="shared" si="464"/>
        <v>0.80650964000000003</v>
      </c>
      <c r="Y804" s="114">
        <f t="shared" si="465"/>
        <v>0</v>
      </c>
      <c r="Z804" s="127" t="str">
        <f t="shared" si="475"/>
        <v>A+J=</v>
      </c>
      <c r="AA804" s="119">
        <f t="shared" si="476"/>
        <v>44824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66"/>
        <v>44799</v>
      </c>
      <c r="B805" s="114">
        <f t="shared" si="458"/>
        <v>1002.0779728199999</v>
      </c>
      <c r="C805" s="114">
        <f t="shared" si="472"/>
        <v>654.59102656000005</v>
      </c>
      <c r="D805" s="115">
        <f t="shared" si="467"/>
        <v>1190.8820000000001</v>
      </c>
      <c r="E805" s="116">
        <f t="shared" si="454"/>
        <v>1193.337</v>
      </c>
      <c r="F805" s="117">
        <f t="shared" si="455"/>
        <v>44764</v>
      </c>
      <c r="G805" s="118">
        <f t="shared" si="459"/>
        <v>2.0614972768082662E-3</v>
      </c>
      <c r="H805" s="119">
        <f t="shared" si="473"/>
        <v>44824</v>
      </c>
      <c r="I805" s="119">
        <f t="shared" si="460"/>
        <v>44824</v>
      </c>
      <c r="J805" s="120">
        <f t="shared" si="468"/>
        <v>20</v>
      </c>
      <c r="K805" s="120">
        <f t="shared" si="457"/>
        <v>4</v>
      </c>
      <c r="L805" s="8">
        <f t="shared" si="469"/>
        <v>1.0004119499999999</v>
      </c>
      <c r="M805" s="121">
        <f t="shared" si="456"/>
        <v>1.0058524200000001</v>
      </c>
      <c r="N805" s="121">
        <f t="shared" si="477"/>
        <v>1.5285730149672216</v>
      </c>
      <c r="O805" s="114">
        <f t="shared" si="453"/>
        <v>1.5292027100000001</v>
      </c>
      <c r="P805" s="114">
        <f t="shared" si="461"/>
        <v>1001.00237175</v>
      </c>
      <c r="Q805" s="168">
        <f t="shared" si="474"/>
        <v>0</v>
      </c>
      <c r="R805" s="169">
        <f t="shared" si="470"/>
        <v>0</v>
      </c>
      <c r="S805" s="114">
        <f t="shared" si="462"/>
        <v>0</v>
      </c>
      <c r="T805" s="124">
        <f t="shared" si="471"/>
        <v>7.0000000000000007E-2</v>
      </c>
      <c r="U805" s="122">
        <f t="shared" ref="U805:U868" si="478">IF(Q804&gt;0,1,IF(K805=K804,U804,U804+1))</f>
        <v>4</v>
      </c>
      <c r="V805" s="122">
        <v>252</v>
      </c>
      <c r="W805" s="121">
        <f t="shared" si="463"/>
        <v>1.0010745240000001</v>
      </c>
      <c r="X805" s="114">
        <f t="shared" si="464"/>
        <v>1.07560107</v>
      </c>
      <c r="Y805" s="114">
        <f t="shared" si="465"/>
        <v>0</v>
      </c>
      <c r="Z805" s="127" t="str">
        <f t="shared" si="475"/>
        <v>A+J=</v>
      </c>
      <c r="AA805" s="119">
        <f t="shared" si="476"/>
        <v>44824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66"/>
        <v>44800</v>
      </c>
      <c r="B806" s="114">
        <f t="shared" si="458"/>
        <v>1002.45027018</v>
      </c>
      <c r="C806" s="114">
        <f t="shared" si="472"/>
        <v>654.59102656000005</v>
      </c>
      <c r="D806" s="115">
        <f t="shared" si="467"/>
        <v>1190.8820000000001</v>
      </c>
      <c r="E806" s="116">
        <f t="shared" si="454"/>
        <v>1193.337</v>
      </c>
      <c r="F806" s="117">
        <f t="shared" si="455"/>
        <v>44764</v>
      </c>
      <c r="G806" s="118">
        <f t="shared" si="459"/>
        <v>2.0614972768082662E-3</v>
      </c>
      <c r="H806" s="119">
        <f t="shared" si="473"/>
        <v>44824</v>
      </c>
      <c r="I806" s="119">
        <f t="shared" si="460"/>
        <v>44824</v>
      </c>
      <c r="J806" s="120">
        <f t="shared" si="468"/>
        <v>20</v>
      </c>
      <c r="K806" s="120">
        <f t="shared" si="457"/>
        <v>5</v>
      </c>
      <c r="L806" s="8">
        <f t="shared" si="469"/>
        <v>1.00051497</v>
      </c>
      <c r="M806" s="121">
        <f t="shared" si="456"/>
        <v>1.0058524200000001</v>
      </c>
      <c r="N806" s="121">
        <f t="shared" si="477"/>
        <v>1.5285730149672216</v>
      </c>
      <c r="O806" s="114">
        <f t="shared" si="453"/>
        <v>1.5293601800000001</v>
      </c>
      <c r="P806" s="114">
        <f t="shared" si="461"/>
        <v>1001.1054502</v>
      </c>
      <c r="Q806" s="168">
        <f t="shared" si="474"/>
        <v>0</v>
      </c>
      <c r="R806" s="169">
        <f t="shared" si="470"/>
        <v>0</v>
      </c>
      <c r="S806" s="114">
        <f t="shared" si="462"/>
        <v>0</v>
      </c>
      <c r="T806" s="124">
        <f t="shared" si="471"/>
        <v>7.0000000000000007E-2</v>
      </c>
      <c r="U806" s="122">
        <f t="shared" si="478"/>
        <v>5</v>
      </c>
      <c r="V806" s="122">
        <v>252</v>
      </c>
      <c r="W806" s="121">
        <f t="shared" si="463"/>
        <v>1.0013433350000001</v>
      </c>
      <c r="X806" s="114">
        <f t="shared" si="464"/>
        <v>1.34481998</v>
      </c>
      <c r="Y806" s="114">
        <f t="shared" si="465"/>
        <v>0</v>
      </c>
      <c r="Z806" s="127" t="str">
        <f t="shared" si="475"/>
        <v>A+J=</v>
      </c>
      <c r="AA806" s="119">
        <f t="shared" si="476"/>
        <v>44824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66"/>
        <v>44801</v>
      </c>
      <c r="B807" s="114">
        <f t="shared" si="458"/>
        <v>1002.45027018</v>
      </c>
      <c r="C807" s="114">
        <f t="shared" si="472"/>
        <v>654.59102656000005</v>
      </c>
      <c r="D807" s="115">
        <f t="shared" si="467"/>
        <v>1190.8820000000001</v>
      </c>
      <c r="E807" s="116">
        <f t="shared" si="454"/>
        <v>1193.337</v>
      </c>
      <c r="F807" s="117">
        <f t="shared" si="455"/>
        <v>44764</v>
      </c>
      <c r="G807" s="118">
        <f t="shared" si="459"/>
        <v>2.0614972768082662E-3</v>
      </c>
      <c r="H807" s="119">
        <f t="shared" si="473"/>
        <v>44824</v>
      </c>
      <c r="I807" s="119">
        <f t="shared" si="460"/>
        <v>44824</v>
      </c>
      <c r="J807" s="120">
        <f t="shared" si="468"/>
        <v>20</v>
      </c>
      <c r="K807" s="120">
        <f t="shared" si="457"/>
        <v>5</v>
      </c>
      <c r="L807" s="8">
        <f t="shared" si="469"/>
        <v>1.00051497</v>
      </c>
      <c r="M807" s="121">
        <f t="shared" si="456"/>
        <v>1.0058524200000001</v>
      </c>
      <c r="N807" s="121">
        <f t="shared" si="477"/>
        <v>1.5285730149672216</v>
      </c>
      <c r="O807" s="114">
        <f t="shared" si="453"/>
        <v>1.5293601800000001</v>
      </c>
      <c r="P807" s="114">
        <f t="shared" si="461"/>
        <v>1001.1054502</v>
      </c>
      <c r="Q807" s="168">
        <f t="shared" si="474"/>
        <v>0</v>
      </c>
      <c r="R807" s="169">
        <f t="shared" si="470"/>
        <v>0</v>
      </c>
      <c r="S807" s="114">
        <f t="shared" si="462"/>
        <v>0</v>
      </c>
      <c r="T807" s="124">
        <f t="shared" si="471"/>
        <v>7.0000000000000007E-2</v>
      </c>
      <c r="U807" s="122">
        <f t="shared" si="478"/>
        <v>5</v>
      </c>
      <c r="V807" s="122">
        <v>252</v>
      </c>
      <c r="W807" s="121">
        <f t="shared" si="463"/>
        <v>1.0013433350000001</v>
      </c>
      <c r="X807" s="114">
        <f t="shared" si="464"/>
        <v>1.34481998</v>
      </c>
      <c r="Y807" s="114">
        <f t="shared" si="465"/>
        <v>0</v>
      </c>
      <c r="Z807" s="127" t="str">
        <f t="shared" si="475"/>
        <v>A+J=</v>
      </c>
      <c r="AA807" s="119">
        <f t="shared" si="476"/>
        <v>44824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66"/>
        <v>44802</v>
      </c>
      <c r="B808" s="114">
        <f t="shared" si="458"/>
        <v>1002.45027018</v>
      </c>
      <c r="C808" s="114">
        <f t="shared" si="472"/>
        <v>654.59102656000005</v>
      </c>
      <c r="D808" s="115">
        <f t="shared" si="467"/>
        <v>1190.8820000000001</v>
      </c>
      <c r="E808" s="116">
        <f t="shared" si="454"/>
        <v>1193.337</v>
      </c>
      <c r="F808" s="117">
        <f t="shared" si="455"/>
        <v>44764</v>
      </c>
      <c r="G808" s="118">
        <f t="shared" si="459"/>
        <v>2.0614972768082662E-3</v>
      </c>
      <c r="H808" s="119">
        <f t="shared" si="473"/>
        <v>44824</v>
      </c>
      <c r="I808" s="119">
        <f t="shared" si="460"/>
        <v>44824</v>
      </c>
      <c r="J808" s="120">
        <f t="shared" si="468"/>
        <v>20</v>
      </c>
      <c r="K808" s="120">
        <f t="shared" si="457"/>
        <v>5</v>
      </c>
      <c r="L808" s="8">
        <f t="shared" si="469"/>
        <v>1.00051497</v>
      </c>
      <c r="M808" s="121">
        <f t="shared" si="456"/>
        <v>1.0058524200000001</v>
      </c>
      <c r="N808" s="121">
        <f t="shared" si="477"/>
        <v>1.5285730149672216</v>
      </c>
      <c r="O808" s="114">
        <f t="shared" si="453"/>
        <v>1.5293601800000001</v>
      </c>
      <c r="P808" s="114">
        <f t="shared" si="461"/>
        <v>1001.1054502</v>
      </c>
      <c r="Q808" s="168">
        <f t="shared" si="474"/>
        <v>0</v>
      </c>
      <c r="R808" s="169">
        <f t="shared" si="470"/>
        <v>0</v>
      </c>
      <c r="S808" s="114">
        <f t="shared" si="462"/>
        <v>0</v>
      </c>
      <c r="T808" s="124">
        <f t="shared" si="471"/>
        <v>7.0000000000000007E-2</v>
      </c>
      <c r="U808" s="122">
        <f t="shared" si="478"/>
        <v>5</v>
      </c>
      <c r="V808" s="122">
        <v>252</v>
      </c>
      <c r="W808" s="121">
        <f t="shared" si="463"/>
        <v>1.0013433350000001</v>
      </c>
      <c r="X808" s="114">
        <f t="shared" si="464"/>
        <v>1.34481998</v>
      </c>
      <c r="Y808" s="114">
        <f t="shared" si="465"/>
        <v>0</v>
      </c>
      <c r="Z808" s="127" t="str">
        <f t="shared" si="475"/>
        <v>A+J=</v>
      </c>
      <c r="AA808" s="119">
        <f t="shared" si="476"/>
        <v>44824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66"/>
        <v>44803</v>
      </c>
      <c r="B809" s="114">
        <f t="shared" si="458"/>
        <v>1002.8227081699999</v>
      </c>
      <c r="C809" s="114">
        <f t="shared" si="472"/>
        <v>654.59102656000005</v>
      </c>
      <c r="D809" s="115">
        <f t="shared" si="467"/>
        <v>1190.8820000000001</v>
      </c>
      <c r="E809" s="116">
        <f t="shared" si="454"/>
        <v>1193.337</v>
      </c>
      <c r="F809" s="117">
        <f t="shared" si="455"/>
        <v>44764</v>
      </c>
      <c r="G809" s="118">
        <f t="shared" si="459"/>
        <v>2.0614972768082662E-3</v>
      </c>
      <c r="H809" s="119">
        <f t="shared" si="473"/>
        <v>44824</v>
      </c>
      <c r="I809" s="119">
        <f t="shared" si="460"/>
        <v>44824</v>
      </c>
      <c r="J809" s="120">
        <f t="shared" si="468"/>
        <v>20</v>
      </c>
      <c r="K809" s="120">
        <f t="shared" si="457"/>
        <v>6</v>
      </c>
      <c r="L809" s="8">
        <f t="shared" si="469"/>
        <v>1.000618</v>
      </c>
      <c r="M809" s="121">
        <f t="shared" si="456"/>
        <v>1.0058524200000001</v>
      </c>
      <c r="N809" s="121">
        <f t="shared" si="477"/>
        <v>1.5285730149672216</v>
      </c>
      <c r="O809" s="114">
        <f t="shared" ref="O809:O872" si="479">TRUNC(TRUNC((L809*N809),15),8)</f>
        <v>1.5295176699999999</v>
      </c>
      <c r="P809" s="114">
        <f t="shared" si="461"/>
        <v>1001.20854174</v>
      </c>
      <c r="Q809" s="168">
        <f t="shared" si="474"/>
        <v>0</v>
      </c>
      <c r="R809" s="169">
        <f t="shared" si="470"/>
        <v>0</v>
      </c>
      <c r="S809" s="114">
        <f t="shared" si="462"/>
        <v>0</v>
      </c>
      <c r="T809" s="124">
        <f t="shared" si="471"/>
        <v>7.0000000000000007E-2</v>
      </c>
      <c r="U809" s="122">
        <f t="shared" si="478"/>
        <v>6</v>
      </c>
      <c r="V809" s="122">
        <v>252</v>
      </c>
      <c r="W809" s="121">
        <f t="shared" si="463"/>
        <v>1.001612218</v>
      </c>
      <c r="X809" s="114">
        <f t="shared" si="464"/>
        <v>1.61416643</v>
      </c>
      <c r="Y809" s="114">
        <f t="shared" si="465"/>
        <v>0</v>
      </c>
      <c r="Z809" s="127" t="str">
        <f t="shared" si="475"/>
        <v>A+J=</v>
      </c>
      <c r="AA809" s="119">
        <f t="shared" si="476"/>
        <v>44824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66"/>
        <v>44804</v>
      </c>
      <c r="B810" s="114">
        <f t="shared" si="458"/>
        <v>1003.19528125</v>
      </c>
      <c r="C810" s="114">
        <f t="shared" si="472"/>
        <v>654.59102656000005</v>
      </c>
      <c r="D810" s="115">
        <f t="shared" si="467"/>
        <v>1190.8820000000001</v>
      </c>
      <c r="E810" s="116">
        <f t="shared" ref="E810:E873" si="480">IF($K810=1,VLOOKUP($A809,$AO$10:$AS$131,4),E809)</f>
        <v>1193.337</v>
      </c>
      <c r="F810" s="117">
        <f t="shared" ref="F810:F873" si="481">IF($K810=1,VLOOKUP($A809,$AO$10:$AS$131,5),F809)</f>
        <v>44764</v>
      </c>
      <c r="G810" s="118">
        <f t="shared" si="459"/>
        <v>2.0614972768082662E-3</v>
      </c>
      <c r="H810" s="119">
        <f t="shared" si="473"/>
        <v>44824</v>
      </c>
      <c r="I810" s="119">
        <f t="shared" si="460"/>
        <v>44824</v>
      </c>
      <c r="J810" s="120">
        <f t="shared" si="468"/>
        <v>20</v>
      </c>
      <c r="K810" s="120">
        <f t="shared" si="457"/>
        <v>7</v>
      </c>
      <c r="L810" s="8">
        <f t="shared" si="469"/>
        <v>1.00072104</v>
      </c>
      <c r="M810" s="121">
        <f t="shared" ref="M810:M873" si="482">IF(I810&gt;I809,L809,M809)</f>
        <v>1.0058524200000001</v>
      </c>
      <c r="N810" s="121">
        <f t="shared" si="477"/>
        <v>1.5285730149672216</v>
      </c>
      <c r="O810" s="114">
        <f t="shared" si="479"/>
        <v>1.52967517</v>
      </c>
      <c r="P810" s="114">
        <f t="shared" si="461"/>
        <v>1001.31163983</v>
      </c>
      <c r="Q810" s="168">
        <f t="shared" si="474"/>
        <v>0</v>
      </c>
      <c r="R810" s="169">
        <f t="shared" si="470"/>
        <v>0</v>
      </c>
      <c r="S810" s="114">
        <f t="shared" si="462"/>
        <v>0</v>
      </c>
      <c r="T810" s="124">
        <f t="shared" si="471"/>
        <v>7.0000000000000007E-2</v>
      </c>
      <c r="U810" s="122">
        <f t="shared" si="478"/>
        <v>7</v>
      </c>
      <c r="V810" s="122">
        <v>252</v>
      </c>
      <c r="W810" s="121">
        <f t="shared" si="463"/>
        <v>1.001881174</v>
      </c>
      <c r="X810" s="114">
        <f t="shared" si="464"/>
        <v>1.88364142</v>
      </c>
      <c r="Y810" s="114">
        <f t="shared" si="465"/>
        <v>0</v>
      </c>
      <c r="Z810" s="127" t="str">
        <f t="shared" si="475"/>
        <v>A+J=</v>
      </c>
      <c r="AA810" s="119">
        <f t="shared" si="476"/>
        <v>44824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66"/>
        <v>44805</v>
      </c>
      <c r="B811" s="114">
        <f t="shared" si="458"/>
        <v>1003.5679884399999</v>
      </c>
      <c r="C811" s="114">
        <f t="shared" si="472"/>
        <v>654.59102656000005</v>
      </c>
      <c r="D811" s="115">
        <f t="shared" si="467"/>
        <v>1190.8820000000001</v>
      </c>
      <c r="E811" s="116">
        <f t="shared" si="480"/>
        <v>1193.337</v>
      </c>
      <c r="F811" s="117">
        <f t="shared" si="481"/>
        <v>44764</v>
      </c>
      <c r="G811" s="118">
        <f t="shared" si="459"/>
        <v>2.0614972768082662E-3</v>
      </c>
      <c r="H811" s="119">
        <f t="shared" si="473"/>
        <v>44824</v>
      </c>
      <c r="I811" s="119">
        <f t="shared" si="460"/>
        <v>44824</v>
      </c>
      <c r="J811" s="120">
        <f t="shared" si="468"/>
        <v>20</v>
      </c>
      <c r="K811" s="120">
        <f t="shared" si="457"/>
        <v>8</v>
      </c>
      <c r="L811" s="8">
        <f t="shared" si="469"/>
        <v>1.0008240799999999</v>
      </c>
      <c r="M811" s="121">
        <f t="shared" si="482"/>
        <v>1.0058524200000001</v>
      </c>
      <c r="N811" s="121">
        <f t="shared" si="477"/>
        <v>1.5285730149672216</v>
      </c>
      <c r="O811" s="114">
        <f t="shared" si="479"/>
        <v>1.5298326799999999</v>
      </c>
      <c r="P811" s="114">
        <f t="shared" si="461"/>
        <v>1001.41474446</v>
      </c>
      <c r="Q811" s="168">
        <f t="shared" si="474"/>
        <v>0</v>
      </c>
      <c r="R811" s="169">
        <f t="shared" si="470"/>
        <v>0</v>
      </c>
      <c r="S811" s="114">
        <f t="shared" si="462"/>
        <v>0</v>
      </c>
      <c r="T811" s="124">
        <f t="shared" si="471"/>
        <v>7.0000000000000007E-2</v>
      </c>
      <c r="U811" s="122">
        <f t="shared" si="478"/>
        <v>8</v>
      </c>
      <c r="V811" s="122">
        <v>252</v>
      </c>
      <c r="W811" s="121">
        <f t="shared" si="463"/>
        <v>1.0021502019999999</v>
      </c>
      <c r="X811" s="114">
        <f t="shared" si="464"/>
        <v>2.1532439800000001</v>
      </c>
      <c r="Y811" s="114">
        <f t="shared" si="465"/>
        <v>0</v>
      </c>
      <c r="Z811" s="127" t="str">
        <f t="shared" si="475"/>
        <v>A+J=</v>
      </c>
      <c r="AA811" s="119">
        <f t="shared" si="476"/>
        <v>44824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66"/>
        <v>44806</v>
      </c>
      <c r="B812" s="114">
        <f t="shared" si="458"/>
        <v>1003.9408363499999</v>
      </c>
      <c r="C812" s="114">
        <f t="shared" si="472"/>
        <v>654.59102656000005</v>
      </c>
      <c r="D812" s="115">
        <f t="shared" si="467"/>
        <v>1190.8820000000001</v>
      </c>
      <c r="E812" s="116">
        <f t="shared" si="480"/>
        <v>1193.337</v>
      </c>
      <c r="F812" s="117">
        <f t="shared" si="481"/>
        <v>44764</v>
      </c>
      <c r="G812" s="118">
        <f t="shared" si="459"/>
        <v>2.0614972768082662E-3</v>
      </c>
      <c r="H812" s="119">
        <f t="shared" si="473"/>
        <v>44824</v>
      </c>
      <c r="I812" s="119">
        <f t="shared" si="460"/>
        <v>44824</v>
      </c>
      <c r="J812" s="120">
        <f t="shared" si="468"/>
        <v>20</v>
      </c>
      <c r="K812" s="120">
        <f t="shared" si="457"/>
        <v>9</v>
      </c>
      <c r="L812" s="8">
        <f t="shared" si="469"/>
        <v>1.0009271399999999</v>
      </c>
      <c r="M812" s="121">
        <f t="shared" si="482"/>
        <v>1.0058524200000001</v>
      </c>
      <c r="N812" s="121">
        <f t="shared" si="477"/>
        <v>1.5285730149672216</v>
      </c>
      <c r="O812" s="114">
        <f t="shared" si="479"/>
        <v>1.52999021</v>
      </c>
      <c r="P812" s="114">
        <f t="shared" si="461"/>
        <v>1001.51786219</v>
      </c>
      <c r="Q812" s="168">
        <f t="shared" si="474"/>
        <v>0</v>
      </c>
      <c r="R812" s="169">
        <f t="shared" si="470"/>
        <v>0</v>
      </c>
      <c r="S812" s="114">
        <f t="shared" si="462"/>
        <v>0</v>
      </c>
      <c r="T812" s="124">
        <f t="shared" si="471"/>
        <v>7.0000000000000007E-2</v>
      </c>
      <c r="U812" s="122">
        <f t="shared" si="478"/>
        <v>9</v>
      </c>
      <c r="V812" s="122">
        <v>252</v>
      </c>
      <c r="W812" s="121">
        <f t="shared" si="463"/>
        <v>1.0024193020000001</v>
      </c>
      <c r="X812" s="114">
        <f t="shared" si="464"/>
        <v>2.4229741599999999</v>
      </c>
      <c r="Y812" s="114">
        <f t="shared" si="465"/>
        <v>0</v>
      </c>
      <c r="Z812" s="127" t="str">
        <f t="shared" si="475"/>
        <v>A+J=</v>
      </c>
      <c r="AA812" s="119">
        <f t="shared" si="476"/>
        <v>44824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66"/>
        <v>44807</v>
      </c>
      <c r="B813" s="114">
        <f t="shared" si="458"/>
        <v>1004.3138249899999</v>
      </c>
      <c r="C813" s="114">
        <f t="shared" si="472"/>
        <v>654.59102656000005</v>
      </c>
      <c r="D813" s="115">
        <f t="shared" si="467"/>
        <v>1190.8820000000001</v>
      </c>
      <c r="E813" s="116">
        <f t="shared" si="480"/>
        <v>1193.337</v>
      </c>
      <c r="F813" s="117">
        <f t="shared" si="481"/>
        <v>44764</v>
      </c>
      <c r="G813" s="118">
        <f t="shared" si="459"/>
        <v>2.0614972768082662E-3</v>
      </c>
      <c r="H813" s="119">
        <f t="shared" si="473"/>
        <v>44824</v>
      </c>
      <c r="I813" s="119">
        <f t="shared" si="460"/>
        <v>44824</v>
      </c>
      <c r="J813" s="120">
        <f t="shared" si="468"/>
        <v>20</v>
      </c>
      <c r="K813" s="120">
        <f t="shared" si="457"/>
        <v>10</v>
      </c>
      <c r="L813" s="8">
        <f t="shared" si="469"/>
        <v>1.0010302099999999</v>
      </c>
      <c r="M813" s="121">
        <f t="shared" si="482"/>
        <v>1.0058524200000001</v>
      </c>
      <c r="N813" s="121">
        <f t="shared" si="477"/>
        <v>1.5285730149672216</v>
      </c>
      <c r="O813" s="114">
        <f t="shared" si="479"/>
        <v>1.53014776</v>
      </c>
      <c r="P813" s="114">
        <f t="shared" si="461"/>
        <v>1001.620993</v>
      </c>
      <c r="Q813" s="168">
        <f t="shared" si="474"/>
        <v>0</v>
      </c>
      <c r="R813" s="169">
        <f t="shared" si="470"/>
        <v>0</v>
      </c>
      <c r="S813" s="114">
        <f t="shared" si="462"/>
        <v>0</v>
      </c>
      <c r="T813" s="124">
        <f t="shared" si="471"/>
        <v>7.0000000000000007E-2</v>
      </c>
      <c r="U813" s="122">
        <f t="shared" si="478"/>
        <v>10</v>
      </c>
      <c r="V813" s="122">
        <v>252</v>
      </c>
      <c r="W813" s="121">
        <f t="shared" si="463"/>
        <v>1.0026884739999999</v>
      </c>
      <c r="X813" s="114">
        <f t="shared" si="464"/>
        <v>2.6928319900000002</v>
      </c>
      <c r="Y813" s="114">
        <f t="shared" si="465"/>
        <v>0</v>
      </c>
      <c r="Z813" s="127" t="str">
        <f t="shared" si="475"/>
        <v>A+J=</v>
      </c>
      <c r="AA813" s="119">
        <f t="shared" si="476"/>
        <v>44824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66"/>
        <v>44808</v>
      </c>
      <c r="B814" s="114">
        <f t="shared" si="458"/>
        <v>1004.3138249899999</v>
      </c>
      <c r="C814" s="114">
        <f t="shared" si="472"/>
        <v>654.59102656000005</v>
      </c>
      <c r="D814" s="115">
        <f t="shared" si="467"/>
        <v>1190.8820000000001</v>
      </c>
      <c r="E814" s="116">
        <f t="shared" si="480"/>
        <v>1193.337</v>
      </c>
      <c r="F814" s="117">
        <f t="shared" si="481"/>
        <v>44764</v>
      </c>
      <c r="G814" s="118">
        <f t="shared" si="459"/>
        <v>2.0614972768082662E-3</v>
      </c>
      <c r="H814" s="119">
        <f t="shared" si="473"/>
        <v>44824</v>
      </c>
      <c r="I814" s="119">
        <f t="shared" si="460"/>
        <v>44824</v>
      </c>
      <c r="J814" s="120">
        <f t="shared" si="468"/>
        <v>20</v>
      </c>
      <c r="K814" s="120">
        <f t="shared" ref="K814:K877" si="483">(J814-(NETWORKDAYS(A814,I814,AD$148:AD$502)-1))</f>
        <v>10</v>
      </c>
      <c r="L814" s="8">
        <f t="shared" si="469"/>
        <v>1.0010302099999999</v>
      </c>
      <c r="M814" s="121">
        <f t="shared" si="482"/>
        <v>1.0058524200000001</v>
      </c>
      <c r="N814" s="121">
        <f t="shared" si="477"/>
        <v>1.5285730149672216</v>
      </c>
      <c r="O814" s="114">
        <f t="shared" si="479"/>
        <v>1.53014776</v>
      </c>
      <c r="P814" s="114">
        <f t="shared" si="461"/>
        <v>1001.620993</v>
      </c>
      <c r="Q814" s="168">
        <f t="shared" si="474"/>
        <v>0</v>
      </c>
      <c r="R814" s="169">
        <f t="shared" si="470"/>
        <v>0</v>
      </c>
      <c r="S814" s="114">
        <f t="shared" si="462"/>
        <v>0</v>
      </c>
      <c r="T814" s="124">
        <f t="shared" si="471"/>
        <v>7.0000000000000007E-2</v>
      </c>
      <c r="U814" s="122">
        <f t="shared" si="478"/>
        <v>10</v>
      </c>
      <c r="V814" s="122">
        <v>252</v>
      </c>
      <c r="W814" s="121">
        <f t="shared" si="463"/>
        <v>1.0026884739999999</v>
      </c>
      <c r="X814" s="114">
        <f t="shared" si="464"/>
        <v>2.6928319900000002</v>
      </c>
      <c r="Y814" s="114">
        <f t="shared" si="465"/>
        <v>0</v>
      </c>
      <c r="Z814" s="127" t="str">
        <f t="shared" si="475"/>
        <v>A+J=</v>
      </c>
      <c r="AA814" s="119">
        <f t="shared" si="476"/>
        <v>44824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66"/>
        <v>44809</v>
      </c>
      <c r="B815" s="114">
        <f t="shared" si="458"/>
        <v>1004.3138249899999</v>
      </c>
      <c r="C815" s="114">
        <f t="shared" si="472"/>
        <v>654.59102656000005</v>
      </c>
      <c r="D815" s="115">
        <f t="shared" si="467"/>
        <v>1190.8820000000001</v>
      </c>
      <c r="E815" s="116">
        <f t="shared" si="480"/>
        <v>1193.337</v>
      </c>
      <c r="F815" s="117">
        <f t="shared" si="481"/>
        <v>44764</v>
      </c>
      <c r="G815" s="118">
        <f t="shared" si="459"/>
        <v>2.0614972768082662E-3</v>
      </c>
      <c r="H815" s="119">
        <f t="shared" si="473"/>
        <v>44824</v>
      </c>
      <c r="I815" s="119">
        <f t="shared" si="460"/>
        <v>44824</v>
      </c>
      <c r="J815" s="120">
        <f t="shared" si="468"/>
        <v>20</v>
      </c>
      <c r="K815" s="120">
        <f t="shared" si="483"/>
        <v>10</v>
      </c>
      <c r="L815" s="8">
        <f t="shared" si="469"/>
        <v>1.0010302099999999</v>
      </c>
      <c r="M815" s="121">
        <f t="shared" si="482"/>
        <v>1.0058524200000001</v>
      </c>
      <c r="N815" s="121">
        <f t="shared" si="477"/>
        <v>1.5285730149672216</v>
      </c>
      <c r="O815" s="114">
        <f t="shared" si="479"/>
        <v>1.53014776</v>
      </c>
      <c r="P815" s="114">
        <f t="shared" si="461"/>
        <v>1001.620993</v>
      </c>
      <c r="Q815" s="168">
        <f t="shared" si="474"/>
        <v>0</v>
      </c>
      <c r="R815" s="169">
        <f t="shared" si="470"/>
        <v>0</v>
      </c>
      <c r="S815" s="114">
        <f t="shared" si="462"/>
        <v>0</v>
      </c>
      <c r="T815" s="124">
        <f t="shared" si="471"/>
        <v>7.0000000000000007E-2</v>
      </c>
      <c r="U815" s="122">
        <f t="shared" si="478"/>
        <v>10</v>
      </c>
      <c r="V815" s="122">
        <v>252</v>
      </c>
      <c r="W815" s="121">
        <f t="shared" si="463"/>
        <v>1.0026884739999999</v>
      </c>
      <c r="X815" s="114">
        <f t="shared" si="464"/>
        <v>2.6928319900000002</v>
      </c>
      <c r="Y815" s="114">
        <f t="shared" si="465"/>
        <v>0</v>
      </c>
      <c r="Z815" s="127" t="str">
        <f t="shared" si="475"/>
        <v>A+J=</v>
      </c>
      <c r="AA815" s="119">
        <f t="shared" si="476"/>
        <v>44824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66"/>
        <v>44810</v>
      </c>
      <c r="B816" s="114">
        <f t="shared" si="458"/>
        <v>1004.68695542</v>
      </c>
      <c r="C816" s="114">
        <f t="shared" si="472"/>
        <v>654.59102656000005</v>
      </c>
      <c r="D816" s="115">
        <f t="shared" si="467"/>
        <v>1190.8820000000001</v>
      </c>
      <c r="E816" s="116">
        <f t="shared" si="480"/>
        <v>1193.337</v>
      </c>
      <c r="F816" s="117">
        <f t="shared" si="481"/>
        <v>44764</v>
      </c>
      <c r="G816" s="118">
        <f t="shared" si="459"/>
        <v>2.0614972768082662E-3</v>
      </c>
      <c r="H816" s="119">
        <f t="shared" si="473"/>
        <v>44824</v>
      </c>
      <c r="I816" s="119">
        <f t="shared" si="460"/>
        <v>44824</v>
      </c>
      <c r="J816" s="120">
        <f t="shared" si="468"/>
        <v>20</v>
      </c>
      <c r="K816" s="120">
        <f t="shared" si="483"/>
        <v>11</v>
      </c>
      <c r="L816" s="8">
        <f t="shared" si="469"/>
        <v>1.0011332900000001</v>
      </c>
      <c r="M816" s="121">
        <f t="shared" si="482"/>
        <v>1.0058524200000001</v>
      </c>
      <c r="N816" s="121">
        <f t="shared" si="477"/>
        <v>1.5285730149672216</v>
      </c>
      <c r="O816" s="114">
        <f t="shared" si="479"/>
        <v>1.53030533</v>
      </c>
      <c r="P816" s="114">
        <f t="shared" si="461"/>
        <v>1001.72413691</v>
      </c>
      <c r="Q816" s="168">
        <f t="shared" si="474"/>
        <v>0</v>
      </c>
      <c r="R816" s="169">
        <f t="shared" si="470"/>
        <v>0</v>
      </c>
      <c r="S816" s="114">
        <f t="shared" si="462"/>
        <v>0</v>
      </c>
      <c r="T816" s="124">
        <f t="shared" si="471"/>
        <v>7.0000000000000007E-2</v>
      </c>
      <c r="U816" s="122">
        <f t="shared" si="478"/>
        <v>11</v>
      </c>
      <c r="V816" s="122">
        <v>252</v>
      </c>
      <c r="W816" s="121">
        <f t="shared" si="463"/>
        <v>1.0029577190000001</v>
      </c>
      <c r="X816" s="114">
        <f t="shared" si="464"/>
        <v>2.96281851</v>
      </c>
      <c r="Y816" s="114">
        <f t="shared" si="465"/>
        <v>0</v>
      </c>
      <c r="Z816" s="127" t="str">
        <f t="shared" si="475"/>
        <v>A+J=</v>
      </c>
      <c r="AA816" s="119">
        <f t="shared" si="476"/>
        <v>44824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66"/>
        <v>44811</v>
      </c>
      <c r="B817" s="114">
        <f t="shared" si="458"/>
        <v>1005.06022008</v>
      </c>
      <c r="C817" s="114">
        <f t="shared" si="472"/>
        <v>654.59102656000005</v>
      </c>
      <c r="D817" s="115">
        <f t="shared" si="467"/>
        <v>1190.8820000000001</v>
      </c>
      <c r="E817" s="116">
        <f t="shared" si="480"/>
        <v>1193.337</v>
      </c>
      <c r="F817" s="117">
        <f t="shared" si="481"/>
        <v>44764</v>
      </c>
      <c r="G817" s="118">
        <f t="shared" si="459"/>
        <v>2.0614972768082662E-3</v>
      </c>
      <c r="H817" s="119">
        <f t="shared" si="473"/>
        <v>44824</v>
      </c>
      <c r="I817" s="119">
        <f t="shared" si="460"/>
        <v>44824</v>
      </c>
      <c r="J817" s="120">
        <f t="shared" si="468"/>
        <v>20</v>
      </c>
      <c r="K817" s="120">
        <f t="shared" si="483"/>
        <v>12</v>
      </c>
      <c r="L817" s="8">
        <f t="shared" si="469"/>
        <v>1.0012363799999999</v>
      </c>
      <c r="M817" s="121">
        <f t="shared" si="482"/>
        <v>1.0058524200000001</v>
      </c>
      <c r="N817" s="121">
        <f t="shared" si="477"/>
        <v>1.5285730149672216</v>
      </c>
      <c r="O817" s="114">
        <f t="shared" si="479"/>
        <v>1.53046291</v>
      </c>
      <c r="P817" s="114">
        <f t="shared" si="461"/>
        <v>1001.82728736</v>
      </c>
      <c r="Q817" s="168">
        <f t="shared" si="474"/>
        <v>0</v>
      </c>
      <c r="R817" s="169">
        <f t="shared" si="470"/>
        <v>0</v>
      </c>
      <c r="S817" s="114">
        <f t="shared" si="462"/>
        <v>0</v>
      </c>
      <c r="T817" s="124">
        <f t="shared" si="471"/>
        <v>7.0000000000000007E-2</v>
      </c>
      <c r="U817" s="122">
        <f t="shared" si="478"/>
        <v>12</v>
      </c>
      <c r="V817" s="122">
        <v>252</v>
      </c>
      <c r="W817" s="121">
        <f t="shared" si="463"/>
        <v>1.003227036</v>
      </c>
      <c r="X817" s="114">
        <f t="shared" si="464"/>
        <v>3.23293272</v>
      </c>
      <c r="Y817" s="114">
        <f t="shared" si="465"/>
        <v>0</v>
      </c>
      <c r="Z817" s="127" t="str">
        <f t="shared" si="475"/>
        <v>A+J=</v>
      </c>
      <c r="AA817" s="119">
        <f t="shared" si="476"/>
        <v>44824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66"/>
        <v>44812</v>
      </c>
      <c r="B818" s="114">
        <f t="shared" si="458"/>
        <v>1005.06022008</v>
      </c>
      <c r="C818" s="114">
        <f t="shared" si="472"/>
        <v>654.59102656000005</v>
      </c>
      <c r="D818" s="115">
        <f t="shared" si="467"/>
        <v>1190.8820000000001</v>
      </c>
      <c r="E818" s="116">
        <f t="shared" si="480"/>
        <v>1193.337</v>
      </c>
      <c r="F818" s="117">
        <f t="shared" si="481"/>
        <v>44764</v>
      </c>
      <c r="G818" s="118">
        <f t="shared" si="459"/>
        <v>2.0614972768082662E-3</v>
      </c>
      <c r="H818" s="119">
        <f t="shared" si="473"/>
        <v>44824</v>
      </c>
      <c r="I818" s="119">
        <f t="shared" si="460"/>
        <v>44824</v>
      </c>
      <c r="J818" s="120">
        <f t="shared" si="468"/>
        <v>20</v>
      </c>
      <c r="K818" s="120">
        <f t="shared" si="483"/>
        <v>12</v>
      </c>
      <c r="L818" s="8">
        <f t="shared" si="469"/>
        <v>1.0012363799999999</v>
      </c>
      <c r="M818" s="121">
        <f t="shared" si="482"/>
        <v>1.0058524200000001</v>
      </c>
      <c r="N818" s="121">
        <f t="shared" si="477"/>
        <v>1.5285730149672216</v>
      </c>
      <c r="O818" s="114">
        <f t="shared" si="479"/>
        <v>1.53046291</v>
      </c>
      <c r="P818" s="114">
        <f t="shared" si="461"/>
        <v>1001.82728736</v>
      </c>
      <c r="Q818" s="168">
        <f t="shared" si="474"/>
        <v>0</v>
      </c>
      <c r="R818" s="169">
        <f t="shared" si="470"/>
        <v>0</v>
      </c>
      <c r="S818" s="114">
        <f t="shared" si="462"/>
        <v>0</v>
      </c>
      <c r="T818" s="124">
        <f t="shared" si="471"/>
        <v>7.0000000000000007E-2</v>
      </c>
      <c r="U818" s="122">
        <f t="shared" si="478"/>
        <v>12</v>
      </c>
      <c r="V818" s="122">
        <v>252</v>
      </c>
      <c r="W818" s="121">
        <f t="shared" si="463"/>
        <v>1.003227036</v>
      </c>
      <c r="X818" s="114">
        <f t="shared" si="464"/>
        <v>3.23293272</v>
      </c>
      <c r="Y818" s="114">
        <f t="shared" si="465"/>
        <v>0</v>
      </c>
      <c r="Z818" s="127" t="str">
        <f t="shared" si="475"/>
        <v>A+J=</v>
      </c>
      <c r="AA818" s="119">
        <f t="shared" si="476"/>
        <v>44824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66"/>
        <v>44813</v>
      </c>
      <c r="B819" s="114">
        <f t="shared" si="458"/>
        <v>1005.43363215</v>
      </c>
      <c r="C819" s="114">
        <f t="shared" si="472"/>
        <v>654.59102656000005</v>
      </c>
      <c r="D819" s="115">
        <f t="shared" si="467"/>
        <v>1190.8820000000001</v>
      </c>
      <c r="E819" s="116">
        <f t="shared" si="480"/>
        <v>1193.337</v>
      </c>
      <c r="F819" s="117">
        <f t="shared" si="481"/>
        <v>44764</v>
      </c>
      <c r="G819" s="118">
        <f t="shared" si="459"/>
        <v>2.0614972768082662E-3</v>
      </c>
      <c r="H819" s="119">
        <f t="shared" si="473"/>
        <v>44824</v>
      </c>
      <c r="I819" s="119">
        <f t="shared" si="460"/>
        <v>44824</v>
      </c>
      <c r="J819" s="120">
        <f t="shared" si="468"/>
        <v>20</v>
      </c>
      <c r="K819" s="120">
        <f t="shared" si="483"/>
        <v>13</v>
      </c>
      <c r="L819" s="8">
        <f t="shared" si="469"/>
        <v>1.0013394900000001</v>
      </c>
      <c r="M819" s="121">
        <f t="shared" si="482"/>
        <v>1.0058524200000001</v>
      </c>
      <c r="N819" s="121">
        <f t="shared" si="477"/>
        <v>1.5285730149672216</v>
      </c>
      <c r="O819" s="114">
        <f t="shared" si="479"/>
        <v>1.53062052</v>
      </c>
      <c r="P819" s="114">
        <f t="shared" si="461"/>
        <v>1001.93045746</v>
      </c>
      <c r="Q819" s="168">
        <f t="shared" si="474"/>
        <v>0</v>
      </c>
      <c r="R819" s="169">
        <f t="shared" si="470"/>
        <v>0</v>
      </c>
      <c r="S819" s="114">
        <f t="shared" si="462"/>
        <v>0</v>
      </c>
      <c r="T819" s="124">
        <f t="shared" si="471"/>
        <v>7.0000000000000007E-2</v>
      </c>
      <c r="U819" s="122">
        <f t="shared" si="478"/>
        <v>13</v>
      </c>
      <c r="V819" s="122">
        <v>252</v>
      </c>
      <c r="W819" s="121">
        <f t="shared" si="463"/>
        <v>1.003496425</v>
      </c>
      <c r="X819" s="114">
        <f t="shared" si="464"/>
        <v>3.5031746899999998</v>
      </c>
      <c r="Y819" s="114">
        <f t="shared" si="465"/>
        <v>0</v>
      </c>
      <c r="Z819" s="127" t="str">
        <f t="shared" si="475"/>
        <v>A+J=</v>
      </c>
      <c r="AA819" s="119">
        <f t="shared" si="476"/>
        <v>44824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66"/>
        <v>44814</v>
      </c>
      <c r="B820" s="114">
        <f t="shared" si="458"/>
        <v>1005.80717296</v>
      </c>
      <c r="C820" s="114">
        <f t="shared" si="472"/>
        <v>654.59102656000005</v>
      </c>
      <c r="D820" s="115">
        <f t="shared" si="467"/>
        <v>1190.8820000000001</v>
      </c>
      <c r="E820" s="116">
        <f t="shared" si="480"/>
        <v>1193.337</v>
      </c>
      <c r="F820" s="117">
        <f t="shared" si="481"/>
        <v>44764</v>
      </c>
      <c r="G820" s="118">
        <f t="shared" si="459"/>
        <v>2.0614972768082662E-3</v>
      </c>
      <c r="H820" s="119">
        <f t="shared" si="473"/>
        <v>44824</v>
      </c>
      <c r="I820" s="119">
        <f t="shared" si="460"/>
        <v>44824</v>
      </c>
      <c r="J820" s="120">
        <f t="shared" si="468"/>
        <v>20</v>
      </c>
      <c r="K820" s="120">
        <f t="shared" si="483"/>
        <v>14</v>
      </c>
      <c r="L820" s="8">
        <f t="shared" si="469"/>
        <v>1.0014426000000001</v>
      </c>
      <c r="M820" s="121">
        <f t="shared" si="482"/>
        <v>1.0058524200000001</v>
      </c>
      <c r="N820" s="121">
        <f t="shared" si="477"/>
        <v>1.5285730149672216</v>
      </c>
      <c r="O820" s="114">
        <f t="shared" si="479"/>
        <v>1.5307781300000001</v>
      </c>
      <c r="P820" s="114">
        <f t="shared" si="461"/>
        <v>1002.03362755</v>
      </c>
      <c r="Q820" s="168">
        <f t="shared" si="474"/>
        <v>0</v>
      </c>
      <c r="R820" s="169">
        <f t="shared" si="470"/>
        <v>0</v>
      </c>
      <c r="S820" s="114">
        <f t="shared" si="462"/>
        <v>0</v>
      </c>
      <c r="T820" s="124">
        <f t="shared" si="471"/>
        <v>7.0000000000000007E-2</v>
      </c>
      <c r="U820" s="122">
        <f t="shared" si="478"/>
        <v>14</v>
      </c>
      <c r="V820" s="122">
        <v>252</v>
      </c>
      <c r="W820" s="121">
        <f t="shared" si="463"/>
        <v>1.0037658869999999</v>
      </c>
      <c r="X820" s="114">
        <f t="shared" si="464"/>
        <v>3.7735454100000001</v>
      </c>
      <c r="Y820" s="114">
        <f t="shared" si="465"/>
        <v>0</v>
      </c>
      <c r="Z820" s="127" t="str">
        <f t="shared" si="475"/>
        <v>A+J=</v>
      </c>
      <c r="AA820" s="119">
        <f t="shared" si="476"/>
        <v>44824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66"/>
        <v>44815</v>
      </c>
      <c r="B821" s="114">
        <f t="shared" si="458"/>
        <v>1005.80717296</v>
      </c>
      <c r="C821" s="114">
        <f t="shared" si="472"/>
        <v>654.59102656000005</v>
      </c>
      <c r="D821" s="115">
        <f t="shared" si="467"/>
        <v>1190.8820000000001</v>
      </c>
      <c r="E821" s="116">
        <f t="shared" si="480"/>
        <v>1193.337</v>
      </c>
      <c r="F821" s="117">
        <f t="shared" si="481"/>
        <v>44764</v>
      </c>
      <c r="G821" s="118">
        <f t="shared" si="459"/>
        <v>2.0614972768082662E-3</v>
      </c>
      <c r="H821" s="119">
        <f t="shared" si="473"/>
        <v>44824</v>
      </c>
      <c r="I821" s="119">
        <f t="shared" si="460"/>
        <v>44824</v>
      </c>
      <c r="J821" s="120">
        <f t="shared" si="468"/>
        <v>20</v>
      </c>
      <c r="K821" s="120">
        <f t="shared" si="483"/>
        <v>14</v>
      </c>
      <c r="L821" s="8">
        <f t="shared" si="469"/>
        <v>1.0014426000000001</v>
      </c>
      <c r="M821" s="121">
        <f t="shared" si="482"/>
        <v>1.0058524200000001</v>
      </c>
      <c r="N821" s="121">
        <f t="shared" si="477"/>
        <v>1.5285730149672216</v>
      </c>
      <c r="O821" s="114">
        <f t="shared" si="479"/>
        <v>1.5307781300000001</v>
      </c>
      <c r="P821" s="114">
        <f t="shared" si="461"/>
        <v>1002.03362755</v>
      </c>
      <c r="Q821" s="168">
        <f t="shared" si="474"/>
        <v>0</v>
      </c>
      <c r="R821" s="169">
        <f t="shared" si="470"/>
        <v>0</v>
      </c>
      <c r="S821" s="114">
        <f t="shared" si="462"/>
        <v>0</v>
      </c>
      <c r="T821" s="124">
        <f t="shared" si="471"/>
        <v>7.0000000000000007E-2</v>
      </c>
      <c r="U821" s="122">
        <f t="shared" si="478"/>
        <v>14</v>
      </c>
      <c r="V821" s="122">
        <v>252</v>
      </c>
      <c r="W821" s="121">
        <f t="shared" si="463"/>
        <v>1.0037658869999999</v>
      </c>
      <c r="X821" s="114">
        <f t="shared" si="464"/>
        <v>3.7735454100000001</v>
      </c>
      <c r="Y821" s="114">
        <f t="shared" si="465"/>
        <v>0</v>
      </c>
      <c r="Z821" s="127" t="str">
        <f t="shared" si="475"/>
        <v>A+J=</v>
      </c>
      <c r="AA821" s="119">
        <f t="shared" si="476"/>
        <v>44824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66"/>
        <v>44816</v>
      </c>
      <c r="B822" s="114">
        <f t="shared" si="458"/>
        <v>1005.80717296</v>
      </c>
      <c r="C822" s="114">
        <f t="shared" si="472"/>
        <v>654.59102656000005</v>
      </c>
      <c r="D822" s="115">
        <f t="shared" si="467"/>
        <v>1190.8820000000001</v>
      </c>
      <c r="E822" s="116">
        <f t="shared" si="480"/>
        <v>1193.337</v>
      </c>
      <c r="F822" s="117">
        <f t="shared" si="481"/>
        <v>44764</v>
      </c>
      <c r="G822" s="118">
        <f t="shared" si="459"/>
        <v>2.0614972768082662E-3</v>
      </c>
      <c r="H822" s="119">
        <f t="shared" si="473"/>
        <v>44824</v>
      </c>
      <c r="I822" s="119">
        <f t="shared" si="460"/>
        <v>44824</v>
      </c>
      <c r="J822" s="120">
        <f t="shared" si="468"/>
        <v>20</v>
      </c>
      <c r="K822" s="120">
        <f t="shared" si="483"/>
        <v>14</v>
      </c>
      <c r="L822" s="8">
        <f t="shared" si="469"/>
        <v>1.0014426000000001</v>
      </c>
      <c r="M822" s="121">
        <f t="shared" si="482"/>
        <v>1.0058524200000001</v>
      </c>
      <c r="N822" s="121">
        <f t="shared" si="477"/>
        <v>1.5285730149672216</v>
      </c>
      <c r="O822" s="114">
        <f t="shared" si="479"/>
        <v>1.5307781300000001</v>
      </c>
      <c r="P822" s="114">
        <f t="shared" si="461"/>
        <v>1002.03362755</v>
      </c>
      <c r="Q822" s="168">
        <f t="shared" si="474"/>
        <v>0</v>
      </c>
      <c r="R822" s="169">
        <f t="shared" si="470"/>
        <v>0</v>
      </c>
      <c r="S822" s="114">
        <f t="shared" si="462"/>
        <v>0</v>
      </c>
      <c r="T822" s="124">
        <f t="shared" si="471"/>
        <v>7.0000000000000007E-2</v>
      </c>
      <c r="U822" s="122">
        <f t="shared" si="478"/>
        <v>14</v>
      </c>
      <c r="V822" s="122">
        <v>252</v>
      </c>
      <c r="W822" s="121">
        <f t="shared" si="463"/>
        <v>1.0037658869999999</v>
      </c>
      <c r="X822" s="114">
        <f t="shared" si="464"/>
        <v>3.7735454100000001</v>
      </c>
      <c r="Y822" s="114">
        <f t="shared" si="465"/>
        <v>0</v>
      </c>
      <c r="Z822" s="127" t="str">
        <f t="shared" si="475"/>
        <v>A+J=</v>
      </c>
      <c r="AA822" s="119">
        <f t="shared" si="476"/>
        <v>44824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66"/>
        <v>44817</v>
      </c>
      <c r="B823" s="114">
        <f t="shared" si="458"/>
        <v>1006.18085466</v>
      </c>
      <c r="C823" s="114">
        <f t="shared" si="472"/>
        <v>654.59102656000005</v>
      </c>
      <c r="D823" s="115">
        <f t="shared" si="467"/>
        <v>1190.8820000000001</v>
      </c>
      <c r="E823" s="116">
        <f t="shared" si="480"/>
        <v>1193.337</v>
      </c>
      <c r="F823" s="117">
        <f t="shared" si="481"/>
        <v>44764</v>
      </c>
      <c r="G823" s="118">
        <f t="shared" si="459"/>
        <v>2.0614972768082662E-3</v>
      </c>
      <c r="H823" s="119">
        <f t="shared" si="473"/>
        <v>44824</v>
      </c>
      <c r="I823" s="119">
        <f t="shared" si="460"/>
        <v>44824</v>
      </c>
      <c r="J823" s="120">
        <f t="shared" si="468"/>
        <v>20</v>
      </c>
      <c r="K823" s="120">
        <f t="shared" si="483"/>
        <v>15</v>
      </c>
      <c r="L823" s="8">
        <f t="shared" si="469"/>
        <v>1.00154572</v>
      </c>
      <c r="M823" s="121">
        <f t="shared" si="482"/>
        <v>1.0058524200000001</v>
      </c>
      <c r="N823" s="121">
        <f t="shared" si="477"/>
        <v>1.5285730149672216</v>
      </c>
      <c r="O823" s="114">
        <f t="shared" si="479"/>
        <v>1.53093576</v>
      </c>
      <c r="P823" s="114">
        <f t="shared" si="461"/>
        <v>1002.13681073</v>
      </c>
      <c r="Q823" s="168">
        <f t="shared" si="474"/>
        <v>0</v>
      </c>
      <c r="R823" s="169">
        <f t="shared" si="470"/>
        <v>0</v>
      </c>
      <c r="S823" s="114">
        <f t="shared" si="462"/>
        <v>0</v>
      </c>
      <c r="T823" s="124">
        <f t="shared" si="471"/>
        <v>7.0000000000000007E-2</v>
      </c>
      <c r="U823" s="122">
        <f t="shared" si="478"/>
        <v>15</v>
      </c>
      <c r="V823" s="122">
        <v>252</v>
      </c>
      <c r="W823" s="121">
        <f t="shared" si="463"/>
        <v>1.004035421</v>
      </c>
      <c r="X823" s="114">
        <f t="shared" si="464"/>
        <v>4.04404393</v>
      </c>
      <c r="Y823" s="114">
        <f t="shared" si="465"/>
        <v>0</v>
      </c>
      <c r="Z823" s="127" t="str">
        <f t="shared" si="475"/>
        <v>A+J=</v>
      </c>
      <c r="AA823" s="119">
        <f t="shared" si="476"/>
        <v>44824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66"/>
        <v>44818</v>
      </c>
      <c r="B824" s="114">
        <f t="shared" si="458"/>
        <v>1006.55467072</v>
      </c>
      <c r="C824" s="114">
        <f t="shared" si="472"/>
        <v>654.59102656000005</v>
      </c>
      <c r="D824" s="115">
        <f t="shared" si="467"/>
        <v>1190.8820000000001</v>
      </c>
      <c r="E824" s="116">
        <f t="shared" si="480"/>
        <v>1193.337</v>
      </c>
      <c r="F824" s="117">
        <f t="shared" si="481"/>
        <v>44764</v>
      </c>
      <c r="G824" s="118">
        <f t="shared" si="459"/>
        <v>2.0614972768082662E-3</v>
      </c>
      <c r="H824" s="119">
        <f t="shared" si="473"/>
        <v>44824</v>
      </c>
      <c r="I824" s="119">
        <f t="shared" si="460"/>
        <v>44824</v>
      </c>
      <c r="J824" s="120">
        <f t="shared" si="468"/>
        <v>20</v>
      </c>
      <c r="K824" s="120">
        <f t="shared" si="483"/>
        <v>16</v>
      </c>
      <c r="L824" s="8">
        <f t="shared" si="469"/>
        <v>1.00164885</v>
      </c>
      <c r="M824" s="121">
        <f t="shared" si="482"/>
        <v>1.0058524200000001</v>
      </c>
      <c r="N824" s="121">
        <f t="shared" si="477"/>
        <v>1.5285730149672216</v>
      </c>
      <c r="O824" s="114">
        <f t="shared" si="479"/>
        <v>1.5310934</v>
      </c>
      <c r="P824" s="114">
        <f t="shared" si="461"/>
        <v>1002.24000046</v>
      </c>
      <c r="Q824" s="168">
        <f t="shared" si="474"/>
        <v>0</v>
      </c>
      <c r="R824" s="169">
        <f t="shared" si="470"/>
        <v>0</v>
      </c>
      <c r="S824" s="114">
        <f t="shared" si="462"/>
        <v>0</v>
      </c>
      <c r="T824" s="124">
        <f t="shared" si="471"/>
        <v>7.0000000000000007E-2</v>
      </c>
      <c r="U824" s="122">
        <f t="shared" si="478"/>
        <v>16</v>
      </c>
      <c r="V824" s="122">
        <v>252</v>
      </c>
      <c r="W824" s="121">
        <f t="shared" si="463"/>
        <v>1.004305027</v>
      </c>
      <c r="X824" s="114">
        <f t="shared" si="464"/>
        <v>4.3146702599999998</v>
      </c>
      <c r="Y824" s="114">
        <f t="shared" si="465"/>
        <v>0</v>
      </c>
      <c r="Z824" s="127" t="str">
        <f t="shared" si="475"/>
        <v>A+J=</v>
      </c>
      <c r="AA824" s="119">
        <f t="shared" si="476"/>
        <v>44824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66"/>
        <v>44819</v>
      </c>
      <c r="B825" s="114">
        <f t="shared" si="458"/>
        <v>1006.92863532</v>
      </c>
      <c r="C825" s="114">
        <f t="shared" si="472"/>
        <v>654.59102656000005</v>
      </c>
      <c r="D825" s="115">
        <f t="shared" si="467"/>
        <v>1190.8820000000001</v>
      </c>
      <c r="E825" s="116">
        <f t="shared" si="480"/>
        <v>1193.337</v>
      </c>
      <c r="F825" s="117">
        <f t="shared" si="481"/>
        <v>44764</v>
      </c>
      <c r="G825" s="118">
        <f t="shared" si="459"/>
        <v>2.0614972768082662E-3</v>
      </c>
      <c r="H825" s="119">
        <f t="shared" si="473"/>
        <v>44824</v>
      </c>
      <c r="I825" s="119">
        <f t="shared" si="460"/>
        <v>44824</v>
      </c>
      <c r="J825" s="120">
        <f t="shared" si="468"/>
        <v>20</v>
      </c>
      <c r="K825" s="120">
        <f t="shared" si="483"/>
        <v>17</v>
      </c>
      <c r="L825" s="8">
        <f t="shared" si="469"/>
        <v>1.001752</v>
      </c>
      <c r="M825" s="121">
        <f t="shared" si="482"/>
        <v>1.0058524200000001</v>
      </c>
      <c r="N825" s="121">
        <f t="shared" si="477"/>
        <v>1.5285730149672216</v>
      </c>
      <c r="O825" s="114">
        <f t="shared" si="479"/>
        <v>1.5312510699999999</v>
      </c>
      <c r="P825" s="114">
        <f t="shared" si="461"/>
        <v>1002.34320983</v>
      </c>
      <c r="Q825" s="168">
        <f t="shared" si="474"/>
        <v>0</v>
      </c>
      <c r="R825" s="169">
        <f t="shared" si="470"/>
        <v>0</v>
      </c>
      <c r="S825" s="114">
        <f t="shared" si="462"/>
        <v>0</v>
      </c>
      <c r="T825" s="124">
        <f t="shared" si="471"/>
        <v>7.0000000000000007E-2</v>
      </c>
      <c r="U825" s="122">
        <f t="shared" si="478"/>
        <v>17</v>
      </c>
      <c r="V825" s="122">
        <v>252</v>
      </c>
      <c r="W825" s="121">
        <f t="shared" si="463"/>
        <v>1.0045747060000001</v>
      </c>
      <c r="X825" s="114">
        <f t="shared" si="464"/>
        <v>4.5854254900000004</v>
      </c>
      <c r="Y825" s="114">
        <f t="shared" si="465"/>
        <v>0</v>
      </c>
      <c r="Z825" s="127" t="str">
        <f t="shared" si="475"/>
        <v>A+J=</v>
      </c>
      <c r="AA825" s="119">
        <f t="shared" si="476"/>
        <v>44824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66"/>
        <v>44820</v>
      </c>
      <c r="B826" s="114">
        <f t="shared" si="458"/>
        <v>1007.30272776</v>
      </c>
      <c r="C826" s="114">
        <f t="shared" si="472"/>
        <v>654.59102656000005</v>
      </c>
      <c r="D826" s="115">
        <f t="shared" si="467"/>
        <v>1190.8820000000001</v>
      </c>
      <c r="E826" s="116">
        <f t="shared" si="480"/>
        <v>1193.337</v>
      </c>
      <c r="F826" s="117">
        <f t="shared" si="481"/>
        <v>44764</v>
      </c>
      <c r="G826" s="118">
        <f t="shared" si="459"/>
        <v>2.0614972768082662E-3</v>
      </c>
      <c r="H826" s="119">
        <f t="shared" si="473"/>
        <v>44824</v>
      </c>
      <c r="I826" s="119">
        <f t="shared" si="460"/>
        <v>44824</v>
      </c>
      <c r="J826" s="120">
        <f t="shared" si="468"/>
        <v>20</v>
      </c>
      <c r="K826" s="120">
        <f t="shared" si="483"/>
        <v>18</v>
      </c>
      <c r="L826" s="8">
        <f t="shared" si="469"/>
        <v>1.0018551499999999</v>
      </c>
      <c r="M826" s="121">
        <f t="shared" si="482"/>
        <v>1.0058524200000001</v>
      </c>
      <c r="N826" s="121">
        <f t="shared" si="477"/>
        <v>1.5285730149672216</v>
      </c>
      <c r="O826" s="114">
        <f t="shared" si="479"/>
        <v>1.53140874</v>
      </c>
      <c r="P826" s="114">
        <f t="shared" si="461"/>
        <v>1002.44641919</v>
      </c>
      <c r="Q826" s="168">
        <f t="shared" si="474"/>
        <v>0</v>
      </c>
      <c r="R826" s="169">
        <f t="shared" si="470"/>
        <v>0</v>
      </c>
      <c r="S826" s="114">
        <f t="shared" si="462"/>
        <v>0</v>
      </c>
      <c r="T826" s="124">
        <f t="shared" si="471"/>
        <v>7.0000000000000007E-2</v>
      </c>
      <c r="U826" s="122">
        <f t="shared" si="478"/>
        <v>18</v>
      </c>
      <c r="V826" s="122">
        <v>252</v>
      </c>
      <c r="W826" s="121">
        <f t="shared" si="463"/>
        <v>1.0048444569999999</v>
      </c>
      <c r="X826" s="114">
        <f t="shared" si="464"/>
        <v>4.8563085700000004</v>
      </c>
      <c r="Y826" s="114">
        <f t="shared" si="465"/>
        <v>0</v>
      </c>
      <c r="Z826" s="127" t="str">
        <f t="shared" si="475"/>
        <v>A+J=</v>
      </c>
      <c r="AA826" s="119">
        <f t="shared" si="476"/>
        <v>44824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66"/>
        <v>44821</v>
      </c>
      <c r="B827" s="114">
        <f t="shared" si="458"/>
        <v>1007.6769753999999</v>
      </c>
      <c r="C827" s="114">
        <f t="shared" si="472"/>
        <v>654.59102656000005</v>
      </c>
      <c r="D827" s="115">
        <f t="shared" si="467"/>
        <v>1190.8820000000001</v>
      </c>
      <c r="E827" s="116">
        <f t="shared" si="480"/>
        <v>1193.337</v>
      </c>
      <c r="F827" s="117">
        <f t="shared" si="481"/>
        <v>44764</v>
      </c>
      <c r="G827" s="118">
        <f t="shared" si="459"/>
        <v>2.0614972768082662E-3</v>
      </c>
      <c r="H827" s="119">
        <f t="shared" si="473"/>
        <v>44824</v>
      </c>
      <c r="I827" s="119">
        <f t="shared" si="460"/>
        <v>44824</v>
      </c>
      <c r="J827" s="120">
        <f t="shared" si="468"/>
        <v>20</v>
      </c>
      <c r="K827" s="120">
        <f t="shared" si="483"/>
        <v>19</v>
      </c>
      <c r="L827" s="8">
        <f t="shared" si="469"/>
        <v>1.00195832</v>
      </c>
      <c r="M827" s="121">
        <f t="shared" si="482"/>
        <v>1.0058524200000001</v>
      </c>
      <c r="N827" s="121">
        <f t="shared" si="477"/>
        <v>1.5285730149672216</v>
      </c>
      <c r="O827" s="114">
        <f t="shared" si="479"/>
        <v>1.5315664499999999</v>
      </c>
      <c r="P827" s="114">
        <f t="shared" si="461"/>
        <v>1002.5496547499999</v>
      </c>
      <c r="Q827" s="168">
        <f t="shared" si="474"/>
        <v>0</v>
      </c>
      <c r="R827" s="169">
        <f t="shared" si="470"/>
        <v>0</v>
      </c>
      <c r="S827" s="114">
        <f t="shared" si="462"/>
        <v>0</v>
      </c>
      <c r="T827" s="124">
        <f t="shared" si="471"/>
        <v>7.0000000000000007E-2</v>
      </c>
      <c r="U827" s="122">
        <f t="shared" si="478"/>
        <v>19</v>
      </c>
      <c r="V827" s="122">
        <v>252</v>
      </c>
      <c r="W827" s="121">
        <f t="shared" si="463"/>
        <v>1.005114281</v>
      </c>
      <c r="X827" s="114">
        <f t="shared" si="464"/>
        <v>5.1273206499999997</v>
      </c>
      <c r="Y827" s="114">
        <f t="shared" si="465"/>
        <v>0</v>
      </c>
      <c r="Z827" s="127" t="str">
        <f t="shared" si="475"/>
        <v>A+J=</v>
      </c>
      <c r="AA827" s="119">
        <f t="shared" si="476"/>
        <v>44824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66"/>
        <v>44822</v>
      </c>
      <c r="B828" s="114">
        <f t="shared" si="458"/>
        <v>1007.6769753999999</v>
      </c>
      <c r="C828" s="114">
        <f t="shared" si="472"/>
        <v>654.59102656000005</v>
      </c>
      <c r="D828" s="115">
        <f t="shared" si="467"/>
        <v>1190.8820000000001</v>
      </c>
      <c r="E828" s="116">
        <f t="shared" si="480"/>
        <v>1193.337</v>
      </c>
      <c r="F828" s="117">
        <f t="shared" si="481"/>
        <v>44764</v>
      </c>
      <c r="G828" s="118">
        <f t="shared" si="459"/>
        <v>2.0614972768082662E-3</v>
      </c>
      <c r="H828" s="119">
        <f t="shared" si="473"/>
        <v>44824</v>
      </c>
      <c r="I828" s="119">
        <f t="shared" si="460"/>
        <v>44824</v>
      </c>
      <c r="J828" s="120">
        <f t="shared" si="468"/>
        <v>20</v>
      </c>
      <c r="K828" s="120">
        <f t="shared" si="483"/>
        <v>19</v>
      </c>
      <c r="L828" s="8">
        <f t="shared" si="469"/>
        <v>1.00195832</v>
      </c>
      <c r="M828" s="121">
        <f t="shared" si="482"/>
        <v>1.0058524200000001</v>
      </c>
      <c r="N828" s="121">
        <f t="shared" si="477"/>
        <v>1.5285730149672216</v>
      </c>
      <c r="O828" s="114">
        <f t="shared" si="479"/>
        <v>1.5315664499999999</v>
      </c>
      <c r="P828" s="114">
        <f t="shared" si="461"/>
        <v>1002.5496547499999</v>
      </c>
      <c r="Q828" s="168">
        <f t="shared" si="474"/>
        <v>0</v>
      </c>
      <c r="R828" s="169">
        <f t="shared" si="470"/>
        <v>0</v>
      </c>
      <c r="S828" s="114">
        <f t="shared" si="462"/>
        <v>0</v>
      </c>
      <c r="T828" s="124">
        <f t="shared" si="471"/>
        <v>7.0000000000000007E-2</v>
      </c>
      <c r="U828" s="122">
        <f t="shared" si="478"/>
        <v>19</v>
      </c>
      <c r="V828" s="122">
        <v>252</v>
      </c>
      <c r="W828" s="121">
        <f t="shared" si="463"/>
        <v>1.005114281</v>
      </c>
      <c r="X828" s="114">
        <f t="shared" si="464"/>
        <v>5.1273206499999997</v>
      </c>
      <c r="Y828" s="114">
        <f t="shared" si="465"/>
        <v>0</v>
      </c>
      <c r="Z828" s="127" t="str">
        <f t="shared" si="475"/>
        <v>A+J=</v>
      </c>
      <c r="AA828" s="119">
        <f t="shared" si="476"/>
        <v>44824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66"/>
        <v>44823</v>
      </c>
      <c r="B829" s="114">
        <f t="shared" si="458"/>
        <v>1007.6769753999999</v>
      </c>
      <c r="C829" s="114">
        <f t="shared" si="472"/>
        <v>654.59102656000005</v>
      </c>
      <c r="D829" s="115">
        <f t="shared" si="467"/>
        <v>1190.8820000000001</v>
      </c>
      <c r="E829" s="116">
        <f t="shared" si="480"/>
        <v>1193.337</v>
      </c>
      <c r="F829" s="117">
        <f t="shared" si="481"/>
        <v>44764</v>
      </c>
      <c r="G829" s="118">
        <f t="shared" si="459"/>
        <v>2.0614972768082662E-3</v>
      </c>
      <c r="H829" s="119">
        <f t="shared" si="473"/>
        <v>44824</v>
      </c>
      <c r="I829" s="119">
        <f t="shared" si="460"/>
        <v>44824</v>
      </c>
      <c r="J829" s="120">
        <f t="shared" si="468"/>
        <v>20</v>
      </c>
      <c r="K829" s="120">
        <f t="shared" si="483"/>
        <v>19</v>
      </c>
      <c r="L829" s="8">
        <f t="shared" si="469"/>
        <v>1.00195832</v>
      </c>
      <c r="M829" s="121">
        <f t="shared" si="482"/>
        <v>1.0058524200000001</v>
      </c>
      <c r="N829" s="121">
        <f t="shared" si="477"/>
        <v>1.5285730149672216</v>
      </c>
      <c r="O829" s="114">
        <f t="shared" si="479"/>
        <v>1.5315664499999999</v>
      </c>
      <c r="P829" s="114">
        <f t="shared" si="461"/>
        <v>1002.5496547499999</v>
      </c>
      <c r="Q829" s="168">
        <f t="shared" si="474"/>
        <v>0</v>
      </c>
      <c r="R829" s="169">
        <f t="shared" si="470"/>
        <v>0</v>
      </c>
      <c r="S829" s="114">
        <f t="shared" si="462"/>
        <v>0</v>
      </c>
      <c r="T829" s="124">
        <f t="shared" si="471"/>
        <v>7.0000000000000007E-2</v>
      </c>
      <c r="U829" s="122">
        <f t="shared" si="478"/>
        <v>19</v>
      </c>
      <c r="V829" s="122">
        <v>252</v>
      </c>
      <c r="W829" s="121">
        <f t="shared" si="463"/>
        <v>1.005114281</v>
      </c>
      <c r="X829" s="114">
        <f t="shared" si="464"/>
        <v>5.1273206499999997</v>
      </c>
      <c r="Y829" s="114">
        <f t="shared" si="465"/>
        <v>0</v>
      </c>
      <c r="Z829" s="127" t="str">
        <f t="shared" si="475"/>
        <v>A+J=</v>
      </c>
      <c r="AA829" s="119">
        <f t="shared" si="476"/>
        <v>44824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66"/>
        <v>44824</v>
      </c>
      <c r="B830" s="114">
        <f t="shared" si="458"/>
        <v>1008.05134434</v>
      </c>
      <c r="C830" s="114">
        <f t="shared" si="472"/>
        <v>654.59102656000005</v>
      </c>
      <c r="D830" s="115">
        <f t="shared" si="467"/>
        <v>1190.8820000000001</v>
      </c>
      <c r="E830" s="116">
        <f t="shared" si="480"/>
        <v>1193.337</v>
      </c>
      <c r="F830" s="117">
        <f t="shared" si="481"/>
        <v>44764</v>
      </c>
      <c r="G830" s="118">
        <f t="shared" si="459"/>
        <v>2.0614972768082662E-3</v>
      </c>
      <c r="H830" s="119">
        <f t="shared" si="473"/>
        <v>44854</v>
      </c>
      <c r="I830" s="119">
        <f t="shared" si="460"/>
        <v>44824</v>
      </c>
      <c r="J830" s="120">
        <f t="shared" si="468"/>
        <v>20</v>
      </c>
      <c r="K830" s="120">
        <f t="shared" si="483"/>
        <v>20</v>
      </c>
      <c r="L830" s="8">
        <f t="shared" si="469"/>
        <v>1.00206149</v>
      </c>
      <c r="M830" s="121">
        <f t="shared" si="482"/>
        <v>1.0058524200000001</v>
      </c>
      <c r="N830" s="121">
        <f t="shared" si="477"/>
        <v>1.5285730149672216</v>
      </c>
      <c r="O830" s="114">
        <f t="shared" si="479"/>
        <v>1.5317241500000001</v>
      </c>
      <c r="P830" s="114">
        <f t="shared" si="461"/>
        <v>1002.65288375</v>
      </c>
      <c r="Q830" s="168">
        <f t="shared" si="474"/>
        <v>27</v>
      </c>
      <c r="R830" s="169">
        <f t="shared" si="470"/>
        <v>1.1684E-2</v>
      </c>
      <c r="S830" s="114">
        <f t="shared" si="462"/>
        <v>11.71499629</v>
      </c>
      <c r="T830" s="124">
        <f t="shared" si="471"/>
        <v>7.0000000000000007E-2</v>
      </c>
      <c r="U830" s="122">
        <f t="shared" si="478"/>
        <v>20</v>
      </c>
      <c r="V830" s="122">
        <v>252</v>
      </c>
      <c r="W830" s="121">
        <f t="shared" si="463"/>
        <v>1.005384177</v>
      </c>
      <c r="X830" s="114">
        <f t="shared" si="464"/>
        <v>5.39846059</v>
      </c>
      <c r="Y830" s="114">
        <f t="shared" si="465"/>
        <v>17.113456880000001</v>
      </c>
      <c r="Z830" s="127" t="str">
        <f t="shared" si="475"/>
        <v>A+J=</v>
      </c>
      <c r="AA830" s="119">
        <f t="shared" si="476"/>
        <v>44824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66"/>
        <v>44825</v>
      </c>
      <c r="B831" s="114">
        <f t="shared" si="458"/>
        <v>991.30118044000005</v>
      </c>
      <c r="C831" s="114">
        <f t="shared" si="472"/>
        <v>646.94278500999997</v>
      </c>
      <c r="D831" s="115">
        <f t="shared" si="467"/>
        <v>1190.8820000000001</v>
      </c>
      <c r="E831" s="116">
        <f t="shared" si="480"/>
        <v>1193.337</v>
      </c>
      <c r="F831" s="117">
        <f t="shared" si="481"/>
        <v>44793</v>
      </c>
      <c r="G831" s="118">
        <f t="shared" si="459"/>
        <v>2.0614972768082662E-3</v>
      </c>
      <c r="H831" s="119">
        <f t="shared" si="473"/>
        <v>44854</v>
      </c>
      <c r="I831" s="119">
        <f t="shared" si="460"/>
        <v>44854</v>
      </c>
      <c r="J831" s="120">
        <f t="shared" si="468"/>
        <v>21</v>
      </c>
      <c r="K831" s="120">
        <f t="shared" si="483"/>
        <v>1</v>
      </c>
      <c r="L831" s="8">
        <f t="shared" si="469"/>
        <v>1.00009807</v>
      </c>
      <c r="M831" s="121">
        <f t="shared" si="482"/>
        <v>1.00206149</v>
      </c>
      <c r="N831" s="121">
        <f t="shared" si="477"/>
        <v>1.5317241529518464</v>
      </c>
      <c r="O831" s="114">
        <f t="shared" si="479"/>
        <v>1.53187436</v>
      </c>
      <c r="P831" s="114">
        <f t="shared" si="461"/>
        <v>991.03506474000005</v>
      </c>
      <c r="Q831" s="168">
        <f t="shared" si="474"/>
        <v>0</v>
      </c>
      <c r="R831" s="169">
        <f t="shared" si="470"/>
        <v>0</v>
      </c>
      <c r="S831" s="114">
        <f t="shared" si="462"/>
        <v>0</v>
      </c>
      <c r="T831" s="124">
        <f t="shared" si="471"/>
        <v>7.0000000000000007E-2</v>
      </c>
      <c r="U831" s="122">
        <f t="shared" si="478"/>
        <v>1</v>
      </c>
      <c r="V831" s="122">
        <v>252</v>
      </c>
      <c r="W831" s="121">
        <f t="shared" si="463"/>
        <v>1.0002685229999999</v>
      </c>
      <c r="X831" s="114">
        <f t="shared" si="464"/>
        <v>0.26611570000000001</v>
      </c>
      <c r="Y831" s="114">
        <f t="shared" si="465"/>
        <v>0</v>
      </c>
      <c r="Z831" s="127" t="str">
        <f t="shared" si="475"/>
        <v>A+J=</v>
      </c>
      <c r="AA831" s="119">
        <f t="shared" si="476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66"/>
        <v>44826</v>
      </c>
      <c r="B832" s="114">
        <f t="shared" si="458"/>
        <v>991.66461638999999</v>
      </c>
      <c r="C832" s="114">
        <f t="shared" si="472"/>
        <v>646.94278500999997</v>
      </c>
      <c r="D832" s="115">
        <f t="shared" si="467"/>
        <v>1190.8820000000001</v>
      </c>
      <c r="E832" s="116">
        <f t="shared" si="480"/>
        <v>1193.337</v>
      </c>
      <c r="F832" s="117">
        <f t="shared" si="481"/>
        <v>44793</v>
      </c>
      <c r="G832" s="118">
        <f t="shared" si="459"/>
        <v>2.0614972768082662E-3</v>
      </c>
      <c r="H832" s="119">
        <f t="shared" si="473"/>
        <v>44854</v>
      </c>
      <c r="I832" s="119">
        <f t="shared" si="460"/>
        <v>44854</v>
      </c>
      <c r="J832" s="120">
        <f t="shared" si="468"/>
        <v>21</v>
      </c>
      <c r="K832" s="120">
        <f t="shared" si="483"/>
        <v>2</v>
      </c>
      <c r="L832" s="8">
        <f t="shared" si="469"/>
        <v>1.0001961500000001</v>
      </c>
      <c r="M832" s="121">
        <f t="shared" si="482"/>
        <v>1.00206149</v>
      </c>
      <c r="N832" s="121">
        <f t="shared" si="477"/>
        <v>1.5317241529518464</v>
      </c>
      <c r="O832" s="114">
        <f t="shared" si="479"/>
        <v>1.5320246</v>
      </c>
      <c r="P832" s="114">
        <f t="shared" si="461"/>
        <v>991.13226141999996</v>
      </c>
      <c r="Q832" s="168">
        <f t="shared" si="474"/>
        <v>0</v>
      </c>
      <c r="R832" s="169">
        <f t="shared" si="470"/>
        <v>0</v>
      </c>
      <c r="S832" s="114">
        <f t="shared" si="462"/>
        <v>0</v>
      </c>
      <c r="T832" s="124">
        <f t="shared" si="471"/>
        <v>7.0000000000000007E-2</v>
      </c>
      <c r="U832" s="122">
        <f t="shared" si="478"/>
        <v>2</v>
      </c>
      <c r="V832" s="122">
        <v>252</v>
      </c>
      <c r="W832" s="121">
        <f t="shared" si="463"/>
        <v>1.000537118</v>
      </c>
      <c r="X832" s="114">
        <f t="shared" si="464"/>
        <v>0.53235496999999998</v>
      </c>
      <c r="Y832" s="114">
        <f t="shared" si="465"/>
        <v>0</v>
      </c>
      <c r="Z832" s="127" t="str">
        <f t="shared" si="475"/>
        <v>A+J=</v>
      </c>
      <c r="AA832" s="119">
        <f t="shared" si="476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66"/>
        <v>44827</v>
      </c>
      <c r="B833" s="114">
        <f t="shared" si="458"/>
        <v>992.02816945999996</v>
      </c>
      <c r="C833" s="114">
        <f t="shared" si="472"/>
        <v>646.94278500999997</v>
      </c>
      <c r="D833" s="115">
        <f t="shared" si="467"/>
        <v>1190.8820000000001</v>
      </c>
      <c r="E833" s="116">
        <f t="shared" si="480"/>
        <v>1193.337</v>
      </c>
      <c r="F833" s="117">
        <f t="shared" si="481"/>
        <v>44793</v>
      </c>
      <c r="G833" s="118">
        <f t="shared" si="459"/>
        <v>2.0614972768082662E-3</v>
      </c>
      <c r="H833" s="119">
        <f t="shared" si="473"/>
        <v>44854</v>
      </c>
      <c r="I833" s="119">
        <f t="shared" si="460"/>
        <v>44854</v>
      </c>
      <c r="J833" s="120">
        <f t="shared" si="468"/>
        <v>21</v>
      </c>
      <c r="K833" s="120">
        <f t="shared" si="483"/>
        <v>3</v>
      </c>
      <c r="L833" s="8">
        <f t="shared" si="469"/>
        <v>1.00029423</v>
      </c>
      <c r="M833" s="121">
        <f t="shared" si="482"/>
        <v>1.00206149</v>
      </c>
      <c r="N833" s="121">
        <f t="shared" si="477"/>
        <v>1.5317241529518464</v>
      </c>
      <c r="O833" s="114">
        <f t="shared" si="479"/>
        <v>1.53217483</v>
      </c>
      <c r="P833" s="114">
        <f t="shared" si="461"/>
        <v>991.22945163999998</v>
      </c>
      <c r="Q833" s="168">
        <f t="shared" si="474"/>
        <v>0</v>
      </c>
      <c r="R833" s="169">
        <f t="shared" si="470"/>
        <v>0</v>
      </c>
      <c r="S833" s="114">
        <f t="shared" si="462"/>
        <v>0</v>
      </c>
      <c r="T833" s="124">
        <f t="shared" si="471"/>
        <v>7.0000000000000007E-2</v>
      </c>
      <c r="U833" s="122">
        <f t="shared" si="478"/>
        <v>3</v>
      </c>
      <c r="V833" s="122">
        <v>252</v>
      </c>
      <c r="W833" s="121">
        <f t="shared" si="463"/>
        <v>1.0008057850000001</v>
      </c>
      <c r="X833" s="114">
        <f t="shared" si="464"/>
        <v>0.79871782000000002</v>
      </c>
      <c r="Y833" s="114">
        <f t="shared" si="465"/>
        <v>0</v>
      </c>
      <c r="Z833" s="127" t="str">
        <f t="shared" si="475"/>
        <v>A+J=</v>
      </c>
      <c r="AA833" s="119">
        <f t="shared" si="476"/>
        <v>44854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66"/>
        <v>44828</v>
      </c>
      <c r="B834" s="114">
        <f t="shared" si="458"/>
        <v>992.39186554000003</v>
      </c>
      <c r="C834" s="114">
        <f t="shared" si="472"/>
        <v>646.94278500999997</v>
      </c>
      <c r="D834" s="115">
        <f t="shared" si="467"/>
        <v>1190.8820000000001</v>
      </c>
      <c r="E834" s="116">
        <f t="shared" si="480"/>
        <v>1193.337</v>
      </c>
      <c r="F834" s="117">
        <f t="shared" si="481"/>
        <v>44793</v>
      </c>
      <c r="G834" s="118">
        <f t="shared" si="459"/>
        <v>2.0614972768082662E-3</v>
      </c>
      <c r="H834" s="119">
        <f t="shared" si="473"/>
        <v>44854</v>
      </c>
      <c r="I834" s="119">
        <f t="shared" si="460"/>
        <v>44854</v>
      </c>
      <c r="J834" s="120">
        <f t="shared" si="468"/>
        <v>21</v>
      </c>
      <c r="K834" s="120">
        <f t="shared" si="483"/>
        <v>4</v>
      </c>
      <c r="L834" s="8">
        <f t="shared" si="469"/>
        <v>1.0003923299999999</v>
      </c>
      <c r="M834" s="121">
        <f t="shared" si="482"/>
        <v>1.00206149</v>
      </c>
      <c r="N834" s="121">
        <f t="shared" si="477"/>
        <v>1.5317241529518464</v>
      </c>
      <c r="O834" s="114">
        <f t="shared" si="479"/>
        <v>1.5323250900000001</v>
      </c>
      <c r="P834" s="114">
        <f t="shared" si="461"/>
        <v>991.32666126000004</v>
      </c>
      <c r="Q834" s="168">
        <f t="shared" si="474"/>
        <v>0</v>
      </c>
      <c r="R834" s="169">
        <f t="shared" si="470"/>
        <v>0</v>
      </c>
      <c r="S834" s="114">
        <f t="shared" si="462"/>
        <v>0</v>
      </c>
      <c r="T834" s="124">
        <f t="shared" si="471"/>
        <v>7.0000000000000007E-2</v>
      </c>
      <c r="U834" s="122">
        <f t="shared" si="478"/>
        <v>4</v>
      </c>
      <c r="V834" s="122">
        <v>252</v>
      </c>
      <c r="W834" s="121">
        <f t="shared" si="463"/>
        <v>1.0010745240000001</v>
      </c>
      <c r="X834" s="114">
        <f t="shared" si="464"/>
        <v>1.0652042799999999</v>
      </c>
      <c r="Y834" s="114">
        <f t="shared" si="465"/>
        <v>0</v>
      </c>
      <c r="Z834" s="127" t="str">
        <f t="shared" si="475"/>
        <v>A+J=</v>
      </c>
      <c r="AA834" s="119">
        <f t="shared" si="476"/>
        <v>44854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66"/>
        <v>44829</v>
      </c>
      <c r="B835" s="114">
        <f t="shared" si="458"/>
        <v>992.39186554000003</v>
      </c>
      <c r="C835" s="114">
        <f t="shared" si="472"/>
        <v>646.94278500999997</v>
      </c>
      <c r="D835" s="115">
        <f t="shared" si="467"/>
        <v>1190.8820000000001</v>
      </c>
      <c r="E835" s="116">
        <f t="shared" si="480"/>
        <v>1193.337</v>
      </c>
      <c r="F835" s="117">
        <f t="shared" si="481"/>
        <v>44793</v>
      </c>
      <c r="G835" s="118">
        <f t="shared" si="459"/>
        <v>2.0614972768082662E-3</v>
      </c>
      <c r="H835" s="119">
        <f t="shared" si="473"/>
        <v>44854</v>
      </c>
      <c r="I835" s="119">
        <f t="shared" si="460"/>
        <v>44854</v>
      </c>
      <c r="J835" s="120">
        <f t="shared" si="468"/>
        <v>21</v>
      </c>
      <c r="K835" s="120">
        <f t="shared" si="483"/>
        <v>4</v>
      </c>
      <c r="L835" s="8">
        <f t="shared" si="469"/>
        <v>1.0003923299999999</v>
      </c>
      <c r="M835" s="121">
        <f t="shared" si="482"/>
        <v>1.00206149</v>
      </c>
      <c r="N835" s="121">
        <f t="shared" si="477"/>
        <v>1.5317241529518464</v>
      </c>
      <c r="O835" s="114">
        <f t="shared" si="479"/>
        <v>1.5323250900000001</v>
      </c>
      <c r="P835" s="114">
        <f t="shared" si="461"/>
        <v>991.32666126000004</v>
      </c>
      <c r="Q835" s="168">
        <f t="shared" si="474"/>
        <v>0</v>
      </c>
      <c r="R835" s="169">
        <f t="shared" si="470"/>
        <v>0</v>
      </c>
      <c r="S835" s="114">
        <f t="shared" si="462"/>
        <v>0</v>
      </c>
      <c r="T835" s="124">
        <f t="shared" si="471"/>
        <v>7.0000000000000007E-2</v>
      </c>
      <c r="U835" s="122">
        <f t="shared" si="478"/>
        <v>4</v>
      </c>
      <c r="V835" s="122">
        <v>252</v>
      </c>
      <c r="W835" s="121">
        <f t="shared" si="463"/>
        <v>1.0010745240000001</v>
      </c>
      <c r="X835" s="114">
        <f t="shared" si="464"/>
        <v>1.0652042799999999</v>
      </c>
      <c r="Y835" s="114">
        <f t="shared" si="465"/>
        <v>0</v>
      </c>
      <c r="Z835" s="127" t="str">
        <f t="shared" si="475"/>
        <v>A+J=</v>
      </c>
      <c r="AA835" s="119">
        <f t="shared" si="476"/>
        <v>44854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66"/>
        <v>44830</v>
      </c>
      <c r="B836" s="114">
        <f t="shared" si="458"/>
        <v>992.39186554000003</v>
      </c>
      <c r="C836" s="114">
        <f t="shared" si="472"/>
        <v>646.94278500999997</v>
      </c>
      <c r="D836" s="115">
        <f t="shared" si="467"/>
        <v>1190.8820000000001</v>
      </c>
      <c r="E836" s="116">
        <f t="shared" si="480"/>
        <v>1193.337</v>
      </c>
      <c r="F836" s="117">
        <f t="shared" si="481"/>
        <v>44793</v>
      </c>
      <c r="G836" s="118">
        <f t="shared" si="459"/>
        <v>2.0614972768082662E-3</v>
      </c>
      <c r="H836" s="119">
        <f t="shared" si="473"/>
        <v>44854</v>
      </c>
      <c r="I836" s="119">
        <f t="shared" si="460"/>
        <v>44854</v>
      </c>
      <c r="J836" s="120">
        <f t="shared" si="468"/>
        <v>21</v>
      </c>
      <c r="K836" s="120">
        <f t="shared" si="483"/>
        <v>4</v>
      </c>
      <c r="L836" s="8">
        <f t="shared" si="469"/>
        <v>1.0003923299999999</v>
      </c>
      <c r="M836" s="121">
        <f t="shared" si="482"/>
        <v>1.00206149</v>
      </c>
      <c r="N836" s="121">
        <f t="shared" si="477"/>
        <v>1.5317241529518464</v>
      </c>
      <c r="O836" s="114">
        <f t="shared" si="479"/>
        <v>1.5323250900000001</v>
      </c>
      <c r="P836" s="114">
        <f t="shared" si="461"/>
        <v>991.32666126000004</v>
      </c>
      <c r="Q836" s="168">
        <f t="shared" si="474"/>
        <v>0</v>
      </c>
      <c r="R836" s="169">
        <f t="shared" si="470"/>
        <v>0</v>
      </c>
      <c r="S836" s="114">
        <f t="shared" si="462"/>
        <v>0</v>
      </c>
      <c r="T836" s="124">
        <f t="shared" si="471"/>
        <v>7.0000000000000007E-2</v>
      </c>
      <c r="U836" s="122">
        <f t="shared" si="478"/>
        <v>4</v>
      </c>
      <c r="V836" s="122">
        <v>252</v>
      </c>
      <c r="W836" s="121">
        <f t="shared" si="463"/>
        <v>1.0010745240000001</v>
      </c>
      <c r="X836" s="114">
        <f t="shared" si="464"/>
        <v>1.0652042799999999</v>
      </c>
      <c r="Y836" s="114">
        <f t="shared" si="465"/>
        <v>0</v>
      </c>
      <c r="Z836" s="127" t="str">
        <f t="shared" si="475"/>
        <v>A+J=</v>
      </c>
      <c r="AA836" s="119">
        <f t="shared" si="476"/>
        <v>44854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66"/>
        <v>44831</v>
      </c>
      <c r="B837" s="114">
        <f t="shared" si="458"/>
        <v>992.75569822</v>
      </c>
      <c r="C837" s="114">
        <f t="shared" si="472"/>
        <v>646.94278500999997</v>
      </c>
      <c r="D837" s="115">
        <f t="shared" si="467"/>
        <v>1190.8820000000001</v>
      </c>
      <c r="E837" s="116">
        <f t="shared" si="480"/>
        <v>1193.337</v>
      </c>
      <c r="F837" s="117">
        <f t="shared" si="481"/>
        <v>44793</v>
      </c>
      <c r="G837" s="118">
        <f t="shared" si="459"/>
        <v>2.0614972768082662E-3</v>
      </c>
      <c r="H837" s="119">
        <f t="shared" si="473"/>
        <v>44854</v>
      </c>
      <c r="I837" s="119">
        <f t="shared" si="460"/>
        <v>44854</v>
      </c>
      <c r="J837" s="120">
        <f t="shared" si="468"/>
        <v>21</v>
      </c>
      <c r="K837" s="120">
        <f t="shared" si="483"/>
        <v>5</v>
      </c>
      <c r="L837" s="8">
        <f t="shared" si="469"/>
        <v>1.0004904400000001</v>
      </c>
      <c r="M837" s="121">
        <f t="shared" si="482"/>
        <v>1.00206149</v>
      </c>
      <c r="N837" s="121">
        <f t="shared" si="477"/>
        <v>1.5317241529518464</v>
      </c>
      <c r="O837" s="114">
        <f t="shared" si="479"/>
        <v>1.53247537</v>
      </c>
      <c r="P837" s="114">
        <f t="shared" si="461"/>
        <v>991.42388382000001</v>
      </c>
      <c r="Q837" s="168">
        <f t="shared" si="474"/>
        <v>0</v>
      </c>
      <c r="R837" s="169">
        <f t="shared" si="470"/>
        <v>0</v>
      </c>
      <c r="S837" s="114">
        <f t="shared" si="462"/>
        <v>0</v>
      </c>
      <c r="T837" s="124">
        <f t="shared" si="471"/>
        <v>7.0000000000000007E-2</v>
      </c>
      <c r="U837" s="122">
        <f t="shared" si="478"/>
        <v>5</v>
      </c>
      <c r="V837" s="122">
        <v>252</v>
      </c>
      <c r="W837" s="121">
        <f t="shared" si="463"/>
        <v>1.0013433350000001</v>
      </c>
      <c r="X837" s="114">
        <f t="shared" si="464"/>
        <v>1.3318144000000001</v>
      </c>
      <c r="Y837" s="114">
        <f t="shared" si="465"/>
        <v>0</v>
      </c>
      <c r="Z837" s="127" t="str">
        <f t="shared" si="475"/>
        <v>A+J=</v>
      </c>
      <c r="AA837" s="119">
        <f t="shared" si="476"/>
        <v>44854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66"/>
        <v>44832</v>
      </c>
      <c r="B838" s="114">
        <f t="shared" si="458"/>
        <v>993.11966102999997</v>
      </c>
      <c r="C838" s="114">
        <f t="shared" si="472"/>
        <v>646.94278500999997</v>
      </c>
      <c r="D838" s="115">
        <f t="shared" si="467"/>
        <v>1190.8820000000001</v>
      </c>
      <c r="E838" s="116">
        <f t="shared" si="480"/>
        <v>1193.337</v>
      </c>
      <c r="F838" s="117">
        <f t="shared" si="481"/>
        <v>44793</v>
      </c>
      <c r="G838" s="118">
        <f t="shared" si="459"/>
        <v>2.0614972768082662E-3</v>
      </c>
      <c r="H838" s="119">
        <f t="shared" si="473"/>
        <v>44854</v>
      </c>
      <c r="I838" s="119">
        <f t="shared" si="460"/>
        <v>44854</v>
      </c>
      <c r="J838" s="120">
        <f t="shared" si="468"/>
        <v>21</v>
      </c>
      <c r="K838" s="120">
        <f t="shared" si="483"/>
        <v>6</v>
      </c>
      <c r="L838" s="8">
        <f t="shared" si="469"/>
        <v>1.00058856</v>
      </c>
      <c r="M838" s="121">
        <f t="shared" si="482"/>
        <v>1.00206149</v>
      </c>
      <c r="N838" s="121">
        <f t="shared" si="477"/>
        <v>1.5317241529518464</v>
      </c>
      <c r="O838" s="114">
        <f t="shared" si="479"/>
        <v>1.5326256599999999</v>
      </c>
      <c r="P838" s="114">
        <f t="shared" si="461"/>
        <v>991.52111285000001</v>
      </c>
      <c r="Q838" s="168">
        <f t="shared" si="474"/>
        <v>0</v>
      </c>
      <c r="R838" s="169">
        <f t="shared" si="470"/>
        <v>0</v>
      </c>
      <c r="S838" s="114">
        <f t="shared" si="462"/>
        <v>0</v>
      </c>
      <c r="T838" s="124">
        <f t="shared" si="471"/>
        <v>7.0000000000000007E-2</v>
      </c>
      <c r="U838" s="122">
        <f t="shared" si="478"/>
        <v>6</v>
      </c>
      <c r="V838" s="122">
        <v>252</v>
      </c>
      <c r="W838" s="121">
        <f t="shared" si="463"/>
        <v>1.001612218</v>
      </c>
      <c r="X838" s="114">
        <f t="shared" si="464"/>
        <v>1.5985481800000001</v>
      </c>
      <c r="Y838" s="114">
        <f t="shared" si="465"/>
        <v>0</v>
      </c>
      <c r="Z838" s="127" t="str">
        <f t="shared" si="475"/>
        <v>A+J=</v>
      </c>
      <c r="AA838" s="119">
        <f t="shared" si="476"/>
        <v>44854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66"/>
        <v>44833</v>
      </c>
      <c r="B839" s="114">
        <f t="shared" si="458"/>
        <v>993.48376148</v>
      </c>
      <c r="C839" s="114">
        <f t="shared" si="472"/>
        <v>646.94278500999997</v>
      </c>
      <c r="D839" s="115">
        <f t="shared" si="467"/>
        <v>1190.8820000000001</v>
      </c>
      <c r="E839" s="116">
        <f t="shared" si="480"/>
        <v>1193.337</v>
      </c>
      <c r="F839" s="117">
        <f t="shared" si="481"/>
        <v>44793</v>
      </c>
      <c r="G839" s="118">
        <f t="shared" si="459"/>
        <v>2.0614972768082662E-3</v>
      </c>
      <c r="H839" s="119">
        <f t="shared" si="473"/>
        <v>44854</v>
      </c>
      <c r="I839" s="119">
        <f t="shared" si="460"/>
        <v>44854</v>
      </c>
      <c r="J839" s="120">
        <f t="shared" si="468"/>
        <v>21</v>
      </c>
      <c r="K839" s="120">
        <f t="shared" si="483"/>
        <v>7</v>
      </c>
      <c r="L839" s="8">
        <f t="shared" si="469"/>
        <v>1.00068669</v>
      </c>
      <c r="M839" s="121">
        <f t="shared" si="482"/>
        <v>1.00206149</v>
      </c>
      <c r="N839" s="121">
        <f t="shared" si="477"/>
        <v>1.5317241529518464</v>
      </c>
      <c r="O839" s="114">
        <f t="shared" si="479"/>
        <v>1.5327759700000001</v>
      </c>
      <c r="P839" s="114">
        <f t="shared" si="461"/>
        <v>991.61835482000004</v>
      </c>
      <c r="Q839" s="168">
        <f t="shared" si="474"/>
        <v>0</v>
      </c>
      <c r="R839" s="169">
        <f t="shared" si="470"/>
        <v>0</v>
      </c>
      <c r="S839" s="114">
        <f t="shared" si="462"/>
        <v>0</v>
      </c>
      <c r="T839" s="124">
        <f t="shared" si="471"/>
        <v>7.0000000000000007E-2</v>
      </c>
      <c r="U839" s="122">
        <f t="shared" si="478"/>
        <v>7</v>
      </c>
      <c r="V839" s="122">
        <v>252</v>
      </c>
      <c r="W839" s="121">
        <f t="shared" si="463"/>
        <v>1.001881174</v>
      </c>
      <c r="X839" s="114">
        <f t="shared" si="464"/>
        <v>1.8654066600000001</v>
      </c>
      <c r="Y839" s="114">
        <f t="shared" si="465"/>
        <v>0</v>
      </c>
      <c r="Z839" s="127" t="str">
        <f t="shared" si="475"/>
        <v>A+J=</v>
      </c>
      <c r="AA839" s="119">
        <f t="shared" si="476"/>
        <v>44854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66"/>
        <v>44834</v>
      </c>
      <c r="B840" s="114">
        <f t="shared" si="458"/>
        <v>993.84799212999997</v>
      </c>
      <c r="C840" s="114">
        <f t="shared" si="472"/>
        <v>646.94278500999997</v>
      </c>
      <c r="D840" s="115">
        <f t="shared" si="467"/>
        <v>1190.8820000000001</v>
      </c>
      <c r="E840" s="116">
        <f t="shared" si="480"/>
        <v>1193.337</v>
      </c>
      <c r="F840" s="117">
        <f t="shared" si="481"/>
        <v>44793</v>
      </c>
      <c r="G840" s="118">
        <f t="shared" si="459"/>
        <v>2.0614972768082662E-3</v>
      </c>
      <c r="H840" s="119">
        <f t="shared" si="473"/>
        <v>44854</v>
      </c>
      <c r="I840" s="119">
        <f t="shared" si="460"/>
        <v>44854</v>
      </c>
      <c r="J840" s="120">
        <f t="shared" si="468"/>
        <v>21</v>
      </c>
      <c r="K840" s="120">
        <f t="shared" si="483"/>
        <v>8</v>
      </c>
      <c r="L840" s="8">
        <f t="shared" si="469"/>
        <v>1.00078483</v>
      </c>
      <c r="M840" s="121">
        <f t="shared" si="482"/>
        <v>1.00206149</v>
      </c>
      <c r="N840" s="121">
        <f t="shared" si="477"/>
        <v>1.5317241529518464</v>
      </c>
      <c r="O840" s="114">
        <f t="shared" si="479"/>
        <v>1.53292629</v>
      </c>
      <c r="P840" s="114">
        <f t="shared" si="461"/>
        <v>991.71560325999997</v>
      </c>
      <c r="Q840" s="168">
        <f t="shared" si="474"/>
        <v>0</v>
      </c>
      <c r="R840" s="169">
        <f t="shared" si="470"/>
        <v>0</v>
      </c>
      <c r="S840" s="114">
        <f t="shared" si="462"/>
        <v>0</v>
      </c>
      <c r="T840" s="124">
        <f t="shared" si="471"/>
        <v>7.0000000000000007E-2</v>
      </c>
      <c r="U840" s="122">
        <f t="shared" si="478"/>
        <v>8</v>
      </c>
      <c r="V840" s="122">
        <v>252</v>
      </c>
      <c r="W840" s="121">
        <f t="shared" si="463"/>
        <v>1.0021502019999999</v>
      </c>
      <c r="X840" s="114">
        <f t="shared" si="464"/>
        <v>2.1323888700000002</v>
      </c>
      <c r="Y840" s="114">
        <f t="shared" si="465"/>
        <v>0</v>
      </c>
      <c r="Z840" s="127" t="str">
        <f t="shared" si="475"/>
        <v>A+J=</v>
      </c>
      <c r="AA840" s="119">
        <f t="shared" si="476"/>
        <v>44854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66"/>
        <v>44835</v>
      </c>
      <c r="B841" s="114">
        <f t="shared" si="458"/>
        <v>994.21234650999997</v>
      </c>
      <c r="C841" s="114">
        <f t="shared" si="472"/>
        <v>646.94278500999997</v>
      </c>
      <c r="D841" s="115">
        <f t="shared" si="467"/>
        <v>1190.8820000000001</v>
      </c>
      <c r="E841" s="116">
        <f t="shared" si="480"/>
        <v>1193.337</v>
      </c>
      <c r="F841" s="117">
        <f t="shared" si="481"/>
        <v>44793</v>
      </c>
      <c r="G841" s="118">
        <f t="shared" si="459"/>
        <v>2.0614972768082662E-3</v>
      </c>
      <c r="H841" s="119">
        <f t="shared" si="473"/>
        <v>44854</v>
      </c>
      <c r="I841" s="119">
        <f t="shared" si="460"/>
        <v>44854</v>
      </c>
      <c r="J841" s="120">
        <f t="shared" si="468"/>
        <v>21</v>
      </c>
      <c r="K841" s="120">
        <f t="shared" si="483"/>
        <v>9</v>
      </c>
      <c r="L841" s="8">
        <f t="shared" si="469"/>
        <v>1.0008829699999999</v>
      </c>
      <c r="M841" s="121">
        <f t="shared" si="482"/>
        <v>1.00206149</v>
      </c>
      <c r="N841" s="121">
        <f t="shared" si="477"/>
        <v>1.5317241529518464</v>
      </c>
      <c r="O841" s="114">
        <f t="shared" si="479"/>
        <v>1.53307661</v>
      </c>
      <c r="P841" s="114">
        <f t="shared" si="461"/>
        <v>991.81285170000001</v>
      </c>
      <c r="Q841" s="168">
        <f t="shared" si="474"/>
        <v>0</v>
      </c>
      <c r="R841" s="169">
        <f t="shared" si="470"/>
        <v>0</v>
      </c>
      <c r="S841" s="114">
        <f t="shared" si="462"/>
        <v>0</v>
      </c>
      <c r="T841" s="124">
        <f t="shared" si="471"/>
        <v>7.0000000000000007E-2</v>
      </c>
      <c r="U841" s="122">
        <f t="shared" si="478"/>
        <v>9</v>
      </c>
      <c r="V841" s="122">
        <v>252</v>
      </c>
      <c r="W841" s="121">
        <f t="shared" si="463"/>
        <v>1.0024193020000001</v>
      </c>
      <c r="X841" s="114">
        <f t="shared" si="464"/>
        <v>2.3994948100000002</v>
      </c>
      <c r="Y841" s="114">
        <f t="shared" si="465"/>
        <v>0</v>
      </c>
      <c r="Z841" s="127" t="str">
        <f t="shared" si="475"/>
        <v>A+J=</v>
      </c>
      <c r="AA841" s="119">
        <f t="shared" si="476"/>
        <v>44854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66"/>
        <v>44836</v>
      </c>
      <c r="B842" s="114">
        <f t="shared" ref="B842:B905" si="484">(P842+X842)</f>
        <v>994.21234650999997</v>
      </c>
      <c r="C842" s="114">
        <f t="shared" si="472"/>
        <v>646.94278500999997</v>
      </c>
      <c r="D842" s="115">
        <f t="shared" si="467"/>
        <v>1190.8820000000001</v>
      </c>
      <c r="E842" s="116">
        <f t="shared" si="480"/>
        <v>1193.337</v>
      </c>
      <c r="F842" s="117">
        <f t="shared" si="481"/>
        <v>44793</v>
      </c>
      <c r="G842" s="118">
        <f t="shared" ref="G842:G905" si="485">(E842/D842)-1</f>
        <v>2.0614972768082662E-3</v>
      </c>
      <c r="H842" s="119">
        <f t="shared" si="473"/>
        <v>44854</v>
      </c>
      <c r="I842" s="119">
        <f t="shared" ref="I842:I905" si="486">IF(A842&gt;I841,H842,I841)</f>
        <v>44854</v>
      </c>
      <c r="J842" s="120">
        <f t="shared" si="468"/>
        <v>21</v>
      </c>
      <c r="K842" s="120">
        <f t="shared" si="483"/>
        <v>9</v>
      </c>
      <c r="L842" s="8">
        <f t="shared" si="469"/>
        <v>1.0008829699999999</v>
      </c>
      <c r="M842" s="121">
        <f t="shared" si="482"/>
        <v>1.00206149</v>
      </c>
      <c r="N842" s="121">
        <f t="shared" si="477"/>
        <v>1.5317241529518464</v>
      </c>
      <c r="O842" s="114">
        <f t="shared" si="479"/>
        <v>1.53307661</v>
      </c>
      <c r="P842" s="114">
        <f t="shared" ref="P842:P905" si="487">TRUNC(C842*O842,8)</f>
        <v>991.81285170000001</v>
      </c>
      <c r="Q842" s="168">
        <f t="shared" si="474"/>
        <v>0</v>
      </c>
      <c r="R842" s="169">
        <f t="shared" si="470"/>
        <v>0</v>
      </c>
      <c r="S842" s="114">
        <f t="shared" ref="S842:S905" si="488">IF(R842&gt;0,TRUNC(R842*P842,8),0)</f>
        <v>0</v>
      </c>
      <c r="T842" s="124">
        <f t="shared" si="471"/>
        <v>7.0000000000000007E-2</v>
      </c>
      <c r="U842" s="122">
        <f t="shared" si="478"/>
        <v>9</v>
      </c>
      <c r="V842" s="122">
        <v>252</v>
      </c>
      <c r="W842" s="121">
        <f t="shared" ref="W842:W905" si="489">ROUND((1+T842)^TRUNC((U842/V842),9),9)</f>
        <v>1.0024193020000001</v>
      </c>
      <c r="X842" s="114">
        <f t="shared" ref="X842:X905" si="490">TRUNC((P842*(W842-1)),8)</f>
        <v>2.3994948100000002</v>
      </c>
      <c r="Y842" s="114">
        <f t="shared" ref="Y842:Y905" si="491">IF(Q842&gt;0,S842+X842,0)</f>
        <v>0</v>
      </c>
      <c r="Z842" s="127" t="str">
        <f t="shared" si="475"/>
        <v>A+J=</v>
      </c>
      <c r="AA842" s="119">
        <f t="shared" si="476"/>
        <v>44854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92">(A842+1)</f>
        <v>44837</v>
      </c>
      <c r="B843" s="114">
        <f t="shared" si="484"/>
        <v>994.21234650999997</v>
      </c>
      <c r="C843" s="114">
        <f t="shared" si="472"/>
        <v>646.94278500999997</v>
      </c>
      <c r="D843" s="115">
        <f t="shared" ref="D843:D906" si="493">IF(E843=E842,D842,E842)</f>
        <v>1190.8820000000001</v>
      </c>
      <c r="E843" s="116">
        <f t="shared" si="480"/>
        <v>1193.337</v>
      </c>
      <c r="F843" s="117">
        <f t="shared" si="481"/>
        <v>44793</v>
      </c>
      <c r="G843" s="118">
        <f t="shared" si="485"/>
        <v>2.0614972768082662E-3</v>
      </c>
      <c r="H843" s="119">
        <f t="shared" si="473"/>
        <v>44854</v>
      </c>
      <c r="I843" s="119">
        <f t="shared" si="486"/>
        <v>44854</v>
      </c>
      <c r="J843" s="120">
        <f t="shared" ref="J843:J906" si="494">IF(I843=I842,J842,NETWORKDAYS(I842,I843,$AD$148:$AD$502)-1)</f>
        <v>21</v>
      </c>
      <c r="K843" s="120">
        <f t="shared" si="483"/>
        <v>9</v>
      </c>
      <c r="L843" s="8">
        <f t="shared" ref="L843:L906" si="495">TRUNC((E843/D843)^TRUNC((K843/J843),9),8)</f>
        <v>1.0008829699999999</v>
      </c>
      <c r="M843" s="121">
        <f t="shared" si="482"/>
        <v>1.00206149</v>
      </c>
      <c r="N843" s="121">
        <f t="shared" si="477"/>
        <v>1.5317241529518464</v>
      </c>
      <c r="O843" s="114">
        <f t="shared" si="479"/>
        <v>1.53307661</v>
      </c>
      <c r="P843" s="114">
        <f t="shared" si="487"/>
        <v>991.81285170000001</v>
      </c>
      <c r="Q843" s="168">
        <f t="shared" si="474"/>
        <v>0</v>
      </c>
      <c r="R843" s="169">
        <f t="shared" ref="R843:R906" si="496">IF(Q843&gt;0,VLOOKUP($A843,$AD$10:$AI$140,6),0)</f>
        <v>0</v>
      </c>
      <c r="S843" s="114">
        <f t="shared" si="488"/>
        <v>0</v>
      </c>
      <c r="T843" s="124">
        <f t="shared" ref="T843:T906" si="497">(T842)</f>
        <v>7.0000000000000007E-2</v>
      </c>
      <c r="U843" s="122">
        <f t="shared" si="478"/>
        <v>9</v>
      </c>
      <c r="V843" s="122">
        <v>252</v>
      </c>
      <c r="W843" s="121">
        <f t="shared" si="489"/>
        <v>1.0024193020000001</v>
      </c>
      <c r="X843" s="114">
        <f t="shared" si="490"/>
        <v>2.3994948100000002</v>
      </c>
      <c r="Y843" s="114">
        <f t="shared" si="491"/>
        <v>0</v>
      </c>
      <c r="Z843" s="127" t="str">
        <f t="shared" si="475"/>
        <v>A+J=</v>
      </c>
      <c r="AA843" s="119">
        <f t="shared" si="476"/>
        <v>44854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92"/>
        <v>44838</v>
      </c>
      <c r="B844" s="114">
        <f t="shared" si="484"/>
        <v>994.57685060000006</v>
      </c>
      <c r="C844" s="114">
        <f t="shared" ref="C844:C907" si="498">TRUNC(IF(Q843&gt;0,VLOOKUP(A843,$AD$12:$AE$140,2),C843),8)</f>
        <v>646.94278500999997</v>
      </c>
      <c r="D844" s="115">
        <f t="shared" si="493"/>
        <v>1190.8820000000001</v>
      </c>
      <c r="E844" s="116">
        <f t="shared" si="480"/>
        <v>1193.337</v>
      </c>
      <c r="F844" s="117">
        <f t="shared" si="481"/>
        <v>44793</v>
      </c>
      <c r="G844" s="118">
        <f t="shared" si="485"/>
        <v>2.0614972768082662E-3</v>
      </c>
      <c r="H844" s="119">
        <f t="shared" ref="H844:H907" si="499">IF(DAY(A844)=H$9,VLOOKUP(A844,AH$118:AN$450,4),H843)</f>
        <v>44854</v>
      </c>
      <c r="I844" s="119">
        <f t="shared" si="486"/>
        <v>44854</v>
      </c>
      <c r="J844" s="120">
        <f t="shared" si="494"/>
        <v>21</v>
      </c>
      <c r="K844" s="120">
        <f t="shared" si="483"/>
        <v>10</v>
      </c>
      <c r="L844" s="8">
        <f t="shared" si="495"/>
        <v>1.00098113</v>
      </c>
      <c r="M844" s="121">
        <f t="shared" si="482"/>
        <v>1.00206149</v>
      </c>
      <c r="N844" s="121">
        <f t="shared" si="477"/>
        <v>1.5317241529518464</v>
      </c>
      <c r="O844" s="114">
        <f t="shared" si="479"/>
        <v>1.5332269700000001</v>
      </c>
      <c r="P844" s="114">
        <f t="shared" si="487"/>
        <v>991.91012602000001</v>
      </c>
      <c r="Q844" s="168">
        <f t="shared" ref="Q844:Q907" si="500">IF(VLOOKUP(A844,AD$10:AK$140,8)=VLOOKUP(A843,AD$10:AK$140,8),0,VLOOKUP(A844,AD$10:AK$140,8))</f>
        <v>0</v>
      </c>
      <c r="R844" s="169">
        <f t="shared" si="496"/>
        <v>0</v>
      </c>
      <c r="S844" s="114">
        <f t="shared" si="488"/>
        <v>0</v>
      </c>
      <c r="T844" s="124">
        <f t="shared" si="497"/>
        <v>7.0000000000000007E-2</v>
      </c>
      <c r="U844" s="122">
        <f t="shared" si="478"/>
        <v>10</v>
      </c>
      <c r="V844" s="122">
        <v>252</v>
      </c>
      <c r="W844" s="121">
        <f t="shared" si="489"/>
        <v>1.0026884739999999</v>
      </c>
      <c r="X844" s="114">
        <f t="shared" si="490"/>
        <v>2.6667245799999999</v>
      </c>
      <c r="Y844" s="114">
        <f t="shared" si="491"/>
        <v>0</v>
      </c>
      <c r="Z844" s="127" t="str">
        <f t="shared" ref="Z844:Z907" si="501">IF($Q843&gt;0,VLOOKUP($A843,$AD$10:$AM$140,9),Z843)</f>
        <v>A+J=</v>
      </c>
      <c r="AA844" s="119">
        <f t="shared" ref="AA844:AA907" si="502">IF($Q843&gt;0,VLOOKUP($A843,$AD$10:$AM$140,10),AA843)</f>
        <v>44854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92"/>
        <v>44839</v>
      </c>
      <c r="B845" s="114">
        <f t="shared" si="484"/>
        <v>994.94148596000002</v>
      </c>
      <c r="C845" s="114">
        <f t="shared" si="498"/>
        <v>646.94278500999997</v>
      </c>
      <c r="D845" s="115">
        <f t="shared" si="493"/>
        <v>1190.8820000000001</v>
      </c>
      <c r="E845" s="116">
        <f t="shared" si="480"/>
        <v>1193.337</v>
      </c>
      <c r="F845" s="117">
        <f t="shared" si="481"/>
        <v>44793</v>
      </c>
      <c r="G845" s="118">
        <f t="shared" si="485"/>
        <v>2.0614972768082662E-3</v>
      </c>
      <c r="H845" s="119">
        <f t="shared" si="499"/>
        <v>44854</v>
      </c>
      <c r="I845" s="119">
        <f t="shared" si="486"/>
        <v>44854</v>
      </c>
      <c r="J845" s="120">
        <f t="shared" si="494"/>
        <v>21</v>
      </c>
      <c r="K845" s="120">
        <f t="shared" si="483"/>
        <v>11</v>
      </c>
      <c r="L845" s="8">
        <f t="shared" si="495"/>
        <v>1.0010793</v>
      </c>
      <c r="M845" s="121">
        <f t="shared" si="482"/>
        <v>1.00206149</v>
      </c>
      <c r="N845" s="121">
        <f t="shared" si="477"/>
        <v>1.5317241529518464</v>
      </c>
      <c r="O845" s="114">
        <f t="shared" si="479"/>
        <v>1.5333773399999999</v>
      </c>
      <c r="P845" s="114">
        <f t="shared" si="487"/>
        <v>992.00740681000002</v>
      </c>
      <c r="Q845" s="168">
        <f t="shared" si="500"/>
        <v>0</v>
      </c>
      <c r="R845" s="169">
        <f t="shared" si="496"/>
        <v>0</v>
      </c>
      <c r="S845" s="114">
        <f t="shared" si="488"/>
        <v>0</v>
      </c>
      <c r="T845" s="124">
        <f t="shared" si="497"/>
        <v>7.0000000000000007E-2</v>
      </c>
      <c r="U845" s="122">
        <f t="shared" si="478"/>
        <v>11</v>
      </c>
      <c r="V845" s="122">
        <v>252</v>
      </c>
      <c r="W845" s="121">
        <f t="shared" si="489"/>
        <v>1.0029577190000001</v>
      </c>
      <c r="X845" s="114">
        <f t="shared" si="490"/>
        <v>2.9340791500000001</v>
      </c>
      <c r="Y845" s="114">
        <f t="shared" si="491"/>
        <v>0</v>
      </c>
      <c r="Z845" s="127" t="str">
        <f t="shared" si="501"/>
        <v>A+J=</v>
      </c>
      <c r="AA845" s="119">
        <f t="shared" si="502"/>
        <v>44854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92"/>
        <v>44840</v>
      </c>
      <c r="B846" s="114">
        <f t="shared" si="484"/>
        <v>995.30624512999998</v>
      </c>
      <c r="C846" s="114">
        <f t="shared" si="498"/>
        <v>646.94278500999997</v>
      </c>
      <c r="D846" s="115">
        <f t="shared" si="493"/>
        <v>1190.8820000000001</v>
      </c>
      <c r="E846" s="116">
        <f t="shared" si="480"/>
        <v>1193.337</v>
      </c>
      <c r="F846" s="117">
        <f t="shared" si="481"/>
        <v>44793</v>
      </c>
      <c r="G846" s="118">
        <f t="shared" si="485"/>
        <v>2.0614972768082662E-3</v>
      </c>
      <c r="H846" s="119">
        <f t="shared" si="499"/>
        <v>44854</v>
      </c>
      <c r="I846" s="119">
        <f t="shared" si="486"/>
        <v>44854</v>
      </c>
      <c r="J846" s="120">
        <f t="shared" si="494"/>
        <v>21</v>
      </c>
      <c r="K846" s="120">
        <f t="shared" si="483"/>
        <v>12</v>
      </c>
      <c r="L846" s="8">
        <f t="shared" si="495"/>
        <v>1.00117747</v>
      </c>
      <c r="M846" s="121">
        <f t="shared" si="482"/>
        <v>1.00206149</v>
      </c>
      <c r="N846" s="121">
        <f t="shared" si="477"/>
        <v>1.5317241529518464</v>
      </c>
      <c r="O846" s="114">
        <f t="shared" si="479"/>
        <v>1.53352771</v>
      </c>
      <c r="P846" s="114">
        <f t="shared" si="487"/>
        <v>992.10468759000003</v>
      </c>
      <c r="Q846" s="168">
        <f t="shared" si="500"/>
        <v>0</v>
      </c>
      <c r="R846" s="169">
        <f t="shared" si="496"/>
        <v>0</v>
      </c>
      <c r="S846" s="114">
        <f t="shared" si="488"/>
        <v>0</v>
      </c>
      <c r="T846" s="124">
        <f t="shared" si="497"/>
        <v>7.0000000000000007E-2</v>
      </c>
      <c r="U846" s="122">
        <f t="shared" si="478"/>
        <v>12</v>
      </c>
      <c r="V846" s="122">
        <v>252</v>
      </c>
      <c r="W846" s="121">
        <f t="shared" si="489"/>
        <v>1.003227036</v>
      </c>
      <c r="X846" s="114">
        <f t="shared" si="490"/>
        <v>3.20155754</v>
      </c>
      <c r="Y846" s="114">
        <f t="shared" si="491"/>
        <v>0</v>
      </c>
      <c r="Z846" s="127" t="str">
        <f t="shared" si="501"/>
        <v>A+J=</v>
      </c>
      <c r="AA846" s="119">
        <f t="shared" si="502"/>
        <v>44854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92"/>
        <v>44841</v>
      </c>
      <c r="B847" s="114">
        <f t="shared" si="484"/>
        <v>995.67114761999994</v>
      </c>
      <c r="C847" s="114">
        <f t="shared" si="498"/>
        <v>646.94278500999997</v>
      </c>
      <c r="D847" s="115">
        <f t="shared" si="493"/>
        <v>1190.8820000000001</v>
      </c>
      <c r="E847" s="116">
        <f t="shared" si="480"/>
        <v>1193.337</v>
      </c>
      <c r="F847" s="117">
        <f t="shared" si="481"/>
        <v>44793</v>
      </c>
      <c r="G847" s="118">
        <f t="shared" si="485"/>
        <v>2.0614972768082662E-3</v>
      </c>
      <c r="H847" s="119">
        <f t="shared" si="499"/>
        <v>44854</v>
      </c>
      <c r="I847" s="119">
        <f t="shared" si="486"/>
        <v>44854</v>
      </c>
      <c r="J847" s="120">
        <f t="shared" si="494"/>
        <v>21</v>
      </c>
      <c r="K847" s="120">
        <f t="shared" si="483"/>
        <v>13</v>
      </c>
      <c r="L847" s="8">
        <f t="shared" si="495"/>
        <v>1.0012756599999999</v>
      </c>
      <c r="M847" s="121">
        <f t="shared" si="482"/>
        <v>1.00206149</v>
      </c>
      <c r="N847" s="121">
        <f t="shared" si="477"/>
        <v>1.5317241529518464</v>
      </c>
      <c r="O847" s="114">
        <f t="shared" si="479"/>
        <v>1.5336781100000001</v>
      </c>
      <c r="P847" s="114">
        <f t="shared" si="487"/>
        <v>992.20198778999998</v>
      </c>
      <c r="Q847" s="168">
        <f t="shared" si="500"/>
        <v>0</v>
      </c>
      <c r="R847" s="169">
        <f t="shared" si="496"/>
        <v>0</v>
      </c>
      <c r="S847" s="114">
        <f t="shared" si="488"/>
        <v>0</v>
      </c>
      <c r="T847" s="124">
        <f t="shared" si="497"/>
        <v>7.0000000000000007E-2</v>
      </c>
      <c r="U847" s="122">
        <f t="shared" si="478"/>
        <v>13</v>
      </c>
      <c r="V847" s="122">
        <v>252</v>
      </c>
      <c r="W847" s="121">
        <f t="shared" si="489"/>
        <v>1.003496425</v>
      </c>
      <c r="X847" s="114">
        <f t="shared" si="490"/>
        <v>3.4691598300000002</v>
      </c>
      <c r="Y847" s="114">
        <f t="shared" si="491"/>
        <v>0</v>
      </c>
      <c r="Z847" s="127" t="str">
        <f t="shared" si="501"/>
        <v>A+J=</v>
      </c>
      <c r="AA847" s="119">
        <f t="shared" si="502"/>
        <v>44854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92"/>
        <v>44842</v>
      </c>
      <c r="B848" s="114">
        <f t="shared" si="484"/>
        <v>996.03617496000004</v>
      </c>
      <c r="C848" s="114">
        <f t="shared" si="498"/>
        <v>646.94278500999997</v>
      </c>
      <c r="D848" s="115">
        <f t="shared" si="493"/>
        <v>1190.8820000000001</v>
      </c>
      <c r="E848" s="116">
        <f t="shared" si="480"/>
        <v>1193.337</v>
      </c>
      <c r="F848" s="117">
        <f t="shared" si="481"/>
        <v>44793</v>
      </c>
      <c r="G848" s="118">
        <f t="shared" si="485"/>
        <v>2.0614972768082662E-3</v>
      </c>
      <c r="H848" s="119">
        <f t="shared" si="499"/>
        <v>44854</v>
      </c>
      <c r="I848" s="119">
        <f t="shared" si="486"/>
        <v>44854</v>
      </c>
      <c r="J848" s="120">
        <f t="shared" si="494"/>
        <v>21</v>
      </c>
      <c r="K848" s="120">
        <f t="shared" si="483"/>
        <v>14</v>
      </c>
      <c r="L848" s="8">
        <f t="shared" si="495"/>
        <v>1.00137385</v>
      </c>
      <c r="M848" s="121">
        <f t="shared" si="482"/>
        <v>1.00206149</v>
      </c>
      <c r="N848" s="121">
        <f t="shared" si="477"/>
        <v>1.5317241529518464</v>
      </c>
      <c r="O848" s="114">
        <f t="shared" si="479"/>
        <v>1.53382851</v>
      </c>
      <c r="P848" s="114">
        <f t="shared" si="487"/>
        <v>992.29928798000003</v>
      </c>
      <c r="Q848" s="168">
        <f t="shared" si="500"/>
        <v>0</v>
      </c>
      <c r="R848" s="169">
        <f t="shared" si="496"/>
        <v>0</v>
      </c>
      <c r="S848" s="114">
        <f t="shared" si="488"/>
        <v>0</v>
      </c>
      <c r="T848" s="124">
        <f t="shared" si="497"/>
        <v>7.0000000000000007E-2</v>
      </c>
      <c r="U848" s="122">
        <f t="shared" si="478"/>
        <v>14</v>
      </c>
      <c r="V848" s="122">
        <v>252</v>
      </c>
      <c r="W848" s="121">
        <f t="shared" si="489"/>
        <v>1.0037658869999999</v>
      </c>
      <c r="X848" s="114">
        <f t="shared" si="490"/>
        <v>3.73688698</v>
      </c>
      <c r="Y848" s="114">
        <f t="shared" si="491"/>
        <v>0</v>
      </c>
      <c r="Z848" s="127" t="str">
        <f t="shared" si="501"/>
        <v>A+J=</v>
      </c>
      <c r="AA848" s="119">
        <f t="shared" si="502"/>
        <v>44854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92"/>
        <v>44843</v>
      </c>
      <c r="B849" s="114">
        <f t="shared" si="484"/>
        <v>996.03617496000004</v>
      </c>
      <c r="C849" s="114">
        <f t="shared" si="498"/>
        <v>646.94278500999997</v>
      </c>
      <c r="D849" s="115">
        <f t="shared" si="493"/>
        <v>1190.8820000000001</v>
      </c>
      <c r="E849" s="116">
        <f t="shared" si="480"/>
        <v>1193.337</v>
      </c>
      <c r="F849" s="117">
        <f t="shared" si="481"/>
        <v>44793</v>
      </c>
      <c r="G849" s="118">
        <f t="shared" si="485"/>
        <v>2.0614972768082662E-3</v>
      </c>
      <c r="H849" s="119">
        <f t="shared" si="499"/>
        <v>44854</v>
      </c>
      <c r="I849" s="119">
        <f t="shared" si="486"/>
        <v>44854</v>
      </c>
      <c r="J849" s="120">
        <f t="shared" si="494"/>
        <v>21</v>
      </c>
      <c r="K849" s="120">
        <f t="shared" si="483"/>
        <v>14</v>
      </c>
      <c r="L849" s="8">
        <f t="shared" si="495"/>
        <v>1.00137385</v>
      </c>
      <c r="M849" s="121">
        <f t="shared" si="482"/>
        <v>1.00206149</v>
      </c>
      <c r="N849" s="121">
        <f t="shared" si="477"/>
        <v>1.5317241529518464</v>
      </c>
      <c r="O849" s="114">
        <f t="shared" si="479"/>
        <v>1.53382851</v>
      </c>
      <c r="P849" s="114">
        <f t="shared" si="487"/>
        <v>992.29928798000003</v>
      </c>
      <c r="Q849" s="168">
        <f t="shared" si="500"/>
        <v>0</v>
      </c>
      <c r="R849" s="169">
        <f t="shared" si="496"/>
        <v>0</v>
      </c>
      <c r="S849" s="114">
        <f t="shared" si="488"/>
        <v>0</v>
      </c>
      <c r="T849" s="124">
        <f t="shared" si="497"/>
        <v>7.0000000000000007E-2</v>
      </c>
      <c r="U849" s="122">
        <f t="shared" si="478"/>
        <v>14</v>
      </c>
      <c r="V849" s="122">
        <v>252</v>
      </c>
      <c r="W849" s="121">
        <f t="shared" si="489"/>
        <v>1.0037658869999999</v>
      </c>
      <c r="X849" s="114">
        <f t="shared" si="490"/>
        <v>3.73688698</v>
      </c>
      <c r="Y849" s="114">
        <f t="shared" si="491"/>
        <v>0</v>
      </c>
      <c r="Z849" s="127" t="str">
        <f t="shared" si="501"/>
        <v>A+J=</v>
      </c>
      <c r="AA849" s="119">
        <f t="shared" si="502"/>
        <v>44854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92"/>
        <v>44844</v>
      </c>
      <c r="B850" s="114">
        <f t="shared" si="484"/>
        <v>996.03617496000004</v>
      </c>
      <c r="C850" s="114">
        <f t="shared" si="498"/>
        <v>646.94278500999997</v>
      </c>
      <c r="D850" s="115">
        <f t="shared" si="493"/>
        <v>1190.8820000000001</v>
      </c>
      <c r="E850" s="116">
        <f t="shared" si="480"/>
        <v>1193.337</v>
      </c>
      <c r="F850" s="117">
        <f t="shared" si="481"/>
        <v>44793</v>
      </c>
      <c r="G850" s="118">
        <f t="shared" si="485"/>
        <v>2.0614972768082662E-3</v>
      </c>
      <c r="H850" s="119">
        <f t="shared" si="499"/>
        <v>44854</v>
      </c>
      <c r="I850" s="119">
        <f t="shared" si="486"/>
        <v>44854</v>
      </c>
      <c r="J850" s="120">
        <f t="shared" si="494"/>
        <v>21</v>
      </c>
      <c r="K850" s="120">
        <f t="shared" si="483"/>
        <v>14</v>
      </c>
      <c r="L850" s="8">
        <f t="shared" si="495"/>
        <v>1.00137385</v>
      </c>
      <c r="M850" s="121">
        <f t="shared" si="482"/>
        <v>1.00206149</v>
      </c>
      <c r="N850" s="121">
        <f t="shared" si="477"/>
        <v>1.5317241529518464</v>
      </c>
      <c r="O850" s="114">
        <f t="shared" si="479"/>
        <v>1.53382851</v>
      </c>
      <c r="P850" s="114">
        <f t="shared" si="487"/>
        <v>992.29928798000003</v>
      </c>
      <c r="Q850" s="168">
        <f t="shared" si="500"/>
        <v>0</v>
      </c>
      <c r="R850" s="169">
        <f t="shared" si="496"/>
        <v>0</v>
      </c>
      <c r="S850" s="114">
        <f t="shared" si="488"/>
        <v>0</v>
      </c>
      <c r="T850" s="124">
        <f t="shared" si="497"/>
        <v>7.0000000000000007E-2</v>
      </c>
      <c r="U850" s="122">
        <f t="shared" si="478"/>
        <v>14</v>
      </c>
      <c r="V850" s="122">
        <v>252</v>
      </c>
      <c r="W850" s="121">
        <f t="shared" si="489"/>
        <v>1.0037658869999999</v>
      </c>
      <c r="X850" s="114">
        <f t="shared" si="490"/>
        <v>3.73688698</v>
      </c>
      <c r="Y850" s="114">
        <f t="shared" si="491"/>
        <v>0</v>
      </c>
      <c r="Z850" s="127" t="str">
        <f t="shared" si="501"/>
        <v>A+J=</v>
      </c>
      <c r="AA850" s="119">
        <f t="shared" si="502"/>
        <v>44854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92"/>
        <v>44845</v>
      </c>
      <c r="B851" s="114">
        <f t="shared" si="484"/>
        <v>996.40134569999998</v>
      </c>
      <c r="C851" s="114">
        <f t="shared" si="498"/>
        <v>646.94278500999997</v>
      </c>
      <c r="D851" s="115">
        <f t="shared" si="493"/>
        <v>1190.8820000000001</v>
      </c>
      <c r="E851" s="116">
        <f t="shared" si="480"/>
        <v>1193.337</v>
      </c>
      <c r="F851" s="117">
        <f t="shared" si="481"/>
        <v>44793</v>
      </c>
      <c r="G851" s="118">
        <f t="shared" si="485"/>
        <v>2.0614972768082662E-3</v>
      </c>
      <c r="H851" s="119">
        <f t="shared" si="499"/>
        <v>44854</v>
      </c>
      <c r="I851" s="119">
        <f t="shared" si="486"/>
        <v>44854</v>
      </c>
      <c r="J851" s="120">
        <f t="shared" si="494"/>
        <v>21</v>
      </c>
      <c r="K851" s="120">
        <f t="shared" si="483"/>
        <v>15</v>
      </c>
      <c r="L851" s="8">
        <f t="shared" si="495"/>
        <v>1.00147206</v>
      </c>
      <c r="M851" s="121">
        <f t="shared" si="482"/>
        <v>1.00206149</v>
      </c>
      <c r="N851" s="121">
        <f t="shared" si="477"/>
        <v>1.5317241529518464</v>
      </c>
      <c r="O851" s="114">
        <f t="shared" si="479"/>
        <v>1.5339789399999999</v>
      </c>
      <c r="P851" s="114">
        <f t="shared" si="487"/>
        <v>992.39660759000003</v>
      </c>
      <c r="Q851" s="168">
        <f t="shared" si="500"/>
        <v>0</v>
      </c>
      <c r="R851" s="169">
        <f t="shared" si="496"/>
        <v>0</v>
      </c>
      <c r="S851" s="114">
        <f t="shared" si="488"/>
        <v>0</v>
      </c>
      <c r="T851" s="124">
        <f t="shared" si="497"/>
        <v>7.0000000000000007E-2</v>
      </c>
      <c r="U851" s="122">
        <f t="shared" si="478"/>
        <v>15</v>
      </c>
      <c r="V851" s="122">
        <v>252</v>
      </c>
      <c r="W851" s="121">
        <f t="shared" si="489"/>
        <v>1.004035421</v>
      </c>
      <c r="X851" s="114">
        <f t="shared" si="490"/>
        <v>4.0047381099999999</v>
      </c>
      <c r="Y851" s="114">
        <f t="shared" si="491"/>
        <v>0</v>
      </c>
      <c r="Z851" s="127" t="str">
        <f t="shared" si="501"/>
        <v>A+J=</v>
      </c>
      <c r="AA851" s="119">
        <f t="shared" si="502"/>
        <v>44854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92"/>
        <v>44846</v>
      </c>
      <c r="B852" s="114">
        <f t="shared" si="484"/>
        <v>996.76664033999998</v>
      </c>
      <c r="C852" s="114">
        <f t="shared" si="498"/>
        <v>646.94278500999997</v>
      </c>
      <c r="D852" s="115">
        <f t="shared" si="493"/>
        <v>1190.8820000000001</v>
      </c>
      <c r="E852" s="116">
        <f t="shared" si="480"/>
        <v>1193.337</v>
      </c>
      <c r="F852" s="117">
        <f t="shared" si="481"/>
        <v>44793</v>
      </c>
      <c r="G852" s="118">
        <f t="shared" si="485"/>
        <v>2.0614972768082662E-3</v>
      </c>
      <c r="H852" s="119">
        <f t="shared" si="499"/>
        <v>44854</v>
      </c>
      <c r="I852" s="119">
        <f t="shared" si="486"/>
        <v>44854</v>
      </c>
      <c r="J852" s="120">
        <f t="shared" si="494"/>
        <v>21</v>
      </c>
      <c r="K852" s="120">
        <f t="shared" si="483"/>
        <v>16</v>
      </c>
      <c r="L852" s="8">
        <f t="shared" si="495"/>
        <v>1.00157027</v>
      </c>
      <c r="M852" s="121">
        <f t="shared" si="482"/>
        <v>1.00206149</v>
      </c>
      <c r="N852" s="121">
        <f t="shared" si="477"/>
        <v>1.5317241529518464</v>
      </c>
      <c r="O852" s="114">
        <f t="shared" si="479"/>
        <v>1.53412937</v>
      </c>
      <c r="P852" s="114">
        <f t="shared" si="487"/>
        <v>992.49392719000002</v>
      </c>
      <c r="Q852" s="168">
        <f t="shared" si="500"/>
        <v>0</v>
      </c>
      <c r="R852" s="169">
        <f t="shared" si="496"/>
        <v>0</v>
      </c>
      <c r="S852" s="114">
        <f t="shared" si="488"/>
        <v>0</v>
      </c>
      <c r="T852" s="124">
        <f t="shared" si="497"/>
        <v>7.0000000000000007E-2</v>
      </c>
      <c r="U852" s="122">
        <f t="shared" si="478"/>
        <v>16</v>
      </c>
      <c r="V852" s="122">
        <v>252</v>
      </c>
      <c r="W852" s="121">
        <f t="shared" si="489"/>
        <v>1.004305027</v>
      </c>
      <c r="X852" s="114">
        <f t="shared" si="490"/>
        <v>4.2727131500000004</v>
      </c>
      <c r="Y852" s="114">
        <f t="shared" si="491"/>
        <v>0</v>
      </c>
      <c r="Z852" s="127" t="str">
        <f t="shared" si="501"/>
        <v>A+J=</v>
      </c>
      <c r="AA852" s="119">
        <f t="shared" si="502"/>
        <v>44854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92"/>
        <v>44847</v>
      </c>
      <c r="B853" s="114">
        <f t="shared" si="484"/>
        <v>996.76664033999998</v>
      </c>
      <c r="C853" s="114">
        <f t="shared" si="498"/>
        <v>646.94278500999997</v>
      </c>
      <c r="D853" s="115">
        <f t="shared" si="493"/>
        <v>1190.8820000000001</v>
      </c>
      <c r="E853" s="116">
        <f t="shared" si="480"/>
        <v>1193.337</v>
      </c>
      <c r="F853" s="117">
        <f t="shared" si="481"/>
        <v>44793</v>
      </c>
      <c r="G853" s="118">
        <f t="shared" si="485"/>
        <v>2.0614972768082662E-3</v>
      </c>
      <c r="H853" s="119">
        <f t="shared" si="499"/>
        <v>44854</v>
      </c>
      <c r="I853" s="119">
        <f t="shared" si="486"/>
        <v>44854</v>
      </c>
      <c r="J853" s="120">
        <f t="shared" si="494"/>
        <v>21</v>
      </c>
      <c r="K853" s="120">
        <f t="shared" si="483"/>
        <v>16</v>
      </c>
      <c r="L853" s="8">
        <f t="shared" si="495"/>
        <v>1.00157027</v>
      </c>
      <c r="M853" s="121">
        <f t="shared" si="482"/>
        <v>1.00206149</v>
      </c>
      <c r="N853" s="121">
        <f t="shared" si="477"/>
        <v>1.5317241529518464</v>
      </c>
      <c r="O853" s="114">
        <f t="shared" si="479"/>
        <v>1.53412937</v>
      </c>
      <c r="P853" s="114">
        <f t="shared" si="487"/>
        <v>992.49392719000002</v>
      </c>
      <c r="Q853" s="168">
        <f t="shared" si="500"/>
        <v>0</v>
      </c>
      <c r="R853" s="169">
        <f t="shared" si="496"/>
        <v>0</v>
      </c>
      <c r="S853" s="114">
        <f t="shared" si="488"/>
        <v>0</v>
      </c>
      <c r="T853" s="124">
        <f t="shared" si="497"/>
        <v>7.0000000000000007E-2</v>
      </c>
      <c r="U853" s="122">
        <f t="shared" si="478"/>
        <v>16</v>
      </c>
      <c r="V853" s="122">
        <v>252</v>
      </c>
      <c r="W853" s="121">
        <f t="shared" si="489"/>
        <v>1.004305027</v>
      </c>
      <c r="X853" s="114">
        <f t="shared" si="490"/>
        <v>4.2727131500000004</v>
      </c>
      <c r="Y853" s="114">
        <f t="shared" si="491"/>
        <v>0</v>
      </c>
      <c r="Z853" s="127" t="str">
        <f t="shared" si="501"/>
        <v>A+J=</v>
      </c>
      <c r="AA853" s="119">
        <f t="shared" si="502"/>
        <v>44854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92"/>
        <v>44848</v>
      </c>
      <c r="B854" s="114">
        <f t="shared" si="484"/>
        <v>997.13207941999997</v>
      </c>
      <c r="C854" s="114">
        <f t="shared" si="498"/>
        <v>646.94278500999997</v>
      </c>
      <c r="D854" s="115">
        <f t="shared" si="493"/>
        <v>1190.8820000000001</v>
      </c>
      <c r="E854" s="116">
        <f t="shared" si="480"/>
        <v>1193.337</v>
      </c>
      <c r="F854" s="117">
        <f t="shared" si="481"/>
        <v>44793</v>
      </c>
      <c r="G854" s="118">
        <f t="shared" si="485"/>
        <v>2.0614972768082662E-3</v>
      </c>
      <c r="H854" s="119">
        <f t="shared" si="499"/>
        <v>44854</v>
      </c>
      <c r="I854" s="119">
        <f t="shared" si="486"/>
        <v>44854</v>
      </c>
      <c r="J854" s="120">
        <f t="shared" si="494"/>
        <v>21</v>
      </c>
      <c r="K854" s="120">
        <f t="shared" si="483"/>
        <v>17</v>
      </c>
      <c r="L854" s="8">
        <f t="shared" si="495"/>
        <v>1.0016685000000001</v>
      </c>
      <c r="M854" s="121">
        <f t="shared" si="482"/>
        <v>1.00206149</v>
      </c>
      <c r="N854" s="121">
        <f t="shared" si="477"/>
        <v>1.5317241529518464</v>
      </c>
      <c r="O854" s="114">
        <f t="shared" si="479"/>
        <v>1.53427983</v>
      </c>
      <c r="P854" s="114">
        <f t="shared" si="487"/>
        <v>992.59126619999995</v>
      </c>
      <c r="Q854" s="168">
        <f t="shared" si="500"/>
        <v>0</v>
      </c>
      <c r="R854" s="169">
        <f t="shared" si="496"/>
        <v>0</v>
      </c>
      <c r="S854" s="114">
        <f t="shared" si="488"/>
        <v>0</v>
      </c>
      <c r="T854" s="124">
        <f t="shared" si="497"/>
        <v>7.0000000000000007E-2</v>
      </c>
      <c r="U854" s="122">
        <f t="shared" si="478"/>
        <v>17</v>
      </c>
      <c r="V854" s="122">
        <v>252</v>
      </c>
      <c r="W854" s="121">
        <f t="shared" si="489"/>
        <v>1.0045747060000001</v>
      </c>
      <c r="X854" s="114">
        <f t="shared" si="490"/>
        <v>4.5408132200000004</v>
      </c>
      <c r="Y854" s="114">
        <f t="shared" si="491"/>
        <v>0</v>
      </c>
      <c r="Z854" s="127" t="str">
        <f t="shared" si="501"/>
        <v>A+J=</v>
      </c>
      <c r="AA854" s="119">
        <f t="shared" si="502"/>
        <v>44854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92"/>
        <v>44849</v>
      </c>
      <c r="B855" s="114">
        <f t="shared" si="484"/>
        <v>997.49764246999996</v>
      </c>
      <c r="C855" s="114">
        <f t="shared" si="498"/>
        <v>646.94278500999997</v>
      </c>
      <c r="D855" s="115">
        <f t="shared" si="493"/>
        <v>1190.8820000000001</v>
      </c>
      <c r="E855" s="116">
        <f t="shared" si="480"/>
        <v>1193.337</v>
      </c>
      <c r="F855" s="117">
        <f t="shared" si="481"/>
        <v>44793</v>
      </c>
      <c r="G855" s="118">
        <f t="shared" si="485"/>
        <v>2.0614972768082662E-3</v>
      </c>
      <c r="H855" s="119">
        <f t="shared" si="499"/>
        <v>44854</v>
      </c>
      <c r="I855" s="119">
        <f t="shared" si="486"/>
        <v>44854</v>
      </c>
      <c r="J855" s="120">
        <f t="shared" si="494"/>
        <v>21</v>
      </c>
      <c r="K855" s="120">
        <f t="shared" si="483"/>
        <v>18</v>
      </c>
      <c r="L855" s="8">
        <f t="shared" si="495"/>
        <v>1.0017667299999999</v>
      </c>
      <c r="M855" s="121">
        <f t="shared" si="482"/>
        <v>1.00206149</v>
      </c>
      <c r="N855" s="121">
        <f t="shared" si="477"/>
        <v>1.5317241529518464</v>
      </c>
      <c r="O855" s="114">
        <f t="shared" si="479"/>
        <v>1.53443029</v>
      </c>
      <c r="P855" s="114">
        <f t="shared" si="487"/>
        <v>992.68860520999999</v>
      </c>
      <c r="Q855" s="168">
        <f t="shared" si="500"/>
        <v>0</v>
      </c>
      <c r="R855" s="169">
        <f t="shared" si="496"/>
        <v>0</v>
      </c>
      <c r="S855" s="114">
        <f t="shared" si="488"/>
        <v>0</v>
      </c>
      <c r="T855" s="124">
        <f t="shared" si="497"/>
        <v>7.0000000000000007E-2</v>
      </c>
      <c r="U855" s="122">
        <f t="shared" si="478"/>
        <v>18</v>
      </c>
      <c r="V855" s="122">
        <v>252</v>
      </c>
      <c r="W855" s="121">
        <f t="shared" si="489"/>
        <v>1.0048444569999999</v>
      </c>
      <c r="X855" s="114">
        <f t="shared" si="490"/>
        <v>4.8090372600000002</v>
      </c>
      <c r="Y855" s="114">
        <f t="shared" si="491"/>
        <v>0</v>
      </c>
      <c r="Z855" s="127" t="str">
        <f t="shared" si="501"/>
        <v>A+J=</v>
      </c>
      <c r="AA855" s="119">
        <f t="shared" si="502"/>
        <v>44854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92"/>
        <v>44850</v>
      </c>
      <c r="B856" s="114">
        <f t="shared" si="484"/>
        <v>997.49764246999996</v>
      </c>
      <c r="C856" s="114">
        <f t="shared" si="498"/>
        <v>646.94278500999997</v>
      </c>
      <c r="D856" s="115">
        <f t="shared" si="493"/>
        <v>1190.8820000000001</v>
      </c>
      <c r="E856" s="116">
        <f t="shared" si="480"/>
        <v>1193.337</v>
      </c>
      <c r="F856" s="117">
        <f t="shared" si="481"/>
        <v>44793</v>
      </c>
      <c r="G856" s="118">
        <f t="shared" si="485"/>
        <v>2.0614972768082662E-3</v>
      </c>
      <c r="H856" s="119">
        <f t="shared" si="499"/>
        <v>44854</v>
      </c>
      <c r="I856" s="119">
        <f t="shared" si="486"/>
        <v>44854</v>
      </c>
      <c r="J856" s="120">
        <f t="shared" si="494"/>
        <v>21</v>
      </c>
      <c r="K856" s="120">
        <f t="shared" si="483"/>
        <v>18</v>
      </c>
      <c r="L856" s="8">
        <f t="shared" si="495"/>
        <v>1.0017667299999999</v>
      </c>
      <c r="M856" s="121">
        <f t="shared" si="482"/>
        <v>1.00206149</v>
      </c>
      <c r="N856" s="121">
        <f t="shared" si="477"/>
        <v>1.5317241529518464</v>
      </c>
      <c r="O856" s="114">
        <f t="shared" si="479"/>
        <v>1.53443029</v>
      </c>
      <c r="P856" s="114">
        <f t="shared" si="487"/>
        <v>992.68860520999999</v>
      </c>
      <c r="Q856" s="168">
        <f t="shared" si="500"/>
        <v>0</v>
      </c>
      <c r="R856" s="169">
        <f t="shared" si="496"/>
        <v>0</v>
      </c>
      <c r="S856" s="114">
        <f t="shared" si="488"/>
        <v>0</v>
      </c>
      <c r="T856" s="124">
        <f t="shared" si="497"/>
        <v>7.0000000000000007E-2</v>
      </c>
      <c r="U856" s="122">
        <f t="shared" si="478"/>
        <v>18</v>
      </c>
      <c r="V856" s="122">
        <v>252</v>
      </c>
      <c r="W856" s="121">
        <f t="shared" si="489"/>
        <v>1.0048444569999999</v>
      </c>
      <c r="X856" s="114">
        <f t="shared" si="490"/>
        <v>4.8090372600000002</v>
      </c>
      <c r="Y856" s="114">
        <f t="shared" si="491"/>
        <v>0</v>
      </c>
      <c r="Z856" s="127" t="str">
        <f t="shared" si="501"/>
        <v>A+J=</v>
      </c>
      <c r="AA856" s="119">
        <f t="shared" si="502"/>
        <v>44854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92"/>
        <v>44851</v>
      </c>
      <c r="B857" s="114">
        <f t="shared" si="484"/>
        <v>997.49764246999996</v>
      </c>
      <c r="C857" s="114">
        <f t="shared" si="498"/>
        <v>646.94278500999997</v>
      </c>
      <c r="D857" s="115">
        <f t="shared" si="493"/>
        <v>1190.8820000000001</v>
      </c>
      <c r="E857" s="116">
        <f t="shared" si="480"/>
        <v>1193.337</v>
      </c>
      <c r="F857" s="117">
        <f t="shared" si="481"/>
        <v>44793</v>
      </c>
      <c r="G857" s="118">
        <f t="shared" si="485"/>
        <v>2.0614972768082662E-3</v>
      </c>
      <c r="H857" s="119">
        <f t="shared" si="499"/>
        <v>44854</v>
      </c>
      <c r="I857" s="119">
        <f t="shared" si="486"/>
        <v>44854</v>
      </c>
      <c r="J857" s="120">
        <f t="shared" si="494"/>
        <v>21</v>
      </c>
      <c r="K857" s="120">
        <f t="shared" si="483"/>
        <v>18</v>
      </c>
      <c r="L857" s="8">
        <f t="shared" si="495"/>
        <v>1.0017667299999999</v>
      </c>
      <c r="M857" s="121">
        <f t="shared" si="482"/>
        <v>1.00206149</v>
      </c>
      <c r="N857" s="121">
        <f t="shared" si="477"/>
        <v>1.5317241529518464</v>
      </c>
      <c r="O857" s="114">
        <f t="shared" si="479"/>
        <v>1.53443029</v>
      </c>
      <c r="P857" s="114">
        <f t="shared" si="487"/>
        <v>992.68860520999999</v>
      </c>
      <c r="Q857" s="168">
        <f t="shared" si="500"/>
        <v>0</v>
      </c>
      <c r="R857" s="169">
        <f t="shared" si="496"/>
        <v>0</v>
      </c>
      <c r="S857" s="114">
        <f t="shared" si="488"/>
        <v>0</v>
      </c>
      <c r="T857" s="124">
        <f t="shared" si="497"/>
        <v>7.0000000000000007E-2</v>
      </c>
      <c r="U857" s="122">
        <f t="shared" si="478"/>
        <v>18</v>
      </c>
      <c r="V857" s="122">
        <v>252</v>
      </c>
      <c r="W857" s="121">
        <f t="shared" si="489"/>
        <v>1.0048444569999999</v>
      </c>
      <c r="X857" s="114">
        <f t="shared" si="490"/>
        <v>4.8090372600000002</v>
      </c>
      <c r="Y857" s="114">
        <f t="shared" si="491"/>
        <v>0</v>
      </c>
      <c r="Z857" s="127" t="str">
        <f t="shared" si="501"/>
        <v>A+J=</v>
      </c>
      <c r="AA857" s="119">
        <f t="shared" si="502"/>
        <v>44854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92"/>
        <v>44852</v>
      </c>
      <c r="B858" s="114">
        <f t="shared" si="484"/>
        <v>997.86335001999998</v>
      </c>
      <c r="C858" s="114">
        <f t="shared" si="498"/>
        <v>646.94278500999997</v>
      </c>
      <c r="D858" s="115">
        <f t="shared" si="493"/>
        <v>1190.8820000000001</v>
      </c>
      <c r="E858" s="116">
        <f t="shared" si="480"/>
        <v>1193.337</v>
      </c>
      <c r="F858" s="117">
        <f t="shared" si="481"/>
        <v>44793</v>
      </c>
      <c r="G858" s="118">
        <f t="shared" si="485"/>
        <v>2.0614972768082662E-3</v>
      </c>
      <c r="H858" s="119">
        <f t="shared" si="499"/>
        <v>44854</v>
      </c>
      <c r="I858" s="119">
        <f t="shared" si="486"/>
        <v>44854</v>
      </c>
      <c r="J858" s="120">
        <f t="shared" si="494"/>
        <v>21</v>
      </c>
      <c r="K858" s="120">
        <f t="shared" si="483"/>
        <v>19</v>
      </c>
      <c r="L858" s="8">
        <f t="shared" si="495"/>
        <v>1.0018649799999999</v>
      </c>
      <c r="M858" s="121">
        <f t="shared" si="482"/>
        <v>1.00206149</v>
      </c>
      <c r="N858" s="121">
        <f t="shared" si="477"/>
        <v>1.5317241529518464</v>
      </c>
      <c r="O858" s="114">
        <f t="shared" si="479"/>
        <v>1.53458078</v>
      </c>
      <c r="P858" s="114">
        <f t="shared" si="487"/>
        <v>992.78596362999997</v>
      </c>
      <c r="Q858" s="168">
        <f t="shared" si="500"/>
        <v>0</v>
      </c>
      <c r="R858" s="169">
        <f t="shared" si="496"/>
        <v>0</v>
      </c>
      <c r="S858" s="114">
        <f t="shared" si="488"/>
        <v>0</v>
      </c>
      <c r="T858" s="124">
        <f t="shared" si="497"/>
        <v>7.0000000000000007E-2</v>
      </c>
      <c r="U858" s="122">
        <f t="shared" si="478"/>
        <v>19</v>
      </c>
      <c r="V858" s="122">
        <v>252</v>
      </c>
      <c r="W858" s="121">
        <f t="shared" si="489"/>
        <v>1.005114281</v>
      </c>
      <c r="X858" s="114">
        <f t="shared" si="490"/>
        <v>5.07738639</v>
      </c>
      <c r="Y858" s="114">
        <f t="shared" si="491"/>
        <v>0</v>
      </c>
      <c r="Z858" s="127" t="str">
        <f t="shared" si="501"/>
        <v>A+J=</v>
      </c>
      <c r="AA858" s="119">
        <f t="shared" si="502"/>
        <v>44854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92"/>
        <v>44853</v>
      </c>
      <c r="B859" s="114">
        <f t="shared" si="484"/>
        <v>998.22918158999994</v>
      </c>
      <c r="C859" s="114">
        <f t="shared" si="498"/>
        <v>646.94278500999997</v>
      </c>
      <c r="D859" s="115">
        <f t="shared" si="493"/>
        <v>1190.8820000000001</v>
      </c>
      <c r="E859" s="116">
        <f t="shared" si="480"/>
        <v>1193.337</v>
      </c>
      <c r="F859" s="117">
        <f t="shared" si="481"/>
        <v>44793</v>
      </c>
      <c r="G859" s="118">
        <f t="shared" si="485"/>
        <v>2.0614972768082662E-3</v>
      </c>
      <c r="H859" s="119">
        <f t="shared" si="499"/>
        <v>44854</v>
      </c>
      <c r="I859" s="119">
        <f t="shared" si="486"/>
        <v>44854</v>
      </c>
      <c r="J859" s="120">
        <f t="shared" si="494"/>
        <v>21</v>
      </c>
      <c r="K859" s="120">
        <f t="shared" si="483"/>
        <v>20</v>
      </c>
      <c r="L859" s="8">
        <f t="shared" si="495"/>
        <v>1.0019632300000001</v>
      </c>
      <c r="M859" s="121">
        <f t="shared" si="482"/>
        <v>1.00206149</v>
      </c>
      <c r="N859" s="121">
        <f t="shared" si="477"/>
        <v>1.5317241529518464</v>
      </c>
      <c r="O859" s="114">
        <f t="shared" si="479"/>
        <v>1.53473127</v>
      </c>
      <c r="P859" s="114">
        <f t="shared" si="487"/>
        <v>992.88332204999995</v>
      </c>
      <c r="Q859" s="168">
        <f t="shared" si="500"/>
        <v>0</v>
      </c>
      <c r="R859" s="169">
        <f t="shared" si="496"/>
        <v>0</v>
      </c>
      <c r="S859" s="114">
        <f t="shared" si="488"/>
        <v>0</v>
      </c>
      <c r="T859" s="124">
        <f t="shared" si="497"/>
        <v>7.0000000000000007E-2</v>
      </c>
      <c r="U859" s="122">
        <f t="shared" si="478"/>
        <v>20</v>
      </c>
      <c r="V859" s="122">
        <v>252</v>
      </c>
      <c r="W859" s="121">
        <f t="shared" si="489"/>
        <v>1.005384177</v>
      </c>
      <c r="X859" s="114">
        <f t="shared" si="490"/>
        <v>5.3458595400000002</v>
      </c>
      <c r="Y859" s="114">
        <f t="shared" si="491"/>
        <v>0</v>
      </c>
      <c r="Z859" s="127" t="str">
        <f t="shared" si="501"/>
        <v>A+J=</v>
      </c>
      <c r="AA859" s="119">
        <f t="shared" si="502"/>
        <v>44854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92"/>
        <v>44854</v>
      </c>
      <c r="B860" s="114">
        <f t="shared" si="484"/>
        <v>998.59515022999994</v>
      </c>
      <c r="C860" s="114">
        <f t="shared" si="498"/>
        <v>646.94278500999997</v>
      </c>
      <c r="D860" s="115">
        <f t="shared" si="493"/>
        <v>1190.8820000000001</v>
      </c>
      <c r="E860" s="116">
        <f t="shared" si="480"/>
        <v>1193.337</v>
      </c>
      <c r="F860" s="117">
        <f t="shared" si="481"/>
        <v>44793</v>
      </c>
      <c r="G860" s="118">
        <f t="shared" si="485"/>
        <v>2.0614972768082662E-3</v>
      </c>
      <c r="H860" s="119">
        <f t="shared" si="499"/>
        <v>44886</v>
      </c>
      <c r="I860" s="119">
        <f t="shared" si="486"/>
        <v>44854</v>
      </c>
      <c r="J860" s="120">
        <f t="shared" si="494"/>
        <v>21</v>
      </c>
      <c r="K860" s="120">
        <f t="shared" si="483"/>
        <v>21</v>
      </c>
      <c r="L860" s="8">
        <f t="shared" si="495"/>
        <v>1.00206149</v>
      </c>
      <c r="M860" s="121">
        <f t="shared" si="482"/>
        <v>1.00206149</v>
      </c>
      <c r="N860" s="121">
        <f t="shared" si="477"/>
        <v>1.5317241529518464</v>
      </c>
      <c r="O860" s="114">
        <f t="shared" si="479"/>
        <v>1.5348817800000001</v>
      </c>
      <c r="P860" s="114">
        <f t="shared" si="487"/>
        <v>992.98069340999996</v>
      </c>
      <c r="Q860" s="168">
        <f t="shared" si="500"/>
        <v>28</v>
      </c>
      <c r="R860" s="169">
        <f t="shared" si="496"/>
        <v>1.1269E-2</v>
      </c>
      <c r="S860" s="114">
        <f t="shared" si="488"/>
        <v>11.189899430000001</v>
      </c>
      <c r="T860" s="124">
        <f t="shared" si="497"/>
        <v>7.0000000000000007E-2</v>
      </c>
      <c r="U860" s="122">
        <f t="shared" si="478"/>
        <v>21</v>
      </c>
      <c r="V860" s="122">
        <v>252</v>
      </c>
      <c r="W860" s="121">
        <f t="shared" si="489"/>
        <v>1.0056541450000001</v>
      </c>
      <c r="X860" s="114">
        <f t="shared" si="490"/>
        <v>5.61445682</v>
      </c>
      <c r="Y860" s="114">
        <f t="shared" si="491"/>
        <v>16.804356250000001</v>
      </c>
      <c r="Z860" s="127" t="str">
        <f t="shared" si="501"/>
        <v>A+J=</v>
      </c>
      <c r="AA860" s="119">
        <f t="shared" si="502"/>
        <v>44854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92"/>
        <v>44855</v>
      </c>
      <c r="B861" s="114">
        <f t="shared" si="484"/>
        <v>982.15555159000007</v>
      </c>
      <c r="C861" s="114">
        <f t="shared" si="498"/>
        <v>639.65238677000002</v>
      </c>
      <c r="D861" s="115">
        <f t="shared" si="493"/>
        <v>1190.8820000000001</v>
      </c>
      <c r="E861" s="116">
        <f t="shared" si="480"/>
        <v>1193.337</v>
      </c>
      <c r="F861" s="117">
        <f t="shared" si="481"/>
        <v>44824</v>
      </c>
      <c r="G861" s="118">
        <f t="shared" si="485"/>
        <v>2.0614972768082662E-3</v>
      </c>
      <c r="H861" s="119">
        <f t="shared" si="499"/>
        <v>44886</v>
      </c>
      <c r="I861" s="119">
        <f t="shared" si="486"/>
        <v>44886</v>
      </c>
      <c r="J861" s="120">
        <f t="shared" si="494"/>
        <v>20</v>
      </c>
      <c r="K861" s="120">
        <f t="shared" si="483"/>
        <v>1</v>
      </c>
      <c r="L861" s="8">
        <f t="shared" si="495"/>
        <v>1.0001029699999999</v>
      </c>
      <c r="M861" s="121">
        <f t="shared" si="482"/>
        <v>1.00206149</v>
      </c>
      <c r="N861" s="121">
        <f t="shared" si="477"/>
        <v>1.534881786975915</v>
      </c>
      <c r="O861" s="114">
        <f t="shared" si="479"/>
        <v>1.5350398300000001</v>
      </c>
      <c r="P861" s="114">
        <f t="shared" si="487"/>
        <v>981.89189104000002</v>
      </c>
      <c r="Q861" s="168">
        <f t="shared" si="500"/>
        <v>0</v>
      </c>
      <c r="R861" s="169">
        <f t="shared" si="496"/>
        <v>0</v>
      </c>
      <c r="S861" s="114">
        <f t="shared" si="488"/>
        <v>0</v>
      </c>
      <c r="T861" s="124">
        <f t="shared" si="497"/>
        <v>7.0000000000000007E-2</v>
      </c>
      <c r="U861" s="122">
        <f t="shared" si="478"/>
        <v>1</v>
      </c>
      <c r="V861" s="122">
        <v>252</v>
      </c>
      <c r="W861" s="121">
        <f t="shared" si="489"/>
        <v>1.0002685229999999</v>
      </c>
      <c r="X861" s="114">
        <f t="shared" si="490"/>
        <v>0.26366054999999999</v>
      </c>
      <c r="Y861" s="114">
        <f t="shared" si="491"/>
        <v>0</v>
      </c>
      <c r="Z861" s="127" t="str">
        <f t="shared" si="501"/>
        <v>A+J=</v>
      </c>
      <c r="AA861" s="119">
        <f t="shared" si="502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92"/>
        <v>44856</v>
      </c>
      <c r="B862" s="114">
        <f t="shared" si="484"/>
        <v>982.52044061000004</v>
      </c>
      <c r="C862" s="114">
        <f t="shared" si="498"/>
        <v>639.65238677000002</v>
      </c>
      <c r="D862" s="115">
        <f t="shared" si="493"/>
        <v>1190.8820000000001</v>
      </c>
      <c r="E862" s="116">
        <f t="shared" si="480"/>
        <v>1193.337</v>
      </c>
      <c r="F862" s="117">
        <f t="shared" si="481"/>
        <v>44824</v>
      </c>
      <c r="G862" s="118">
        <f t="shared" si="485"/>
        <v>2.0614972768082662E-3</v>
      </c>
      <c r="H862" s="119">
        <f t="shared" si="499"/>
        <v>44886</v>
      </c>
      <c r="I862" s="119">
        <f t="shared" si="486"/>
        <v>44886</v>
      </c>
      <c r="J862" s="120">
        <f t="shared" si="494"/>
        <v>20</v>
      </c>
      <c r="K862" s="120">
        <f t="shared" si="483"/>
        <v>2</v>
      </c>
      <c r="L862" s="8">
        <f t="shared" si="495"/>
        <v>1.00020595</v>
      </c>
      <c r="M862" s="121">
        <f t="shared" si="482"/>
        <v>1.00206149</v>
      </c>
      <c r="N862" s="121">
        <f t="shared" si="477"/>
        <v>1.534881786975915</v>
      </c>
      <c r="O862" s="114">
        <f t="shared" si="479"/>
        <v>1.5351978900000001</v>
      </c>
      <c r="P862" s="114">
        <f t="shared" si="487"/>
        <v>981.99299450000001</v>
      </c>
      <c r="Q862" s="168">
        <f t="shared" si="500"/>
        <v>0</v>
      </c>
      <c r="R862" s="169">
        <f t="shared" si="496"/>
        <v>0</v>
      </c>
      <c r="S862" s="114">
        <f t="shared" si="488"/>
        <v>0</v>
      </c>
      <c r="T862" s="124">
        <f t="shared" si="497"/>
        <v>7.0000000000000007E-2</v>
      </c>
      <c r="U862" s="122">
        <f t="shared" si="478"/>
        <v>2</v>
      </c>
      <c r="V862" s="122">
        <v>252</v>
      </c>
      <c r="W862" s="121">
        <f t="shared" si="489"/>
        <v>1.000537118</v>
      </c>
      <c r="X862" s="114">
        <f t="shared" si="490"/>
        <v>0.52744610999999997</v>
      </c>
      <c r="Y862" s="114">
        <f t="shared" si="491"/>
        <v>0</v>
      </c>
      <c r="Z862" s="127" t="str">
        <f t="shared" si="501"/>
        <v>A+J=</v>
      </c>
      <c r="AA862" s="119">
        <f t="shared" si="502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92"/>
        <v>44857</v>
      </c>
      <c r="B863" s="114">
        <f t="shared" si="484"/>
        <v>982.52044061000004</v>
      </c>
      <c r="C863" s="114">
        <f t="shared" si="498"/>
        <v>639.65238677000002</v>
      </c>
      <c r="D863" s="115">
        <f t="shared" si="493"/>
        <v>1190.8820000000001</v>
      </c>
      <c r="E863" s="116">
        <f t="shared" si="480"/>
        <v>1193.337</v>
      </c>
      <c r="F863" s="117">
        <f t="shared" si="481"/>
        <v>44824</v>
      </c>
      <c r="G863" s="118">
        <f t="shared" si="485"/>
        <v>2.0614972768082662E-3</v>
      </c>
      <c r="H863" s="119">
        <f t="shared" si="499"/>
        <v>44886</v>
      </c>
      <c r="I863" s="119">
        <f t="shared" si="486"/>
        <v>44886</v>
      </c>
      <c r="J863" s="120">
        <f t="shared" si="494"/>
        <v>20</v>
      </c>
      <c r="K863" s="120">
        <f t="shared" si="483"/>
        <v>2</v>
      </c>
      <c r="L863" s="8">
        <f t="shared" si="495"/>
        <v>1.00020595</v>
      </c>
      <c r="M863" s="121">
        <f t="shared" si="482"/>
        <v>1.00206149</v>
      </c>
      <c r="N863" s="121">
        <f t="shared" ref="N863:N926" si="503">IF(I863&gt;I862,N862*M863,N862)</f>
        <v>1.534881786975915</v>
      </c>
      <c r="O863" s="114">
        <f t="shared" si="479"/>
        <v>1.5351978900000001</v>
      </c>
      <c r="P863" s="114">
        <f t="shared" si="487"/>
        <v>981.99299450000001</v>
      </c>
      <c r="Q863" s="168">
        <f t="shared" si="500"/>
        <v>0</v>
      </c>
      <c r="R863" s="169">
        <f t="shared" si="496"/>
        <v>0</v>
      </c>
      <c r="S863" s="114">
        <f t="shared" si="488"/>
        <v>0</v>
      </c>
      <c r="T863" s="124">
        <f t="shared" si="497"/>
        <v>7.0000000000000007E-2</v>
      </c>
      <c r="U863" s="122">
        <f t="shared" si="478"/>
        <v>2</v>
      </c>
      <c r="V863" s="122">
        <v>252</v>
      </c>
      <c r="W863" s="121">
        <f t="shared" si="489"/>
        <v>1.000537118</v>
      </c>
      <c r="X863" s="114">
        <f t="shared" si="490"/>
        <v>0.52744610999999997</v>
      </c>
      <c r="Y863" s="114">
        <f t="shared" si="491"/>
        <v>0</v>
      </c>
      <c r="Z863" s="127" t="str">
        <f t="shared" si="501"/>
        <v>A+J=</v>
      </c>
      <c r="AA863" s="119">
        <f t="shared" si="502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92"/>
        <v>44858</v>
      </c>
      <c r="B864" s="114">
        <f t="shared" si="484"/>
        <v>982.52044061000004</v>
      </c>
      <c r="C864" s="114">
        <f t="shared" si="498"/>
        <v>639.65238677000002</v>
      </c>
      <c r="D864" s="115">
        <f t="shared" si="493"/>
        <v>1190.8820000000001</v>
      </c>
      <c r="E864" s="116">
        <f t="shared" si="480"/>
        <v>1193.337</v>
      </c>
      <c r="F864" s="117">
        <f t="shared" si="481"/>
        <v>44824</v>
      </c>
      <c r="G864" s="118">
        <f t="shared" si="485"/>
        <v>2.0614972768082662E-3</v>
      </c>
      <c r="H864" s="119">
        <f t="shared" si="499"/>
        <v>44886</v>
      </c>
      <c r="I864" s="119">
        <f t="shared" si="486"/>
        <v>44886</v>
      </c>
      <c r="J864" s="120">
        <f t="shared" si="494"/>
        <v>20</v>
      </c>
      <c r="K864" s="120">
        <f t="shared" si="483"/>
        <v>2</v>
      </c>
      <c r="L864" s="8">
        <f t="shared" si="495"/>
        <v>1.00020595</v>
      </c>
      <c r="M864" s="121">
        <f t="shared" si="482"/>
        <v>1.00206149</v>
      </c>
      <c r="N864" s="121">
        <f t="shared" si="503"/>
        <v>1.534881786975915</v>
      </c>
      <c r="O864" s="114">
        <f t="shared" si="479"/>
        <v>1.5351978900000001</v>
      </c>
      <c r="P864" s="114">
        <f t="shared" si="487"/>
        <v>981.99299450000001</v>
      </c>
      <c r="Q864" s="168">
        <f t="shared" si="500"/>
        <v>0</v>
      </c>
      <c r="R864" s="169">
        <f t="shared" si="496"/>
        <v>0</v>
      </c>
      <c r="S864" s="114">
        <f t="shared" si="488"/>
        <v>0</v>
      </c>
      <c r="T864" s="124">
        <f t="shared" si="497"/>
        <v>7.0000000000000007E-2</v>
      </c>
      <c r="U864" s="122">
        <f t="shared" si="478"/>
        <v>2</v>
      </c>
      <c r="V864" s="122">
        <v>252</v>
      </c>
      <c r="W864" s="121">
        <f t="shared" si="489"/>
        <v>1.000537118</v>
      </c>
      <c r="X864" s="114">
        <f t="shared" si="490"/>
        <v>0.52744610999999997</v>
      </c>
      <c r="Y864" s="114">
        <f t="shared" si="491"/>
        <v>0</v>
      </c>
      <c r="Z864" s="127" t="str">
        <f t="shared" si="501"/>
        <v>A+J=</v>
      </c>
      <c r="AA864" s="119">
        <f t="shared" si="502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92"/>
        <v>44859</v>
      </c>
      <c r="B865" s="114">
        <f t="shared" si="484"/>
        <v>982.88547384000003</v>
      </c>
      <c r="C865" s="114">
        <f t="shared" si="498"/>
        <v>639.65238677000002</v>
      </c>
      <c r="D865" s="115">
        <f t="shared" si="493"/>
        <v>1190.8820000000001</v>
      </c>
      <c r="E865" s="116">
        <f t="shared" si="480"/>
        <v>1193.337</v>
      </c>
      <c r="F865" s="117">
        <f t="shared" si="481"/>
        <v>44824</v>
      </c>
      <c r="G865" s="118">
        <f t="shared" si="485"/>
        <v>2.0614972768082662E-3</v>
      </c>
      <c r="H865" s="119">
        <f t="shared" si="499"/>
        <v>44886</v>
      </c>
      <c r="I865" s="119">
        <f t="shared" si="486"/>
        <v>44886</v>
      </c>
      <c r="J865" s="120">
        <f t="shared" si="494"/>
        <v>20</v>
      </c>
      <c r="K865" s="120">
        <f t="shared" si="483"/>
        <v>3</v>
      </c>
      <c r="L865" s="8">
        <f t="shared" si="495"/>
        <v>1.00030895</v>
      </c>
      <c r="M865" s="121">
        <f t="shared" si="482"/>
        <v>1.00206149</v>
      </c>
      <c r="N865" s="121">
        <f t="shared" si="503"/>
        <v>1.534881786975915</v>
      </c>
      <c r="O865" s="114">
        <f t="shared" si="479"/>
        <v>1.5353559800000001</v>
      </c>
      <c r="P865" s="114">
        <f t="shared" si="487"/>
        <v>982.09411713999998</v>
      </c>
      <c r="Q865" s="168">
        <f t="shared" si="500"/>
        <v>0</v>
      </c>
      <c r="R865" s="169">
        <f t="shared" si="496"/>
        <v>0</v>
      </c>
      <c r="S865" s="114">
        <f t="shared" si="488"/>
        <v>0</v>
      </c>
      <c r="T865" s="124">
        <f t="shared" si="497"/>
        <v>7.0000000000000007E-2</v>
      </c>
      <c r="U865" s="122">
        <f t="shared" si="478"/>
        <v>3</v>
      </c>
      <c r="V865" s="122">
        <v>252</v>
      </c>
      <c r="W865" s="121">
        <f t="shared" si="489"/>
        <v>1.0008057850000001</v>
      </c>
      <c r="X865" s="114">
        <f t="shared" si="490"/>
        <v>0.79135670000000002</v>
      </c>
      <c r="Y865" s="114">
        <f t="shared" si="491"/>
        <v>0</v>
      </c>
      <c r="Z865" s="127" t="str">
        <f t="shared" si="501"/>
        <v>A+J=</v>
      </c>
      <c r="AA865" s="119">
        <f t="shared" si="502"/>
        <v>44886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92"/>
        <v>44860</v>
      </c>
      <c r="B866" s="114">
        <f t="shared" si="484"/>
        <v>983.25063855000008</v>
      </c>
      <c r="C866" s="114">
        <f t="shared" si="498"/>
        <v>639.65238677000002</v>
      </c>
      <c r="D866" s="115">
        <f t="shared" si="493"/>
        <v>1190.8820000000001</v>
      </c>
      <c r="E866" s="116">
        <f t="shared" si="480"/>
        <v>1193.337</v>
      </c>
      <c r="F866" s="117">
        <f t="shared" si="481"/>
        <v>44824</v>
      </c>
      <c r="G866" s="118">
        <f t="shared" si="485"/>
        <v>2.0614972768082662E-3</v>
      </c>
      <c r="H866" s="119">
        <f t="shared" si="499"/>
        <v>44886</v>
      </c>
      <c r="I866" s="119">
        <f t="shared" si="486"/>
        <v>44886</v>
      </c>
      <c r="J866" s="120">
        <f t="shared" si="494"/>
        <v>20</v>
      </c>
      <c r="K866" s="120">
        <f t="shared" si="483"/>
        <v>4</v>
      </c>
      <c r="L866" s="8">
        <f t="shared" si="495"/>
        <v>1.0004119499999999</v>
      </c>
      <c r="M866" s="121">
        <f t="shared" si="482"/>
        <v>1.00206149</v>
      </c>
      <c r="N866" s="121">
        <f t="shared" si="503"/>
        <v>1.534881786975915</v>
      </c>
      <c r="O866" s="114">
        <f t="shared" si="479"/>
        <v>1.53551408</v>
      </c>
      <c r="P866" s="114">
        <f t="shared" si="487"/>
        <v>982.19524619000003</v>
      </c>
      <c r="Q866" s="168">
        <f t="shared" si="500"/>
        <v>0</v>
      </c>
      <c r="R866" s="169">
        <f t="shared" si="496"/>
        <v>0</v>
      </c>
      <c r="S866" s="114">
        <f t="shared" si="488"/>
        <v>0</v>
      </c>
      <c r="T866" s="124">
        <f t="shared" si="497"/>
        <v>7.0000000000000007E-2</v>
      </c>
      <c r="U866" s="122">
        <f t="shared" si="478"/>
        <v>4</v>
      </c>
      <c r="V866" s="122">
        <v>252</v>
      </c>
      <c r="W866" s="121">
        <f t="shared" si="489"/>
        <v>1.0010745240000001</v>
      </c>
      <c r="X866" s="114">
        <f t="shared" si="490"/>
        <v>1.0553923599999999</v>
      </c>
      <c r="Y866" s="114">
        <f t="shared" si="491"/>
        <v>0</v>
      </c>
      <c r="Z866" s="127" t="str">
        <f t="shared" si="501"/>
        <v>A+J=</v>
      </c>
      <c r="AA866" s="119">
        <f t="shared" si="502"/>
        <v>44886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92"/>
        <v>44861</v>
      </c>
      <c r="B867" s="114">
        <f t="shared" si="484"/>
        <v>983.61594113000001</v>
      </c>
      <c r="C867" s="114">
        <f t="shared" si="498"/>
        <v>639.65238677000002</v>
      </c>
      <c r="D867" s="115">
        <f t="shared" si="493"/>
        <v>1190.8820000000001</v>
      </c>
      <c r="E867" s="116">
        <f t="shared" si="480"/>
        <v>1193.337</v>
      </c>
      <c r="F867" s="117">
        <f t="shared" si="481"/>
        <v>44824</v>
      </c>
      <c r="G867" s="118">
        <f t="shared" si="485"/>
        <v>2.0614972768082662E-3</v>
      </c>
      <c r="H867" s="119">
        <f t="shared" si="499"/>
        <v>44886</v>
      </c>
      <c r="I867" s="119">
        <f t="shared" si="486"/>
        <v>44886</v>
      </c>
      <c r="J867" s="120">
        <f t="shared" si="494"/>
        <v>20</v>
      </c>
      <c r="K867" s="120">
        <f t="shared" si="483"/>
        <v>5</v>
      </c>
      <c r="L867" s="8">
        <f t="shared" si="495"/>
        <v>1.00051497</v>
      </c>
      <c r="M867" s="121">
        <f t="shared" si="482"/>
        <v>1.00206149</v>
      </c>
      <c r="N867" s="121">
        <f t="shared" si="503"/>
        <v>1.534881786975915</v>
      </c>
      <c r="O867" s="114">
        <f t="shared" si="479"/>
        <v>1.5356722</v>
      </c>
      <c r="P867" s="114">
        <f t="shared" si="487"/>
        <v>982.29638801999999</v>
      </c>
      <c r="Q867" s="168">
        <f t="shared" si="500"/>
        <v>0</v>
      </c>
      <c r="R867" s="169">
        <f t="shared" si="496"/>
        <v>0</v>
      </c>
      <c r="S867" s="114">
        <f t="shared" si="488"/>
        <v>0</v>
      </c>
      <c r="T867" s="124">
        <f t="shared" si="497"/>
        <v>7.0000000000000007E-2</v>
      </c>
      <c r="U867" s="122">
        <f t="shared" si="478"/>
        <v>5</v>
      </c>
      <c r="V867" s="122">
        <v>252</v>
      </c>
      <c r="W867" s="121">
        <f t="shared" si="489"/>
        <v>1.0013433350000001</v>
      </c>
      <c r="X867" s="114">
        <f t="shared" si="490"/>
        <v>1.31955311</v>
      </c>
      <c r="Y867" s="114">
        <f t="shared" si="491"/>
        <v>0</v>
      </c>
      <c r="Z867" s="127" t="str">
        <f t="shared" si="501"/>
        <v>A+J=</v>
      </c>
      <c r="AA867" s="119">
        <f t="shared" si="502"/>
        <v>44886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92"/>
        <v>44862</v>
      </c>
      <c r="B868" s="114">
        <f t="shared" si="484"/>
        <v>983.98138165</v>
      </c>
      <c r="C868" s="114">
        <f t="shared" si="498"/>
        <v>639.65238677000002</v>
      </c>
      <c r="D868" s="115">
        <f t="shared" si="493"/>
        <v>1190.8820000000001</v>
      </c>
      <c r="E868" s="116">
        <f t="shared" si="480"/>
        <v>1193.337</v>
      </c>
      <c r="F868" s="117">
        <f t="shared" si="481"/>
        <v>44824</v>
      </c>
      <c r="G868" s="118">
        <f t="shared" si="485"/>
        <v>2.0614972768082662E-3</v>
      </c>
      <c r="H868" s="119">
        <f t="shared" si="499"/>
        <v>44886</v>
      </c>
      <c r="I868" s="119">
        <f t="shared" si="486"/>
        <v>44886</v>
      </c>
      <c r="J868" s="120">
        <f t="shared" si="494"/>
        <v>20</v>
      </c>
      <c r="K868" s="120">
        <f t="shared" si="483"/>
        <v>6</v>
      </c>
      <c r="L868" s="8">
        <f t="shared" si="495"/>
        <v>1.000618</v>
      </c>
      <c r="M868" s="121">
        <f t="shared" si="482"/>
        <v>1.00206149</v>
      </c>
      <c r="N868" s="121">
        <f t="shared" si="503"/>
        <v>1.534881786975915</v>
      </c>
      <c r="O868" s="114">
        <f t="shared" si="479"/>
        <v>1.53583034</v>
      </c>
      <c r="P868" s="114">
        <f t="shared" si="487"/>
        <v>982.39754264999999</v>
      </c>
      <c r="Q868" s="168">
        <f t="shared" si="500"/>
        <v>0</v>
      </c>
      <c r="R868" s="169">
        <f t="shared" si="496"/>
        <v>0</v>
      </c>
      <c r="S868" s="114">
        <f t="shared" si="488"/>
        <v>0</v>
      </c>
      <c r="T868" s="124">
        <f t="shared" si="497"/>
        <v>7.0000000000000007E-2</v>
      </c>
      <c r="U868" s="122">
        <f t="shared" si="478"/>
        <v>6</v>
      </c>
      <c r="V868" s="122">
        <v>252</v>
      </c>
      <c r="W868" s="121">
        <f t="shared" si="489"/>
        <v>1.001612218</v>
      </c>
      <c r="X868" s="114">
        <f t="shared" si="490"/>
        <v>1.583839</v>
      </c>
      <c r="Y868" s="114">
        <f t="shared" si="491"/>
        <v>0</v>
      </c>
      <c r="Z868" s="127" t="str">
        <f t="shared" si="501"/>
        <v>A+J=</v>
      </c>
      <c r="AA868" s="119">
        <f t="shared" si="502"/>
        <v>44886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92"/>
        <v>44863</v>
      </c>
      <c r="B869" s="114">
        <f t="shared" si="484"/>
        <v>984.34695468000007</v>
      </c>
      <c r="C869" s="114">
        <f t="shared" si="498"/>
        <v>639.65238677000002</v>
      </c>
      <c r="D869" s="115">
        <f t="shared" si="493"/>
        <v>1190.8820000000001</v>
      </c>
      <c r="E869" s="116">
        <f t="shared" si="480"/>
        <v>1193.337</v>
      </c>
      <c r="F869" s="117">
        <f t="shared" si="481"/>
        <v>44824</v>
      </c>
      <c r="G869" s="118">
        <f t="shared" si="485"/>
        <v>2.0614972768082662E-3</v>
      </c>
      <c r="H869" s="119">
        <f t="shared" si="499"/>
        <v>44886</v>
      </c>
      <c r="I869" s="119">
        <f t="shared" si="486"/>
        <v>44886</v>
      </c>
      <c r="J869" s="120">
        <f t="shared" si="494"/>
        <v>20</v>
      </c>
      <c r="K869" s="120">
        <f t="shared" si="483"/>
        <v>7</v>
      </c>
      <c r="L869" s="8">
        <f t="shared" si="495"/>
        <v>1.00072104</v>
      </c>
      <c r="M869" s="121">
        <f t="shared" si="482"/>
        <v>1.00206149</v>
      </c>
      <c r="N869" s="121">
        <f t="shared" si="503"/>
        <v>1.534881786975915</v>
      </c>
      <c r="O869" s="114">
        <f t="shared" si="479"/>
        <v>1.53598849</v>
      </c>
      <c r="P869" s="114">
        <f t="shared" si="487"/>
        <v>982.49870367000005</v>
      </c>
      <c r="Q869" s="168">
        <f t="shared" si="500"/>
        <v>0</v>
      </c>
      <c r="R869" s="169">
        <f t="shared" si="496"/>
        <v>0</v>
      </c>
      <c r="S869" s="114">
        <f t="shared" si="488"/>
        <v>0</v>
      </c>
      <c r="T869" s="124">
        <f t="shared" si="497"/>
        <v>7.0000000000000007E-2</v>
      </c>
      <c r="U869" s="122">
        <f t="shared" ref="U869:U932" si="504">IF(Q868&gt;0,1,IF(K869=K868,U868,U868+1))</f>
        <v>7</v>
      </c>
      <c r="V869" s="122">
        <v>252</v>
      </c>
      <c r="W869" s="121">
        <f t="shared" si="489"/>
        <v>1.001881174</v>
      </c>
      <c r="X869" s="114">
        <f t="shared" si="490"/>
        <v>1.84825101</v>
      </c>
      <c r="Y869" s="114">
        <f t="shared" si="491"/>
        <v>0</v>
      </c>
      <c r="Z869" s="127" t="str">
        <f t="shared" si="501"/>
        <v>A+J=</v>
      </c>
      <c r="AA869" s="119">
        <f t="shared" si="502"/>
        <v>44886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92"/>
        <v>44864</v>
      </c>
      <c r="B870" s="114">
        <f t="shared" si="484"/>
        <v>984.34695468000007</v>
      </c>
      <c r="C870" s="114">
        <f t="shared" si="498"/>
        <v>639.65238677000002</v>
      </c>
      <c r="D870" s="115">
        <f t="shared" si="493"/>
        <v>1190.8820000000001</v>
      </c>
      <c r="E870" s="116">
        <f t="shared" si="480"/>
        <v>1193.337</v>
      </c>
      <c r="F870" s="117">
        <f t="shared" si="481"/>
        <v>44824</v>
      </c>
      <c r="G870" s="118">
        <f t="shared" si="485"/>
        <v>2.0614972768082662E-3</v>
      </c>
      <c r="H870" s="119">
        <f t="shared" si="499"/>
        <v>44886</v>
      </c>
      <c r="I870" s="119">
        <f t="shared" si="486"/>
        <v>44886</v>
      </c>
      <c r="J870" s="120">
        <f t="shared" si="494"/>
        <v>20</v>
      </c>
      <c r="K870" s="120">
        <f t="shared" si="483"/>
        <v>7</v>
      </c>
      <c r="L870" s="8">
        <f t="shared" si="495"/>
        <v>1.00072104</v>
      </c>
      <c r="M870" s="121">
        <f t="shared" si="482"/>
        <v>1.00206149</v>
      </c>
      <c r="N870" s="121">
        <f t="shared" si="503"/>
        <v>1.534881786975915</v>
      </c>
      <c r="O870" s="114">
        <f t="shared" si="479"/>
        <v>1.53598849</v>
      </c>
      <c r="P870" s="114">
        <f t="shared" si="487"/>
        <v>982.49870367000005</v>
      </c>
      <c r="Q870" s="168">
        <f t="shared" si="500"/>
        <v>0</v>
      </c>
      <c r="R870" s="169">
        <f t="shared" si="496"/>
        <v>0</v>
      </c>
      <c r="S870" s="114">
        <f t="shared" si="488"/>
        <v>0</v>
      </c>
      <c r="T870" s="124">
        <f t="shared" si="497"/>
        <v>7.0000000000000007E-2</v>
      </c>
      <c r="U870" s="122">
        <f t="shared" si="504"/>
        <v>7</v>
      </c>
      <c r="V870" s="122">
        <v>252</v>
      </c>
      <c r="W870" s="121">
        <f t="shared" si="489"/>
        <v>1.001881174</v>
      </c>
      <c r="X870" s="114">
        <f t="shared" si="490"/>
        <v>1.84825101</v>
      </c>
      <c r="Y870" s="114">
        <f t="shared" si="491"/>
        <v>0</v>
      </c>
      <c r="Z870" s="127" t="str">
        <f t="shared" si="501"/>
        <v>A+J=</v>
      </c>
      <c r="AA870" s="119">
        <f t="shared" si="502"/>
        <v>44886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92"/>
        <v>44865</v>
      </c>
      <c r="B871" s="114">
        <f t="shared" si="484"/>
        <v>984.34695468000007</v>
      </c>
      <c r="C871" s="114">
        <f t="shared" si="498"/>
        <v>639.65238677000002</v>
      </c>
      <c r="D871" s="115">
        <f t="shared" si="493"/>
        <v>1190.8820000000001</v>
      </c>
      <c r="E871" s="116">
        <f t="shared" si="480"/>
        <v>1193.337</v>
      </c>
      <c r="F871" s="117">
        <f t="shared" si="481"/>
        <v>44824</v>
      </c>
      <c r="G871" s="118">
        <f t="shared" si="485"/>
        <v>2.0614972768082662E-3</v>
      </c>
      <c r="H871" s="119">
        <f t="shared" si="499"/>
        <v>44886</v>
      </c>
      <c r="I871" s="119">
        <f t="shared" si="486"/>
        <v>44886</v>
      </c>
      <c r="J871" s="120">
        <f t="shared" si="494"/>
        <v>20</v>
      </c>
      <c r="K871" s="120">
        <f t="shared" si="483"/>
        <v>7</v>
      </c>
      <c r="L871" s="8">
        <f t="shared" si="495"/>
        <v>1.00072104</v>
      </c>
      <c r="M871" s="121">
        <f t="shared" si="482"/>
        <v>1.00206149</v>
      </c>
      <c r="N871" s="121">
        <f t="shared" si="503"/>
        <v>1.534881786975915</v>
      </c>
      <c r="O871" s="114">
        <f t="shared" si="479"/>
        <v>1.53598849</v>
      </c>
      <c r="P871" s="114">
        <f t="shared" si="487"/>
        <v>982.49870367000005</v>
      </c>
      <c r="Q871" s="168">
        <f t="shared" si="500"/>
        <v>0</v>
      </c>
      <c r="R871" s="169">
        <f t="shared" si="496"/>
        <v>0</v>
      </c>
      <c r="S871" s="114">
        <f t="shared" si="488"/>
        <v>0</v>
      </c>
      <c r="T871" s="124">
        <f t="shared" si="497"/>
        <v>7.0000000000000007E-2</v>
      </c>
      <c r="U871" s="122">
        <f t="shared" si="504"/>
        <v>7</v>
      </c>
      <c r="V871" s="122">
        <v>252</v>
      </c>
      <c r="W871" s="121">
        <f t="shared" si="489"/>
        <v>1.001881174</v>
      </c>
      <c r="X871" s="114">
        <f t="shared" si="490"/>
        <v>1.84825101</v>
      </c>
      <c r="Y871" s="114">
        <f t="shared" si="491"/>
        <v>0</v>
      </c>
      <c r="Z871" s="127" t="str">
        <f t="shared" si="501"/>
        <v>A+J=</v>
      </c>
      <c r="AA871" s="119">
        <f t="shared" si="502"/>
        <v>44886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92"/>
        <v>44866</v>
      </c>
      <c r="B872" s="114">
        <f t="shared" si="484"/>
        <v>984.71265929999993</v>
      </c>
      <c r="C872" s="114">
        <f t="shared" si="498"/>
        <v>639.65238677000002</v>
      </c>
      <c r="D872" s="115">
        <f t="shared" si="493"/>
        <v>1190.8820000000001</v>
      </c>
      <c r="E872" s="116">
        <f t="shared" si="480"/>
        <v>1193.337</v>
      </c>
      <c r="F872" s="117">
        <f t="shared" si="481"/>
        <v>44824</v>
      </c>
      <c r="G872" s="118">
        <f t="shared" si="485"/>
        <v>2.0614972768082662E-3</v>
      </c>
      <c r="H872" s="119">
        <f t="shared" si="499"/>
        <v>44886</v>
      </c>
      <c r="I872" s="119">
        <f t="shared" si="486"/>
        <v>44886</v>
      </c>
      <c r="J872" s="120">
        <f t="shared" si="494"/>
        <v>20</v>
      </c>
      <c r="K872" s="120">
        <f t="shared" si="483"/>
        <v>8</v>
      </c>
      <c r="L872" s="8">
        <f t="shared" si="495"/>
        <v>1.0008240799999999</v>
      </c>
      <c r="M872" s="121">
        <f t="shared" si="482"/>
        <v>1.00206149</v>
      </c>
      <c r="N872" s="121">
        <f t="shared" si="503"/>
        <v>1.534881786975915</v>
      </c>
      <c r="O872" s="114">
        <f t="shared" si="479"/>
        <v>1.5361466500000001</v>
      </c>
      <c r="P872" s="114">
        <f t="shared" si="487"/>
        <v>982.59987109999997</v>
      </c>
      <c r="Q872" s="168">
        <f t="shared" si="500"/>
        <v>0</v>
      </c>
      <c r="R872" s="169">
        <f t="shared" si="496"/>
        <v>0</v>
      </c>
      <c r="S872" s="114">
        <f t="shared" si="488"/>
        <v>0</v>
      </c>
      <c r="T872" s="124">
        <f t="shared" si="497"/>
        <v>7.0000000000000007E-2</v>
      </c>
      <c r="U872" s="122">
        <f t="shared" si="504"/>
        <v>8</v>
      </c>
      <c r="V872" s="122">
        <v>252</v>
      </c>
      <c r="W872" s="121">
        <f t="shared" si="489"/>
        <v>1.0021502019999999</v>
      </c>
      <c r="X872" s="114">
        <f t="shared" si="490"/>
        <v>2.1127881999999998</v>
      </c>
      <c r="Y872" s="114">
        <f t="shared" si="491"/>
        <v>0</v>
      </c>
      <c r="Z872" s="127" t="str">
        <f t="shared" si="501"/>
        <v>A+J=</v>
      </c>
      <c r="AA872" s="119">
        <f t="shared" si="502"/>
        <v>44886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92"/>
        <v>44867</v>
      </c>
      <c r="B873" s="114">
        <f t="shared" si="484"/>
        <v>985.07850192000001</v>
      </c>
      <c r="C873" s="114">
        <f t="shared" si="498"/>
        <v>639.65238677000002</v>
      </c>
      <c r="D873" s="115">
        <f t="shared" si="493"/>
        <v>1190.8820000000001</v>
      </c>
      <c r="E873" s="116">
        <f t="shared" si="480"/>
        <v>1193.337</v>
      </c>
      <c r="F873" s="117">
        <f t="shared" si="481"/>
        <v>44824</v>
      </c>
      <c r="G873" s="118">
        <f t="shared" si="485"/>
        <v>2.0614972768082662E-3</v>
      </c>
      <c r="H873" s="119">
        <f t="shared" si="499"/>
        <v>44886</v>
      </c>
      <c r="I873" s="119">
        <f t="shared" si="486"/>
        <v>44886</v>
      </c>
      <c r="J873" s="120">
        <f t="shared" si="494"/>
        <v>20</v>
      </c>
      <c r="K873" s="120">
        <f t="shared" si="483"/>
        <v>9</v>
      </c>
      <c r="L873" s="8">
        <f t="shared" si="495"/>
        <v>1.0009271399999999</v>
      </c>
      <c r="M873" s="121">
        <f t="shared" si="482"/>
        <v>1.00206149</v>
      </c>
      <c r="N873" s="121">
        <f t="shared" si="503"/>
        <v>1.534881786975915</v>
      </c>
      <c r="O873" s="114">
        <f t="shared" ref="O873:O936" si="505">TRUNC(TRUNC((L873*N873),15),8)</f>
        <v>1.53630483</v>
      </c>
      <c r="P873" s="114">
        <f t="shared" si="487"/>
        <v>982.70105131000003</v>
      </c>
      <c r="Q873" s="168">
        <f t="shared" si="500"/>
        <v>0</v>
      </c>
      <c r="R873" s="169">
        <f t="shared" si="496"/>
        <v>0</v>
      </c>
      <c r="S873" s="114">
        <f t="shared" si="488"/>
        <v>0</v>
      </c>
      <c r="T873" s="124">
        <f t="shared" si="497"/>
        <v>7.0000000000000007E-2</v>
      </c>
      <c r="U873" s="122">
        <f t="shared" si="504"/>
        <v>9</v>
      </c>
      <c r="V873" s="122">
        <v>252</v>
      </c>
      <c r="W873" s="121">
        <f t="shared" si="489"/>
        <v>1.0024193020000001</v>
      </c>
      <c r="X873" s="114">
        <f t="shared" si="490"/>
        <v>2.3774506099999999</v>
      </c>
      <c r="Y873" s="114">
        <f t="shared" si="491"/>
        <v>0</v>
      </c>
      <c r="Z873" s="127" t="str">
        <f t="shared" si="501"/>
        <v>A+J=</v>
      </c>
      <c r="AA873" s="119">
        <f t="shared" si="502"/>
        <v>44886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92"/>
        <v>44868</v>
      </c>
      <c r="B874" s="114">
        <f t="shared" si="484"/>
        <v>985.07850192000001</v>
      </c>
      <c r="C874" s="114">
        <f t="shared" si="498"/>
        <v>639.65238677000002</v>
      </c>
      <c r="D874" s="115">
        <f t="shared" si="493"/>
        <v>1190.8820000000001</v>
      </c>
      <c r="E874" s="116">
        <f t="shared" ref="E874:E937" si="506">IF($K874=1,VLOOKUP($A873,$AO$10:$AS$131,4),E873)</f>
        <v>1193.337</v>
      </c>
      <c r="F874" s="117">
        <f t="shared" ref="F874:F937" si="507">IF($K874=1,VLOOKUP($A873,$AO$10:$AS$131,5),F873)</f>
        <v>44824</v>
      </c>
      <c r="G874" s="118">
        <f t="shared" si="485"/>
        <v>2.0614972768082662E-3</v>
      </c>
      <c r="H874" s="119">
        <f t="shared" si="499"/>
        <v>44886</v>
      </c>
      <c r="I874" s="119">
        <f t="shared" si="486"/>
        <v>44886</v>
      </c>
      <c r="J874" s="120">
        <f t="shared" si="494"/>
        <v>20</v>
      </c>
      <c r="K874" s="120">
        <f t="shared" si="483"/>
        <v>9</v>
      </c>
      <c r="L874" s="8">
        <f t="shared" si="495"/>
        <v>1.0009271399999999</v>
      </c>
      <c r="M874" s="121">
        <f t="shared" ref="M874:M937" si="508">IF(I874&gt;I873,L873,M873)</f>
        <v>1.00206149</v>
      </c>
      <c r="N874" s="121">
        <f t="shared" si="503"/>
        <v>1.534881786975915</v>
      </c>
      <c r="O874" s="114">
        <f t="shared" si="505"/>
        <v>1.53630483</v>
      </c>
      <c r="P874" s="114">
        <f t="shared" si="487"/>
        <v>982.70105131000003</v>
      </c>
      <c r="Q874" s="168">
        <f t="shared" si="500"/>
        <v>0</v>
      </c>
      <c r="R874" s="169">
        <f t="shared" si="496"/>
        <v>0</v>
      </c>
      <c r="S874" s="114">
        <f t="shared" si="488"/>
        <v>0</v>
      </c>
      <c r="T874" s="124">
        <f t="shared" si="497"/>
        <v>7.0000000000000007E-2</v>
      </c>
      <c r="U874" s="122">
        <f t="shared" si="504"/>
        <v>9</v>
      </c>
      <c r="V874" s="122">
        <v>252</v>
      </c>
      <c r="W874" s="121">
        <f t="shared" si="489"/>
        <v>1.0024193020000001</v>
      </c>
      <c r="X874" s="114">
        <f t="shared" si="490"/>
        <v>2.3774506099999999</v>
      </c>
      <c r="Y874" s="114">
        <f t="shared" si="491"/>
        <v>0</v>
      </c>
      <c r="Z874" s="127" t="str">
        <f t="shared" si="501"/>
        <v>A+J=</v>
      </c>
      <c r="AA874" s="119">
        <f t="shared" si="502"/>
        <v>44886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92"/>
        <v>44869</v>
      </c>
      <c r="B875" s="114">
        <f t="shared" si="484"/>
        <v>985.44448260000001</v>
      </c>
      <c r="C875" s="114">
        <f t="shared" si="498"/>
        <v>639.65238677000002</v>
      </c>
      <c r="D875" s="115">
        <f t="shared" si="493"/>
        <v>1190.8820000000001</v>
      </c>
      <c r="E875" s="116">
        <f t="shared" si="506"/>
        <v>1193.337</v>
      </c>
      <c r="F875" s="117">
        <f t="shared" si="507"/>
        <v>44824</v>
      </c>
      <c r="G875" s="118">
        <f t="shared" si="485"/>
        <v>2.0614972768082662E-3</v>
      </c>
      <c r="H875" s="119">
        <f t="shared" si="499"/>
        <v>44886</v>
      </c>
      <c r="I875" s="119">
        <f t="shared" si="486"/>
        <v>44886</v>
      </c>
      <c r="J875" s="120">
        <f t="shared" si="494"/>
        <v>20</v>
      </c>
      <c r="K875" s="120">
        <f t="shared" si="483"/>
        <v>10</v>
      </c>
      <c r="L875" s="8">
        <f t="shared" si="495"/>
        <v>1.0010302099999999</v>
      </c>
      <c r="M875" s="121">
        <f t="shared" si="508"/>
        <v>1.00206149</v>
      </c>
      <c r="N875" s="121">
        <f t="shared" si="503"/>
        <v>1.534881786975915</v>
      </c>
      <c r="O875" s="114">
        <f t="shared" si="505"/>
        <v>1.53646303</v>
      </c>
      <c r="P875" s="114">
        <f t="shared" si="487"/>
        <v>982.80224432</v>
      </c>
      <c r="Q875" s="168">
        <f t="shared" si="500"/>
        <v>0</v>
      </c>
      <c r="R875" s="169">
        <f t="shared" si="496"/>
        <v>0</v>
      </c>
      <c r="S875" s="114">
        <f t="shared" si="488"/>
        <v>0</v>
      </c>
      <c r="T875" s="124">
        <f t="shared" si="497"/>
        <v>7.0000000000000007E-2</v>
      </c>
      <c r="U875" s="122">
        <f t="shared" si="504"/>
        <v>10</v>
      </c>
      <c r="V875" s="122">
        <v>252</v>
      </c>
      <c r="W875" s="121">
        <f t="shared" si="489"/>
        <v>1.0026884739999999</v>
      </c>
      <c r="X875" s="114">
        <f t="shared" si="490"/>
        <v>2.6422382799999999</v>
      </c>
      <c r="Y875" s="114">
        <f t="shared" si="491"/>
        <v>0</v>
      </c>
      <c r="Z875" s="127" t="str">
        <f t="shared" si="501"/>
        <v>A+J=</v>
      </c>
      <c r="AA875" s="119">
        <f t="shared" si="502"/>
        <v>44886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92"/>
        <v>44870</v>
      </c>
      <c r="B876" s="114">
        <f t="shared" si="484"/>
        <v>985.81060232000004</v>
      </c>
      <c r="C876" s="114">
        <f t="shared" si="498"/>
        <v>639.65238677000002</v>
      </c>
      <c r="D876" s="115">
        <f t="shared" si="493"/>
        <v>1190.8820000000001</v>
      </c>
      <c r="E876" s="116">
        <f t="shared" si="506"/>
        <v>1193.337</v>
      </c>
      <c r="F876" s="117">
        <f t="shared" si="507"/>
        <v>44824</v>
      </c>
      <c r="G876" s="118">
        <f t="shared" si="485"/>
        <v>2.0614972768082662E-3</v>
      </c>
      <c r="H876" s="119">
        <f t="shared" si="499"/>
        <v>44886</v>
      </c>
      <c r="I876" s="119">
        <f t="shared" si="486"/>
        <v>44886</v>
      </c>
      <c r="J876" s="120">
        <f t="shared" si="494"/>
        <v>20</v>
      </c>
      <c r="K876" s="120">
        <f t="shared" si="483"/>
        <v>11</v>
      </c>
      <c r="L876" s="8">
        <f t="shared" si="495"/>
        <v>1.0011332900000001</v>
      </c>
      <c r="M876" s="121">
        <f t="shared" si="508"/>
        <v>1.00206149</v>
      </c>
      <c r="N876" s="121">
        <f t="shared" si="503"/>
        <v>1.534881786975915</v>
      </c>
      <c r="O876" s="114">
        <f t="shared" si="505"/>
        <v>1.53662125</v>
      </c>
      <c r="P876" s="114">
        <f t="shared" si="487"/>
        <v>982.90345012</v>
      </c>
      <c r="Q876" s="168">
        <f t="shared" si="500"/>
        <v>0</v>
      </c>
      <c r="R876" s="169">
        <f t="shared" si="496"/>
        <v>0</v>
      </c>
      <c r="S876" s="114">
        <f t="shared" si="488"/>
        <v>0</v>
      </c>
      <c r="T876" s="124">
        <f t="shared" si="497"/>
        <v>7.0000000000000007E-2</v>
      </c>
      <c r="U876" s="122">
        <f t="shared" si="504"/>
        <v>11</v>
      </c>
      <c r="V876" s="122">
        <v>252</v>
      </c>
      <c r="W876" s="121">
        <f t="shared" si="489"/>
        <v>1.0029577190000001</v>
      </c>
      <c r="X876" s="114">
        <f t="shared" si="490"/>
        <v>2.9071522000000001</v>
      </c>
      <c r="Y876" s="114">
        <f t="shared" si="491"/>
        <v>0</v>
      </c>
      <c r="Z876" s="127" t="str">
        <f t="shared" si="501"/>
        <v>A+J=</v>
      </c>
      <c r="AA876" s="119">
        <f t="shared" si="502"/>
        <v>44886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92"/>
        <v>44871</v>
      </c>
      <c r="B877" s="114">
        <f t="shared" si="484"/>
        <v>985.81060232000004</v>
      </c>
      <c r="C877" s="114">
        <f t="shared" si="498"/>
        <v>639.65238677000002</v>
      </c>
      <c r="D877" s="115">
        <f t="shared" si="493"/>
        <v>1190.8820000000001</v>
      </c>
      <c r="E877" s="116">
        <f t="shared" si="506"/>
        <v>1193.337</v>
      </c>
      <c r="F877" s="117">
        <f t="shared" si="507"/>
        <v>44824</v>
      </c>
      <c r="G877" s="118">
        <f t="shared" si="485"/>
        <v>2.0614972768082662E-3</v>
      </c>
      <c r="H877" s="119">
        <f t="shared" si="499"/>
        <v>44886</v>
      </c>
      <c r="I877" s="119">
        <f t="shared" si="486"/>
        <v>44886</v>
      </c>
      <c r="J877" s="120">
        <f t="shared" si="494"/>
        <v>20</v>
      </c>
      <c r="K877" s="120">
        <f t="shared" si="483"/>
        <v>11</v>
      </c>
      <c r="L877" s="8">
        <f t="shared" si="495"/>
        <v>1.0011332900000001</v>
      </c>
      <c r="M877" s="121">
        <f t="shared" si="508"/>
        <v>1.00206149</v>
      </c>
      <c r="N877" s="121">
        <f t="shared" si="503"/>
        <v>1.534881786975915</v>
      </c>
      <c r="O877" s="114">
        <f t="shared" si="505"/>
        <v>1.53662125</v>
      </c>
      <c r="P877" s="114">
        <f t="shared" si="487"/>
        <v>982.90345012</v>
      </c>
      <c r="Q877" s="168">
        <f t="shared" si="500"/>
        <v>0</v>
      </c>
      <c r="R877" s="169">
        <f t="shared" si="496"/>
        <v>0</v>
      </c>
      <c r="S877" s="114">
        <f t="shared" si="488"/>
        <v>0</v>
      </c>
      <c r="T877" s="124">
        <f t="shared" si="497"/>
        <v>7.0000000000000007E-2</v>
      </c>
      <c r="U877" s="122">
        <f t="shared" si="504"/>
        <v>11</v>
      </c>
      <c r="V877" s="122">
        <v>252</v>
      </c>
      <c r="W877" s="121">
        <f t="shared" si="489"/>
        <v>1.0029577190000001</v>
      </c>
      <c r="X877" s="114">
        <f t="shared" si="490"/>
        <v>2.9071522000000001</v>
      </c>
      <c r="Y877" s="114">
        <f t="shared" si="491"/>
        <v>0</v>
      </c>
      <c r="Z877" s="127" t="str">
        <f t="shared" si="501"/>
        <v>A+J=</v>
      </c>
      <c r="AA877" s="119">
        <f t="shared" si="502"/>
        <v>44886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92"/>
        <v>44872</v>
      </c>
      <c r="B878" s="114">
        <f t="shared" si="484"/>
        <v>985.81060232000004</v>
      </c>
      <c r="C878" s="114">
        <f t="shared" si="498"/>
        <v>639.65238677000002</v>
      </c>
      <c r="D878" s="115">
        <f t="shared" si="493"/>
        <v>1190.8820000000001</v>
      </c>
      <c r="E878" s="116">
        <f t="shared" si="506"/>
        <v>1193.337</v>
      </c>
      <c r="F878" s="117">
        <f t="shared" si="507"/>
        <v>44824</v>
      </c>
      <c r="G878" s="118">
        <f t="shared" si="485"/>
        <v>2.0614972768082662E-3</v>
      </c>
      <c r="H878" s="119">
        <f t="shared" si="499"/>
        <v>44886</v>
      </c>
      <c r="I878" s="119">
        <f t="shared" si="486"/>
        <v>44886</v>
      </c>
      <c r="J878" s="120">
        <f t="shared" si="494"/>
        <v>20</v>
      </c>
      <c r="K878" s="120">
        <f t="shared" ref="K878:K941" si="509">(J878-(NETWORKDAYS(A878,I878,AD$148:AD$502)-1))</f>
        <v>11</v>
      </c>
      <c r="L878" s="8">
        <f t="shared" si="495"/>
        <v>1.0011332900000001</v>
      </c>
      <c r="M878" s="121">
        <f t="shared" si="508"/>
        <v>1.00206149</v>
      </c>
      <c r="N878" s="121">
        <f t="shared" si="503"/>
        <v>1.534881786975915</v>
      </c>
      <c r="O878" s="114">
        <f t="shared" si="505"/>
        <v>1.53662125</v>
      </c>
      <c r="P878" s="114">
        <f t="shared" si="487"/>
        <v>982.90345012</v>
      </c>
      <c r="Q878" s="168">
        <f t="shared" si="500"/>
        <v>0</v>
      </c>
      <c r="R878" s="169">
        <f t="shared" si="496"/>
        <v>0</v>
      </c>
      <c r="S878" s="114">
        <f t="shared" si="488"/>
        <v>0</v>
      </c>
      <c r="T878" s="124">
        <f t="shared" si="497"/>
        <v>7.0000000000000007E-2</v>
      </c>
      <c r="U878" s="122">
        <f t="shared" si="504"/>
        <v>11</v>
      </c>
      <c r="V878" s="122">
        <v>252</v>
      </c>
      <c r="W878" s="121">
        <f t="shared" si="489"/>
        <v>1.0029577190000001</v>
      </c>
      <c r="X878" s="114">
        <f t="shared" si="490"/>
        <v>2.9071522000000001</v>
      </c>
      <c r="Y878" s="114">
        <f t="shared" si="491"/>
        <v>0</v>
      </c>
      <c r="Z878" s="127" t="str">
        <f t="shared" si="501"/>
        <v>A+J=</v>
      </c>
      <c r="AA878" s="119">
        <f t="shared" si="502"/>
        <v>44886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92"/>
        <v>44873</v>
      </c>
      <c r="B879" s="114">
        <f t="shared" si="484"/>
        <v>986.17685374999996</v>
      </c>
      <c r="C879" s="114">
        <f t="shared" si="498"/>
        <v>639.65238677000002</v>
      </c>
      <c r="D879" s="115">
        <f t="shared" si="493"/>
        <v>1190.8820000000001</v>
      </c>
      <c r="E879" s="116">
        <f t="shared" si="506"/>
        <v>1193.337</v>
      </c>
      <c r="F879" s="117">
        <f t="shared" si="507"/>
        <v>44824</v>
      </c>
      <c r="G879" s="118">
        <f t="shared" si="485"/>
        <v>2.0614972768082662E-3</v>
      </c>
      <c r="H879" s="119">
        <f t="shared" si="499"/>
        <v>44886</v>
      </c>
      <c r="I879" s="119">
        <f t="shared" si="486"/>
        <v>44886</v>
      </c>
      <c r="J879" s="120">
        <f t="shared" si="494"/>
        <v>20</v>
      </c>
      <c r="K879" s="120">
        <f t="shared" si="509"/>
        <v>12</v>
      </c>
      <c r="L879" s="8">
        <f t="shared" si="495"/>
        <v>1.0012363799999999</v>
      </c>
      <c r="M879" s="121">
        <f t="shared" si="508"/>
        <v>1.00206149</v>
      </c>
      <c r="N879" s="121">
        <f t="shared" si="503"/>
        <v>1.534881786975915</v>
      </c>
      <c r="O879" s="114">
        <f t="shared" si="505"/>
        <v>1.5367794800000001</v>
      </c>
      <c r="P879" s="114">
        <f t="shared" si="487"/>
        <v>983.00466231999997</v>
      </c>
      <c r="Q879" s="168">
        <f t="shared" si="500"/>
        <v>0</v>
      </c>
      <c r="R879" s="169">
        <f t="shared" si="496"/>
        <v>0</v>
      </c>
      <c r="S879" s="114">
        <f t="shared" si="488"/>
        <v>0</v>
      </c>
      <c r="T879" s="124">
        <f t="shared" si="497"/>
        <v>7.0000000000000007E-2</v>
      </c>
      <c r="U879" s="122">
        <f t="shared" si="504"/>
        <v>12</v>
      </c>
      <c r="V879" s="122">
        <v>252</v>
      </c>
      <c r="W879" s="121">
        <f t="shared" si="489"/>
        <v>1.003227036</v>
      </c>
      <c r="X879" s="114">
        <f t="shared" si="490"/>
        <v>3.1721914299999998</v>
      </c>
      <c r="Y879" s="114">
        <f t="shared" si="491"/>
        <v>0</v>
      </c>
      <c r="Z879" s="127" t="str">
        <f t="shared" si="501"/>
        <v>A+J=</v>
      </c>
      <c r="AA879" s="119">
        <f t="shared" si="502"/>
        <v>44886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92"/>
        <v>44874</v>
      </c>
      <c r="B880" s="114">
        <f t="shared" si="484"/>
        <v>986.54324972000006</v>
      </c>
      <c r="C880" s="114">
        <f t="shared" si="498"/>
        <v>639.65238677000002</v>
      </c>
      <c r="D880" s="115">
        <f t="shared" si="493"/>
        <v>1190.8820000000001</v>
      </c>
      <c r="E880" s="116">
        <f t="shared" si="506"/>
        <v>1193.337</v>
      </c>
      <c r="F880" s="117">
        <f t="shared" si="507"/>
        <v>44824</v>
      </c>
      <c r="G880" s="118">
        <f t="shared" si="485"/>
        <v>2.0614972768082662E-3</v>
      </c>
      <c r="H880" s="119">
        <f t="shared" si="499"/>
        <v>44886</v>
      </c>
      <c r="I880" s="119">
        <f t="shared" si="486"/>
        <v>44886</v>
      </c>
      <c r="J880" s="120">
        <f t="shared" si="494"/>
        <v>20</v>
      </c>
      <c r="K880" s="120">
        <f t="shared" si="509"/>
        <v>13</v>
      </c>
      <c r="L880" s="8">
        <f t="shared" si="495"/>
        <v>1.0013394900000001</v>
      </c>
      <c r="M880" s="121">
        <f t="shared" si="508"/>
        <v>1.00206149</v>
      </c>
      <c r="N880" s="121">
        <f t="shared" si="503"/>
        <v>1.534881786975915</v>
      </c>
      <c r="O880" s="114">
        <f t="shared" si="505"/>
        <v>1.5369377399999999</v>
      </c>
      <c r="P880" s="114">
        <f t="shared" si="487"/>
        <v>983.10589370000002</v>
      </c>
      <c r="Q880" s="168">
        <f t="shared" si="500"/>
        <v>0</v>
      </c>
      <c r="R880" s="169">
        <f t="shared" si="496"/>
        <v>0</v>
      </c>
      <c r="S880" s="114">
        <f t="shared" si="488"/>
        <v>0</v>
      </c>
      <c r="T880" s="124">
        <f t="shared" si="497"/>
        <v>7.0000000000000007E-2</v>
      </c>
      <c r="U880" s="122">
        <f t="shared" si="504"/>
        <v>13</v>
      </c>
      <c r="V880" s="122">
        <v>252</v>
      </c>
      <c r="W880" s="121">
        <f t="shared" si="489"/>
        <v>1.003496425</v>
      </c>
      <c r="X880" s="114">
        <f t="shared" si="490"/>
        <v>3.4373560200000002</v>
      </c>
      <c r="Y880" s="114">
        <f t="shared" si="491"/>
        <v>0</v>
      </c>
      <c r="Z880" s="127" t="str">
        <f t="shared" si="501"/>
        <v>A+J=</v>
      </c>
      <c r="AA880" s="119">
        <f t="shared" si="502"/>
        <v>44886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92"/>
        <v>44875</v>
      </c>
      <c r="B881" s="114">
        <f t="shared" si="484"/>
        <v>986.90977201999999</v>
      </c>
      <c r="C881" s="114">
        <f t="shared" si="498"/>
        <v>639.65238677000002</v>
      </c>
      <c r="D881" s="115">
        <f t="shared" si="493"/>
        <v>1190.8820000000001</v>
      </c>
      <c r="E881" s="116">
        <f t="shared" si="506"/>
        <v>1193.337</v>
      </c>
      <c r="F881" s="117">
        <f t="shared" si="507"/>
        <v>44824</v>
      </c>
      <c r="G881" s="118">
        <f t="shared" si="485"/>
        <v>2.0614972768082662E-3</v>
      </c>
      <c r="H881" s="119">
        <f t="shared" si="499"/>
        <v>44886</v>
      </c>
      <c r="I881" s="119">
        <f t="shared" si="486"/>
        <v>44886</v>
      </c>
      <c r="J881" s="120">
        <f t="shared" si="494"/>
        <v>20</v>
      </c>
      <c r="K881" s="120">
        <f t="shared" si="509"/>
        <v>14</v>
      </c>
      <c r="L881" s="8">
        <f t="shared" si="495"/>
        <v>1.0014426000000001</v>
      </c>
      <c r="M881" s="121">
        <f t="shared" si="508"/>
        <v>1.00206149</v>
      </c>
      <c r="N881" s="121">
        <f t="shared" si="503"/>
        <v>1.534881786975915</v>
      </c>
      <c r="O881" s="114">
        <f t="shared" si="505"/>
        <v>1.537096</v>
      </c>
      <c r="P881" s="114">
        <f t="shared" si="487"/>
        <v>983.20712508999998</v>
      </c>
      <c r="Q881" s="168">
        <f t="shared" si="500"/>
        <v>0</v>
      </c>
      <c r="R881" s="169">
        <f t="shared" si="496"/>
        <v>0</v>
      </c>
      <c r="S881" s="114">
        <f t="shared" si="488"/>
        <v>0</v>
      </c>
      <c r="T881" s="124">
        <f t="shared" si="497"/>
        <v>7.0000000000000007E-2</v>
      </c>
      <c r="U881" s="122">
        <f t="shared" si="504"/>
        <v>14</v>
      </c>
      <c r="V881" s="122">
        <v>252</v>
      </c>
      <c r="W881" s="121">
        <f t="shared" si="489"/>
        <v>1.0037658869999999</v>
      </c>
      <c r="X881" s="114">
        <f t="shared" si="490"/>
        <v>3.7026469299999998</v>
      </c>
      <c r="Y881" s="114">
        <f t="shared" si="491"/>
        <v>0</v>
      </c>
      <c r="Z881" s="127" t="str">
        <f t="shared" si="501"/>
        <v>A+J=</v>
      </c>
      <c r="AA881" s="119">
        <f t="shared" si="502"/>
        <v>44886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92"/>
        <v>44876</v>
      </c>
      <c r="B882" s="114">
        <f t="shared" si="484"/>
        <v>987.27643250999995</v>
      </c>
      <c r="C882" s="114">
        <f t="shared" si="498"/>
        <v>639.65238677000002</v>
      </c>
      <c r="D882" s="115">
        <f t="shared" si="493"/>
        <v>1190.8820000000001</v>
      </c>
      <c r="E882" s="116">
        <f t="shared" si="506"/>
        <v>1193.337</v>
      </c>
      <c r="F882" s="117">
        <f t="shared" si="507"/>
        <v>44824</v>
      </c>
      <c r="G882" s="118">
        <f t="shared" si="485"/>
        <v>2.0614972768082662E-3</v>
      </c>
      <c r="H882" s="119">
        <f t="shared" si="499"/>
        <v>44886</v>
      </c>
      <c r="I882" s="119">
        <f t="shared" si="486"/>
        <v>44886</v>
      </c>
      <c r="J882" s="120">
        <f t="shared" si="494"/>
        <v>20</v>
      </c>
      <c r="K882" s="120">
        <f t="shared" si="509"/>
        <v>15</v>
      </c>
      <c r="L882" s="8">
        <f t="shared" si="495"/>
        <v>1.00154572</v>
      </c>
      <c r="M882" s="121">
        <f t="shared" si="508"/>
        <v>1.00206149</v>
      </c>
      <c r="N882" s="121">
        <f t="shared" si="503"/>
        <v>1.534881786975915</v>
      </c>
      <c r="O882" s="114">
        <f t="shared" si="505"/>
        <v>1.53725428</v>
      </c>
      <c r="P882" s="114">
        <f t="shared" si="487"/>
        <v>983.30836926999996</v>
      </c>
      <c r="Q882" s="168">
        <f t="shared" si="500"/>
        <v>0</v>
      </c>
      <c r="R882" s="169">
        <f t="shared" si="496"/>
        <v>0</v>
      </c>
      <c r="S882" s="114">
        <f t="shared" si="488"/>
        <v>0</v>
      </c>
      <c r="T882" s="124">
        <f t="shared" si="497"/>
        <v>7.0000000000000007E-2</v>
      </c>
      <c r="U882" s="122">
        <f t="shared" si="504"/>
        <v>15</v>
      </c>
      <c r="V882" s="122">
        <v>252</v>
      </c>
      <c r="W882" s="121">
        <f t="shared" si="489"/>
        <v>1.004035421</v>
      </c>
      <c r="X882" s="114">
        <f t="shared" si="490"/>
        <v>3.9680632400000002</v>
      </c>
      <c r="Y882" s="114">
        <f t="shared" si="491"/>
        <v>0</v>
      </c>
      <c r="Z882" s="127" t="str">
        <f t="shared" si="501"/>
        <v>A+J=</v>
      </c>
      <c r="AA882" s="119">
        <f t="shared" si="502"/>
        <v>44886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92"/>
        <v>44877</v>
      </c>
      <c r="B883" s="114">
        <f t="shared" si="484"/>
        <v>987.64322480999999</v>
      </c>
      <c r="C883" s="114">
        <f t="shared" si="498"/>
        <v>639.65238677000002</v>
      </c>
      <c r="D883" s="115">
        <f t="shared" si="493"/>
        <v>1190.8820000000001</v>
      </c>
      <c r="E883" s="116">
        <f t="shared" si="506"/>
        <v>1193.337</v>
      </c>
      <c r="F883" s="117">
        <f t="shared" si="507"/>
        <v>44824</v>
      </c>
      <c r="G883" s="118">
        <f t="shared" si="485"/>
        <v>2.0614972768082662E-3</v>
      </c>
      <c r="H883" s="119">
        <f t="shared" si="499"/>
        <v>44886</v>
      </c>
      <c r="I883" s="119">
        <f t="shared" si="486"/>
        <v>44886</v>
      </c>
      <c r="J883" s="120">
        <f t="shared" si="494"/>
        <v>20</v>
      </c>
      <c r="K883" s="120">
        <f t="shared" si="509"/>
        <v>16</v>
      </c>
      <c r="L883" s="8">
        <f t="shared" si="495"/>
        <v>1.00164885</v>
      </c>
      <c r="M883" s="121">
        <f t="shared" si="508"/>
        <v>1.00206149</v>
      </c>
      <c r="N883" s="121">
        <f t="shared" si="503"/>
        <v>1.534881786975915</v>
      </c>
      <c r="O883" s="114">
        <f t="shared" si="505"/>
        <v>1.5374125700000001</v>
      </c>
      <c r="P883" s="114">
        <f t="shared" si="487"/>
        <v>983.40961985000001</v>
      </c>
      <c r="Q883" s="168">
        <f t="shared" si="500"/>
        <v>0</v>
      </c>
      <c r="R883" s="169">
        <f t="shared" si="496"/>
        <v>0</v>
      </c>
      <c r="S883" s="114">
        <f t="shared" si="488"/>
        <v>0</v>
      </c>
      <c r="T883" s="124">
        <f t="shared" si="497"/>
        <v>7.0000000000000007E-2</v>
      </c>
      <c r="U883" s="122">
        <f t="shared" si="504"/>
        <v>16</v>
      </c>
      <c r="V883" s="122">
        <v>252</v>
      </c>
      <c r="W883" s="121">
        <f t="shared" si="489"/>
        <v>1.004305027</v>
      </c>
      <c r="X883" s="114">
        <f t="shared" si="490"/>
        <v>4.2336049600000001</v>
      </c>
      <c r="Y883" s="114">
        <f t="shared" si="491"/>
        <v>0</v>
      </c>
      <c r="Z883" s="127" t="str">
        <f t="shared" si="501"/>
        <v>A+J=</v>
      </c>
      <c r="AA883" s="119">
        <f t="shared" si="502"/>
        <v>44886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92"/>
        <v>44878</v>
      </c>
      <c r="B884" s="114">
        <f t="shared" si="484"/>
        <v>987.64322480999999</v>
      </c>
      <c r="C884" s="114">
        <f t="shared" si="498"/>
        <v>639.65238677000002</v>
      </c>
      <c r="D884" s="115">
        <f t="shared" si="493"/>
        <v>1190.8820000000001</v>
      </c>
      <c r="E884" s="116">
        <f t="shared" si="506"/>
        <v>1193.337</v>
      </c>
      <c r="F884" s="117">
        <f t="shared" si="507"/>
        <v>44824</v>
      </c>
      <c r="G884" s="118">
        <f t="shared" si="485"/>
        <v>2.0614972768082662E-3</v>
      </c>
      <c r="H884" s="119">
        <f t="shared" si="499"/>
        <v>44886</v>
      </c>
      <c r="I884" s="119">
        <f t="shared" si="486"/>
        <v>44886</v>
      </c>
      <c r="J884" s="120">
        <f t="shared" si="494"/>
        <v>20</v>
      </c>
      <c r="K884" s="120">
        <f t="shared" si="509"/>
        <v>16</v>
      </c>
      <c r="L884" s="8">
        <f t="shared" si="495"/>
        <v>1.00164885</v>
      </c>
      <c r="M884" s="121">
        <f t="shared" si="508"/>
        <v>1.00206149</v>
      </c>
      <c r="N884" s="121">
        <f t="shared" si="503"/>
        <v>1.534881786975915</v>
      </c>
      <c r="O884" s="114">
        <f t="shared" si="505"/>
        <v>1.5374125700000001</v>
      </c>
      <c r="P884" s="114">
        <f t="shared" si="487"/>
        <v>983.40961985000001</v>
      </c>
      <c r="Q884" s="168">
        <f t="shared" si="500"/>
        <v>0</v>
      </c>
      <c r="R884" s="169">
        <f t="shared" si="496"/>
        <v>0</v>
      </c>
      <c r="S884" s="114">
        <f t="shared" si="488"/>
        <v>0</v>
      </c>
      <c r="T884" s="124">
        <f t="shared" si="497"/>
        <v>7.0000000000000007E-2</v>
      </c>
      <c r="U884" s="122">
        <f t="shared" si="504"/>
        <v>16</v>
      </c>
      <c r="V884" s="122">
        <v>252</v>
      </c>
      <c r="W884" s="121">
        <f t="shared" si="489"/>
        <v>1.004305027</v>
      </c>
      <c r="X884" s="114">
        <f t="shared" si="490"/>
        <v>4.2336049600000001</v>
      </c>
      <c r="Y884" s="114">
        <f t="shared" si="491"/>
        <v>0</v>
      </c>
      <c r="Z884" s="127" t="str">
        <f t="shared" si="501"/>
        <v>A+J=</v>
      </c>
      <c r="AA884" s="119">
        <f t="shared" si="502"/>
        <v>44886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92"/>
        <v>44879</v>
      </c>
      <c r="B885" s="114">
        <f t="shared" si="484"/>
        <v>987.64322480999999</v>
      </c>
      <c r="C885" s="114">
        <f t="shared" si="498"/>
        <v>639.65238677000002</v>
      </c>
      <c r="D885" s="115">
        <f t="shared" si="493"/>
        <v>1190.8820000000001</v>
      </c>
      <c r="E885" s="116">
        <f t="shared" si="506"/>
        <v>1193.337</v>
      </c>
      <c r="F885" s="117">
        <f t="shared" si="507"/>
        <v>44824</v>
      </c>
      <c r="G885" s="118">
        <f t="shared" si="485"/>
        <v>2.0614972768082662E-3</v>
      </c>
      <c r="H885" s="119">
        <f t="shared" si="499"/>
        <v>44886</v>
      </c>
      <c r="I885" s="119">
        <f t="shared" si="486"/>
        <v>44886</v>
      </c>
      <c r="J885" s="120">
        <f t="shared" si="494"/>
        <v>20</v>
      </c>
      <c r="K885" s="120">
        <f t="shared" si="509"/>
        <v>16</v>
      </c>
      <c r="L885" s="8">
        <f t="shared" si="495"/>
        <v>1.00164885</v>
      </c>
      <c r="M885" s="121">
        <f t="shared" si="508"/>
        <v>1.00206149</v>
      </c>
      <c r="N885" s="121">
        <f t="shared" si="503"/>
        <v>1.534881786975915</v>
      </c>
      <c r="O885" s="114">
        <f t="shared" si="505"/>
        <v>1.5374125700000001</v>
      </c>
      <c r="P885" s="114">
        <f t="shared" si="487"/>
        <v>983.40961985000001</v>
      </c>
      <c r="Q885" s="168">
        <f t="shared" si="500"/>
        <v>0</v>
      </c>
      <c r="R885" s="169">
        <f t="shared" si="496"/>
        <v>0</v>
      </c>
      <c r="S885" s="114">
        <f t="shared" si="488"/>
        <v>0</v>
      </c>
      <c r="T885" s="124">
        <f t="shared" si="497"/>
        <v>7.0000000000000007E-2</v>
      </c>
      <c r="U885" s="122">
        <f t="shared" si="504"/>
        <v>16</v>
      </c>
      <c r="V885" s="122">
        <v>252</v>
      </c>
      <c r="W885" s="121">
        <f t="shared" si="489"/>
        <v>1.004305027</v>
      </c>
      <c r="X885" s="114">
        <f t="shared" si="490"/>
        <v>4.2336049600000001</v>
      </c>
      <c r="Y885" s="114">
        <f t="shared" si="491"/>
        <v>0</v>
      </c>
      <c r="Z885" s="127" t="str">
        <f t="shared" si="501"/>
        <v>A+J=</v>
      </c>
      <c r="AA885" s="119">
        <f t="shared" si="502"/>
        <v>44886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92"/>
        <v>44880</v>
      </c>
      <c r="B886" s="114">
        <f t="shared" si="484"/>
        <v>988.01016277000008</v>
      </c>
      <c r="C886" s="114">
        <f t="shared" si="498"/>
        <v>639.65238677000002</v>
      </c>
      <c r="D886" s="115">
        <f t="shared" si="493"/>
        <v>1190.8820000000001</v>
      </c>
      <c r="E886" s="116">
        <f t="shared" si="506"/>
        <v>1193.337</v>
      </c>
      <c r="F886" s="117">
        <f t="shared" si="507"/>
        <v>44824</v>
      </c>
      <c r="G886" s="118">
        <f t="shared" si="485"/>
        <v>2.0614972768082662E-3</v>
      </c>
      <c r="H886" s="119">
        <f t="shared" si="499"/>
        <v>44886</v>
      </c>
      <c r="I886" s="119">
        <f t="shared" si="486"/>
        <v>44886</v>
      </c>
      <c r="J886" s="120">
        <f t="shared" si="494"/>
        <v>20</v>
      </c>
      <c r="K886" s="120">
        <f t="shared" si="509"/>
        <v>17</v>
      </c>
      <c r="L886" s="8">
        <f t="shared" si="495"/>
        <v>1.001752</v>
      </c>
      <c r="M886" s="121">
        <f t="shared" si="508"/>
        <v>1.00206149</v>
      </c>
      <c r="N886" s="121">
        <f t="shared" si="503"/>
        <v>1.534881786975915</v>
      </c>
      <c r="O886" s="114">
        <f t="shared" si="505"/>
        <v>1.53757089</v>
      </c>
      <c r="P886" s="114">
        <f t="shared" si="487"/>
        <v>983.51088961000005</v>
      </c>
      <c r="Q886" s="168">
        <f t="shared" si="500"/>
        <v>0</v>
      </c>
      <c r="R886" s="169">
        <f t="shared" si="496"/>
        <v>0</v>
      </c>
      <c r="S886" s="114">
        <f t="shared" si="488"/>
        <v>0</v>
      </c>
      <c r="T886" s="124">
        <f t="shared" si="497"/>
        <v>7.0000000000000007E-2</v>
      </c>
      <c r="U886" s="122">
        <f t="shared" si="504"/>
        <v>17</v>
      </c>
      <c r="V886" s="122">
        <v>252</v>
      </c>
      <c r="W886" s="121">
        <f t="shared" si="489"/>
        <v>1.0045747060000001</v>
      </c>
      <c r="X886" s="114">
        <f t="shared" si="490"/>
        <v>4.4992731600000004</v>
      </c>
      <c r="Y886" s="114">
        <f t="shared" si="491"/>
        <v>0</v>
      </c>
      <c r="Z886" s="127" t="str">
        <f t="shared" si="501"/>
        <v>A+J=</v>
      </c>
      <c r="AA886" s="119">
        <f t="shared" si="502"/>
        <v>44886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92"/>
        <v>44881</v>
      </c>
      <c r="B887" s="114">
        <f t="shared" si="484"/>
        <v>988.01016277000008</v>
      </c>
      <c r="C887" s="114">
        <f t="shared" si="498"/>
        <v>639.65238677000002</v>
      </c>
      <c r="D887" s="115">
        <f t="shared" si="493"/>
        <v>1190.8820000000001</v>
      </c>
      <c r="E887" s="116">
        <f t="shared" si="506"/>
        <v>1193.337</v>
      </c>
      <c r="F887" s="117">
        <f t="shared" si="507"/>
        <v>44824</v>
      </c>
      <c r="G887" s="118">
        <f t="shared" si="485"/>
        <v>2.0614972768082662E-3</v>
      </c>
      <c r="H887" s="119">
        <f t="shared" si="499"/>
        <v>44886</v>
      </c>
      <c r="I887" s="119">
        <f t="shared" si="486"/>
        <v>44886</v>
      </c>
      <c r="J887" s="120">
        <f t="shared" si="494"/>
        <v>20</v>
      </c>
      <c r="K887" s="120">
        <f t="shared" si="509"/>
        <v>17</v>
      </c>
      <c r="L887" s="8">
        <f t="shared" si="495"/>
        <v>1.001752</v>
      </c>
      <c r="M887" s="121">
        <f t="shared" si="508"/>
        <v>1.00206149</v>
      </c>
      <c r="N887" s="121">
        <f t="shared" si="503"/>
        <v>1.534881786975915</v>
      </c>
      <c r="O887" s="114">
        <f t="shared" si="505"/>
        <v>1.53757089</v>
      </c>
      <c r="P887" s="114">
        <f t="shared" si="487"/>
        <v>983.51088961000005</v>
      </c>
      <c r="Q887" s="168">
        <f t="shared" si="500"/>
        <v>0</v>
      </c>
      <c r="R887" s="169">
        <f t="shared" si="496"/>
        <v>0</v>
      </c>
      <c r="S887" s="114">
        <f t="shared" si="488"/>
        <v>0</v>
      </c>
      <c r="T887" s="124">
        <f t="shared" si="497"/>
        <v>7.0000000000000007E-2</v>
      </c>
      <c r="U887" s="122">
        <f t="shared" si="504"/>
        <v>17</v>
      </c>
      <c r="V887" s="122">
        <v>252</v>
      </c>
      <c r="W887" s="121">
        <f t="shared" si="489"/>
        <v>1.0045747060000001</v>
      </c>
      <c r="X887" s="114">
        <f t="shared" si="490"/>
        <v>4.4992731600000004</v>
      </c>
      <c r="Y887" s="114">
        <f t="shared" si="491"/>
        <v>0</v>
      </c>
      <c r="Z887" s="127" t="str">
        <f t="shared" si="501"/>
        <v>A+J=</v>
      </c>
      <c r="AA887" s="119">
        <f t="shared" si="502"/>
        <v>44886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92"/>
        <v>44882</v>
      </c>
      <c r="B888" s="114">
        <f t="shared" si="484"/>
        <v>988.37723261000008</v>
      </c>
      <c r="C888" s="114">
        <f t="shared" si="498"/>
        <v>639.65238677000002</v>
      </c>
      <c r="D888" s="115">
        <f t="shared" si="493"/>
        <v>1190.8820000000001</v>
      </c>
      <c r="E888" s="116">
        <f t="shared" si="506"/>
        <v>1193.337</v>
      </c>
      <c r="F888" s="117">
        <f t="shared" si="507"/>
        <v>44824</v>
      </c>
      <c r="G888" s="118">
        <f t="shared" si="485"/>
        <v>2.0614972768082662E-3</v>
      </c>
      <c r="H888" s="119">
        <f t="shared" si="499"/>
        <v>44886</v>
      </c>
      <c r="I888" s="119">
        <f t="shared" si="486"/>
        <v>44886</v>
      </c>
      <c r="J888" s="120">
        <f t="shared" si="494"/>
        <v>20</v>
      </c>
      <c r="K888" s="120">
        <f t="shared" si="509"/>
        <v>18</v>
      </c>
      <c r="L888" s="8">
        <f t="shared" si="495"/>
        <v>1.0018551499999999</v>
      </c>
      <c r="M888" s="121">
        <f t="shared" si="508"/>
        <v>1.00206149</v>
      </c>
      <c r="N888" s="121">
        <f t="shared" si="503"/>
        <v>1.534881786975915</v>
      </c>
      <c r="O888" s="114">
        <f t="shared" si="505"/>
        <v>1.5377292199999999</v>
      </c>
      <c r="P888" s="114">
        <f t="shared" si="487"/>
        <v>983.61216577000005</v>
      </c>
      <c r="Q888" s="168">
        <f t="shared" si="500"/>
        <v>0</v>
      </c>
      <c r="R888" s="169">
        <f t="shared" si="496"/>
        <v>0</v>
      </c>
      <c r="S888" s="114">
        <f t="shared" si="488"/>
        <v>0</v>
      </c>
      <c r="T888" s="124">
        <f t="shared" si="497"/>
        <v>7.0000000000000007E-2</v>
      </c>
      <c r="U888" s="122">
        <f t="shared" si="504"/>
        <v>18</v>
      </c>
      <c r="V888" s="122">
        <v>252</v>
      </c>
      <c r="W888" s="121">
        <f t="shared" si="489"/>
        <v>1.0048444569999999</v>
      </c>
      <c r="X888" s="114">
        <f t="shared" si="490"/>
        <v>4.7650668400000002</v>
      </c>
      <c r="Y888" s="114">
        <f t="shared" si="491"/>
        <v>0</v>
      </c>
      <c r="Z888" s="127" t="str">
        <f t="shared" si="501"/>
        <v>A+J=</v>
      </c>
      <c r="AA888" s="119">
        <f t="shared" si="502"/>
        <v>44886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92"/>
        <v>44883</v>
      </c>
      <c r="B889" s="114">
        <f t="shared" si="484"/>
        <v>988.74444175999997</v>
      </c>
      <c r="C889" s="114">
        <f t="shared" si="498"/>
        <v>639.65238677000002</v>
      </c>
      <c r="D889" s="115">
        <f t="shared" si="493"/>
        <v>1190.8820000000001</v>
      </c>
      <c r="E889" s="116">
        <f t="shared" si="506"/>
        <v>1193.337</v>
      </c>
      <c r="F889" s="117">
        <f t="shared" si="507"/>
        <v>44824</v>
      </c>
      <c r="G889" s="118">
        <f t="shared" si="485"/>
        <v>2.0614972768082662E-3</v>
      </c>
      <c r="H889" s="119">
        <f t="shared" si="499"/>
        <v>44886</v>
      </c>
      <c r="I889" s="119">
        <f t="shared" si="486"/>
        <v>44886</v>
      </c>
      <c r="J889" s="120">
        <f t="shared" si="494"/>
        <v>20</v>
      </c>
      <c r="K889" s="120">
        <f t="shared" si="509"/>
        <v>19</v>
      </c>
      <c r="L889" s="8">
        <f t="shared" si="495"/>
        <v>1.00195832</v>
      </c>
      <c r="M889" s="121">
        <f t="shared" si="508"/>
        <v>1.00206149</v>
      </c>
      <c r="N889" s="121">
        <f t="shared" si="503"/>
        <v>1.534881786975915</v>
      </c>
      <c r="O889" s="114">
        <f t="shared" si="505"/>
        <v>1.5378875700000001</v>
      </c>
      <c r="P889" s="114">
        <f t="shared" si="487"/>
        <v>983.71345472999997</v>
      </c>
      <c r="Q889" s="168">
        <f t="shared" si="500"/>
        <v>0</v>
      </c>
      <c r="R889" s="169">
        <f t="shared" si="496"/>
        <v>0</v>
      </c>
      <c r="S889" s="114">
        <f t="shared" si="488"/>
        <v>0</v>
      </c>
      <c r="T889" s="124">
        <f t="shared" si="497"/>
        <v>7.0000000000000007E-2</v>
      </c>
      <c r="U889" s="122">
        <f t="shared" si="504"/>
        <v>19</v>
      </c>
      <c r="V889" s="122">
        <v>252</v>
      </c>
      <c r="W889" s="121">
        <f t="shared" si="489"/>
        <v>1.005114281</v>
      </c>
      <c r="X889" s="114">
        <f t="shared" si="490"/>
        <v>5.0309870300000004</v>
      </c>
      <c r="Y889" s="114">
        <f t="shared" si="491"/>
        <v>0</v>
      </c>
      <c r="Z889" s="127" t="str">
        <f t="shared" si="501"/>
        <v>A+J=</v>
      </c>
      <c r="AA889" s="119">
        <f t="shared" si="502"/>
        <v>44886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92"/>
        <v>44884</v>
      </c>
      <c r="B890" s="114">
        <f t="shared" si="484"/>
        <v>989.11178281999992</v>
      </c>
      <c r="C890" s="114">
        <f t="shared" si="498"/>
        <v>639.65238677000002</v>
      </c>
      <c r="D890" s="115">
        <f t="shared" si="493"/>
        <v>1190.8820000000001</v>
      </c>
      <c r="E890" s="116">
        <f t="shared" si="506"/>
        <v>1193.337</v>
      </c>
      <c r="F890" s="117">
        <f t="shared" si="507"/>
        <v>44824</v>
      </c>
      <c r="G890" s="118">
        <f t="shared" si="485"/>
        <v>2.0614972768082662E-3</v>
      </c>
      <c r="H890" s="119">
        <f t="shared" si="499"/>
        <v>44886</v>
      </c>
      <c r="I890" s="119">
        <f t="shared" si="486"/>
        <v>44886</v>
      </c>
      <c r="J890" s="120">
        <f t="shared" si="494"/>
        <v>20</v>
      </c>
      <c r="K890" s="120">
        <f t="shared" si="509"/>
        <v>20</v>
      </c>
      <c r="L890" s="8">
        <f t="shared" si="495"/>
        <v>1.00206149</v>
      </c>
      <c r="M890" s="121">
        <f t="shared" si="508"/>
        <v>1.00206149</v>
      </c>
      <c r="N890" s="121">
        <f t="shared" si="503"/>
        <v>1.534881786975915</v>
      </c>
      <c r="O890" s="114">
        <f t="shared" si="505"/>
        <v>1.53804593</v>
      </c>
      <c r="P890" s="114">
        <f t="shared" si="487"/>
        <v>983.81475007999995</v>
      </c>
      <c r="Q890" s="168">
        <f t="shared" si="500"/>
        <v>0</v>
      </c>
      <c r="R890" s="169">
        <f t="shared" si="496"/>
        <v>0</v>
      </c>
      <c r="S890" s="114">
        <f t="shared" si="488"/>
        <v>0</v>
      </c>
      <c r="T890" s="124">
        <f t="shared" si="497"/>
        <v>7.0000000000000007E-2</v>
      </c>
      <c r="U890" s="122">
        <f t="shared" si="504"/>
        <v>20</v>
      </c>
      <c r="V890" s="122">
        <v>252</v>
      </c>
      <c r="W890" s="121">
        <f t="shared" si="489"/>
        <v>1.005384177</v>
      </c>
      <c r="X890" s="114">
        <f t="shared" si="490"/>
        <v>5.2970327399999997</v>
      </c>
      <c r="Y890" s="114">
        <f t="shared" si="491"/>
        <v>0</v>
      </c>
      <c r="Z890" s="127" t="str">
        <f t="shared" si="501"/>
        <v>A+J=</v>
      </c>
      <c r="AA890" s="119">
        <f t="shared" si="502"/>
        <v>44886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92"/>
        <v>44885</v>
      </c>
      <c r="B891" s="114">
        <f t="shared" si="484"/>
        <v>989.11178281999992</v>
      </c>
      <c r="C891" s="114">
        <f t="shared" si="498"/>
        <v>639.65238677000002</v>
      </c>
      <c r="D891" s="115">
        <f t="shared" si="493"/>
        <v>1190.8820000000001</v>
      </c>
      <c r="E891" s="116">
        <f t="shared" si="506"/>
        <v>1193.337</v>
      </c>
      <c r="F891" s="117">
        <f t="shared" si="507"/>
        <v>44824</v>
      </c>
      <c r="G891" s="118">
        <f t="shared" si="485"/>
        <v>2.0614972768082662E-3</v>
      </c>
      <c r="H891" s="119">
        <f t="shared" si="499"/>
        <v>44915</v>
      </c>
      <c r="I891" s="119">
        <f t="shared" si="486"/>
        <v>44886</v>
      </c>
      <c r="J891" s="120">
        <f t="shared" si="494"/>
        <v>20</v>
      </c>
      <c r="K891" s="120">
        <f t="shared" si="509"/>
        <v>20</v>
      </c>
      <c r="L891" s="8">
        <f t="shared" si="495"/>
        <v>1.00206149</v>
      </c>
      <c r="M891" s="121">
        <f t="shared" si="508"/>
        <v>1.00206149</v>
      </c>
      <c r="N891" s="121">
        <f t="shared" si="503"/>
        <v>1.534881786975915</v>
      </c>
      <c r="O891" s="114">
        <f t="shared" si="505"/>
        <v>1.53804593</v>
      </c>
      <c r="P891" s="114">
        <f t="shared" si="487"/>
        <v>983.81475007999995</v>
      </c>
      <c r="Q891" s="168">
        <f t="shared" si="500"/>
        <v>0</v>
      </c>
      <c r="R891" s="169">
        <f t="shared" si="496"/>
        <v>0</v>
      </c>
      <c r="S891" s="114">
        <f t="shared" si="488"/>
        <v>0</v>
      </c>
      <c r="T891" s="124">
        <f t="shared" si="497"/>
        <v>7.0000000000000007E-2</v>
      </c>
      <c r="U891" s="122">
        <f t="shared" si="504"/>
        <v>20</v>
      </c>
      <c r="V891" s="122">
        <v>252</v>
      </c>
      <c r="W891" s="121">
        <f t="shared" si="489"/>
        <v>1.005384177</v>
      </c>
      <c r="X891" s="114">
        <f t="shared" si="490"/>
        <v>5.2970327399999997</v>
      </c>
      <c r="Y891" s="114">
        <f t="shared" si="491"/>
        <v>0</v>
      </c>
      <c r="Z891" s="127" t="str">
        <f t="shared" si="501"/>
        <v>A+J=</v>
      </c>
      <c r="AA891" s="119">
        <f t="shared" si="502"/>
        <v>44886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92"/>
        <v>44886</v>
      </c>
      <c r="B892" s="114">
        <f t="shared" si="484"/>
        <v>989.11178281999992</v>
      </c>
      <c r="C892" s="114">
        <f t="shared" si="498"/>
        <v>639.65238677000002</v>
      </c>
      <c r="D892" s="115">
        <f t="shared" si="493"/>
        <v>1190.8820000000001</v>
      </c>
      <c r="E892" s="116">
        <f t="shared" si="506"/>
        <v>1193.337</v>
      </c>
      <c r="F892" s="117">
        <f t="shared" si="507"/>
        <v>44824</v>
      </c>
      <c r="G892" s="118">
        <f t="shared" si="485"/>
        <v>2.0614972768082662E-3</v>
      </c>
      <c r="H892" s="119">
        <f t="shared" si="499"/>
        <v>44915</v>
      </c>
      <c r="I892" s="119">
        <f t="shared" si="486"/>
        <v>44886</v>
      </c>
      <c r="J892" s="120">
        <f t="shared" si="494"/>
        <v>20</v>
      </c>
      <c r="K892" s="120">
        <f t="shared" si="509"/>
        <v>20</v>
      </c>
      <c r="L892" s="8">
        <f t="shared" si="495"/>
        <v>1.00206149</v>
      </c>
      <c r="M892" s="121">
        <f t="shared" si="508"/>
        <v>1.00206149</v>
      </c>
      <c r="N892" s="121">
        <f t="shared" si="503"/>
        <v>1.534881786975915</v>
      </c>
      <c r="O892" s="114">
        <f t="shared" si="505"/>
        <v>1.53804593</v>
      </c>
      <c r="P892" s="114">
        <f t="shared" si="487"/>
        <v>983.81475007999995</v>
      </c>
      <c r="Q892" s="168">
        <f t="shared" si="500"/>
        <v>29</v>
      </c>
      <c r="R892" s="169">
        <f t="shared" si="496"/>
        <v>1.2329E-2</v>
      </c>
      <c r="S892" s="114">
        <f t="shared" si="488"/>
        <v>12.129452049999999</v>
      </c>
      <c r="T892" s="124">
        <f t="shared" si="497"/>
        <v>7.0000000000000007E-2</v>
      </c>
      <c r="U892" s="122">
        <f t="shared" si="504"/>
        <v>20</v>
      </c>
      <c r="V892" s="122">
        <v>252</v>
      </c>
      <c r="W892" s="121">
        <f t="shared" si="489"/>
        <v>1.005384177</v>
      </c>
      <c r="X892" s="114">
        <f t="shared" si="490"/>
        <v>5.2970327399999997</v>
      </c>
      <c r="Y892" s="114">
        <f t="shared" si="491"/>
        <v>17.42648479</v>
      </c>
      <c r="Z892" s="127" t="str">
        <f t="shared" si="501"/>
        <v>A+J=</v>
      </c>
      <c r="AA892" s="119">
        <f t="shared" si="502"/>
        <v>44886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92"/>
        <v>44887</v>
      </c>
      <c r="B893" s="114">
        <f t="shared" si="484"/>
        <v>972.04153274999999</v>
      </c>
      <c r="C893" s="114">
        <f t="shared" si="498"/>
        <v>631.76611249999996</v>
      </c>
      <c r="D893" s="115">
        <f t="shared" si="493"/>
        <v>1190.8820000000001</v>
      </c>
      <c r="E893" s="116">
        <f t="shared" si="506"/>
        <v>1193.337</v>
      </c>
      <c r="F893" s="117">
        <f t="shared" si="507"/>
        <v>44855</v>
      </c>
      <c r="G893" s="118">
        <f t="shared" si="485"/>
        <v>2.0614972768082662E-3</v>
      </c>
      <c r="H893" s="119">
        <f t="shared" si="499"/>
        <v>44915</v>
      </c>
      <c r="I893" s="119">
        <f t="shared" si="486"/>
        <v>44915</v>
      </c>
      <c r="J893" s="120">
        <f t="shared" si="494"/>
        <v>21</v>
      </c>
      <c r="K893" s="120">
        <f t="shared" si="509"/>
        <v>1</v>
      </c>
      <c r="L893" s="8">
        <f t="shared" si="495"/>
        <v>1.00009807</v>
      </c>
      <c r="M893" s="121">
        <f t="shared" si="508"/>
        <v>1.00206149</v>
      </c>
      <c r="N893" s="121">
        <f t="shared" si="503"/>
        <v>1.5380459304309479</v>
      </c>
      <c r="O893" s="114">
        <f t="shared" si="505"/>
        <v>1.5381967599999999</v>
      </c>
      <c r="P893" s="114">
        <f t="shared" si="487"/>
        <v>971.78058732</v>
      </c>
      <c r="Q893" s="168">
        <f t="shared" si="500"/>
        <v>0</v>
      </c>
      <c r="R893" s="169">
        <f t="shared" si="496"/>
        <v>0</v>
      </c>
      <c r="S893" s="114">
        <f t="shared" si="488"/>
        <v>0</v>
      </c>
      <c r="T893" s="124">
        <f t="shared" si="497"/>
        <v>7.0000000000000007E-2</v>
      </c>
      <c r="U893" s="122">
        <f t="shared" si="504"/>
        <v>1</v>
      </c>
      <c r="V893" s="122">
        <v>252</v>
      </c>
      <c r="W893" s="121">
        <f t="shared" si="489"/>
        <v>1.0002685229999999</v>
      </c>
      <c r="X893" s="114">
        <f t="shared" si="490"/>
        <v>0.26094542999999998</v>
      </c>
      <c r="Y893" s="114">
        <f t="shared" si="491"/>
        <v>0</v>
      </c>
      <c r="Z893" s="127" t="str">
        <f t="shared" si="501"/>
        <v>A+J=</v>
      </c>
      <c r="AA893" s="119">
        <f t="shared" si="502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92"/>
        <v>44888</v>
      </c>
      <c r="B894" s="114">
        <f t="shared" si="484"/>
        <v>972.39790127000003</v>
      </c>
      <c r="C894" s="114">
        <f t="shared" si="498"/>
        <v>631.76611249999996</v>
      </c>
      <c r="D894" s="115">
        <f t="shared" si="493"/>
        <v>1190.8820000000001</v>
      </c>
      <c r="E894" s="116">
        <f t="shared" si="506"/>
        <v>1193.337</v>
      </c>
      <c r="F894" s="117">
        <f t="shared" si="507"/>
        <v>44855</v>
      </c>
      <c r="G894" s="118">
        <f t="shared" si="485"/>
        <v>2.0614972768082662E-3</v>
      </c>
      <c r="H894" s="119">
        <f t="shared" si="499"/>
        <v>44915</v>
      </c>
      <c r="I894" s="119">
        <f t="shared" si="486"/>
        <v>44915</v>
      </c>
      <c r="J894" s="120">
        <f t="shared" si="494"/>
        <v>21</v>
      </c>
      <c r="K894" s="120">
        <f t="shared" si="509"/>
        <v>2</v>
      </c>
      <c r="L894" s="8">
        <f t="shared" si="495"/>
        <v>1.0001961500000001</v>
      </c>
      <c r="M894" s="121">
        <f t="shared" si="508"/>
        <v>1.00206149</v>
      </c>
      <c r="N894" s="121">
        <f t="shared" si="503"/>
        <v>1.5380459304309479</v>
      </c>
      <c r="O894" s="114">
        <f t="shared" si="505"/>
        <v>1.53834761</v>
      </c>
      <c r="P894" s="114">
        <f t="shared" si="487"/>
        <v>971.87588923999999</v>
      </c>
      <c r="Q894" s="168">
        <f t="shared" si="500"/>
        <v>0</v>
      </c>
      <c r="R894" s="169">
        <f t="shared" si="496"/>
        <v>0</v>
      </c>
      <c r="S894" s="114">
        <f t="shared" si="488"/>
        <v>0</v>
      </c>
      <c r="T894" s="124">
        <f t="shared" si="497"/>
        <v>7.0000000000000007E-2</v>
      </c>
      <c r="U894" s="122">
        <f t="shared" si="504"/>
        <v>2</v>
      </c>
      <c r="V894" s="122">
        <v>252</v>
      </c>
      <c r="W894" s="121">
        <f t="shared" si="489"/>
        <v>1.000537118</v>
      </c>
      <c r="X894" s="114">
        <f t="shared" si="490"/>
        <v>0.52201202999999996</v>
      </c>
      <c r="Y894" s="114">
        <f t="shared" si="491"/>
        <v>0</v>
      </c>
      <c r="Z894" s="127" t="str">
        <f t="shared" si="501"/>
        <v>A+J=</v>
      </c>
      <c r="AA894" s="119">
        <f t="shared" si="502"/>
        <v>44915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92"/>
        <v>44889</v>
      </c>
      <c r="B895" s="114">
        <f t="shared" si="484"/>
        <v>972.75439096000002</v>
      </c>
      <c r="C895" s="114">
        <f t="shared" si="498"/>
        <v>631.76611249999996</v>
      </c>
      <c r="D895" s="115">
        <f t="shared" si="493"/>
        <v>1190.8820000000001</v>
      </c>
      <c r="E895" s="116">
        <f t="shared" si="506"/>
        <v>1193.337</v>
      </c>
      <c r="F895" s="117">
        <f t="shared" si="507"/>
        <v>44855</v>
      </c>
      <c r="G895" s="118">
        <f t="shared" si="485"/>
        <v>2.0614972768082662E-3</v>
      </c>
      <c r="H895" s="119">
        <f t="shared" si="499"/>
        <v>44915</v>
      </c>
      <c r="I895" s="119">
        <f t="shared" si="486"/>
        <v>44915</v>
      </c>
      <c r="J895" s="120">
        <f t="shared" si="494"/>
        <v>21</v>
      </c>
      <c r="K895" s="120">
        <f t="shared" si="509"/>
        <v>3</v>
      </c>
      <c r="L895" s="8">
        <f t="shared" si="495"/>
        <v>1.00029423</v>
      </c>
      <c r="M895" s="121">
        <f t="shared" si="508"/>
        <v>1.00206149</v>
      </c>
      <c r="N895" s="121">
        <f t="shared" si="503"/>
        <v>1.5380459304309479</v>
      </c>
      <c r="O895" s="114">
        <f t="shared" si="505"/>
        <v>1.53849846</v>
      </c>
      <c r="P895" s="114">
        <f t="shared" si="487"/>
        <v>971.97119115999999</v>
      </c>
      <c r="Q895" s="168">
        <f t="shared" si="500"/>
        <v>0</v>
      </c>
      <c r="R895" s="169">
        <f t="shared" si="496"/>
        <v>0</v>
      </c>
      <c r="S895" s="114">
        <f t="shared" si="488"/>
        <v>0</v>
      </c>
      <c r="T895" s="124">
        <f t="shared" si="497"/>
        <v>7.0000000000000007E-2</v>
      </c>
      <c r="U895" s="122">
        <f t="shared" si="504"/>
        <v>3</v>
      </c>
      <c r="V895" s="122">
        <v>252</v>
      </c>
      <c r="W895" s="121">
        <f t="shared" si="489"/>
        <v>1.0008057850000001</v>
      </c>
      <c r="X895" s="114">
        <f t="shared" si="490"/>
        <v>0.7831998</v>
      </c>
      <c r="Y895" s="114">
        <f t="shared" si="491"/>
        <v>0</v>
      </c>
      <c r="Z895" s="127" t="str">
        <f t="shared" si="501"/>
        <v>A+J=</v>
      </c>
      <c r="AA895" s="119">
        <f t="shared" si="502"/>
        <v>44915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92"/>
        <v>44890</v>
      </c>
      <c r="B896" s="114">
        <f t="shared" si="484"/>
        <v>973.11102715000004</v>
      </c>
      <c r="C896" s="114">
        <f t="shared" si="498"/>
        <v>631.76611249999996</v>
      </c>
      <c r="D896" s="115">
        <f t="shared" si="493"/>
        <v>1190.8820000000001</v>
      </c>
      <c r="E896" s="116">
        <f t="shared" si="506"/>
        <v>1193.337</v>
      </c>
      <c r="F896" s="117">
        <f t="shared" si="507"/>
        <v>44855</v>
      </c>
      <c r="G896" s="118">
        <f t="shared" si="485"/>
        <v>2.0614972768082662E-3</v>
      </c>
      <c r="H896" s="119">
        <f t="shared" si="499"/>
        <v>44915</v>
      </c>
      <c r="I896" s="119">
        <f t="shared" si="486"/>
        <v>44915</v>
      </c>
      <c r="J896" s="120">
        <f t="shared" si="494"/>
        <v>21</v>
      </c>
      <c r="K896" s="120">
        <f t="shared" si="509"/>
        <v>4</v>
      </c>
      <c r="L896" s="8">
        <f t="shared" si="495"/>
        <v>1.0003923299999999</v>
      </c>
      <c r="M896" s="121">
        <f t="shared" si="508"/>
        <v>1.00206149</v>
      </c>
      <c r="N896" s="121">
        <f t="shared" si="503"/>
        <v>1.5380459304309479</v>
      </c>
      <c r="O896" s="114">
        <f t="shared" si="505"/>
        <v>1.53864935</v>
      </c>
      <c r="P896" s="114">
        <f t="shared" si="487"/>
        <v>972.06651835000002</v>
      </c>
      <c r="Q896" s="168">
        <f t="shared" si="500"/>
        <v>0</v>
      </c>
      <c r="R896" s="169">
        <f t="shared" si="496"/>
        <v>0</v>
      </c>
      <c r="S896" s="114">
        <f t="shared" si="488"/>
        <v>0</v>
      </c>
      <c r="T896" s="124">
        <f t="shared" si="497"/>
        <v>7.0000000000000007E-2</v>
      </c>
      <c r="U896" s="122">
        <f t="shared" si="504"/>
        <v>4</v>
      </c>
      <c r="V896" s="122">
        <v>252</v>
      </c>
      <c r="W896" s="121">
        <f t="shared" si="489"/>
        <v>1.0010745240000001</v>
      </c>
      <c r="X896" s="114">
        <f t="shared" si="490"/>
        <v>1.0445088</v>
      </c>
      <c r="Y896" s="114">
        <f t="shared" si="491"/>
        <v>0</v>
      </c>
      <c r="Z896" s="127" t="str">
        <f t="shared" si="501"/>
        <v>A+J=</v>
      </c>
      <c r="AA896" s="119">
        <f t="shared" si="502"/>
        <v>44915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92"/>
        <v>44891</v>
      </c>
      <c r="B897" s="114">
        <f t="shared" si="484"/>
        <v>973.46778456000004</v>
      </c>
      <c r="C897" s="114">
        <f t="shared" si="498"/>
        <v>631.76611249999996</v>
      </c>
      <c r="D897" s="115">
        <f t="shared" si="493"/>
        <v>1190.8820000000001</v>
      </c>
      <c r="E897" s="116">
        <f t="shared" si="506"/>
        <v>1193.337</v>
      </c>
      <c r="F897" s="117">
        <f t="shared" si="507"/>
        <v>44855</v>
      </c>
      <c r="G897" s="118">
        <f t="shared" si="485"/>
        <v>2.0614972768082662E-3</v>
      </c>
      <c r="H897" s="119">
        <f t="shared" si="499"/>
        <v>44915</v>
      </c>
      <c r="I897" s="119">
        <f t="shared" si="486"/>
        <v>44915</v>
      </c>
      <c r="J897" s="120">
        <f t="shared" si="494"/>
        <v>21</v>
      </c>
      <c r="K897" s="120">
        <f t="shared" si="509"/>
        <v>5</v>
      </c>
      <c r="L897" s="8">
        <f t="shared" si="495"/>
        <v>1.0004904400000001</v>
      </c>
      <c r="M897" s="121">
        <f t="shared" si="508"/>
        <v>1.00206149</v>
      </c>
      <c r="N897" s="121">
        <f t="shared" si="503"/>
        <v>1.5380459304309479</v>
      </c>
      <c r="O897" s="114">
        <f t="shared" si="505"/>
        <v>1.53880024</v>
      </c>
      <c r="P897" s="114">
        <f t="shared" si="487"/>
        <v>972.16184553000005</v>
      </c>
      <c r="Q897" s="168">
        <f t="shared" si="500"/>
        <v>0</v>
      </c>
      <c r="R897" s="169">
        <f t="shared" si="496"/>
        <v>0</v>
      </c>
      <c r="S897" s="114">
        <f t="shared" si="488"/>
        <v>0</v>
      </c>
      <c r="T897" s="124">
        <f t="shared" si="497"/>
        <v>7.0000000000000007E-2</v>
      </c>
      <c r="U897" s="122">
        <f t="shared" si="504"/>
        <v>5</v>
      </c>
      <c r="V897" s="122">
        <v>252</v>
      </c>
      <c r="W897" s="121">
        <f t="shared" si="489"/>
        <v>1.0013433350000001</v>
      </c>
      <c r="X897" s="114">
        <f t="shared" si="490"/>
        <v>1.30593903</v>
      </c>
      <c r="Y897" s="114">
        <f t="shared" si="491"/>
        <v>0</v>
      </c>
      <c r="Z897" s="127" t="str">
        <f t="shared" si="501"/>
        <v>A+J=</v>
      </c>
      <c r="AA897" s="119">
        <f t="shared" si="502"/>
        <v>44915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92"/>
        <v>44892</v>
      </c>
      <c r="B898" s="114">
        <f t="shared" si="484"/>
        <v>973.46778456000004</v>
      </c>
      <c r="C898" s="114">
        <f t="shared" si="498"/>
        <v>631.76611249999996</v>
      </c>
      <c r="D898" s="115">
        <f t="shared" si="493"/>
        <v>1190.8820000000001</v>
      </c>
      <c r="E898" s="116">
        <f t="shared" si="506"/>
        <v>1193.337</v>
      </c>
      <c r="F898" s="117">
        <f t="shared" si="507"/>
        <v>44855</v>
      </c>
      <c r="G898" s="118">
        <f t="shared" si="485"/>
        <v>2.0614972768082662E-3</v>
      </c>
      <c r="H898" s="119">
        <f t="shared" si="499"/>
        <v>44915</v>
      </c>
      <c r="I898" s="119">
        <f t="shared" si="486"/>
        <v>44915</v>
      </c>
      <c r="J898" s="120">
        <f t="shared" si="494"/>
        <v>21</v>
      </c>
      <c r="K898" s="120">
        <f t="shared" si="509"/>
        <v>5</v>
      </c>
      <c r="L898" s="8">
        <f t="shared" si="495"/>
        <v>1.0004904400000001</v>
      </c>
      <c r="M898" s="121">
        <f t="shared" si="508"/>
        <v>1.00206149</v>
      </c>
      <c r="N898" s="121">
        <f t="shared" si="503"/>
        <v>1.5380459304309479</v>
      </c>
      <c r="O898" s="114">
        <f t="shared" si="505"/>
        <v>1.53880024</v>
      </c>
      <c r="P898" s="114">
        <f t="shared" si="487"/>
        <v>972.16184553000005</v>
      </c>
      <c r="Q898" s="168">
        <f t="shared" si="500"/>
        <v>0</v>
      </c>
      <c r="R898" s="169">
        <f t="shared" si="496"/>
        <v>0</v>
      </c>
      <c r="S898" s="114">
        <f t="shared" si="488"/>
        <v>0</v>
      </c>
      <c r="T898" s="124">
        <f t="shared" si="497"/>
        <v>7.0000000000000007E-2</v>
      </c>
      <c r="U898" s="122">
        <f t="shared" si="504"/>
        <v>5</v>
      </c>
      <c r="V898" s="122">
        <v>252</v>
      </c>
      <c r="W898" s="121">
        <f t="shared" si="489"/>
        <v>1.0013433350000001</v>
      </c>
      <c r="X898" s="114">
        <f t="shared" si="490"/>
        <v>1.30593903</v>
      </c>
      <c r="Y898" s="114">
        <f t="shared" si="491"/>
        <v>0</v>
      </c>
      <c r="Z898" s="127" t="str">
        <f t="shared" si="501"/>
        <v>A+J=</v>
      </c>
      <c r="AA898" s="119">
        <f t="shared" si="502"/>
        <v>44915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92"/>
        <v>44893</v>
      </c>
      <c r="B899" s="114">
        <f t="shared" si="484"/>
        <v>973.46778456000004</v>
      </c>
      <c r="C899" s="114">
        <f t="shared" si="498"/>
        <v>631.76611249999996</v>
      </c>
      <c r="D899" s="115">
        <f t="shared" si="493"/>
        <v>1190.8820000000001</v>
      </c>
      <c r="E899" s="116">
        <f t="shared" si="506"/>
        <v>1193.337</v>
      </c>
      <c r="F899" s="117">
        <f t="shared" si="507"/>
        <v>44855</v>
      </c>
      <c r="G899" s="118">
        <f t="shared" si="485"/>
        <v>2.0614972768082662E-3</v>
      </c>
      <c r="H899" s="119">
        <f t="shared" si="499"/>
        <v>44915</v>
      </c>
      <c r="I899" s="119">
        <f t="shared" si="486"/>
        <v>44915</v>
      </c>
      <c r="J899" s="120">
        <f t="shared" si="494"/>
        <v>21</v>
      </c>
      <c r="K899" s="120">
        <f t="shared" si="509"/>
        <v>5</v>
      </c>
      <c r="L899" s="8">
        <f t="shared" si="495"/>
        <v>1.0004904400000001</v>
      </c>
      <c r="M899" s="121">
        <f t="shared" si="508"/>
        <v>1.00206149</v>
      </c>
      <c r="N899" s="121">
        <f t="shared" si="503"/>
        <v>1.5380459304309479</v>
      </c>
      <c r="O899" s="114">
        <f t="shared" si="505"/>
        <v>1.53880024</v>
      </c>
      <c r="P899" s="114">
        <f t="shared" si="487"/>
        <v>972.16184553000005</v>
      </c>
      <c r="Q899" s="168">
        <f t="shared" si="500"/>
        <v>0</v>
      </c>
      <c r="R899" s="169">
        <f t="shared" si="496"/>
        <v>0</v>
      </c>
      <c r="S899" s="114">
        <f t="shared" si="488"/>
        <v>0</v>
      </c>
      <c r="T899" s="124">
        <f t="shared" si="497"/>
        <v>7.0000000000000007E-2</v>
      </c>
      <c r="U899" s="122">
        <f t="shared" si="504"/>
        <v>5</v>
      </c>
      <c r="V899" s="122">
        <v>252</v>
      </c>
      <c r="W899" s="121">
        <f t="shared" si="489"/>
        <v>1.0013433350000001</v>
      </c>
      <c r="X899" s="114">
        <f t="shared" si="490"/>
        <v>1.30593903</v>
      </c>
      <c r="Y899" s="114">
        <f t="shared" si="491"/>
        <v>0</v>
      </c>
      <c r="Z899" s="127" t="str">
        <f t="shared" si="501"/>
        <v>A+J=</v>
      </c>
      <c r="AA899" s="119">
        <f t="shared" si="502"/>
        <v>44915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92"/>
        <v>44894</v>
      </c>
      <c r="B900" s="114">
        <f t="shared" si="484"/>
        <v>973.82468222</v>
      </c>
      <c r="C900" s="114">
        <f t="shared" si="498"/>
        <v>631.76611249999996</v>
      </c>
      <c r="D900" s="115">
        <f t="shared" si="493"/>
        <v>1190.8820000000001</v>
      </c>
      <c r="E900" s="116">
        <f t="shared" si="506"/>
        <v>1193.337</v>
      </c>
      <c r="F900" s="117">
        <f t="shared" si="507"/>
        <v>44855</v>
      </c>
      <c r="G900" s="118">
        <f t="shared" si="485"/>
        <v>2.0614972768082662E-3</v>
      </c>
      <c r="H900" s="119">
        <f t="shared" si="499"/>
        <v>44915</v>
      </c>
      <c r="I900" s="119">
        <f t="shared" si="486"/>
        <v>44915</v>
      </c>
      <c r="J900" s="120">
        <f t="shared" si="494"/>
        <v>21</v>
      </c>
      <c r="K900" s="120">
        <f t="shared" si="509"/>
        <v>6</v>
      </c>
      <c r="L900" s="8">
        <f t="shared" si="495"/>
        <v>1.00058856</v>
      </c>
      <c r="M900" s="121">
        <f t="shared" si="508"/>
        <v>1.00206149</v>
      </c>
      <c r="N900" s="121">
        <f t="shared" si="503"/>
        <v>1.5380459304309479</v>
      </c>
      <c r="O900" s="114">
        <f t="shared" si="505"/>
        <v>1.5389511600000001</v>
      </c>
      <c r="P900" s="114">
        <f t="shared" si="487"/>
        <v>972.25719168000001</v>
      </c>
      <c r="Q900" s="168">
        <f t="shared" si="500"/>
        <v>0</v>
      </c>
      <c r="R900" s="169">
        <f t="shared" si="496"/>
        <v>0</v>
      </c>
      <c r="S900" s="114">
        <f t="shared" si="488"/>
        <v>0</v>
      </c>
      <c r="T900" s="124">
        <f t="shared" si="497"/>
        <v>7.0000000000000007E-2</v>
      </c>
      <c r="U900" s="122">
        <f t="shared" si="504"/>
        <v>6</v>
      </c>
      <c r="V900" s="122">
        <v>252</v>
      </c>
      <c r="W900" s="121">
        <f t="shared" si="489"/>
        <v>1.001612218</v>
      </c>
      <c r="X900" s="114">
        <f t="shared" si="490"/>
        <v>1.5674905400000001</v>
      </c>
      <c r="Y900" s="114">
        <f t="shared" si="491"/>
        <v>0</v>
      </c>
      <c r="Z900" s="127" t="str">
        <f t="shared" si="501"/>
        <v>A+J=</v>
      </c>
      <c r="AA900" s="119">
        <f t="shared" si="502"/>
        <v>44915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92"/>
        <v>44895</v>
      </c>
      <c r="B901" s="114">
        <f t="shared" si="484"/>
        <v>974.18170844999997</v>
      </c>
      <c r="C901" s="114">
        <f t="shared" si="498"/>
        <v>631.76611249999996</v>
      </c>
      <c r="D901" s="115">
        <f t="shared" si="493"/>
        <v>1190.8820000000001</v>
      </c>
      <c r="E901" s="116">
        <f t="shared" si="506"/>
        <v>1193.337</v>
      </c>
      <c r="F901" s="117">
        <f t="shared" si="507"/>
        <v>44855</v>
      </c>
      <c r="G901" s="118">
        <f t="shared" si="485"/>
        <v>2.0614972768082662E-3</v>
      </c>
      <c r="H901" s="119">
        <f t="shared" si="499"/>
        <v>44915</v>
      </c>
      <c r="I901" s="119">
        <f t="shared" si="486"/>
        <v>44915</v>
      </c>
      <c r="J901" s="120">
        <f t="shared" si="494"/>
        <v>21</v>
      </c>
      <c r="K901" s="120">
        <f t="shared" si="509"/>
        <v>7</v>
      </c>
      <c r="L901" s="8">
        <f t="shared" si="495"/>
        <v>1.00068669</v>
      </c>
      <c r="M901" s="121">
        <f t="shared" si="508"/>
        <v>1.00206149</v>
      </c>
      <c r="N901" s="121">
        <f t="shared" si="503"/>
        <v>1.5380459304309479</v>
      </c>
      <c r="O901" s="114">
        <f t="shared" si="505"/>
        <v>1.5391020900000001</v>
      </c>
      <c r="P901" s="114">
        <f t="shared" si="487"/>
        <v>972.35254412999996</v>
      </c>
      <c r="Q901" s="168">
        <f t="shared" si="500"/>
        <v>0</v>
      </c>
      <c r="R901" s="169">
        <f t="shared" si="496"/>
        <v>0</v>
      </c>
      <c r="S901" s="114">
        <f t="shared" si="488"/>
        <v>0</v>
      </c>
      <c r="T901" s="124">
        <f t="shared" si="497"/>
        <v>7.0000000000000007E-2</v>
      </c>
      <c r="U901" s="122">
        <f t="shared" si="504"/>
        <v>7</v>
      </c>
      <c r="V901" s="122">
        <v>252</v>
      </c>
      <c r="W901" s="121">
        <f t="shared" si="489"/>
        <v>1.001881174</v>
      </c>
      <c r="X901" s="114">
        <f t="shared" si="490"/>
        <v>1.8291643200000001</v>
      </c>
      <c r="Y901" s="114">
        <f t="shared" si="491"/>
        <v>0</v>
      </c>
      <c r="Z901" s="127" t="str">
        <f t="shared" si="501"/>
        <v>A+J=</v>
      </c>
      <c r="AA901" s="119">
        <f t="shared" si="502"/>
        <v>44915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92"/>
        <v>44896</v>
      </c>
      <c r="B902" s="114">
        <f t="shared" si="484"/>
        <v>974.53886233000003</v>
      </c>
      <c r="C902" s="114">
        <f t="shared" si="498"/>
        <v>631.76611249999996</v>
      </c>
      <c r="D902" s="115">
        <f t="shared" si="493"/>
        <v>1190.8820000000001</v>
      </c>
      <c r="E902" s="116">
        <f t="shared" si="506"/>
        <v>1193.337</v>
      </c>
      <c r="F902" s="117">
        <f t="shared" si="507"/>
        <v>44855</v>
      </c>
      <c r="G902" s="118">
        <f t="shared" si="485"/>
        <v>2.0614972768082662E-3</v>
      </c>
      <c r="H902" s="119">
        <f t="shared" si="499"/>
        <v>44915</v>
      </c>
      <c r="I902" s="119">
        <f t="shared" si="486"/>
        <v>44915</v>
      </c>
      <c r="J902" s="120">
        <f t="shared" si="494"/>
        <v>21</v>
      </c>
      <c r="K902" s="120">
        <f t="shared" si="509"/>
        <v>8</v>
      </c>
      <c r="L902" s="8">
        <f t="shared" si="495"/>
        <v>1.00078483</v>
      </c>
      <c r="M902" s="121">
        <f t="shared" si="508"/>
        <v>1.00206149</v>
      </c>
      <c r="N902" s="121">
        <f t="shared" si="503"/>
        <v>1.5380459304309479</v>
      </c>
      <c r="O902" s="114">
        <f t="shared" si="505"/>
        <v>1.53925303</v>
      </c>
      <c r="P902" s="114">
        <f t="shared" si="487"/>
        <v>972.44790291000004</v>
      </c>
      <c r="Q902" s="168">
        <f t="shared" si="500"/>
        <v>0</v>
      </c>
      <c r="R902" s="169">
        <f t="shared" si="496"/>
        <v>0</v>
      </c>
      <c r="S902" s="114">
        <f t="shared" si="488"/>
        <v>0</v>
      </c>
      <c r="T902" s="124">
        <f t="shared" si="497"/>
        <v>7.0000000000000007E-2</v>
      </c>
      <c r="U902" s="122">
        <f t="shared" si="504"/>
        <v>8</v>
      </c>
      <c r="V902" s="122">
        <v>252</v>
      </c>
      <c r="W902" s="121">
        <f t="shared" si="489"/>
        <v>1.0021502019999999</v>
      </c>
      <c r="X902" s="114">
        <f t="shared" si="490"/>
        <v>2.0909594199999999</v>
      </c>
      <c r="Y902" s="114">
        <f t="shared" si="491"/>
        <v>0</v>
      </c>
      <c r="Z902" s="127" t="str">
        <f t="shared" si="501"/>
        <v>A+J=</v>
      </c>
      <c r="AA902" s="119">
        <f t="shared" si="502"/>
        <v>44915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92"/>
        <v>44897</v>
      </c>
      <c r="B903" s="114">
        <f t="shared" si="484"/>
        <v>974.89613754000004</v>
      </c>
      <c r="C903" s="114">
        <f t="shared" si="498"/>
        <v>631.76611249999996</v>
      </c>
      <c r="D903" s="115">
        <f t="shared" si="493"/>
        <v>1190.8820000000001</v>
      </c>
      <c r="E903" s="116">
        <f t="shared" si="506"/>
        <v>1193.337</v>
      </c>
      <c r="F903" s="117">
        <f t="shared" si="507"/>
        <v>44855</v>
      </c>
      <c r="G903" s="118">
        <f t="shared" si="485"/>
        <v>2.0614972768082662E-3</v>
      </c>
      <c r="H903" s="119">
        <f t="shared" si="499"/>
        <v>44915</v>
      </c>
      <c r="I903" s="119">
        <f t="shared" si="486"/>
        <v>44915</v>
      </c>
      <c r="J903" s="120">
        <f t="shared" si="494"/>
        <v>21</v>
      </c>
      <c r="K903" s="120">
        <f t="shared" si="509"/>
        <v>9</v>
      </c>
      <c r="L903" s="8">
        <f t="shared" si="495"/>
        <v>1.0008829699999999</v>
      </c>
      <c r="M903" s="121">
        <f t="shared" si="508"/>
        <v>1.00206149</v>
      </c>
      <c r="N903" s="121">
        <f t="shared" si="503"/>
        <v>1.5380459304309479</v>
      </c>
      <c r="O903" s="114">
        <f t="shared" si="505"/>
        <v>1.53940397</v>
      </c>
      <c r="P903" s="114">
        <f t="shared" si="487"/>
        <v>972.54326169000001</v>
      </c>
      <c r="Q903" s="168">
        <f t="shared" si="500"/>
        <v>0</v>
      </c>
      <c r="R903" s="169">
        <f t="shared" si="496"/>
        <v>0</v>
      </c>
      <c r="S903" s="114">
        <f t="shared" si="488"/>
        <v>0</v>
      </c>
      <c r="T903" s="124">
        <f t="shared" si="497"/>
        <v>7.0000000000000007E-2</v>
      </c>
      <c r="U903" s="122">
        <f t="shared" si="504"/>
        <v>9</v>
      </c>
      <c r="V903" s="122">
        <v>252</v>
      </c>
      <c r="W903" s="121">
        <f t="shared" si="489"/>
        <v>1.0024193020000001</v>
      </c>
      <c r="X903" s="114">
        <f t="shared" si="490"/>
        <v>2.3528758500000002</v>
      </c>
      <c r="Y903" s="114">
        <f t="shared" si="491"/>
        <v>0</v>
      </c>
      <c r="Z903" s="127" t="str">
        <f t="shared" si="501"/>
        <v>A+J=</v>
      </c>
      <c r="AA903" s="119">
        <f t="shared" si="502"/>
        <v>44915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92"/>
        <v>44898</v>
      </c>
      <c r="B904" s="114">
        <f t="shared" si="484"/>
        <v>975.25355945000001</v>
      </c>
      <c r="C904" s="114">
        <f t="shared" si="498"/>
        <v>631.76611249999996</v>
      </c>
      <c r="D904" s="115">
        <f t="shared" si="493"/>
        <v>1190.8820000000001</v>
      </c>
      <c r="E904" s="116">
        <f t="shared" si="506"/>
        <v>1193.337</v>
      </c>
      <c r="F904" s="117">
        <f t="shared" si="507"/>
        <v>44855</v>
      </c>
      <c r="G904" s="118">
        <f t="shared" si="485"/>
        <v>2.0614972768082662E-3</v>
      </c>
      <c r="H904" s="119">
        <f t="shared" si="499"/>
        <v>44915</v>
      </c>
      <c r="I904" s="119">
        <f t="shared" si="486"/>
        <v>44915</v>
      </c>
      <c r="J904" s="120">
        <f t="shared" si="494"/>
        <v>21</v>
      </c>
      <c r="K904" s="120">
        <f t="shared" si="509"/>
        <v>10</v>
      </c>
      <c r="L904" s="8">
        <f t="shared" si="495"/>
        <v>1.00098113</v>
      </c>
      <c r="M904" s="121">
        <f t="shared" si="508"/>
        <v>1.00206149</v>
      </c>
      <c r="N904" s="121">
        <f t="shared" si="503"/>
        <v>1.5380459304309479</v>
      </c>
      <c r="O904" s="114">
        <f t="shared" si="505"/>
        <v>1.5395549500000001</v>
      </c>
      <c r="P904" s="114">
        <f t="shared" si="487"/>
        <v>972.63864574000002</v>
      </c>
      <c r="Q904" s="168">
        <f t="shared" si="500"/>
        <v>0</v>
      </c>
      <c r="R904" s="169">
        <f t="shared" si="496"/>
        <v>0</v>
      </c>
      <c r="S904" s="114">
        <f t="shared" si="488"/>
        <v>0</v>
      </c>
      <c r="T904" s="124">
        <f t="shared" si="497"/>
        <v>7.0000000000000007E-2</v>
      </c>
      <c r="U904" s="122">
        <f t="shared" si="504"/>
        <v>10</v>
      </c>
      <c r="V904" s="122">
        <v>252</v>
      </c>
      <c r="W904" s="121">
        <f t="shared" si="489"/>
        <v>1.0026884739999999</v>
      </c>
      <c r="X904" s="114">
        <f t="shared" si="490"/>
        <v>2.6149137100000002</v>
      </c>
      <c r="Y904" s="114">
        <f t="shared" si="491"/>
        <v>0</v>
      </c>
      <c r="Z904" s="127" t="str">
        <f t="shared" si="501"/>
        <v>A+J=</v>
      </c>
      <c r="AA904" s="119">
        <f t="shared" si="502"/>
        <v>44915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92"/>
        <v>44899</v>
      </c>
      <c r="B905" s="114">
        <f t="shared" si="484"/>
        <v>975.25355945000001</v>
      </c>
      <c r="C905" s="114">
        <f t="shared" si="498"/>
        <v>631.76611249999996</v>
      </c>
      <c r="D905" s="115">
        <f t="shared" si="493"/>
        <v>1190.8820000000001</v>
      </c>
      <c r="E905" s="116">
        <f t="shared" si="506"/>
        <v>1193.337</v>
      </c>
      <c r="F905" s="117">
        <f t="shared" si="507"/>
        <v>44855</v>
      </c>
      <c r="G905" s="118">
        <f t="shared" si="485"/>
        <v>2.0614972768082662E-3</v>
      </c>
      <c r="H905" s="119">
        <f t="shared" si="499"/>
        <v>44915</v>
      </c>
      <c r="I905" s="119">
        <f t="shared" si="486"/>
        <v>44915</v>
      </c>
      <c r="J905" s="120">
        <f t="shared" si="494"/>
        <v>21</v>
      </c>
      <c r="K905" s="120">
        <f t="shared" si="509"/>
        <v>10</v>
      </c>
      <c r="L905" s="8">
        <f t="shared" si="495"/>
        <v>1.00098113</v>
      </c>
      <c r="M905" s="121">
        <f t="shared" si="508"/>
        <v>1.00206149</v>
      </c>
      <c r="N905" s="121">
        <f t="shared" si="503"/>
        <v>1.5380459304309479</v>
      </c>
      <c r="O905" s="114">
        <f t="shared" si="505"/>
        <v>1.5395549500000001</v>
      </c>
      <c r="P905" s="114">
        <f t="shared" si="487"/>
        <v>972.63864574000002</v>
      </c>
      <c r="Q905" s="168">
        <f t="shared" si="500"/>
        <v>0</v>
      </c>
      <c r="R905" s="169">
        <f t="shared" si="496"/>
        <v>0</v>
      </c>
      <c r="S905" s="114">
        <f t="shared" si="488"/>
        <v>0</v>
      </c>
      <c r="T905" s="124">
        <f t="shared" si="497"/>
        <v>7.0000000000000007E-2</v>
      </c>
      <c r="U905" s="122">
        <f t="shared" si="504"/>
        <v>10</v>
      </c>
      <c r="V905" s="122">
        <v>252</v>
      </c>
      <c r="W905" s="121">
        <f t="shared" si="489"/>
        <v>1.0026884739999999</v>
      </c>
      <c r="X905" s="114">
        <f t="shared" si="490"/>
        <v>2.6149137100000002</v>
      </c>
      <c r="Y905" s="114">
        <f t="shared" si="491"/>
        <v>0</v>
      </c>
      <c r="Z905" s="127" t="str">
        <f t="shared" si="501"/>
        <v>A+J=</v>
      </c>
      <c r="AA905" s="119">
        <f t="shared" si="502"/>
        <v>44915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92"/>
        <v>44900</v>
      </c>
      <c r="B906" s="114">
        <f t="shared" ref="B906:B969" si="510">(P906+X906)</f>
        <v>975.25355945000001</v>
      </c>
      <c r="C906" s="114">
        <f t="shared" si="498"/>
        <v>631.76611249999996</v>
      </c>
      <c r="D906" s="115">
        <f t="shared" si="493"/>
        <v>1190.8820000000001</v>
      </c>
      <c r="E906" s="116">
        <f t="shared" si="506"/>
        <v>1193.337</v>
      </c>
      <c r="F906" s="117">
        <f t="shared" si="507"/>
        <v>44855</v>
      </c>
      <c r="G906" s="118">
        <f t="shared" ref="G906:G969" si="511">(E906/D906)-1</f>
        <v>2.0614972768082662E-3</v>
      </c>
      <c r="H906" s="119">
        <f t="shared" si="499"/>
        <v>44915</v>
      </c>
      <c r="I906" s="119">
        <f t="shared" ref="I906:I969" si="512">IF(A906&gt;I905,H906,I905)</f>
        <v>44915</v>
      </c>
      <c r="J906" s="120">
        <f t="shared" si="494"/>
        <v>21</v>
      </c>
      <c r="K906" s="120">
        <f t="shared" si="509"/>
        <v>10</v>
      </c>
      <c r="L906" s="8">
        <f t="shared" si="495"/>
        <v>1.00098113</v>
      </c>
      <c r="M906" s="121">
        <f t="shared" si="508"/>
        <v>1.00206149</v>
      </c>
      <c r="N906" s="121">
        <f t="shared" si="503"/>
        <v>1.5380459304309479</v>
      </c>
      <c r="O906" s="114">
        <f t="shared" si="505"/>
        <v>1.5395549500000001</v>
      </c>
      <c r="P906" s="114">
        <f t="shared" ref="P906:P969" si="513">TRUNC(C906*O906,8)</f>
        <v>972.63864574000002</v>
      </c>
      <c r="Q906" s="168">
        <f t="shared" si="500"/>
        <v>0</v>
      </c>
      <c r="R906" s="169">
        <f t="shared" si="496"/>
        <v>0</v>
      </c>
      <c r="S906" s="114">
        <f t="shared" ref="S906:S969" si="514">IF(R906&gt;0,TRUNC(R906*P906,8),0)</f>
        <v>0</v>
      </c>
      <c r="T906" s="124">
        <f t="shared" si="497"/>
        <v>7.0000000000000007E-2</v>
      </c>
      <c r="U906" s="122">
        <f t="shared" si="504"/>
        <v>10</v>
      </c>
      <c r="V906" s="122">
        <v>252</v>
      </c>
      <c r="W906" s="121">
        <f t="shared" ref="W906:W969" si="515">ROUND((1+T906)^TRUNC((U906/V906),9),9)</f>
        <v>1.0026884739999999</v>
      </c>
      <c r="X906" s="114">
        <f t="shared" ref="X906:X969" si="516">TRUNC((P906*(W906-1)),8)</f>
        <v>2.6149137100000002</v>
      </c>
      <c r="Y906" s="114">
        <f t="shared" ref="Y906:Y969" si="517">IF(Q906&gt;0,S906+X906,0)</f>
        <v>0</v>
      </c>
      <c r="Z906" s="127" t="str">
        <f t="shared" si="501"/>
        <v>A+J=</v>
      </c>
      <c r="AA906" s="119">
        <f t="shared" si="502"/>
        <v>44915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518">(A906+1)</f>
        <v>44901</v>
      </c>
      <c r="B907" s="114">
        <f t="shared" si="510"/>
        <v>975.61111003999997</v>
      </c>
      <c r="C907" s="114">
        <f t="shared" si="498"/>
        <v>631.76611249999996</v>
      </c>
      <c r="D907" s="115">
        <f t="shared" ref="D907:D970" si="519">IF(E907=E906,D906,E906)</f>
        <v>1190.8820000000001</v>
      </c>
      <c r="E907" s="116">
        <f t="shared" si="506"/>
        <v>1193.337</v>
      </c>
      <c r="F907" s="117">
        <f t="shared" si="507"/>
        <v>44855</v>
      </c>
      <c r="G907" s="118">
        <f t="shared" si="511"/>
        <v>2.0614972768082662E-3</v>
      </c>
      <c r="H907" s="119">
        <f t="shared" si="499"/>
        <v>44915</v>
      </c>
      <c r="I907" s="119">
        <f t="shared" si="512"/>
        <v>44915</v>
      </c>
      <c r="J907" s="120">
        <f t="shared" ref="J907:J970" si="520">IF(I907=I906,J906,NETWORKDAYS(I906,I907,$AD$148:$AD$502)-1)</f>
        <v>21</v>
      </c>
      <c r="K907" s="120">
        <f t="shared" si="509"/>
        <v>11</v>
      </c>
      <c r="L907" s="8">
        <f t="shared" ref="L907:L970" si="521">TRUNC((E907/D907)^TRUNC((K907/J907),9),8)</f>
        <v>1.0010793</v>
      </c>
      <c r="M907" s="121">
        <f t="shared" si="508"/>
        <v>1.00206149</v>
      </c>
      <c r="N907" s="121">
        <f t="shared" si="503"/>
        <v>1.5380459304309479</v>
      </c>
      <c r="O907" s="114">
        <f t="shared" si="505"/>
        <v>1.5397059399999999</v>
      </c>
      <c r="P907" s="114">
        <f t="shared" si="513"/>
        <v>972.73403610000003</v>
      </c>
      <c r="Q907" s="168">
        <f t="shared" si="500"/>
        <v>0</v>
      </c>
      <c r="R907" s="169">
        <f t="shared" ref="R907:R970" si="522">IF(Q907&gt;0,VLOOKUP($A907,$AD$10:$AI$140,6),0)</f>
        <v>0</v>
      </c>
      <c r="S907" s="114">
        <f t="shared" si="514"/>
        <v>0</v>
      </c>
      <c r="T907" s="124">
        <f t="shared" ref="T907:T970" si="523">(T906)</f>
        <v>7.0000000000000007E-2</v>
      </c>
      <c r="U907" s="122">
        <f t="shared" si="504"/>
        <v>11</v>
      </c>
      <c r="V907" s="122">
        <v>252</v>
      </c>
      <c r="W907" s="121">
        <f t="shared" si="515"/>
        <v>1.0029577190000001</v>
      </c>
      <c r="X907" s="114">
        <f t="shared" si="516"/>
        <v>2.8770739399999998</v>
      </c>
      <c r="Y907" s="114">
        <f t="shared" si="517"/>
        <v>0</v>
      </c>
      <c r="Z907" s="127" t="str">
        <f t="shared" si="501"/>
        <v>A+J=</v>
      </c>
      <c r="AA907" s="119">
        <f t="shared" si="502"/>
        <v>44915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518"/>
        <v>44902</v>
      </c>
      <c r="B908" s="114">
        <f t="shared" si="510"/>
        <v>975.96878205000007</v>
      </c>
      <c r="C908" s="114">
        <f t="shared" ref="C908:C971" si="524">TRUNC(IF(Q907&gt;0,VLOOKUP(A907,$AD$12:$AE$140,2),C907),8)</f>
        <v>631.76611249999996</v>
      </c>
      <c r="D908" s="115">
        <f t="shared" si="519"/>
        <v>1190.8820000000001</v>
      </c>
      <c r="E908" s="116">
        <f t="shared" si="506"/>
        <v>1193.337</v>
      </c>
      <c r="F908" s="117">
        <f t="shared" si="507"/>
        <v>44855</v>
      </c>
      <c r="G908" s="118">
        <f t="shared" si="511"/>
        <v>2.0614972768082662E-3</v>
      </c>
      <c r="H908" s="119">
        <f t="shared" ref="H908:H971" si="525">IF(DAY(A908)=H$9,VLOOKUP(A908,AH$118:AN$450,4),H907)</f>
        <v>44915</v>
      </c>
      <c r="I908" s="119">
        <f t="shared" si="512"/>
        <v>44915</v>
      </c>
      <c r="J908" s="120">
        <f t="shared" si="520"/>
        <v>21</v>
      </c>
      <c r="K908" s="120">
        <f t="shared" si="509"/>
        <v>12</v>
      </c>
      <c r="L908" s="8">
        <f t="shared" si="521"/>
        <v>1.00117747</v>
      </c>
      <c r="M908" s="121">
        <f t="shared" si="508"/>
        <v>1.00206149</v>
      </c>
      <c r="N908" s="121">
        <f t="shared" si="503"/>
        <v>1.5380459304309479</v>
      </c>
      <c r="O908" s="114">
        <f t="shared" si="505"/>
        <v>1.53985693</v>
      </c>
      <c r="P908" s="114">
        <f t="shared" si="513"/>
        <v>972.82942647000004</v>
      </c>
      <c r="Q908" s="168">
        <f t="shared" ref="Q908:Q971" si="526">IF(VLOOKUP(A908,AD$10:AK$140,8)=VLOOKUP(A907,AD$10:AK$140,8),0,VLOOKUP(A908,AD$10:AK$140,8))</f>
        <v>0</v>
      </c>
      <c r="R908" s="169">
        <f t="shared" si="522"/>
        <v>0</v>
      </c>
      <c r="S908" s="114">
        <f t="shared" si="514"/>
        <v>0</v>
      </c>
      <c r="T908" s="124">
        <f t="shared" si="523"/>
        <v>7.0000000000000007E-2</v>
      </c>
      <c r="U908" s="122">
        <f t="shared" si="504"/>
        <v>12</v>
      </c>
      <c r="V908" s="122">
        <v>252</v>
      </c>
      <c r="W908" s="121">
        <f t="shared" si="515"/>
        <v>1.003227036</v>
      </c>
      <c r="X908" s="114">
        <f t="shared" si="516"/>
        <v>3.1393555800000001</v>
      </c>
      <c r="Y908" s="114">
        <f t="shared" si="517"/>
        <v>0</v>
      </c>
      <c r="Z908" s="127" t="str">
        <f t="shared" ref="Z908:Z971" si="527">IF($Q907&gt;0,VLOOKUP($A907,$AD$10:$AM$140,9),Z907)</f>
        <v>A+J=</v>
      </c>
      <c r="AA908" s="119">
        <f t="shared" ref="AA908:AA971" si="528">IF($Q907&gt;0,VLOOKUP($A907,$AD$10:$AM$140,10),AA907)</f>
        <v>44915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518"/>
        <v>44903</v>
      </c>
      <c r="B909" s="114">
        <f t="shared" si="510"/>
        <v>976.32659449999994</v>
      </c>
      <c r="C909" s="114">
        <f t="shared" si="524"/>
        <v>631.76611249999996</v>
      </c>
      <c r="D909" s="115">
        <f t="shared" si="519"/>
        <v>1190.8820000000001</v>
      </c>
      <c r="E909" s="116">
        <f t="shared" si="506"/>
        <v>1193.337</v>
      </c>
      <c r="F909" s="117">
        <f t="shared" si="507"/>
        <v>44855</v>
      </c>
      <c r="G909" s="118">
        <f t="shared" si="511"/>
        <v>2.0614972768082662E-3</v>
      </c>
      <c r="H909" s="119">
        <f t="shared" si="525"/>
        <v>44915</v>
      </c>
      <c r="I909" s="119">
        <f t="shared" si="512"/>
        <v>44915</v>
      </c>
      <c r="J909" s="120">
        <f t="shared" si="520"/>
        <v>21</v>
      </c>
      <c r="K909" s="120">
        <f t="shared" si="509"/>
        <v>13</v>
      </c>
      <c r="L909" s="8">
        <f t="shared" si="521"/>
        <v>1.0012756599999999</v>
      </c>
      <c r="M909" s="121">
        <f t="shared" si="508"/>
        <v>1.00206149</v>
      </c>
      <c r="N909" s="121">
        <f t="shared" si="503"/>
        <v>1.5380459304309479</v>
      </c>
      <c r="O909" s="114">
        <f t="shared" si="505"/>
        <v>1.5400079499999999</v>
      </c>
      <c r="P909" s="114">
        <f t="shared" si="513"/>
        <v>972.92483578999997</v>
      </c>
      <c r="Q909" s="168">
        <f t="shared" si="526"/>
        <v>0</v>
      </c>
      <c r="R909" s="169">
        <f t="shared" si="522"/>
        <v>0</v>
      </c>
      <c r="S909" s="114">
        <f t="shared" si="514"/>
        <v>0</v>
      </c>
      <c r="T909" s="124">
        <f t="shared" si="523"/>
        <v>7.0000000000000007E-2</v>
      </c>
      <c r="U909" s="122">
        <f t="shared" si="504"/>
        <v>13</v>
      </c>
      <c r="V909" s="122">
        <v>252</v>
      </c>
      <c r="W909" s="121">
        <f t="shared" si="515"/>
        <v>1.003496425</v>
      </c>
      <c r="X909" s="114">
        <f t="shared" si="516"/>
        <v>3.4017587100000002</v>
      </c>
      <c r="Y909" s="114">
        <f t="shared" si="517"/>
        <v>0</v>
      </c>
      <c r="Z909" s="127" t="str">
        <f t="shared" si="527"/>
        <v>A+J=</v>
      </c>
      <c r="AA909" s="119">
        <f t="shared" si="528"/>
        <v>44915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518"/>
        <v>44904</v>
      </c>
      <c r="B910" s="114">
        <f t="shared" si="510"/>
        <v>976.68452938999997</v>
      </c>
      <c r="C910" s="114">
        <f t="shared" si="524"/>
        <v>631.76611249999996</v>
      </c>
      <c r="D910" s="115">
        <f t="shared" si="519"/>
        <v>1190.8820000000001</v>
      </c>
      <c r="E910" s="116">
        <f t="shared" si="506"/>
        <v>1193.337</v>
      </c>
      <c r="F910" s="117">
        <f t="shared" si="507"/>
        <v>44855</v>
      </c>
      <c r="G910" s="118">
        <f t="shared" si="511"/>
        <v>2.0614972768082662E-3</v>
      </c>
      <c r="H910" s="119">
        <f t="shared" si="525"/>
        <v>44915</v>
      </c>
      <c r="I910" s="119">
        <f t="shared" si="512"/>
        <v>44915</v>
      </c>
      <c r="J910" s="120">
        <f t="shared" si="520"/>
        <v>21</v>
      </c>
      <c r="K910" s="120">
        <f t="shared" si="509"/>
        <v>14</v>
      </c>
      <c r="L910" s="8">
        <f t="shared" si="521"/>
        <v>1.00137385</v>
      </c>
      <c r="M910" s="121">
        <f t="shared" si="508"/>
        <v>1.00206149</v>
      </c>
      <c r="N910" s="121">
        <f t="shared" si="503"/>
        <v>1.5380459304309479</v>
      </c>
      <c r="O910" s="114">
        <f t="shared" si="505"/>
        <v>1.54015897</v>
      </c>
      <c r="P910" s="114">
        <f t="shared" si="513"/>
        <v>973.02024510000001</v>
      </c>
      <c r="Q910" s="168">
        <f t="shared" si="526"/>
        <v>0</v>
      </c>
      <c r="R910" s="169">
        <f t="shared" si="522"/>
        <v>0</v>
      </c>
      <c r="S910" s="114">
        <f t="shared" si="514"/>
        <v>0</v>
      </c>
      <c r="T910" s="124">
        <f t="shared" si="523"/>
        <v>7.0000000000000007E-2</v>
      </c>
      <c r="U910" s="122">
        <f t="shared" si="504"/>
        <v>14</v>
      </c>
      <c r="V910" s="122">
        <v>252</v>
      </c>
      <c r="W910" s="121">
        <f t="shared" si="515"/>
        <v>1.0037658869999999</v>
      </c>
      <c r="X910" s="114">
        <f t="shared" si="516"/>
        <v>3.6642842899999999</v>
      </c>
      <c r="Y910" s="114">
        <f t="shared" si="517"/>
        <v>0</v>
      </c>
      <c r="Z910" s="127" t="str">
        <f t="shared" si="527"/>
        <v>A+J=</v>
      </c>
      <c r="AA910" s="119">
        <f t="shared" si="528"/>
        <v>44915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518"/>
        <v>44905</v>
      </c>
      <c r="B911" s="114">
        <f t="shared" si="510"/>
        <v>977.04260479999994</v>
      </c>
      <c r="C911" s="114">
        <f t="shared" si="524"/>
        <v>631.76611249999996</v>
      </c>
      <c r="D911" s="115">
        <f t="shared" si="519"/>
        <v>1190.8820000000001</v>
      </c>
      <c r="E911" s="116">
        <f t="shared" si="506"/>
        <v>1193.337</v>
      </c>
      <c r="F911" s="117">
        <f t="shared" si="507"/>
        <v>44855</v>
      </c>
      <c r="G911" s="118">
        <f t="shared" si="511"/>
        <v>2.0614972768082662E-3</v>
      </c>
      <c r="H911" s="119">
        <f t="shared" si="525"/>
        <v>44915</v>
      </c>
      <c r="I911" s="119">
        <f t="shared" si="512"/>
        <v>44915</v>
      </c>
      <c r="J911" s="120">
        <f t="shared" si="520"/>
        <v>21</v>
      </c>
      <c r="K911" s="120">
        <f t="shared" si="509"/>
        <v>15</v>
      </c>
      <c r="L911" s="8">
        <f t="shared" si="521"/>
        <v>1.00147206</v>
      </c>
      <c r="M911" s="121">
        <f t="shared" si="508"/>
        <v>1.00206149</v>
      </c>
      <c r="N911" s="121">
        <f t="shared" si="503"/>
        <v>1.5380459304309479</v>
      </c>
      <c r="O911" s="114">
        <f t="shared" si="505"/>
        <v>1.5403100199999999</v>
      </c>
      <c r="P911" s="114">
        <f t="shared" si="513"/>
        <v>973.11567337999998</v>
      </c>
      <c r="Q911" s="168">
        <f t="shared" si="526"/>
        <v>0</v>
      </c>
      <c r="R911" s="169">
        <f t="shared" si="522"/>
        <v>0</v>
      </c>
      <c r="S911" s="114">
        <f t="shared" si="514"/>
        <v>0</v>
      </c>
      <c r="T911" s="124">
        <f t="shared" si="523"/>
        <v>7.0000000000000007E-2</v>
      </c>
      <c r="U911" s="122">
        <f t="shared" si="504"/>
        <v>15</v>
      </c>
      <c r="V911" s="122">
        <v>252</v>
      </c>
      <c r="W911" s="121">
        <f t="shared" si="515"/>
        <v>1.004035421</v>
      </c>
      <c r="X911" s="114">
        <f t="shared" si="516"/>
        <v>3.9269314199999998</v>
      </c>
      <c r="Y911" s="114">
        <f t="shared" si="517"/>
        <v>0</v>
      </c>
      <c r="Z911" s="127" t="str">
        <f t="shared" si="527"/>
        <v>A+J=</v>
      </c>
      <c r="AA911" s="119">
        <f t="shared" si="528"/>
        <v>44915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518"/>
        <v>44906</v>
      </c>
      <c r="B912" s="114">
        <f t="shared" si="510"/>
        <v>977.04260479999994</v>
      </c>
      <c r="C912" s="114">
        <f t="shared" si="524"/>
        <v>631.76611249999996</v>
      </c>
      <c r="D912" s="115">
        <f t="shared" si="519"/>
        <v>1190.8820000000001</v>
      </c>
      <c r="E912" s="116">
        <f t="shared" si="506"/>
        <v>1193.337</v>
      </c>
      <c r="F912" s="117">
        <f t="shared" si="507"/>
        <v>44855</v>
      </c>
      <c r="G912" s="118">
        <f t="shared" si="511"/>
        <v>2.0614972768082662E-3</v>
      </c>
      <c r="H912" s="119">
        <f t="shared" si="525"/>
        <v>44915</v>
      </c>
      <c r="I912" s="119">
        <f t="shared" si="512"/>
        <v>44915</v>
      </c>
      <c r="J912" s="120">
        <f t="shared" si="520"/>
        <v>21</v>
      </c>
      <c r="K912" s="120">
        <f t="shared" si="509"/>
        <v>15</v>
      </c>
      <c r="L912" s="8">
        <f t="shared" si="521"/>
        <v>1.00147206</v>
      </c>
      <c r="M912" s="121">
        <f t="shared" si="508"/>
        <v>1.00206149</v>
      </c>
      <c r="N912" s="121">
        <f t="shared" si="503"/>
        <v>1.5380459304309479</v>
      </c>
      <c r="O912" s="114">
        <f t="shared" si="505"/>
        <v>1.5403100199999999</v>
      </c>
      <c r="P912" s="114">
        <f t="shared" si="513"/>
        <v>973.11567337999998</v>
      </c>
      <c r="Q912" s="168">
        <f t="shared" si="526"/>
        <v>0</v>
      </c>
      <c r="R912" s="169">
        <f t="shared" si="522"/>
        <v>0</v>
      </c>
      <c r="S912" s="114">
        <f t="shared" si="514"/>
        <v>0</v>
      </c>
      <c r="T912" s="124">
        <f t="shared" si="523"/>
        <v>7.0000000000000007E-2</v>
      </c>
      <c r="U912" s="122">
        <f t="shared" si="504"/>
        <v>15</v>
      </c>
      <c r="V912" s="122">
        <v>252</v>
      </c>
      <c r="W912" s="121">
        <f t="shared" si="515"/>
        <v>1.004035421</v>
      </c>
      <c r="X912" s="114">
        <f t="shared" si="516"/>
        <v>3.9269314199999998</v>
      </c>
      <c r="Y912" s="114">
        <f t="shared" si="517"/>
        <v>0</v>
      </c>
      <c r="Z912" s="127" t="str">
        <f t="shared" si="527"/>
        <v>A+J=</v>
      </c>
      <c r="AA912" s="119">
        <f t="shared" si="528"/>
        <v>44915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518"/>
        <v>44907</v>
      </c>
      <c r="B913" s="114">
        <f t="shared" si="510"/>
        <v>977.04260479999994</v>
      </c>
      <c r="C913" s="114">
        <f t="shared" si="524"/>
        <v>631.76611249999996</v>
      </c>
      <c r="D913" s="115">
        <f t="shared" si="519"/>
        <v>1190.8820000000001</v>
      </c>
      <c r="E913" s="116">
        <f t="shared" si="506"/>
        <v>1193.337</v>
      </c>
      <c r="F913" s="117">
        <f t="shared" si="507"/>
        <v>44855</v>
      </c>
      <c r="G913" s="118">
        <f t="shared" si="511"/>
        <v>2.0614972768082662E-3</v>
      </c>
      <c r="H913" s="119">
        <f t="shared" si="525"/>
        <v>44915</v>
      </c>
      <c r="I913" s="119">
        <f t="shared" si="512"/>
        <v>44915</v>
      </c>
      <c r="J913" s="120">
        <f t="shared" si="520"/>
        <v>21</v>
      </c>
      <c r="K913" s="120">
        <f t="shared" si="509"/>
        <v>15</v>
      </c>
      <c r="L913" s="8">
        <f t="shared" si="521"/>
        <v>1.00147206</v>
      </c>
      <c r="M913" s="121">
        <f t="shared" si="508"/>
        <v>1.00206149</v>
      </c>
      <c r="N913" s="121">
        <f t="shared" si="503"/>
        <v>1.5380459304309479</v>
      </c>
      <c r="O913" s="114">
        <f t="shared" si="505"/>
        <v>1.5403100199999999</v>
      </c>
      <c r="P913" s="114">
        <f t="shared" si="513"/>
        <v>973.11567337999998</v>
      </c>
      <c r="Q913" s="168">
        <f t="shared" si="526"/>
        <v>0</v>
      </c>
      <c r="R913" s="169">
        <f t="shared" si="522"/>
        <v>0</v>
      </c>
      <c r="S913" s="114">
        <f t="shared" si="514"/>
        <v>0</v>
      </c>
      <c r="T913" s="124">
        <f t="shared" si="523"/>
        <v>7.0000000000000007E-2</v>
      </c>
      <c r="U913" s="122">
        <f t="shared" si="504"/>
        <v>15</v>
      </c>
      <c r="V913" s="122">
        <v>252</v>
      </c>
      <c r="W913" s="121">
        <f t="shared" si="515"/>
        <v>1.004035421</v>
      </c>
      <c r="X913" s="114">
        <f t="shared" si="516"/>
        <v>3.9269314199999998</v>
      </c>
      <c r="Y913" s="114">
        <f t="shared" si="517"/>
        <v>0</v>
      </c>
      <c r="Z913" s="127" t="str">
        <f t="shared" si="527"/>
        <v>A+J=</v>
      </c>
      <c r="AA913" s="119">
        <f t="shared" si="528"/>
        <v>44915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518"/>
        <v>44908</v>
      </c>
      <c r="B914" s="114">
        <f t="shared" si="510"/>
        <v>977.40080171</v>
      </c>
      <c r="C914" s="114">
        <f t="shared" si="524"/>
        <v>631.76611249999996</v>
      </c>
      <c r="D914" s="115">
        <f t="shared" si="519"/>
        <v>1190.8820000000001</v>
      </c>
      <c r="E914" s="116">
        <f t="shared" si="506"/>
        <v>1193.337</v>
      </c>
      <c r="F914" s="117">
        <f t="shared" si="507"/>
        <v>44855</v>
      </c>
      <c r="G914" s="118">
        <f t="shared" si="511"/>
        <v>2.0614972768082662E-3</v>
      </c>
      <c r="H914" s="119">
        <f t="shared" si="525"/>
        <v>44915</v>
      </c>
      <c r="I914" s="119">
        <f t="shared" si="512"/>
        <v>44915</v>
      </c>
      <c r="J914" s="120">
        <f t="shared" si="520"/>
        <v>21</v>
      </c>
      <c r="K914" s="120">
        <f t="shared" si="509"/>
        <v>16</v>
      </c>
      <c r="L914" s="8">
        <f t="shared" si="521"/>
        <v>1.00157027</v>
      </c>
      <c r="M914" s="121">
        <f t="shared" si="508"/>
        <v>1.00206149</v>
      </c>
      <c r="N914" s="121">
        <f t="shared" si="503"/>
        <v>1.5380459304309479</v>
      </c>
      <c r="O914" s="114">
        <f t="shared" si="505"/>
        <v>1.5404610700000001</v>
      </c>
      <c r="P914" s="114">
        <f t="shared" si="513"/>
        <v>973.21110165000005</v>
      </c>
      <c r="Q914" s="168">
        <f t="shared" si="526"/>
        <v>0</v>
      </c>
      <c r="R914" s="169">
        <f t="shared" si="522"/>
        <v>0</v>
      </c>
      <c r="S914" s="114">
        <f t="shared" si="514"/>
        <v>0</v>
      </c>
      <c r="T914" s="124">
        <f t="shared" si="523"/>
        <v>7.0000000000000007E-2</v>
      </c>
      <c r="U914" s="122">
        <f t="shared" si="504"/>
        <v>16</v>
      </c>
      <c r="V914" s="122">
        <v>252</v>
      </c>
      <c r="W914" s="121">
        <f t="shared" si="515"/>
        <v>1.004305027</v>
      </c>
      <c r="X914" s="114">
        <f t="shared" si="516"/>
        <v>4.1897000599999998</v>
      </c>
      <c r="Y914" s="114">
        <f t="shared" si="517"/>
        <v>0</v>
      </c>
      <c r="Z914" s="127" t="str">
        <f t="shared" si="527"/>
        <v>A+J=</v>
      </c>
      <c r="AA914" s="119">
        <f t="shared" si="528"/>
        <v>44915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518"/>
        <v>44909</v>
      </c>
      <c r="B915" s="114">
        <f t="shared" si="510"/>
        <v>977.75914652000006</v>
      </c>
      <c r="C915" s="114">
        <f t="shared" si="524"/>
        <v>631.76611249999996</v>
      </c>
      <c r="D915" s="115">
        <f t="shared" si="519"/>
        <v>1190.8820000000001</v>
      </c>
      <c r="E915" s="116">
        <f t="shared" si="506"/>
        <v>1193.337</v>
      </c>
      <c r="F915" s="117">
        <f t="shared" si="507"/>
        <v>44855</v>
      </c>
      <c r="G915" s="118">
        <f t="shared" si="511"/>
        <v>2.0614972768082662E-3</v>
      </c>
      <c r="H915" s="119">
        <f t="shared" si="525"/>
        <v>44915</v>
      </c>
      <c r="I915" s="119">
        <f t="shared" si="512"/>
        <v>44915</v>
      </c>
      <c r="J915" s="120">
        <f t="shared" si="520"/>
        <v>21</v>
      </c>
      <c r="K915" s="120">
        <f t="shared" si="509"/>
        <v>17</v>
      </c>
      <c r="L915" s="8">
        <f t="shared" si="521"/>
        <v>1.0016685000000001</v>
      </c>
      <c r="M915" s="121">
        <f t="shared" si="508"/>
        <v>1.00206149</v>
      </c>
      <c r="N915" s="121">
        <f t="shared" si="503"/>
        <v>1.5380459304309479</v>
      </c>
      <c r="O915" s="114">
        <f t="shared" si="505"/>
        <v>1.54061216</v>
      </c>
      <c r="P915" s="114">
        <f t="shared" si="513"/>
        <v>973.30655519000004</v>
      </c>
      <c r="Q915" s="168">
        <f t="shared" si="526"/>
        <v>0</v>
      </c>
      <c r="R915" s="169">
        <f t="shared" si="522"/>
        <v>0</v>
      </c>
      <c r="S915" s="114">
        <f t="shared" si="514"/>
        <v>0</v>
      </c>
      <c r="T915" s="124">
        <f t="shared" si="523"/>
        <v>7.0000000000000007E-2</v>
      </c>
      <c r="U915" s="122">
        <f t="shared" si="504"/>
        <v>17</v>
      </c>
      <c r="V915" s="122">
        <v>252</v>
      </c>
      <c r="W915" s="121">
        <f t="shared" si="515"/>
        <v>1.0045747060000001</v>
      </c>
      <c r="X915" s="114">
        <f t="shared" si="516"/>
        <v>4.4525913299999997</v>
      </c>
      <c r="Y915" s="114">
        <f t="shared" si="517"/>
        <v>0</v>
      </c>
      <c r="Z915" s="127" t="str">
        <f t="shared" si="527"/>
        <v>A+J=</v>
      </c>
      <c r="AA915" s="119">
        <f t="shared" si="528"/>
        <v>44915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518"/>
        <v>44910</v>
      </c>
      <c r="B916" s="114">
        <f t="shared" si="510"/>
        <v>978.11760655</v>
      </c>
      <c r="C916" s="114">
        <f t="shared" si="524"/>
        <v>631.76611249999996</v>
      </c>
      <c r="D916" s="115">
        <f t="shared" si="519"/>
        <v>1190.8820000000001</v>
      </c>
      <c r="E916" s="116">
        <f t="shared" si="506"/>
        <v>1193.337</v>
      </c>
      <c r="F916" s="117">
        <f t="shared" si="507"/>
        <v>44855</v>
      </c>
      <c r="G916" s="118">
        <f t="shared" si="511"/>
        <v>2.0614972768082662E-3</v>
      </c>
      <c r="H916" s="119">
        <f t="shared" si="525"/>
        <v>44915</v>
      </c>
      <c r="I916" s="119">
        <f t="shared" si="512"/>
        <v>44915</v>
      </c>
      <c r="J916" s="120">
        <f t="shared" si="520"/>
        <v>21</v>
      </c>
      <c r="K916" s="120">
        <f t="shared" si="509"/>
        <v>18</v>
      </c>
      <c r="L916" s="8">
        <f t="shared" si="521"/>
        <v>1.0017667299999999</v>
      </c>
      <c r="M916" s="121">
        <f t="shared" si="508"/>
        <v>1.00206149</v>
      </c>
      <c r="N916" s="121">
        <f t="shared" si="503"/>
        <v>1.5380459304309479</v>
      </c>
      <c r="O916" s="114">
        <f t="shared" si="505"/>
        <v>1.54076324</v>
      </c>
      <c r="P916" s="114">
        <f t="shared" si="513"/>
        <v>973.40200241000002</v>
      </c>
      <c r="Q916" s="168">
        <f t="shared" si="526"/>
        <v>0</v>
      </c>
      <c r="R916" s="169">
        <f t="shared" si="522"/>
        <v>0</v>
      </c>
      <c r="S916" s="114">
        <f t="shared" si="514"/>
        <v>0</v>
      </c>
      <c r="T916" s="124">
        <f t="shared" si="523"/>
        <v>7.0000000000000007E-2</v>
      </c>
      <c r="U916" s="122">
        <f t="shared" si="504"/>
        <v>18</v>
      </c>
      <c r="V916" s="122">
        <v>252</v>
      </c>
      <c r="W916" s="121">
        <f t="shared" si="515"/>
        <v>1.0048444569999999</v>
      </c>
      <c r="X916" s="114">
        <f t="shared" si="516"/>
        <v>4.7156041399999999</v>
      </c>
      <c r="Y916" s="114">
        <f t="shared" si="517"/>
        <v>0</v>
      </c>
      <c r="Z916" s="127" t="str">
        <f t="shared" si="527"/>
        <v>A+J=</v>
      </c>
      <c r="AA916" s="119">
        <f t="shared" si="528"/>
        <v>44915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518"/>
        <v>44911</v>
      </c>
      <c r="B917" s="114">
        <f t="shared" si="510"/>
        <v>978.47620819000008</v>
      </c>
      <c r="C917" s="114">
        <f t="shared" si="524"/>
        <v>631.76611249999996</v>
      </c>
      <c r="D917" s="115">
        <f t="shared" si="519"/>
        <v>1190.8820000000001</v>
      </c>
      <c r="E917" s="116">
        <f t="shared" si="506"/>
        <v>1193.337</v>
      </c>
      <c r="F917" s="117">
        <f t="shared" si="507"/>
        <v>44855</v>
      </c>
      <c r="G917" s="118">
        <f t="shared" si="511"/>
        <v>2.0614972768082662E-3</v>
      </c>
      <c r="H917" s="119">
        <f t="shared" si="525"/>
        <v>44915</v>
      </c>
      <c r="I917" s="119">
        <f t="shared" si="512"/>
        <v>44915</v>
      </c>
      <c r="J917" s="120">
        <f t="shared" si="520"/>
        <v>21</v>
      </c>
      <c r="K917" s="120">
        <f t="shared" si="509"/>
        <v>19</v>
      </c>
      <c r="L917" s="8">
        <f t="shared" si="521"/>
        <v>1.0018649799999999</v>
      </c>
      <c r="M917" s="121">
        <f t="shared" si="508"/>
        <v>1.00206149</v>
      </c>
      <c r="N917" s="121">
        <f t="shared" si="503"/>
        <v>1.5380459304309479</v>
      </c>
      <c r="O917" s="114">
        <f t="shared" si="505"/>
        <v>1.54091435</v>
      </c>
      <c r="P917" s="114">
        <f t="shared" si="513"/>
        <v>973.49746859000004</v>
      </c>
      <c r="Q917" s="168">
        <f t="shared" si="526"/>
        <v>0</v>
      </c>
      <c r="R917" s="169">
        <f t="shared" si="522"/>
        <v>0</v>
      </c>
      <c r="S917" s="114">
        <f t="shared" si="514"/>
        <v>0</v>
      </c>
      <c r="T917" s="124">
        <f t="shared" si="523"/>
        <v>7.0000000000000007E-2</v>
      </c>
      <c r="U917" s="122">
        <f t="shared" si="504"/>
        <v>19</v>
      </c>
      <c r="V917" s="122">
        <v>252</v>
      </c>
      <c r="W917" s="121">
        <f t="shared" si="515"/>
        <v>1.005114281</v>
      </c>
      <c r="X917" s="114">
        <f t="shared" si="516"/>
        <v>4.9787395999999999</v>
      </c>
      <c r="Y917" s="114">
        <f t="shared" si="517"/>
        <v>0</v>
      </c>
      <c r="Z917" s="127" t="str">
        <f t="shared" si="527"/>
        <v>A+J=</v>
      </c>
      <c r="AA917" s="119">
        <f t="shared" si="528"/>
        <v>44915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518"/>
        <v>44912</v>
      </c>
      <c r="B918" s="114">
        <f t="shared" si="510"/>
        <v>978.83493145000011</v>
      </c>
      <c r="C918" s="114">
        <f t="shared" si="524"/>
        <v>631.76611249999996</v>
      </c>
      <c r="D918" s="115">
        <f t="shared" si="519"/>
        <v>1190.8820000000001</v>
      </c>
      <c r="E918" s="116">
        <f t="shared" si="506"/>
        <v>1193.337</v>
      </c>
      <c r="F918" s="117">
        <f t="shared" si="507"/>
        <v>44855</v>
      </c>
      <c r="G918" s="118">
        <f t="shared" si="511"/>
        <v>2.0614972768082662E-3</v>
      </c>
      <c r="H918" s="119">
        <f t="shared" si="525"/>
        <v>44915</v>
      </c>
      <c r="I918" s="119">
        <f t="shared" si="512"/>
        <v>44915</v>
      </c>
      <c r="J918" s="120">
        <f t="shared" si="520"/>
        <v>21</v>
      </c>
      <c r="K918" s="120">
        <f t="shared" si="509"/>
        <v>20</v>
      </c>
      <c r="L918" s="8">
        <f t="shared" si="521"/>
        <v>1.0019632300000001</v>
      </c>
      <c r="M918" s="121">
        <f t="shared" si="508"/>
        <v>1.00206149</v>
      </c>
      <c r="N918" s="121">
        <f t="shared" si="503"/>
        <v>1.5380459304309479</v>
      </c>
      <c r="O918" s="114">
        <f t="shared" si="505"/>
        <v>1.54106546</v>
      </c>
      <c r="P918" s="114">
        <f t="shared" si="513"/>
        <v>973.59293477000006</v>
      </c>
      <c r="Q918" s="168">
        <f t="shared" si="526"/>
        <v>0</v>
      </c>
      <c r="R918" s="169">
        <f t="shared" si="522"/>
        <v>0</v>
      </c>
      <c r="S918" s="114">
        <f t="shared" si="514"/>
        <v>0</v>
      </c>
      <c r="T918" s="124">
        <f t="shared" si="523"/>
        <v>7.0000000000000007E-2</v>
      </c>
      <c r="U918" s="122">
        <f t="shared" si="504"/>
        <v>20</v>
      </c>
      <c r="V918" s="122">
        <v>252</v>
      </c>
      <c r="W918" s="121">
        <f t="shared" si="515"/>
        <v>1.005384177</v>
      </c>
      <c r="X918" s="114">
        <f t="shared" si="516"/>
        <v>5.2419966799999997</v>
      </c>
      <c r="Y918" s="114">
        <f t="shared" si="517"/>
        <v>0</v>
      </c>
      <c r="Z918" s="127" t="str">
        <f t="shared" si="527"/>
        <v>A+J=</v>
      </c>
      <c r="AA918" s="119">
        <f t="shared" si="528"/>
        <v>44915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518"/>
        <v>44913</v>
      </c>
      <c r="B919" s="114">
        <f t="shared" si="510"/>
        <v>978.83493145000011</v>
      </c>
      <c r="C919" s="114">
        <f t="shared" si="524"/>
        <v>631.76611249999996</v>
      </c>
      <c r="D919" s="115">
        <f t="shared" si="519"/>
        <v>1190.8820000000001</v>
      </c>
      <c r="E919" s="116">
        <f t="shared" si="506"/>
        <v>1193.337</v>
      </c>
      <c r="F919" s="117">
        <f t="shared" si="507"/>
        <v>44855</v>
      </c>
      <c r="G919" s="118">
        <f t="shared" si="511"/>
        <v>2.0614972768082662E-3</v>
      </c>
      <c r="H919" s="119">
        <f t="shared" si="525"/>
        <v>44915</v>
      </c>
      <c r="I919" s="119">
        <f t="shared" si="512"/>
        <v>44915</v>
      </c>
      <c r="J919" s="120">
        <f t="shared" si="520"/>
        <v>21</v>
      </c>
      <c r="K919" s="120">
        <f t="shared" si="509"/>
        <v>20</v>
      </c>
      <c r="L919" s="8">
        <f t="shared" si="521"/>
        <v>1.0019632300000001</v>
      </c>
      <c r="M919" s="121">
        <f t="shared" si="508"/>
        <v>1.00206149</v>
      </c>
      <c r="N919" s="121">
        <f t="shared" si="503"/>
        <v>1.5380459304309479</v>
      </c>
      <c r="O919" s="114">
        <f t="shared" si="505"/>
        <v>1.54106546</v>
      </c>
      <c r="P919" s="114">
        <f t="shared" si="513"/>
        <v>973.59293477000006</v>
      </c>
      <c r="Q919" s="168">
        <f t="shared" si="526"/>
        <v>0</v>
      </c>
      <c r="R919" s="169">
        <f t="shared" si="522"/>
        <v>0</v>
      </c>
      <c r="S919" s="114">
        <f t="shared" si="514"/>
        <v>0</v>
      </c>
      <c r="T919" s="124">
        <f t="shared" si="523"/>
        <v>7.0000000000000007E-2</v>
      </c>
      <c r="U919" s="122">
        <f t="shared" si="504"/>
        <v>20</v>
      </c>
      <c r="V919" s="122">
        <v>252</v>
      </c>
      <c r="W919" s="121">
        <f t="shared" si="515"/>
        <v>1.005384177</v>
      </c>
      <c r="X919" s="114">
        <f t="shared" si="516"/>
        <v>5.2419966799999997</v>
      </c>
      <c r="Y919" s="114">
        <f t="shared" si="517"/>
        <v>0</v>
      </c>
      <c r="Z919" s="127" t="str">
        <f t="shared" si="527"/>
        <v>A+J=</v>
      </c>
      <c r="AA919" s="119">
        <f t="shared" si="528"/>
        <v>44915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518"/>
        <v>44914</v>
      </c>
      <c r="B920" s="114">
        <f t="shared" si="510"/>
        <v>978.83493145000011</v>
      </c>
      <c r="C920" s="114">
        <f t="shared" si="524"/>
        <v>631.76611249999996</v>
      </c>
      <c r="D920" s="115">
        <f t="shared" si="519"/>
        <v>1190.8820000000001</v>
      </c>
      <c r="E920" s="116">
        <f t="shared" si="506"/>
        <v>1193.337</v>
      </c>
      <c r="F920" s="117">
        <f t="shared" si="507"/>
        <v>44855</v>
      </c>
      <c r="G920" s="118">
        <f t="shared" si="511"/>
        <v>2.0614972768082662E-3</v>
      </c>
      <c r="H920" s="119">
        <f t="shared" si="525"/>
        <v>44915</v>
      </c>
      <c r="I920" s="119">
        <f t="shared" si="512"/>
        <v>44915</v>
      </c>
      <c r="J920" s="120">
        <f t="shared" si="520"/>
        <v>21</v>
      </c>
      <c r="K920" s="120">
        <f t="shared" si="509"/>
        <v>20</v>
      </c>
      <c r="L920" s="8">
        <f t="shared" si="521"/>
        <v>1.0019632300000001</v>
      </c>
      <c r="M920" s="121">
        <f t="shared" si="508"/>
        <v>1.00206149</v>
      </c>
      <c r="N920" s="121">
        <f t="shared" si="503"/>
        <v>1.5380459304309479</v>
      </c>
      <c r="O920" s="114">
        <f t="shared" si="505"/>
        <v>1.54106546</v>
      </c>
      <c r="P920" s="114">
        <f t="shared" si="513"/>
        <v>973.59293477000006</v>
      </c>
      <c r="Q920" s="168">
        <f t="shared" si="526"/>
        <v>0</v>
      </c>
      <c r="R920" s="169">
        <f t="shared" si="522"/>
        <v>0</v>
      </c>
      <c r="S920" s="114">
        <f t="shared" si="514"/>
        <v>0</v>
      </c>
      <c r="T920" s="124">
        <f t="shared" si="523"/>
        <v>7.0000000000000007E-2</v>
      </c>
      <c r="U920" s="122">
        <f t="shared" si="504"/>
        <v>20</v>
      </c>
      <c r="V920" s="122">
        <v>252</v>
      </c>
      <c r="W920" s="121">
        <f t="shared" si="515"/>
        <v>1.005384177</v>
      </c>
      <c r="X920" s="114">
        <f t="shared" si="516"/>
        <v>5.2419966799999997</v>
      </c>
      <c r="Y920" s="114">
        <f t="shared" si="517"/>
        <v>0</v>
      </c>
      <c r="Z920" s="127" t="str">
        <f t="shared" si="527"/>
        <v>A+J=</v>
      </c>
      <c r="AA920" s="119">
        <f t="shared" si="528"/>
        <v>44915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518"/>
        <v>44915</v>
      </c>
      <c r="B921" s="114">
        <f t="shared" si="510"/>
        <v>979.19378904999996</v>
      </c>
      <c r="C921" s="114">
        <f t="shared" si="524"/>
        <v>631.76611249999996</v>
      </c>
      <c r="D921" s="115">
        <f t="shared" si="519"/>
        <v>1190.8820000000001</v>
      </c>
      <c r="E921" s="116">
        <f t="shared" si="506"/>
        <v>1193.337</v>
      </c>
      <c r="F921" s="117">
        <f t="shared" si="507"/>
        <v>44855</v>
      </c>
      <c r="G921" s="118">
        <f t="shared" si="511"/>
        <v>2.0614972768082662E-3</v>
      </c>
      <c r="H921" s="119">
        <f t="shared" si="525"/>
        <v>44946</v>
      </c>
      <c r="I921" s="119">
        <f t="shared" si="512"/>
        <v>44915</v>
      </c>
      <c r="J921" s="120">
        <f t="shared" si="520"/>
        <v>21</v>
      </c>
      <c r="K921" s="120">
        <f t="shared" si="509"/>
        <v>21</v>
      </c>
      <c r="L921" s="8">
        <f t="shared" si="521"/>
        <v>1.00206149</v>
      </c>
      <c r="M921" s="121">
        <f t="shared" si="508"/>
        <v>1.00206149</v>
      </c>
      <c r="N921" s="121">
        <f t="shared" si="503"/>
        <v>1.5380459304309479</v>
      </c>
      <c r="O921" s="114">
        <f t="shared" si="505"/>
        <v>1.5412165900000001</v>
      </c>
      <c r="P921" s="114">
        <f t="shared" si="513"/>
        <v>973.68841357999997</v>
      </c>
      <c r="Q921" s="168">
        <f t="shared" si="526"/>
        <v>30</v>
      </c>
      <c r="R921" s="169">
        <f t="shared" si="522"/>
        <v>1.2074E-2</v>
      </c>
      <c r="S921" s="114">
        <f t="shared" si="514"/>
        <v>11.7563139</v>
      </c>
      <c r="T921" s="124">
        <f t="shared" si="523"/>
        <v>7.0000000000000007E-2</v>
      </c>
      <c r="U921" s="122">
        <f t="shared" si="504"/>
        <v>21</v>
      </c>
      <c r="V921" s="122">
        <v>252</v>
      </c>
      <c r="W921" s="121">
        <f t="shared" si="515"/>
        <v>1.0056541450000001</v>
      </c>
      <c r="X921" s="114">
        <f t="shared" si="516"/>
        <v>5.5053754699999997</v>
      </c>
      <c r="Y921" s="114">
        <f t="shared" si="517"/>
        <v>17.261689369999999</v>
      </c>
      <c r="Z921" s="127" t="str">
        <f t="shared" si="527"/>
        <v>A+J=</v>
      </c>
      <c r="AA921" s="119">
        <f t="shared" si="528"/>
        <v>44915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518"/>
        <v>44916</v>
      </c>
      <c r="B922" s="114">
        <f t="shared" si="510"/>
        <v>962.27655477000008</v>
      </c>
      <c r="C922" s="114">
        <f t="shared" si="524"/>
        <v>624.13816845999997</v>
      </c>
      <c r="D922" s="115">
        <f t="shared" si="519"/>
        <v>1190.8820000000001</v>
      </c>
      <c r="E922" s="116">
        <f t="shared" si="506"/>
        <v>1193.337</v>
      </c>
      <c r="F922" s="117">
        <f t="shared" si="507"/>
        <v>44885</v>
      </c>
      <c r="G922" s="118">
        <f t="shared" si="511"/>
        <v>2.0614972768082662E-3</v>
      </c>
      <c r="H922" s="119">
        <f t="shared" si="525"/>
        <v>44946</v>
      </c>
      <c r="I922" s="119">
        <f t="shared" si="512"/>
        <v>44946</v>
      </c>
      <c r="J922" s="120">
        <f t="shared" si="520"/>
        <v>23</v>
      </c>
      <c r="K922" s="120">
        <f t="shared" si="509"/>
        <v>1</v>
      </c>
      <c r="L922" s="8">
        <f t="shared" si="521"/>
        <v>1.0000895400000001</v>
      </c>
      <c r="M922" s="121">
        <f t="shared" si="508"/>
        <v>1.00206149</v>
      </c>
      <c r="N922" s="121">
        <f t="shared" si="503"/>
        <v>1.541216596736072</v>
      </c>
      <c r="O922" s="114">
        <f t="shared" si="505"/>
        <v>1.5413545900000001</v>
      </c>
      <c r="P922" s="114">
        <f t="shared" si="513"/>
        <v>962.01823075000004</v>
      </c>
      <c r="Q922" s="168">
        <f t="shared" si="526"/>
        <v>0</v>
      </c>
      <c r="R922" s="169">
        <f t="shared" si="522"/>
        <v>0</v>
      </c>
      <c r="S922" s="114">
        <f t="shared" si="514"/>
        <v>0</v>
      </c>
      <c r="T922" s="124">
        <f t="shared" si="523"/>
        <v>7.0000000000000007E-2</v>
      </c>
      <c r="U922" s="122">
        <f t="shared" si="504"/>
        <v>1</v>
      </c>
      <c r="V922" s="122">
        <v>252</v>
      </c>
      <c r="W922" s="121">
        <f t="shared" si="515"/>
        <v>1.0002685229999999</v>
      </c>
      <c r="X922" s="114">
        <f t="shared" si="516"/>
        <v>0.25832401999999999</v>
      </c>
      <c r="Y922" s="114">
        <f t="shared" si="517"/>
        <v>0</v>
      </c>
      <c r="Z922" s="127" t="str">
        <f t="shared" si="527"/>
        <v>A+J=</v>
      </c>
      <c r="AA922" s="119">
        <f t="shared" si="528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518"/>
        <v>44917</v>
      </c>
      <c r="B923" s="114">
        <f t="shared" si="510"/>
        <v>962.62113786999998</v>
      </c>
      <c r="C923" s="114">
        <f t="shared" si="524"/>
        <v>624.13816845999997</v>
      </c>
      <c r="D923" s="115">
        <f t="shared" si="519"/>
        <v>1190.8820000000001</v>
      </c>
      <c r="E923" s="116">
        <f t="shared" si="506"/>
        <v>1193.337</v>
      </c>
      <c r="F923" s="117">
        <f t="shared" si="507"/>
        <v>44885</v>
      </c>
      <c r="G923" s="118">
        <f t="shared" si="511"/>
        <v>2.0614972768082662E-3</v>
      </c>
      <c r="H923" s="119">
        <f t="shared" si="525"/>
        <v>44946</v>
      </c>
      <c r="I923" s="119">
        <f t="shared" si="512"/>
        <v>44946</v>
      </c>
      <c r="J923" s="120">
        <f t="shared" si="520"/>
        <v>23</v>
      </c>
      <c r="K923" s="120">
        <f t="shared" si="509"/>
        <v>2</v>
      </c>
      <c r="L923" s="8">
        <f t="shared" si="521"/>
        <v>1.00017909</v>
      </c>
      <c r="M923" s="121">
        <f t="shared" si="508"/>
        <v>1.00206149</v>
      </c>
      <c r="N923" s="121">
        <f t="shared" si="503"/>
        <v>1.541216596736072</v>
      </c>
      <c r="O923" s="114">
        <f t="shared" si="505"/>
        <v>1.5414926099999999</v>
      </c>
      <c r="P923" s="114">
        <f t="shared" si="513"/>
        <v>962.10437430000002</v>
      </c>
      <c r="Q923" s="168">
        <f t="shared" si="526"/>
        <v>0</v>
      </c>
      <c r="R923" s="169">
        <f t="shared" si="522"/>
        <v>0</v>
      </c>
      <c r="S923" s="114">
        <f t="shared" si="514"/>
        <v>0</v>
      </c>
      <c r="T923" s="124">
        <f t="shared" si="523"/>
        <v>7.0000000000000007E-2</v>
      </c>
      <c r="U923" s="122">
        <f t="shared" si="504"/>
        <v>2</v>
      </c>
      <c r="V923" s="122">
        <v>252</v>
      </c>
      <c r="W923" s="121">
        <f t="shared" si="515"/>
        <v>1.000537118</v>
      </c>
      <c r="X923" s="114">
        <f t="shared" si="516"/>
        <v>0.51676356999999995</v>
      </c>
      <c r="Y923" s="114">
        <f t="shared" si="517"/>
        <v>0</v>
      </c>
      <c r="Z923" s="127" t="str">
        <f t="shared" si="527"/>
        <v>A+J=</v>
      </c>
      <c r="AA923" s="119">
        <f t="shared" si="528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518"/>
        <v>44918</v>
      </c>
      <c r="B924" s="114">
        <f t="shared" si="510"/>
        <v>962.96584278</v>
      </c>
      <c r="C924" s="114">
        <f t="shared" si="524"/>
        <v>624.13816845999997</v>
      </c>
      <c r="D924" s="115">
        <f t="shared" si="519"/>
        <v>1190.8820000000001</v>
      </c>
      <c r="E924" s="116">
        <f t="shared" si="506"/>
        <v>1193.337</v>
      </c>
      <c r="F924" s="117">
        <f t="shared" si="507"/>
        <v>44885</v>
      </c>
      <c r="G924" s="118">
        <f t="shared" si="511"/>
        <v>2.0614972768082662E-3</v>
      </c>
      <c r="H924" s="119">
        <f t="shared" si="525"/>
        <v>44946</v>
      </c>
      <c r="I924" s="119">
        <f t="shared" si="512"/>
        <v>44946</v>
      </c>
      <c r="J924" s="120">
        <f t="shared" si="520"/>
        <v>23</v>
      </c>
      <c r="K924" s="120">
        <f t="shared" si="509"/>
        <v>3</v>
      </c>
      <c r="L924" s="8">
        <f t="shared" si="521"/>
        <v>1.00026865</v>
      </c>
      <c r="M924" s="121">
        <f t="shared" si="508"/>
        <v>1.00206149</v>
      </c>
      <c r="N924" s="121">
        <f t="shared" si="503"/>
        <v>1.541216596736072</v>
      </c>
      <c r="O924" s="114">
        <f t="shared" si="505"/>
        <v>1.5416306399999999</v>
      </c>
      <c r="P924" s="114">
        <f t="shared" si="513"/>
        <v>962.19052409000005</v>
      </c>
      <c r="Q924" s="168">
        <f t="shared" si="526"/>
        <v>0</v>
      </c>
      <c r="R924" s="169">
        <f t="shared" si="522"/>
        <v>0</v>
      </c>
      <c r="S924" s="114">
        <f t="shared" si="514"/>
        <v>0</v>
      </c>
      <c r="T924" s="124">
        <f t="shared" si="523"/>
        <v>7.0000000000000007E-2</v>
      </c>
      <c r="U924" s="122">
        <f t="shared" si="504"/>
        <v>3</v>
      </c>
      <c r="V924" s="122">
        <v>252</v>
      </c>
      <c r="W924" s="121">
        <f t="shared" si="515"/>
        <v>1.0008057850000001</v>
      </c>
      <c r="X924" s="114">
        <f t="shared" si="516"/>
        <v>0.77531868999999998</v>
      </c>
      <c r="Y924" s="114">
        <f t="shared" si="517"/>
        <v>0</v>
      </c>
      <c r="Z924" s="127" t="str">
        <f t="shared" si="527"/>
        <v>A+J=</v>
      </c>
      <c r="AA924" s="119">
        <f t="shared" si="528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518"/>
        <v>44919</v>
      </c>
      <c r="B925" s="114">
        <f t="shared" si="510"/>
        <v>963.31066325999996</v>
      </c>
      <c r="C925" s="114">
        <f t="shared" si="524"/>
        <v>624.13816845999997</v>
      </c>
      <c r="D925" s="115">
        <f t="shared" si="519"/>
        <v>1190.8820000000001</v>
      </c>
      <c r="E925" s="116">
        <f t="shared" si="506"/>
        <v>1193.337</v>
      </c>
      <c r="F925" s="117">
        <f t="shared" si="507"/>
        <v>44885</v>
      </c>
      <c r="G925" s="118">
        <f t="shared" si="511"/>
        <v>2.0614972768082662E-3</v>
      </c>
      <c r="H925" s="119">
        <f t="shared" si="525"/>
        <v>44946</v>
      </c>
      <c r="I925" s="119">
        <f t="shared" si="512"/>
        <v>44946</v>
      </c>
      <c r="J925" s="120">
        <f t="shared" si="520"/>
        <v>23</v>
      </c>
      <c r="K925" s="120">
        <f t="shared" si="509"/>
        <v>4</v>
      </c>
      <c r="L925" s="8">
        <f t="shared" si="521"/>
        <v>1.0003582099999999</v>
      </c>
      <c r="M925" s="121">
        <f t="shared" si="508"/>
        <v>1.00206149</v>
      </c>
      <c r="N925" s="121">
        <f t="shared" si="503"/>
        <v>1.541216596736072</v>
      </c>
      <c r="O925" s="114">
        <f t="shared" si="505"/>
        <v>1.54176867</v>
      </c>
      <c r="P925" s="114">
        <f t="shared" si="513"/>
        <v>962.27667387999998</v>
      </c>
      <c r="Q925" s="168">
        <f t="shared" si="526"/>
        <v>0</v>
      </c>
      <c r="R925" s="169">
        <f t="shared" si="522"/>
        <v>0</v>
      </c>
      <c r="S925" s="114">
        <f t="shared" si="514"/>
        <v>0</v>
      </c>
      <c r="T925" s="124">
        <f t="shared" si="523"/>
        <v>7.0000000000000007E-2</v>
      </c>
      <c r="U925" s="122">
        <f t="shared" si="504"/>
        <v>4</v>
      </c>
      <c r="V925" s="122">
        <v>252</v>
      </c>
      <c r="W925" s="121">
        <f t="shared" si="515"/>
        <v>1.0010745240000001</v>
      </c>
      <c r="X925" s="114">
        <f t="shared" si="516"/>
        <v>1.03398938</v>
      </c>
      <c r="Y925" s="114">
        <f t="shared" si="517"/>
        <v>0</v>
      </c>
      <c r="Z925" s="127" t="str">
        <f t="shared" si="527"/>
        <v>A+J=</v>
      </c>
      <c r="AA925" s="119">
        <f t="shared" si="528"/>
        <v>44946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518"/>
        <v>44920</v>
      </c>
      <c r="B926" s="114">
        <f t="shared" si="510"/>
        <v>963.31066325999996</v>
      </c>
      <c r="C926" s="114">
        <f t="shared" si="524"/>
        <v>624.13816845999997</v>
      </c>
      <c r="D926" s="115">
        <f t="shared" si="519"/>
        <v>1190.8820000000001</v>
      </c>
      <c r="E926" s="116">
        <f t="shared" si="506"/>
        <v>1193.337</v>
      </c>
      <c r="F926" s="117">
        <f t="shared" si="507"/>
        <v>44885</v>
      </c>
      <c r="G926" s="118">
        <f t="shared" si="511"/>
        <v>2.0614972768082662E-3</v>
      </c>
      <c r="H926" s="119">
        <f t="shared" si="525"/>
        <v>44946</v>
      </c>
      <c r="I926" s="119">
        <f t="shared" si="512"/>
        <v>44946</v>
      </c>
      <c r="J926" s="120">
        <f t="shared" si="520"/>
        <v>23</v>
      </c>
      <c r="K926" s="120">
        <f t="shared" si="509"/>
        <v>4</v>
      </c>
      <c r="L926" s="8">
        <f t="shared" si="521"/>
        <v>1.0003582099999999</v>
      </c>
      <c r="M926" s="121">
        <f t="shared" si="508"/>
        <v>1.00206149</v>
      </c>
      <c r="N926" s="121">
        <f t="shared" si="503"/>
        <v>1.541216596736072</v>
      </c>
      <c r="O926" s="114">
        <f t="shared" si="505"/>
        <v>1.54176867</v>
      </c>
      <c r="P926" s="114">
        <f t="shared" si="513"/>
        <v>962.27667387999998</v>
      </c>
      <c r="Q926" s="168">
        <f t="shared" si="526"/>
        <v>0</v>
      </c>
      <c r="R926" s="169">
        <f t="shared" si="522"/>
        <v>0</v>
      </c>
      <c r="S926" s="114">
        <f t="shared" si="514"/>
        <v>0</v>
      </c>
      <c r="T926" s="124">
        <f t="shared" si="523"/>
        <v>7.0000000000000007E-2</v>
      </c>
      <c r="U926" s="122">
        <f t="shared" si="504"/>
        <v>4</v>
      </c>
      <c r="V926" s="122">
        <v>252</v>
      </c>
      <c r="W926" s="121">
        <f t="shared" si="515"/>
        <v>1.0010745240000001</v>
      </c>
      <c r="X926" s="114">
        <f t="shared" si="516"/>
        <v>1.03398938</v>
      </c>
      <c r="Y926" s="114">
        <f t="shared" si="517"/>
        <v>0</v>
      </c>
      <c r="Z926" s="127" t="str">
        <f t="shared" si="527"/>
        <v>A+J=</v>
      </c>
      <c r="AA926" s="119">
        <f t="shared" si="528"/>
        <v>44946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518"/>
        <v>44921</v>
      </c>
      <c r="B927" s="114">
        <f t="shared" si="510"/>
        <v>963.31066325999996</v>
      </c>
      <c r="C927" s="114">
        <f t="shared" si="524"/>
        <v>624.13816845999997</v>
      </c>
      <c r="D927" s="115">
        <f t="shared" si="519"/>
        <v>1190.8820000000001</v>
      </c>
      <c r="E927" s="116">
        <f t="shared" si="506"/>
        <v>1193.337</v>
      </c>
      <c r="F927" s="117">
        <f t="shared" si="507"/>
        <v>44885</v>
      </c>
      <c r="G927" s="118">
        <f t="shared" si="511"/>
        <v>2.0614972768082662E-3</v>
      </c>
      <c r="H927" s="119">
        <f t="shared" si="525"/>
        <v>44946</v>
      </c>
      <c r="I927" s="119">
        <f t="shared" si="512"/>
        <v>44946</v>
      </c>
      <c r="J927" s="120">
        <f t="shared" si="520"/>
        <v>23</v>
      </c>
      <c r="K927" s="120">
        <f t="shared" si="509"/>
        <v>4</v>
      </c>
      <c r="L927" s="8">
        <f t="shared" si="521"/>
        <v>1.0003582099999999</v>
      </c>
      <c r="M927" s="121">
        <f t="shared" si="508"/>
        <v>1.00206149</v>
      </c>
      <c r="N927" s="121">
        <f t="shared" ref="N927:N990" si="529">IF(I927&gt;I926,N926*M927,N926)</f>
        <v>1.541216596736072</v>
      </c>
      <c r="O927" s="114">
        <f t="shared" si="505"/>
        <v>1.54176867</v>
      </c>
      <c r="P927" s="114">
        <f t="shared" si="513"/>
        <v>962.27667387999998</v>
      </c>
      <c r="Q927" s="168">
        <f t="shared" si="526"/>
        <v>0</v>
      </c>
      <c r="R927" s="169">
        <f t="shared" si="522"/>
        <v>0</v>
      </c>
      <c r="S927" s="114">
        <f t="shared" si="514"/>
        <v>0</v>
      </c>
      <c r="T927" s="124">
        <f t="shared" si="523"/>
        <v>7.0000000000000007E-2</v>
      </c>
      <c r="U927" s="122">
        <f t="shared" si="504"/>
        <v>4</v>
      </c>
      <c r="V927" s="122">
        <v>252</v>
      </c>
      <c r="W927" s="121">
        <f t="shared" si="515"/>
        <v>1.0010745240000001</v>
      </c>
      <c r="X927" s="114">
        <f t="shared" si="516"/>
        <v>1.03398938</v>
      </c>
      <c r="Y927" s="114">
        <f t="shared" si="517"/>
        <v>0</v>
      </c>
      <c r="Z927" s="127" t="str">
        <f t="shared" si="527"/>
        <v>A+J=</v>
      </c>
      <c r="AA927" s="119">
        <f t="shared" si="528"/>
        <v>44946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518"/>
        <v>44922</v>
      </c>
      <c r="B928" s="114">
        <f t="shared" si="510"/>
        <v>963.65561806999995</v>
      </c>
      <c r="C928" s="114">
        <f t="shared" si="524"/>
        <v>624.13816845999997</v>
      </c>
      <c r="D928" s="115">
        <f t="shared" si="519"/>
        <v>1190.8820000000001</v>
      </c>
      <c r="E928" s="116">
        <f t="shared" si="506"/>
        <v>1193.337</v>
      </c>
      <c r="F928" s="117">
        <f t="shared" si="507"/>
        <v>44885</v>
      </c>
      <c r="G928" s="118">
        <f t="shared" si="511"/>
        <v>2.0614972768082662E-3</v>
      </c>
      <c r="H928" s="119">
        <f t="shared" si="525"/>
        <v>44946</v>
      </c>
      <c r="I928" s="119">
        <f t="shared" si="512"/>
        <v>44946</v>
      </c>
      <c r="J928" s="120">
        <f t="shared" si="520"/>
        <v>23</v>
      </c>
      <c r="K928" s="120">
        <f t="shared" si="509"/>
        <v>5</v>
      </c>
      <c r="L928" s="8">
        <f t="shared" si="521"/>
        <v>1.0004477899999999</v>
      </c>
      <c r="M928" s="121">
        <f t="shared" si="508"/>
        <v>1.00206149</v>
      </c>
      <c r="N928" s="121">
        <f t="shared" si="529"/>
        <v>1.541216596736072</v>
      </c>
      <c r="O928" s="114">
        <f t="shared" si="505"/>
        <v>1.54190673</v>
      </c>
      <c r="P928" s="114">
        <f t="shared" si="513"/>
        <v>962.36284238999997</v>
      </c>
      <c r="Q928" s="168">
        <f t="shared" si="526"/>
        <v>0</v>
      </c>
      <c r="R928" s="169">
        <f t="shared" si="522"/>
        <v>0</v>
      </c>
      <c r="S928" s="114">
        <f t="shared" si="514"/>
        <v>0</v>
      </c>
      <c r="T928" s="124">
        <f t="shared" si="523"/>
        <v>7.0000000000000007E-2</v>
      </c>
      <c r="U928" s="122">
        <f t="shared" si="504"/>
        <v>5</v>
      </c>
      <c r="V928" s="122">
        <v>252</v>
      </c>
      <c r="W928" s="121">
        <f t="shared" si="515"/>
        <v>1.0013433350000001</v>
      </c>
      <c r="X928" s="114">
        <f t="shared" si="516"/>
        <v>1.2927756800000001</v>
      </c>
      <c r="Y928" s="114">
        <f t="shared" si="517"/>
        <v>0</v>
      </c>
      <c r="Z928" s="127" t="str">
        <f t="shared" si="527"/>
        <v>A+J=</v>
      </c>
      <c r="AA928" s="119">
        <f t="shared" si="528"/>
        <v>44946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518"/>
        <v>44923</v>
      </c>
      <c r="B929" s="114">
        <f t="shared" si="510"/>
        <v>964.00069477</v>
      </c>
      <c r="C929" s="114">
        <f t="shared" si="524"/>
        <v>624.13816845999997</v>
      </c>
      <c r="D929" s="115">
        <f t="shared" si="519"/>
        <v>1190.8820000000001</v>
      </c>
      <c r="E929" s="116">
        <f t="shared" si="506"/>
        <v>1193.337</v>
      </c>
      <c r="F929" s="117">
        <f t="shared" si="507"/>
        <v>44885</v>
      </c>
      <c r="G929" s="118">
        <f t="shared" si="511"/>
        <v>2.0614972768082662E-3</v>
      </c>
      <c r="H929" s="119">
        <f t="shared" si="525"/>
        <v>44946</v>
      </c>
      <c r="I929" s="119">
        <f t="shared" si="512"/>
        <v>44946</v>
      </c>
      <c r="J929" s="120">
        <f t="shared" si="520"/>
        <v>23</v>
      </c>
      <c r="K929" s="120">
        <f t="shared" si="509"/>
        <v>6</v>
      </c>
      <c r="L929" s="8">
        <f t="shared" si="521"/>
        <v>1.00053737</v>
      </c>
      <c r="M929" s="121">
        <f t="shared" si="508"/>
        <v>1.00206149</v>
      </c>
      <c r="N929" s="121">
        <f t="shared" si="529"/>
        <v>1.541216596736072</v>
      </c>
      <c r="O929" s="114">
        <f t="shared" si="505"/>
        <v>1.5420448</v>
      </c>
      <c r="P929" s="114">
        <f t="shared" si="513"/>
        <v>962.44901715000003</v>
      </c>
      <c r="Q929" s="168">
        <f t="shared" si="526"/>
        <v>0</v>
      </c>
      <c r="R929" s="169">
        <f t="shared" si="522"/>
        <v>0</v>
      </c>
      <c r="S929" s="114">
        <f t="shared" si="514"/>
        <v>0</v>
      </c>
      <c r="T929" s="124">
        <f t="shared" si="523"/>
        <v>7.0000000000000007E-2</v>
      </c>
      <c r="U929" s="122">
        <f t="shared" si="504"/>
        <v>6</v>
      </c>
      <c r="V929" s="122">
        <v>252</v>
      </c>
      <c r="W929" s="121">
        <f t="shared" si="515"/>
        <v>1.001612218</v>
      </c>
      <c r="X929" s="114">
        <f t="shared" si="516"/>
        <v>1.55167762</v>
      </c>
      <c r="Y929" s="114">
        <f t="shared" si="517"/>
        <v>0</v>
      </c>
      <c r="Z929" s="127" t="str">
        <f t="shared" si="527"/>
        <v>A+J=</v>
      </c>
      <c r="AA929" s="119">
        <f t="shared" si="528"/>
        <v>44946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518"/>
        <v>44924</v>
      </c>
      <c r="B930" s="114">
        <f t="shared" si="510"/>
        <v>964.34588808000001</v>
      </c>
      <c r="C930" s="114">
        <f t="shared" si="524"/>
        <v>624.13816845999997</v>
      </c>
      <c r="D930" s="115">
        <f t="shared" si="519"/>
        <v>1190.8820000000001</v>
      </c>
      <c r="E930" s="116">
        <f t="shared" si="506"/>
        <v>1193.337</v>
      </c>
      <c r="F930" s="117">
        <f t="shared" si="507"/>
        <v>44885</v>
      </c>
      <c r="G930" s="118">
        <f t="shared" si="511"/>
        <v>2.0614972768082662E-3</v>
      </c>
      <c r="H930" s="119">
        <f t="shared" si="525"/>
        <v>44946</v>
      </c>
      <c r="I930" s="119">
        <f t="shared" si="512"/>
        <v>44946</v>
      </c>
      <c r="J930" s="120">
        <f t="shared" si="520"/>
        <v>23</v>
      </c>
      <c r="K930" s="120">
        <f t="shared" si="509"/>
        <v>7</v>
      </c>
      <c r="L930" s="8">
        <f t="shared" si="521"/>
        <v>1.00062696</v>
      </c>
      <c r="M930" s="121">
        <f t="shared" si="508"/>
        <v>1.00206149</v>
      </c>
      <c r="N930" s="121">
        <f t="shared" si="529"/>
        <v>1.541216596736072</v>
      </c>
      <c r="O930" s="114">
        <f t="shared" si="505"/>
        <v>1.54218287</v>
      </c>
      <c r="P930" s="114">
        <f t="shared" si="513"/>
        <v>962.53519190999998</v>
      </c>
      <c r="Q930" s="168">
        <f t="shared" si="526"/>
        <v>0</v>
      </c>
      <c r="R930" s="169">
        <f t="shared" si="522"/>
        <v>0</v>
      </c>
      <c r="S930" s="114">
        <f t="shared" si="514"/>
        <v>0</v>
      </c>
      <c r="T930" s="124">
        <f t="shared" si="523"/>
        <v>7.0000000000000007E-2</v>
      </c>
      <c r="U930" s="122">
        <f t="shared" si="504"/>
        <v>7</v>
      </c>
      <c r="V930" s="122">
        <v>252</v>
      </c>
      <c r="W930" s="121">
        <f t="shared" si="515"/>
        <v>1.001881174</v>
      </c>
      <c r="X930" s="114">
        <f t="shared" si="516"/>
        <v>1.8106961699999999</v>
      </c>
      <c r="Y930" s="114">
        <f t="shared" si="517"/>
        <v>0</v>
      </c>
      <c r="Z930" s="127" t="str">
        <f t="shared" si="527"/>
        <v>A+J=</v>
      </c>
      <c r="AA930" s="119">
        <f t="shared" si="528"/>
        <v>44946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518"/>
        <v>44925</v>
      </c>
      <c r="B931" s="114">
        <f t="shared" si="510"/>
        <v>964.69121581000002</v>
      </c>
      <c r="C931" s="114">
        <f t="shared" si="524"/>
        <v>624.13816845999997</v>
      </c>
      <c r="D931" s="115">
        <f t="shared" si="519"/>
        <v>1190.8820000000001</v>
      </c>
      <c r="E931" s="116">
        <f t="shared" si="506"/>
        <v>1193.337</v>
      </c>
      <c r="F931" s="117">
        <f t="shared" si="507"/>
        <v>44885</v>
      </c>
      <c r="G931" s="118">
        <f t="shared" si="511"/>
        <v>2.0614972768082662E-3</v>
      </c>
      <c r="H931" s="119">
        <f t="shared" si="525"/>
        <v>44946</v>
      </c>
      <c r="I931" s="119">
        <f t="shared" si="512"/>
        <v>44946</v>
      </c>
      <c r="J931" s="120">
        <f t="shared" si="520"/>
        <v>23</v>
      </c>
      <c r="K931" s="120">
        <f t="shared" si="509"/>
        <v>8</v>
      </c>
      <c r="L931" s="8">
        <f t="shared" si="521"/>
        <v>1.0007165600000001</v>
      </c>
      <c r="M931" s="121">
        <f t="shared" si="508"/>
        <v>1.00206149</v>
      </c>
      <c r="N931" s="121">
        <f t="shared" si="529"/>
        <v>1.541216596736072</v>
      </c>
      <c r="O931" s="114">
        <f t="shared" si="505"/>
        <v>1.54232097</v>
      </c>
      <c r="P931" s="114">
        <f t="shared" si="513"/>
        <v>962.62138539</v>
      </c>
      <c r="Q931" s="168">
        <f t="shared" si="526"/>
        <v>0</v>
      </c>
      <c r="R931" s="169">
        <f t="shared" si="522"/>
        <v>0</v>
      </c>
      <c r="S931" s="114">
        <f t="shared" si="514"/>
        <v>0</v>
      </c>
      <c r="T931" s="124">
        <f t="shared" si="523"/>
        <v>7.0000000000000007E-2</v>
      </c>
      <c r="U931" s="122">
        <f t="shared" si="504"/>
        <v>8</v>
      </c>
      <c r="V931" s="122">
        <v>252</v>
      </c>
      <c r="W931" s="121">
        <f t="shared" si="515"/>
        <v>1.0021502019999999</v>
      </c>
      <c r="X931" s="114">
        <f t="shared" si="516"/>
        <v>2.0698304200000002</v>
      </c>
      <c r="Y931" s="114">
        <f t="shared" si="517"/>
        <v>0</v>
      </c>
      <c r="Z931" s="127" t="str">
        <f t="shared" si="527"/>
        <v>A+J=</v>
      </c>
      <c r="AA931" s="119">
        <f t="shared" si="528"/>
        <v>44946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518"/>
        <v>44926</v>
      </c>
      <c r="B932" s="114">
        <f t="shared" si="510"/>
        <v>965.03665297999999</v>
      </c>
      <c r="C932" s="114">
        <f t="shared" si="524"/>
        <v>624.13816845999997</v>
      </c>
      <c r="D932" s="115">
        <f t="shared" si="519"/>
        <v>1190.8820000000001</v>
      </c>
      <c r="E932" s="116">
        <f t="shared" si="506"/>
        <v>1193.337</v>
      </c>
      <c r="F932" s="117">
        <f t="shared" si="507"/>
        <v>44885</v>
      </c>
      <c r="G932" s="118">
        <f t="shared" si="511"/>
        <v>2.0614972768082662E-3</v>
      </c>
      <c r="H932" s="119">
        <f t="shared" si="525"/>
        <v>44946</v>
      </c>
      <c r="I932" s="119">
        <f t="shared" si="512"/>
        <v>44946</v>
      </c>
      <c r="J932" s="120">
        <f t="shared" si="520"/>
        <v>23</v>
      </c>
      <c r="K932" s="120">
        <f t="shared" si="509"/>
        <v>9</v>
      </c>
      <c r="L932" s="8">
        <f t="shared" si="521"/>
        <v>1.00080616</v>
      </c>
      <c r="M932" s="121">
        <f t="shared" si="508"/>
        <v>1.00206149</v>
      </c>
      <c r="N932" s="121">
        <f t="shared" si="529"/>
        <v>1.541216596736072</v>
      </c>
      <c r="O932" s="114">
        <f t="shared" si="505"/>
        <v>1.5424590600000001</v>
      </c>
      <c r="P932" s="114">
        <f t="shared" si="513"/>
        <v>962.70757262999996</v>
      </c>
      <c r="Q932" s="168">
        <f t="shared" si="526"/>
        <v>0</v>
      </c>
      <c r="R932" s="169">
        <f t="shared" si="522"/>
        <v>0</v>
      </c>
      <c r="S932" s="114">
        <f t="shared" si="514"/>
        <v>0</v>
      </c>
      <c r="T932" s="124">
        <f t="shared" si="523"/>
        <v>7.0000000000000007E-2</v>
      </c>
      <c r="U932" s="122">
        <f t="shared" si="504"/>
        <v>9</v>
      </c>
      <c r="V932" s="122">
        <v>252</v>
      </c>
      <c r="W932" s="121">
        <f t="shared" si="515"/>
        <v>1.0024193020000001</v>
      </c>
      <c r="X932" s="114">
        <f t="shared" si="516"/>
        <v>2.3290803499999999</v>
      </c>
      <c r="Y932" s="114">
        <f t="shared" si="517"/>
        <v>0</v>
      </c>
      <c r="Z932" s="127" t="str">
        <f t="shared" si="527"/>
        <v>A+J=</v>
      </c>
      <c r="AA932" s="119">
        <f t="shared" si="528"/>
        <v>44946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518"/>
        <v>44927</v>
      </c>
      <c r="B933" s="114">
        <f t="shared" si="510"/>
        <v>965.03665297999999</v>
      </c>
      <c r="C933" s="114">
        <f t="shared" si="524"/>
        <v>624.13816845999997</v>
      </c>
      <c r="D933" s="115">
        <f t="shared" si="519"/>
        <v>1190.8820000000001</v>
      </c>
      <c r="E933" s="116">
        <f t="shared" si="506"/>
        <v>1193.337</v>
      </c>
      <c r="F933" s="117">
        <f t="shared" si="507"/>
        <v>44885</v>
      </c>
      <c r="G933" s="118">
        <f t="shared" si="511"/>
        <v>2.0614972768082662E-3</v>
      </c>
      <c r="H933" s="119">
        <f t="shared" si="525"/>
        <v>44946</v>
      </c>
      <c r="I933" s="119">
        <f t="shared" si="512"/>
        <v>44946</v>
      </c>
      <c r="J933" s="120">
        <f t="shared" si="520"/>
        <v>23</v>
      </c>
      <c r="K933" s="120">
        <f t="shared" si="509"/>
        <v>9</v>
      </c>
      <c r="L933" s="8">
        <f t="shared" si="521"/>
        <v>1.00080616</v>
      </c>
      <c r="M933" s="121">
        <f t="shared" si="508"/>
        <v>1.00206149</v>
      </c>
      <c r="N933" s="121">
        <f t="shared" si="529"/>
        <v>1.541216596736072</v>
      </c>
      <c r="O933" s="114">
        <f t="shared" si="505"/>
        <v>1.5424590600000001</v>
      </c>
      <c r="P933" s="114">
        <f t="shared" si="513"/>
        <v>962.70757262999996</v>
      </c>
      <c r="Q933" s="168">
        <f t="shared" si="526"/>
        <v>0</v>
      </c>
      <c r="R933" s="169">
        <f t="shared" si="522"/>
        <v>0</v>
      </c>
      <c r="S933" s="114">
        <f t="shared" si="514"/>
        <v>0</v>
      </c>
      <c r="T933" s="124">
        <f t="shared" si="523"/>
        <v>7.0000000000000007E-2</v>
      </c>
      <c r="U933" s="122">
        <f t="shared" ref="U933:U996" si="530">IF(Q932&gt;0,1,IF(K933=K932,U932,U932+1))</f>
        <v>9</v>
      </c>
      <c r="V933" s="122">
        <v>252</v>
      </c>
      <c r="W933" s="121">
        <f t="shared" si="515"/>
        <v>1.0024193020000001</v>
      </c>
      <c r="X933" s="114">
        <f t="shared" si="516"/>
        <v>2.3290803499999999</v>
      </c>
      <c r="Y933" s="114">
        <f t="shared" si="517"/>
        <v>0</v>
      </c>
      <c r="Z933" s="127" t="str">
        <f t="shared" si="527"/>
        <v>A+J=</v>
      </c>
      <c r="AA933" s="119">
        <f t="shared" si="528"/>
        <v>44946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3">
        <f t="shared" si="518"/>
        <v>44928</v>
      </c>
      <c r="B934" s="114">
        <f t="shared" si="510"/>
        <v>965.03665297999999</v>
      </c>
      <c r="C934" s="114">
        <f t="shared" si="524"/>
        <v>624.13816845999997</v>
      </c>
      <c r="D934" s="115">
        <f t="shared" si="519"/>
        <v>1190.8820000000001</v>
      </c>
      <c r="E934" s="116">
        <f t="shared" si="506"/>
        <v>1193.337</v>
      </c>
      <c r="F934" s="117">
        <f t="shared" si="507"/>
        <v>44885</v>
      </c>
      <c r="G934" s="118">
        <f t="shared" si="511"/>
        <v>2.0614972768082662E-3</v>
      </c>
      <c r="H934" s="119">
        <f t="shared" si="525"/>
        <v>44946</v>
      </c>
      <c r="I934" s="119">
        <f t="shared" si="512"/>
        <v>44946</v>
      </c>
      <c r="J934" s="120">
        <f t="shared" si="520"/>
        <v>23</v>
      </c>
      <c r="K934" s="120">
        <f t="shared" si="509"/>
        <v>9</v>
      </c>
      <c r="L934" s="8">
        <f t="shared" si="521"/>
        <v>1.00080616</v>
      </c>
      <c r="M934" s="121">
        <f t="shared" si="508"/>
        <v>1.00206149</v>
      </c>
      <c r="N934" s="121">
        <f t="shared" si="529"/>
        <v>1.541216596736072</v>
      </c>
      <c r="O934" s="114">
        <f t="shared" si="505"/>
        <v>1.5424590600000001</v>
      </c>
      <c r="P934" s="114">
        <f t="shared" si="513"/>
        <v>962.70757262999996</v>
      </c>
      <c r="Q934" s="168">
        <f t="shared" si="526"/>
        <v>0</v>
      </c>
      <c r="R934" s="169">
        <f t="shared" si="522"/>
        <v>0</v>
      </c>
      <c r="S934" s="114">
        <f t="shared" si="514"/>
        <v>0</v>
      </c>
      <c r="T934" s="124">
        <f t="shared" si="523"/>
        <v>7.0000000000000007E-2</v>
      </c>
      <c r="U934" s="122">
        <f t="shared" si="530"/>
        <v>9</v>
      </c>
      <c r="V934" s="122">
        <v>252</v>
      </c>
      <c r="W934" s="121">
        <f t="shared" si="515"/>
        <v>1.0024193020000001</v>
      </c>
      <c r="X934" s="114">
        <f t="shared" si="516"/>
        <v>2.3290803499999999</v>
      </c>
      <c r="Y934" s="114">
        <f t="shared" si="517"/>
        <v>0</v>
      </c>
      <c r="Z934" s="127" t="str">
        <f t="shared" si="527"/>
        <v>A+J=</v>
      </c>
      <c r="AA934" s="119">
        <f t="shared" si="528"/>
        <v>44946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3">
        <f t="shared" si="518"/>
        <v>44929</v>
      </c>
      <c r="B935" s="114">
        <f t="shared" si="510"/>
        <v>965.38222463</v>
      </c>
      <c r="C935" s="114">
        <f t="shared" si="524"/>
        <v>624.13816845999997</v>
      </c>
      <c r="D935" s="115">
        <f t="shared" si="519"/>
        <v>1190.8820000000001</v>
      </c>
      <c r="E935" s="116">
        <f t="shared" si="506"/>
        <v>1193.337</v>
      </c>
      <c r="F935" s="117">
        <f t="shared" si="507"/>
        <v>44885</v>
      </c>
      <c r="G935" s="118">
        <f t="shared" si="511"/>
        <v>2.0614972768082662E-3</v>
      </c>
      <c r="H935" s="119">
        <f t="shared" si="525"/>
        <v>44946</v>
      </c>
      <c r="I935" s="119">
        <f t="shared" si="512"/>
        <v>44946</v>
      </c>
      <c r="J935" s="120">
        <f t="shared" si="520"/>
        <v>23</v>
      </c>
      <c r="K935" s="120">
        <f t="shared" si="509"/>
        <v>10</v>
      </c>
      <c r="L935" s="8">
        <f t="shared" si="521"/>
        <v>1.00089578</v>
      </c>
      <c r="M935" s="121">
        <f t="shared" si="508"/>
        <v>1.00206149</v>
      </c>
      <c r="N935" s="121">
        <f t="shared" si="529"/>
        <v>1.541216596736072</v>
      </c>
      <c r="O935" s="114">
        <f t="shared" si="505"/>
        <v>1.54259718</v>
      </c>
      <c r="P935" s="114">
        <f t="shared" si="513"/>
        <v>962.79377858999999</v>
      </c>
      <c r="Q935" s="168">
        <f t="shared" si="526"/>
        <v>0</v>
      </c>
      <c r="R935" s="169">
        <f t="shared" si="522"/>
        <v>0</v>
      </c>
      <c r="S935" s="114">
        <f t="shared" si="514"/>
        <v>0</v>
      </c>
      <c r="T935" s="124">
        <f t="shared" si="523"/>
        <v>7.0000000000000007E-2</v>
      </c>
      <c r="U935" s="122">
        <f t="shared" si="530"/>
        <v>10</v>
      </c>
      <c r="V935" s="122">
        <v>252</v>
      </c>
      <c r="W935" s="121">
        <f t="shared" si="515"/>
        <v>1.0026884739999999</v>
      </c>
      <c r="X935" s="114">
        <f t="shared" si="516"/>
        <v>2.58844604</v>
      </c>
      <c r="Y935" s="114">
        <f t="shared" si="517"/>
        <v>0</v>
      </c>
      <c r="Z935" s="127" t="str">
        <f t="shared" si="527"/>
        <v>A+J=</v>
      </c>
      <c r="AA935" s="119">
        <f t="shared" si="528"/>
        <v>44946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3">
        <f t="shared" si="518"/>
        <v>44930</v>
      </c>
      <c r="B936" s="114">
        <f t="shared" si="510"/>
        <v>965.72791924000001</v>
      </c>
      <c r="C936" s="114">
        <f t="shared" si="524"/>
        <v>624.13816845999997</v>
      </c>
      <c r="D936" s="115">
        <f t="shared" si="519"/>
        <v>1190.8820000000001</v>
      </c>
      <c r="E936" s="116">
        <f t="shared" si="506"/>
        <v>1193.337</v>
      </c>
      <c r="F936" s="117">
        <f t="shared" si="507"/>
        <v>44885</v>
      </c>
      <c r="G936" s="118">
        <f t="shared" si="511"/>
        <v>2.0614972768082662E-3</v>
      </c>
      <c r="H936" s="119">
        <f t="shared" si="525"/>
        <v>44946</v>
      </c>
      <c r="I936" s="119">
        <f t="shared" si="512"/>
        <v>44946</v>
      </c>
      <c r="J936" s="120">
        <f t="shared" si="520"/>
        <v>23</v>
      </c>
      <c r="K936" s="120">
        <f t="shared" si="509"/>
        <v>11</v>
      </c>
      <c r="L936" s="8">
        <f t="shared" si="521"/>
        <v>1.0009854</v>
      </c>
      <c r="M936" s="121">
        <f t="shared" si="508"/>
        <v>1.00206149</v>
      </c>
      <c r="N936" s="121">
        <f t="shared" si="529"/>
        <v>1.541216596736072</v>
      </c>
      <c r="O936" s="114">
        <f t="shared" si="505"/>
        <v>1.5427353100000001</v>
      </c>
      <c r="P936" s="114">
        <f t="shared" si="513"/>
        <v>962.87999079999997</v>
      </c>
      <c r="Q936" s="168">
        <f t="shared" si="526"/>
        <v>0</v>
      </c>
      <c r="R936" s="169">
        <f t="shared" si="522"/>
        <v>0</v>
      </c>
      <c r="S936" s="114">
        <f t="shared" si="514"/>
        <v>0</v>
      </c>
      <c r="T936" s="124">
        <f t="shared" si="523"/>
        <v>7.0000000000000007E-2</v>
      </c>
      <c r="U936" s="122">
        <f t="shared" si="530"/>
        <v>11</v>
      </c>
      <c r="V936" s="122">
        <v>252</v>
      </c>
      <c r="W936" s="121">
        <f t="shared" si="515"/>
        <v>1.0029577190000001</v>
      </c>
      <c r="X936" s="114">
        <f t="shared" si="516"/>
        <v>2.84792844</v>
      </c>
      <c r="Y936" s="114">
        <f t="shared" si="517"/>
        <v>0</v>
      </c>
      <c r="Z936" s="127" t="str">
        <f t="shared" si="527"/>
        <v>A+J=</v>
      </c>
      <c r="AA936" s="119">
        <f t="shared" si="528"/>
        <v>44946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3">
        <f t="shared" si="518"/>
        <v>44931</v>
      </c>
      <c r="B937" s="114">
        <f t="shared" si="510"/>
        <v>966.07373586000006</v>
      </c>
      <c r="C937" s="114">
        <f t="shared" si="524"/>
        <v>624.13816845999997</v>
      </c>
      <c r="D937" s="115">
        <f t="shared" si="519"/>
        <v>1190.8820000000001</v>
      </c>
      <c r="E937" s="116">
        <f t="shared" si="506"/>
        <v>1193.337</v>
      </c>
      <c r="F937" s="117">
        <f t="shared" si="507"/>
        <v>44885</v>
      </c>
      <c r="G937" s="118">
        <f t="shared" si="511"/>
        <v>2.0614972768082662E-3</v>
      </c>
      <c r="H937" s="119">
        <f t="shared" si="525"/>
        <v>44946</v>
      </c>
      <c r="I937" s="119">
        <f t="shared" si="512"/>
        <v>44946</v>
      </c>
      <c r="J937" s="120">
        <f t="shared" si="520"/>
        <v>23</v>
      </c>
      <c r="K937" s="120">
        <f t="shared" si="509"/>
        <v>12</v>
      </c>
      <c r="L937" s="8">
        <f t="shared" si="521"/>
        <v>1.00107503</v>
      </c>
      <c r="M937" s="121">
        <f t="shared" si="508"/>
        <v>1.00206149</v>
      </c>
      <c r="N937" s="121">
        <f t="shared" si="529"/>
        <v>1.541216596736072</v>
      </c>
      <c r="O937" s="114">
        <f t="shared" ref="O937:O1000" si="531">TRUNC(TRUNC((L937*N937),15),8)</f>
        <v>1.5428734500000001</v>
      </c>
      <c r="P937" s="114">
        <f t="shared" si="513"/>
        <v>962.96620924000001</v>
      </c>
      <c r="Q937" s="168">
        <f t="shared" si="526"/>
        <v>0</v>
      </c>
      <c r="R937" s="169">
        <f t="shared" si="522"/>
        <v>0</v>
      </c>
      <c r="S937" s="114">
        <f t="shared" si="514"/>
        <v>0</v>
      </c>
      <c r="T937" s="124">
        <f t="shared" si="523"/>
        <v>7.0000000000000007E-2</v>
      </c>
      <c r="U937" s="122">
        <f t="shared" si="530"/>
        <v>12</v>
      </c>
      <c r="V937" s="122">
        <v>252</v>
      </c>
      <c r="W937" s="121">
        <f t="shared" si="515"/>
        <v>1.003227036</v>
      </c>
      <c r="X937" s="114">
        <f t="shared" si="516"/>
        <v>3.1075266199999998</v>
      </c>
      <c r="Y937" s="114">
        <f t="shared" si="517"/>
        <v>0</v>
      </c>
      <c r="Z937" s="127" t="str">
        <f t="shared" si="527"/>
        <v>A+J=</v>
      </c>
      <c r="AA937" s="119">
        <f t="shared" si="528"/>
        <v>44946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3">
        <f t="shared" si="518"/>
        <v>44932</v>
      </c>
      <c r="B938" s="114">
        <f t="shared" si="510"/>
        <v>966.41967452999995</v>
      </c>
      <c r="C938" s="114">
        <f t="shared" si="524"/>
        <v>624.13816845999997</v>
      </c>
      <c r="D938" s="115">
        <f t="shared" si="519"/>
        <v>1190.8820000000001</v>
      </c>
      <c r="E938" s="116">
        <f t="shared" ref="E938:E1001" si="532">IF($K938=1,VLOOKUP($A937,$AO$10:$AS$131,4),E937)</f>
        <v>1193.337</v>
      </c>
      <c r="F938" s="117">
        <f t="shared" ref="F938:F1001" si="533">IF($K938=1,VLOOKUP($A937,$AO$10:$AS$131,5),F937)</f>
        <v>44885</v>
      </c>
      <c r="G938" s="118">
        <f t="shared" si="511"/>
        <v>2.0614972768082662E-3</v>
      </c>
      <c r="H938" s="119">
        <f t="shared" si="525"/>
        <v>44946</v>
      </c>
      <c r="I938" s="119">
        <f t="shared" si="512"/>
        <v>44946</v>
      </c>
      <c r="J938" s="120">
        <f t="shared" si="520"/>
        <v>23</v>
      </c>
      <c r="K938" s="120">
        <f t="shared" si="509"/>
        <v>13</v>
      </c>
      <c r="L938" s="8">
        <f t="shared" si="521"/>
        <v>1.0011646700000001</v>
      </c>
      <c r="M938" s="121">
        <f t="shared" ref="M938:M1001" si="534">IF(I938&gt;I937,L937,M937)</f>
        <v>1.00206149</v>
      </c>
      <c r="N938" s="121">
        <f t="shared" si="529"/>
        <v>1.541216596736072</v>
      </c>
      <c r="O938" s="114">
        <f t="shared" si="531"/>
        <v>1.5430116</v>
      </c>
      <c r="P938" s="114">
        <f t="shared" si="513"/>
        <v>963.05243393000001</v>
      </c>
      <c r="Q938" s="168">
        <f t="shared" si="526"/>
        <v>0</v>
      </c>
      <c r="R938" s="169">
        <f t="shared" si="522"/>
        <v>0</v>
      </c>
      <c r="S938" s="114">
        <f t="shared" si="514"/>
        <v>0</v>
      </c>
      <c r="T938" s="124">
        <f t="shared" si="523"/>
        <v>7.0000000000000007E-2</v>
      </c>
      <c r="U938" s="122">
        <f t="shared" si="530"/>
        <v>13</v>
      </c>
      <c r="V938" s="122">
        <v>252</v>
      </c>
      <c r="W938" s="121">
        <f t="shared" si="515"/>
        <v>1.003496425</v>
      </c>
      <c r="X938" s="114">
        <f t="shared" si="516"/>
        <v>3.3672406000000001</v>
      </c>
      <c r="Y938" s="114">
        <f t="shared" si="517"/>
        <v>0</v>
      </c>
      <c r="Z938" s="127" t="str">
        <f t="shared" si="527"/>
        <v>A+J=</v>
      </c>
      <c r="AA938" s="119">
        <f t="shared" si="528"/>
        <v>44946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3">
        <f t="shared" si="518"/>
        <v>44933</v>
      </c>
      <c r="B939" s="114">
        <f t="shared" si="510"/>
        <v>966.7657362299999</v>
      </c>
      <c r="C939" s="114">
        <f t="shared" si="524"/>
        <v>624.13816845999997</v>
      </c>
      <c r="D939" s="115">
        <f t="shared" si="519"/>
        <v>1190.8820000000001</v>
      </c>
      <c r="E939" s="116">
        <f t="shared" si="532"/>
        <v>1193.337</v>
      </c>
      <c r="F939" s="117">
        <f t="shared" si="533"/>
        <v>44885</v>
      </c>
      <c r="G939" s="118">
        <f t="shared" si="511"/>
        <v>2.0614972768082662E-3</v>
      </c>
      <c r="H939" s="119">
        <f t="shared" si="525"/>
        <v>44946</v>
      </c>
      <c r="I939" s="119">
        <f t="shared" si="512"/>
        <v>44946</v>
      </c>
      <c r="J939" s="120">
        <f t="shared" si="520"/>
        <v>23</v>
      </c>
      <c r="K939" s="120">
        <f t="shared" si="509"/>
        <v>14</v>
      </c>
      <c r="L939" s="8">
        <f t="shared" si="521"/>
        <v>1.00125431</v>
      </c>
      <c r="M939" s="121">
        <f t="shared" si="534"/>
        <v>1.00206149</v>
      </c>
      <c r="N939" s="121">
        <f t="shared" si="529"/>
        <v>1.541216596736072</v>
      </c>
      <c r="O939" s="114">
        <f t="shared" si="531"/>
        <v>1.5431497599999999</v>
      </c>
      <c r="P939" s="114">
        <f t="shared" si="513"/>
        <v>963.13866485999995</v>
      </c>
      <c r="Q939" s="168">
        <f t="shared" si="526"/>
        <v>0</v>
      </c>
      <c r="R939" s="169">
        <f t="shared" si="522"/>
        <v>0</v>
      </c>
      <c r="S939" s="114">
        <f t="shared" si="514"/>
        <v>0</v>
      </c>
      <c r="T939" s="124">
        <f t="shared" si="523"/>
        <v>7.0000000000000007E-2</v>
      </c>
      <c r="U939" s="122">
        <f t="shared" si="530"/>
        <v>14</v>
      </c>
      <c r="V939" s="122">
        <v>252</v>
      </c>
      <c r="W939" s="121">
        <f t="shared" si="515"/>
        <v>1.0037658869999999</v>
      </c>
      <c r="X939" s="114">
        <f t="shared" si="516"/>
        <v>3.6270713699999999</v>
      </c>
      <c r="Y939" s="114">
        <f t="shared" si="517"/>
        <v>0</v>
      </c>
      <c r="Z939" s="127" t="str">
        <f t="shared" si="527"/>
        <v>A+J=</v>
      </c>
      <c r="AA939" s="119">
        <f t="shared" si="528"/>
        <v>44946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3">
        <f t="shared" si="518"/>
        <v>44934</v>
      </c>
      <c r="B940" s="114">
        <f t="shared" si="510"/>
        <v>966.7657362299999</v>
      </c>
      <c r="C940" s="114">
        <f t="shared" si="524"/>
        <v>624.13816845999997</v>
      </c>
      <c r="D940" s="115">
        <f t="shared" si="519"/>
        <v>1190.8820000000001</v>
      </c>
      <c r="E940" s="116">
        <f t="shared" si="532"/>
        <v>1193.337</v>
      </c>
      <c r="F940" s="117">
        <f t="shared" si="533"/>
        <v>44885</v>
      </c>
      <c r="G940" s="118">
        <f t="shared" si="511"/>
        <v>2.0614972768082662E-3</v>
      </c>
      <c r="H940" s="119">
        <f t="shared" si="525"/>
        <v>44946</v>
      </c>
      <c r="I940" s="119">
        <f t="shared" si="512"/>
        <v>44946</v>
      </c>
      <c r="J940" s="120">
        <f t="shared" si="520"/>
        <v>23</v>
      </c>
      <c r="K940" s="120">
        <f t="shared" si="509"/>
        <v>14</v>
      </c>
      <c r="L940" s="8">
        <f t="shared" si="521"/>
        <v>1.00125431</v>
      </c>
      <c r="M940" s="121">
        <f t="shared" si="534"/>
        <v>1.00206149</v>
      </c>
      <c r="N940" s="121">
        <f t="shared" si="529"/>
        <v>1.541216596736072</v>
      </c>
      <c r="O940" s="114">
        <f t="shared" si="531"/>
        <v>1.5431497599999999</v>
      </c>
      <c r="P940" s="114">
        <f t="shared" si="513"/>
        <v>963.13866485999995</v>
      </c>
      <c r="Q940" s="168">
        <f t="shared" si="526"/>
        <v>0</v>
      </c>
      <c r="R940" s="169">
        <f t="shared" si="522"/>
        <v>0</v>
      </c>
      <c r="S940" s="114">
        <f t="shared" si="514"/>
        <v>0</v>
      </c>
      <c r="T940" s="124">
        <f t="shared" si="523"/>
        <v>7.0000000000000007E-2</v>
      </c>
      <c r="U940" s="122">
        <f t="shared" si="530"/>
        <v>14</v>
      </c>
      <c r="V940" s="122">
        <v>252</v>
      </c>
      <c r="W940" s="121">
        <f t="shared" si="515"/>
        <v>1.0037658869999999</v>
      </c>
      <c r="X940" s="114">
        <f t="shared" si="516"/>
        <v>3.6270713699999999</v>
      </c>
      <c r="Y940" s="114">
        <f t="shared" si="517"/>
        <v>0</v>
      </c>
      <c r="Z940" s="127" t="str">
        <f t="shared" si="527"/>
        <v>A+J=</v>
      </c>
      <c r="AA940" s="119">
        <f t="shared" si="528"/>
        <v>44946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3">
        <f t="shared" si="518"/>
        <v>44935</v>
      </c>
      <c r="B941" s="114">
        <f t="shared" si="510"/>
        <v>966.7657362299999</v>
      </c>
      <c r="C941" s="114">
        <f t="shared" si="524"/>
        <v>624.13816845999997</v>
      </c>
      <c r="D941" s="115">
        <f t="shared" si="519"/>
        <v>1190.8820000000001</v>
      </c>
      <c r="E941" s="116">
        <f t="shared" si="532"/>
        <v>1193.337</v>
      </c>
      <c r="F941" s="117">
        <f t="shared" si="533"/>
        <v>44885</v>
      </c>
      <c r="G941" s="118">
        <f t="shared" si="511"/>
        <v>2.0614972768082662E-3</v>
      </c>
      <c r="H941" s="119">
        <f t="shared" si="525"/>
        <v>44946</v>
      </c>
      <c r="I941" s="119">
        <f t="shared" si="512"/>
        <v>44946</v>
      </c>
      <c r="J941" s="120">
        <f t="shared" si="520"/>
        <v>23</v>
      </c>
      <c r="K941" s="120">
        <f t="shared" si="509"/>
        <v>14</v>
      </c>
      <c r="L941" s="8">
        <f t="shared" si="521"/>
        <v>1.00125431</v>
      </c>
      <c r="M941" s="121">
        <f t="shared" si="534"/>
        <v>1.00206149</v>
      </c>
      <c r="N941" s="121">
        <f t="shared" si="529"/>
        <v>1.541216596736072</v>
      </c>
      <c r="O941" s="114">
        <f t="shared" si="531"/>
        <v>1.5431497599999999</v>
      </c>
      <c r="P941" s="114">
        <f t="shared" si="513"/>
        <v>963.13866485999995</v>
      </c>
      <c r="Q941" s="168">
        <f t="shared" si="526"/>
        <v>0</v>
      </c>
      <c r="R941" s="169">
        <f t="shared" si="522"/>
        <v>0</v>
      </c>
      <c r="S941" s="114">
        <f t="shared" si="514"/>
        <v>0</v>
      </c>
      <c r="T941" s="124">
        <f t="shared" si="523"/>
        <v>7.0000000000000007E-2</v>
      </c>
      <c r="U941" s="122">
        <f t="shared" si="530"/>
        <v>14</v>
      </c>
      <c r="V941" s="122">
        <v>252</v>
      </c>
      <c r="W941" s="121">
        <f t="shared" si="515"/>
        <v>1.0037658869999999</v>
      </c>
      <c r="X941" s="114">
        <f t="shared" si="516"/>
        <v>3.6270713699999999</v>
      </c>
      <c r="Y941" s="114">
        <f t="shared" si="517"/>
        <v>0</v>
      </c>
      <c r="Z941" s="127" t="str">
        <f t="shared" si="527"/>
        <v>A+J=</v>
      </c>
      <c r="AA941" s="119">
        <f t="shared" si="528"/>
        <v>44946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3">
        <f t="shared" si="518"/>
        <v>44936</v>
      </c>
      <c r="B942" s="114">
        <f t="shared" si="510"/>
        <v>967.11192629000004</v>
      </c>
      <c r="C942" s="114">
        <f t="shared" si="524"/>
        <v>624.13816845999997</v>
      </c>
      <c r="D942" s="115">
        <f t="shared" si="519"/>
        <v>1190.8820000000001</v>
      </c>
      <c r="E942" s="116">
        <f t="shared" si="532"/>
        <v>1193.337</v>
      </c>
      <c r="F942" s="117">
        <f t="shared" si="533"/>
        <v>44885</v>
      </c>
      <c r="G942" s="118">
        <f t="shared" si="511"/>
        <v>2.0614972768082662E-3</v>
      </c>
      <c r="H942" s="119">
        <f t="shared" si="525"/>
        <v>44946</v>
      </c>
      <c r="I942" s="119">
        <f t="shared" si="512"/>
        <v>44946</v>
      </c>
      <c r="J942" s="120">
        <f t="shared" si="520"/>
        <v>23</v>
      </c>
      <c r="K942" s="120">
        <f t="shared" ref="K942:K1005" si="535">(J942-(NETWORKDAYS(A942,I942,AD$148:AD$502)-1))</f>
        <v>15</v>
      </c>
      <c r="L942" s="8">
        <f t="shared" si="521"/>
        <v>1.00134397</v>
      </c>
      <c r="M942" s="121">
        <f t="shared" si="534"/>
        <v>1.00206149</v>
      </c>
      <c r="N942" s="121">
        <f t="shared" si="529"/>
        <v>1.541216596736072</v>
      </c>
      <c r="O942" s="114">
        <f t="shared" si="531"/>
        <v>1.5432879399999999</v>
      </c>
      <c r="P942" s="114">
        <f t="shared" si="513"/>
        <v>963.22490827000001</v>
      </c>
      <c r="Q942" s="168">
        <f t="shared" si="526"/>
        <v>0</v>
      </c>
      <c r="R942" s="169">
        <f t="shared" si="522"/>
        <v>0</v>
      </c>
      <c r="S942" s="114">
        <f t="shared" si="514"/>
        <v>0</v>
      </c>
      <c r="T942" s="124">
        <f t="shared" si="523"/>
        <v>7.0000000000000007E-2</v>
      </c>
      <c r="U942" s="122">
        <f t="shared" si="530"/>
        <v>15</v>
      </c>
      <c r="V942" s="122">
        <v>252</v>
      </c>
      <c r="W942" s="121">
        <f t="shared" si="515"/>
        <v>1.004035421</v>
      </c>
      <c r="X942" s="114">
        <f t="shared" si="516"/>
        <v>3.8870180200000002</v>
      </c>
      <c r="Y942" s="114">
        <f t="shared" si="517"/>
        <v>0</v>
      </c>
      <c r="Z942" s="127" t="str">
        <f t="shared" si="527"/>
        <v>A+J=</v>
      </c>
      <c r="AA942" s="119">
        <f t="shared" si="528"/>
        <v>44946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3">
        <f t="shared" si="518"/>
        <v>44937</v>
      </c>
      <c r="B943" s="114">
        <f t="shared" si="510"/>
        <v>967.45823847000008</v>
      </c>
      <c r="C943" s="114">
        <f t="shared" si="524"/>
        <v>624.13816845999997</v>
      </c>
      <c r="D943" s="115">
        <f t="shared" si="519"/>
        <v>1190.8820000000001</v>
      </c>
      <c r="E943" s="116">
        <f t="shared" si="532"/>
        <v>1193.337</v>
      </c>
      <c r="F943" s="117">
        <f t="shared" si="533"/>
        <v>44885</v>
      </c>
      <c r="G943" s="118">
        <f t="shared" si="511"/>
        <v>2.0614972768082662E-3</v>
      </c>
      <c r="H943" s="119">
        <f t="shared" si="525"/>
        <v>44946</v>
      </c>
      <c r="I943" s="119">
        <f t="shared" si="512"/>
        <v>44946</v>
      </c>
      <c r="J943" s="120">
        <f t="shared" si="520"/>
        <v>23</v>
      </c>
      <c r="K943" s="120">
        <f t="shared" si="535"/>
        <v>16</v>
      </c>
      <c r="L943" s="8">
        <f t="shared" si="521"/>
        <v>1.00143363</v>
      </c>
      <c r="M943" s="121">
        <f t="shared" si="534"/>
        <v>1.00206149</v>
      </c>
      <c r="N943" s="121">
        <f t="shared" si="529"/>
        <v>1.541216596736072</v>
      </c>
      <c r="O943" s="114">
        <f t="shared" si="531"/>
        <v>1.5434261300000001</v>
      </c>
      <c r="P943" s="114">
        <f t="shared" si="513"/>
        <v>963.31115793000004</v>
      </c>
      <c r="Q943" s="168">
        <f t="shared" si="526"/>
        <v>0</v>
      </c>
      <c r="R943" s="169">
        <f t="shared" si="522"/>
        <v>0</v>
      </c>
      <c r="S943" s="114">
        <f t="shared" si="514"/>
        <v>0</v>
      </c>
      <c r="T943" s="124">
        <f t="shared" si="523"/>
        <v>7.0000000000000007E-2</v>
      </c>
      <c r="U943" s="122">
        <f t="shared" si="530"/>
        <v>16</v>
      </c>
      <c r="V943" s="122">
        <v>252</v>
      </c>
      <c r="W943" s="121">
        <f t="shared" si="515"/>
        <v>1.004305027</v>
      </c>
      <c r="X943" s="114">
        <f t="shared" si="516"/>
        <v>4.1470805400000001</v>
      </c>
      <c r="Y943" s="114">
        <f t="shared" si="517"/>
        <v>0</v>
      </c>
      <c r="Z943" s="127" t="str">
        <f t="shared" si="527"/>
        <v>A+J=</v>
      </c>
      <c r="AA943" s="119">
        <f t="shared" si="528"/>
        <v>44946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3">
        <f t="shared" si="518"/>
        <v>44938</v>
      </c>
      <c r="B944" s="114">
        <f t="shared" si="510"/>
        <v>967.80467374</v>
      </c>
      <c r="C944" s="114">
        <f t="shared" si="524"/>
        <v>624.13816845999997</v>
      </c>
      <c r="D944" s="115">
        <f t="shared" si="519"/>
        <v>1190.8820000000001</v>
      </c>
      <c r="E944" s="116">
        <f t="shared" si="532"/>
        <v>1193.337</v>
      </c>
      <c r="F944" s="117">
        <f t="shared" si="533"/>
        <v>44885</v>
      </c>
      <c r="G944" s="118">
        <f t="shared" si="511"/>
        <v>2.0614972768082662E-3</v>
      </c>
      <c r="H944" s="119">
        <f t="shared" si="525"/>
        <v>44946</v>
      </c>
      <c r="I944" s="119">
        <f t="shared" si="512"/>
        <v>44946</v>
      </c>
      <c r="J944" s="120">
        <f t="shared" si="520"/>
        <v>23</v>
      </c>
      <c r="K944" s="120">
        <f t="shared" si="535"/>
        <v>17</v>
      </c>
      <c r="L944" s="8">
        <f t="shared" si="521"/>
        <v>1.0015232999999999</v>
      </c>
      <c r="M944" s="121">
        <f t="shared" si="534"/>
        <v>1.00206149</v>
      </c>
      <c r="N944" s="121">
        <f t="shared" si="529"/>
        <v>1.541216596736072</v>
      </c>
      <c r="O944" s="114">
        <f t="shared" si="531"/>
        <v>1.5435643299999999</v>
      </c>
      <c r="P944" s="114">
        <f t="shared" si="513"/>
        <v>963.39741382</v>
      </c>
      <c r="Q944" s="168">
        <f t="shared" si="526"/>
        <v>0</v>
      </c>
      <c r="R944" s="169">
        <f t="shared" si="522"/>
        <v>0</v>
      </c>
      <c r="S944" s="114">
        <f t="shared" si="514"/>
        <v>0</v>
      </c>
      <c r="T944" s="124">
        <f t="shared" si="523"/>
        <v>7.0000000000000007E-2</v>
      </c>
      <c r="U944" s="122">
        <f t="shared" si="530"/>
        <v>17</v>
      </c>
      <c r="V944" s="122">
        <v>252</v>
      </c>
      <c r="W944" s="121">
        <f t="shared" si="515"/>
        <v>1.0045747060000001</v>
      </c>
      <c r="X944" s="114">
        <f t="shared" si="516"/>
        <v>4.4072599200000004</v>
      </c>
      <c r="Y944" s="114">
        <f t="shared" si="517"/>
        <v>0</v>
      </c>
      <c r="Z944" s="127" t="str">
        <f t="shared" si="527"/>
        <v>A+J=</v>
      </c>
      <c r="AA944" s="119">
        <f t="shared" si="528"/>
        <v>44946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3">
        <f t="shared" si="518"/>
        <v>44939</v>
      </c>
      <c r="B945" s="114">
        <f t="shared" si="510"/>
        <v>968.15123118999998</v>
      </c>
      <c r="C945" s="114">
        <f t="shared" si="524"/>
        <v>624.13816845999997</v>
      </c>
      <c r="D945" s="115">
        <f t="shared" si="519"/>
        <v>1190.8820000000001</v>
      </c>
      <c r="E945" s="116">
        <f t="shared" si="532"/>
        <v>1193.337</v>
      </c>
      <c r="F945" s="117">
        <f t="shared" si="533"/>
        <v>44885</v>
      </c>
      <c r="G945" s="118">
        <f t="shared" si="511"/>
        <v>2.0614972768082662E-3</v>
      </c>
      <c r="H945" s="119">
        <f t="shared" si="525"/>
        <v>44946</v>
      </c>
      <c r="I945" s="119">
        <f t="shared" si="512"/>
        <v>44946</v>
      </c>
      <c r="J945" s="120">
        <f t="shared" si="520"/>
        <v>23</v>
      </c>
      <c r="K945" s="120">
        <f t="shared" si="535"/>
        <v>18</v>
      </c>
      <c r="L945" s="8">
        <f t="shared" si="521"/>
        <v>1.00161298</v>
      </c>
      <c r="M945" s="121">
        <f t="shared" si="534"/>
        <v>1.00206149</v>
      </c>
      <c r="N945" s="121">
        <f t="shared" si="529"/>
        <v>1.541216596736072</v>
      </c>
      <c r="O945" s="114">
        <f t="shared" si="531"/>
        <v>1.54370254</v>
      </c>
      <c r="P945" s="114">
        <f t="shared" si="513"/>
        <v>963.48367596000003</v>
      </c>
      <c r="Q945" s="168">
        <f t="shared" si="526"/>
        <v>0</v>
      </c>
      <c r="R945" s="169">
        <f t="shared" si="522"/>
        <v>0</v>
      </c>
      <c r="S945" s="114">
        <f t="shared" si="514"/>
        <v>0</v>
      </c>
      <c r="T945" s="124">
        <f t="shared" si="523"/>
        <v>7.0000000000000007E-2</v>
      </c>
      <c r="U945" s="122">
        <f t="shared" si="530"/>
        <v>18</v>
      </c>
      <c r="V945" s="122">
        <v>252</v>
      </c>
      <c r="W945" s="121">
        <f t="shared" si="515"/>
        <v>1.0048444569999999</v>
      </c>
      <c r="X945" s="114">
        <f t="shared" si="516"/>
        <v>4.6675552299999996</v>
      </c>
      <c r="Y945" s="114">
        <f t="shared" si="517"/>
        <v>0</v>
      </c>
      <c r="Z945" s="127" t="str">
        <f t="shared" si="527"/>
        <v>A+J=</v>
      </c>
      <c r="AA945" s="119">
        <f t="shared" si="528"/>
        <v>44946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3">
        <f t="shared" si="518"/>
        <v>44940</v>
      </c>
      <c r="B946" s="114">
        <f t="shared" si="510"/>
        <v>968.49791806999997</v>
      </c>
      <c r="C946" s="114">
        <f t="shared" si="524"/>
        <v>624.13816845999997</v>
      </c>
      <c r="D946" s="115">
        <f t="shared" si="519"/>
        <v>1190.8820000000001</v>
      </c>
      <c r="E946" s="116">
        <f t="shared" si="532"/>
        <v>1193.337</v>
      </c>
      <c r="F946" s="117">
        <f t="shared" si="533"/>
        <v>44885</v>
      </c>
      <c r="G946" s="118">
        <f t="shared" si="511"/>
        <v>2.0614972768082662E-3</v>
      </c>
      <c r="H946" s="119">
        <f t="shared" si="525"/>
        <v>44946</v>
      </c>
      <c r="I946" s="119">
        <f t="shared" si="512"/>
        <v>44946</v>
      </c>
      <c r="J946" s="120">
        <f t="shared" si="520"/>
        <v>23</v>
      </c>
      <c r="K946" s="120">
        <f t="shared" si="535"/>
        <v>19</v>
      </c>
      <c r="L946" s="8">
        <f t="shared" si="521"/>
        <v>1.00170267</v>
      </c>
      <c r="M946" s="121">
        <f t="shared" si="534"/>
        <v>1.00206149</v>
      </c>
      <c r="N946" s="121">
        <f t="shared" si="529"/>
        <v>1.541216596736072</v>
      </c>
      <c r="O946" s="114">
        <f t="shared" si="531"/>
        <v>1.5438407700000001</v>
      </c>
      <c r="P946" s="114">
        <f t="shared" si="513"/>
        <v>963.56995057999995</v>
      </c>
      <c r="Q946" s="168">
        <f t="shared" si="526"/>
        <v>0</v>
      </c>
      <c r="R946" s="169">
        <f t="shared" si="522"/>
        <v>0</v>
      </c>
      <c r="S946" s="114">
        <f t="shared" si="514"/>
        <v>0</v>
      </c>
      <c r="T946" s="124">
        <f t="shared" si="523"/>
        <v>7.0000000000000007E-2</v>
      </c>
      <c r="U946" s="122">
        <f t="shared" si="530"/>
        <v>19</v>
      </c>
      <c r="V946" s="122">
        <v>252</v>
      </c>
      <c r="W946" s="121">
        <f t="shared" si="515"/>
        <v>1.005114281</v>
      </c>
      <c r="X946" s="114">
        <f t="shared" si="516"/>
        <v>4.9279674900000003</v>
      </c>
      <c r="Y946" s="114">
        <f t="shared" si="517"/>
        <v>0</v>
      </c>
      <c r="Z946" s="127" t="str">
        <f t="shared" si="527"/>
        <v>A+J=</v>
      </c>
      <c r="AA946" s="119">
        <f t="shared" si="528"/>
        <v>44946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3">
        <f t="shared" si="518"/>
        <v>44941</v>
      </c>
      <c r="B947" s="114">
        <f t="shared" si="510"/>
        <v>968.49791806999997</v>
      </c>
      <c r="C947" s="114">
        <f t="shared" si="524"/>
        <v>624.13816845999997</v>
      </c>
      <c r="D947" s="115">
        <f t="shared" si="519"/>
        <v>1190.8820000000001</v>
      </c>
      <c r="E947" s="116">
        <f t="shared" si="532"/>
        <v>1193.337</v>
      </c>
      <c r="F947" s="117">
        <f t="shared" si="533"/>
        <v>44885</v>
      </c>
      <c r="G947" s="118">
        <f t="shared" si="511"/>
        <v>2.0614972768082662E-3</v>
      </c>
      <c r="H947" s="119">
        <f t="shared" si="525"/>
        <v>44946</v>
      </c>
      <c r="I947" s="119">
        <f t="shared" si="512"/>
        <v>44946</v>
      </c>
      <c r="J947" s="120">
        <f t="shared" si="520"/>
        <v>23</v>
      </c>
      <c r="K947" s="120">
        <f t="shared" si="535"/>
        <v>19</v>
      </c>
      <c r="L947" s="8">
        <f t="shared" si="521"/>
        <v>1.00170267</v>
      </c>
      <c r="M947" s="121">
        <f t="shared" si="534"/>
        <v>1.00206149</v>
      </c>
      <c r="N947" s="121">
        <f t="shared" si="529"/>
        <v>1.541216596736072</v>
      </c>
      <c r="O947" s="114">
        <f t="shared" si="531"/>
        <v>1.5438407700000001</v>
      </c>
      <c r="P947" s="114">
        <f t="shared" si="513"/>
        <v>963.56995057999995</v>
      </c>
      <c r="Q947" s="168">
        <f t="shared" si="526"/>
        <v>0</v>
      </c>
      <c r="R947" s="169">
        <f t="shared" si="522"/>
        <v>0</v>
      </c>
      <c r="S947" s="114">
        <f t="shared" si="514"/>
        <v>0</v>
      </c>
      <c r="T947" s="124">
        <f t="shared" si="523"/>
        <v>7.0000000000000007E-2</v>
      </c>
      <c r="U947" s="122">
        <f t="shared" si="530"/>
        <v>19</v>
      </c>
      <c r="V947" s="122">
        <v>252</v>
      </c>
      <c r="W947" s="121">
        <f t="shared" si="515"/>
        <v>1.005114281</v>
      </c>
      <c r="X947" s="114">
        <f t="shared" si="516"/>
        <v>4.9279674900000003</v>
      </c>
      <c r="Y947" s="114">
        <f t="shared" si="517"/>
        <v>0</v>
      </c>
      <c r="Z947" s="127" t="str">
        <f t="shared" si="527"/>
        <v>A+J=</v>
      </c>
      <c r="AA947" s="119">
        <f t="shared" si="528"/>
        <v>44946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3">
        <f t="shared" si="518"/>
        <v>44942</v>
      </c>
      <c r="B948" s="114">
        <f t="shared" si="510"/>
        <v>968.49791806999997</v>
      </c>
      <c r="C948" s="114">
        <f t="shared" si="524"/>
        <v>624.13816845999997</v>
      </c>
      <c r="D948" s="115">
        <f t="shared" si="519"/>
        <v>1190.8820000000001</v>
      </c>
      <c r="E948" s="116">
        <f t="shared" si="532"/>
        <v>1193.337</v>
      </c>
      <c r="F948" s="117">
        <f t="shared" si="533"/>
        <v>44885</v>
      </c>
      <c r="G948" s="118">
        <f t="shared" si="511"/>
        <v>2.0614972768082662E-3</v>
      </c>
      <c r="H948" s="119">
        <f t="shared" si="525"/>
        <v>44946</v>
      </c>
      <c r="I948" s="119">
        <f t="shared" si="512"/>
        <v>44946</v>
      </c>
      <c r="J948" s="120">
        <f t="shared" si="520"/>
        <v>23</v>
      </c>
      <c r="K948" s="120">
        <f t="shared" si="535"/>
        <v>19</v>
      </c>
      <c r="L948" s="8">
        <f t="shared" si="521"/>
        <v>1.00170267</v>
      </c>
      <c r="M948" s="121">
        <f t="shared" si="534"/>
        <v>1.00206149</v>
      </c>
      <c r="N948" s="121">
        <f t="shared" si="529"/>
        <v>1.541216596736072</v>
      </c>
      <c r="O948" s="114">
        <f t="shared" si="531"/>
        <v>1.5438407700000001</v>
      </c>
      <c r="P948" s="114">
        <f t="shared" si="513"/>
        <v>963.56995057999995</v>
      </c>
      <c r="Q948" s="168">
        <f t="shared" si="526"/>
        <v>0</v>
      </c>
      <c r="R948" s="169">
        <f t="shared" si="522"/>
        <v>0</v>
      </c>
      <c r="S948" s="114">
        <f t="shared" si="514"/>
        <v>0</v>
      </c>
      <c r="T948" s="124">
        <f t="shared" si="523"/>
        <v>7.0000000000000007E-2</v>
      </c>
      <c r="U948" s="122">
        <f t="shared" si="530"/>
        <v>19</v>
      </c>
      <c r="V948" s="122">
        <v>252</v>
      </c>
      <c r="W948" s="121">
        <f t="shared" si="515"/>
        <v>1.005114281</v>
      </c>
      <c r="X948" s="114">
        <f t="shared" si="516"/>
        <v>4.9279674900000003</v>
      </c>
      <c r="Y948" s="114">
        <f t="shared" si="517"/>
        <v>0</v>
      </c>
      <c r="Z948" s="127" t="str">
        <f t="shared" si="527"/>
        <v>A+J=</v>
      </c>
      <c r="AA948" s="119">
        <f t="shared" si="528"/>
        <v>44946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3">
        <f t="shared" si="518"/>
        <v>44943</v>
      </c>
      <c r="B949" s="114">
        <f t="shared" si="510"/>
        <v>968.84472715000004</v>
      </c>
      <c r="C949" s="114">
        <f t="shared" si="524"/>
        <v>624.13816845999997</v>
      </c>
      <c r="D949" s="115">
        <f t="shared" si="519"/>
        <v>1190.8820000000001</v>
      </c>
      <c r="E949" s="116">
        <f t="shared" si="532"/>
        <v>1193.337</v>
      </c>
      <c r="F949" s="117">
        <f t="shared" si="533"/>
        <v>44885</v>
      </c>
      <c r="G949" s="118">
        <f t="shared" si="511"/>
        <v>2.0614972768082662E-3</v>
      </c>
      <c r="H949" s="119">
        <f t="shared" si="525"/>
        <v>44946</v>
      </c>
      <c r="I949" s="119">
        <f t="shared" si="512"/>
        <v>44946</v>
      </c>
      <c r="J949" s="120">
        <f t="shared" si="520"/>
        <v>23</v>
      </c>
      <c r="K949" s="120">
        <f t="shared" si="535"/>
        <v>20</v>
      </c>
      <c r="L949" s="8">
        <f t="shared" si="521"/>
        <v>1.00179236</v>
      </c>
      <c r="M949" s="121">
        <f t="shared" si="534"/>
        <v>1.00206149</v>
      </c>
      <c r="N949" s="121">
        <f t="shared" si="529"/>
        <v>1.541216596736072</v>
      </c>
      <c r="O949" s="114">
        <f t="shared" si="531"/>
        <v>1.5439790099999999</v>
      </c>
      <c r="P949" s="114">
        <f t="shared" si="513"/>
        <v>963.65623144000006</v>
      </c>
      <c r="Q949" s="168">
        <f t="shared" si="526"/>
        <v>0</v>
      </c>
      <c r="R949" s="169">
        <f t="shared" si="522"/>
        <v>0</v>
      </c>
      <c r="S949" s="114">
        <f t="shared" si="514"/>
        <v>0</v>
      </c>
      <c r="T949" s="124">
        <f t="shared" si="523"/>
        <v>7.0000000000000007E-2</v>
      </c>
      <c r="U949" s="122">
        <f t="shared" si="530"/>
        <v>20</v>
      </c>
      <c r="V949" s="122">
        <v>252</v>
      </c>
      <c r="W949" s="121">
        <f t="shared" si="515"/>
        <v>1.005384177</v>
      </c>
      <c r="X949" s="114">
        <f t="shared" si="516"/>
        <v>5.1884957099999998</v>
      </c>
      <c r="Y949" s="114">
        <f t="shared" si="517"/>
        <v>0</v>
      </c>
      <c r="Z949" s="127" t="str">
        <f t="shared" si="527"/>
        <v>A+J=</v>
      </c>
      <c r="AA949" s="119">
        <f t="shared" si="528"/>
        <v>44946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3">
        <f t="shared" si="518"/>
        <v>44944</v>
      </c>
      <c r="B950" s="114">
        <f t="shared" si="510"/>
        <v>969.19165220000002</v>
      </c>
      <c r="C950" s="114">
        <f t="shared" si="524"/>
        <v>624.13816845999997</v>
      </c>
      <c r="D950" s="115">
        <f t="shared" si="519"/>
        <v>1190.8820000000001</v>
      </c>
      <c r="E950" s="116">
        <f t="shared" si="532"/>
        <v>1193.337</v>
      </c>
      <c r="F950" s="117">
        <f t="shared" si="533"/>
        <v>44885</v>
      </c>
      <c r="G950" s="118">
        <f t="shared" si="511"/>
        <v>2.0614972768082662E-3</v>
      </c>
      <c r="H950" s="119">
        <f t="shared" si="525"/>
        <v>44946</v>
      </c>
      <c r="I950" s="119">
        <f t="shared" si="512"/>
        <v>44946</v>
      </c>
      <c r="J950" s="120">
        <f t="shared" si="520"/>
        <v>23</v>
      </c>
      <c r="K950" s="120">
        <f t="shared" si="535"/>
        <v>21</v>
      </c>
      <c r="L950" s="8">
        <f t="shared" si="521"/>
        <v>1.00188206</v>
      </c>
      <c r="M950" s="121">
        <f t="shared" si="534"/>
        <v>1.00206149</v>
      </c>
      <c r="N950" s="121">
        <f t="shared" si="529"/>
        <v>1.541216596736072</v>
      </c>
      <c r="O950" s="114">
        <f t="shared" si="531"/>
        <v>1.54411725</v>
      </c>
      <c r="P950" s="114">
        <f t="shared" si="513"/>
        <v>963.74251230000004</v>
      </c>
      <c r="Q950" s="168">
        <f t="shared" si="526"/>
        <v>0</v>
      </c>
      <c r="R950" s="169">
        <f t="shared" si="522"/>
        <v>0</v>
      </c>
      <c r="S950" s="114">
        <f t="shared" si="514"/>
        <v>0</v>
      </c>
      <c r="T950" s="124">
        <f t="shared" si="523"/>
        <v>7.0000000000000007E-2</v>
      </c>
      <c r="U950" s="122">
        <f t="shared" si="530"/>
        <v>21</v>
      </c>
      <c r="V950" s="122">
        <v>252</v>
      </c>
      <c r="W950" s="121">
        <f t="shared" si="515"/>
        <v>1.0056541450000001</v>
      </c>
      <c r="X950" s="114">
        <f t="shared" si="516"/>
        <v>5.4491398999999996</v>
      </c>
      <c r="Y950" s="114">
        <f t="shared" si="517"/>
        <v>0</v>
      </c>
      <c r="Z950" s="127" t="str">
        <f t="shared" si="527"/>
        <v>A+J=</v>
      </c>
      <c r="AA950" s="119">
        <f t="shared" si="528"/>
        <v>44946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3">
        <f t="shared" si="518"/>
        <v>44945</v>
      </c>
      <c r="B951" s="114">
        <f t="shared" si="510"/>
        <v>969.53871302999994</v>
      </c>
      <c r="C951" s="114">
        <f t="shared" si="524"/>
        <v>624.13816845999997</v>
      </c>
      <c r="D951" s="115">
        <f t="shared" si="519"/>
        <v>1190.8820000000001</v>
      </c>
      <c r="E951" s="116">
        <f t="shared" si="532"/>
        <v>1193.337</v>
      </c>
      <c r="F951" s="117">
        <f t="shared" si="533"/>
        <v>44885</v>
      </c>
      <c r="G951" s="118">
        <f t="shared" si="511"/>
        <v>2.0614972768082662E-3</v>
      </c>
      <c r="H951" s="119">
        <f t="shared" si="525"/>
        <v>44946</v>
      </c>
      <c r="I951" s="119">
        <f t="shared" si="512"/>
        <v>44946</v>
      </c>
      <c r="J951" s="120">
        <f t="shared" si="520"/>
        <v>23</v>
      </c>
      <c r="K951" s="120">
        <f t="shared" si="535"/>
        <v>22</v>
      </c>
      <c r="L951" s="8">
        <f t="shared" si="521"/>
        <v>1.0019717699999999</v>
      </c>
      <c r="M951" s="121">
        <f t="shared" si="534"/>
        <v>1.00206149</v>
      </c>
      <c r="N951" s="121">
        <f t="shared" si="529"/>
        <v>1.541216596736072</v>
      </c>
      <c r="O951" s="114">
        <f t="shared" si="531"/>
        <v>1.5442555200000001</v>
      </c>
      <c r="P951" s="114">
        <f t="shared" si="513"/>
        <v>963.82881187999999</v>
      </c>
      <c r="Q951" s="168">
        <f t="shared" si="526"/>
        <v>0</v>
      </c>
      <c r="R951" s="169">
        <f t="shared" si="522"/>
        <v>0</v>
      </c>
      <c r="S951" s="114">
        <f t="shared" si="514"/>
        <v>0</v>
      </c>
      <c r="T951" s="124">
        <f t="shared" si="523"/>
        <v>7.0000000000000007E-2</v>
      </c>
      <c r="U951" s="122">
        <f t="shared" si="530"/>
        <v>22</v>
      </c>
      <c r="V951" s="122">
        <v>252</v>
      </c>
      <c r="W951" s="121">
        <f t="shared" si="515"/>
        <v>1.0059241860000001</v>
      </c>
      <c r="X951" s="114">
        <f t="shared" si="516"/>
        <v>5.7099011500000003</v>
      </c>
      <c r="Y951" s="114">
        <f t="shared" si="517"/>
        <v>0</v>
      </c>
      <c r="Z951" s="127" t="str">
        <f t="shared" si="527"/>
        <v>A+J=</v>
      </c>
      <c r="AA951" s="119">
        <f t="shared" si="528"/>
        <v>44946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3">
        <f t="shared" si="518"/>
        <v>44946</v>
      </c>
      <c r="B952" s="114">
        <f t="shared" si="510"/>
        <v>969.88589084</v>
      </c>
      <c r="C952" s="114">
        <f t="shared" si="524"/>
        <v>624.13816845999997</v>
      </c>
      <c r="D952" s="115">
        <f t="shared" si="519"/>
        <v>1190.8820000000001</v>
      </c>
      <c r="E952" s="116">
        <f t="shared" si="532"/>
        <v>1193.337</v>
      </c>
      <c r="F952" s="117">
        <f t="shared" si="533"/>
        <v>44885</v>
      </c>
      <c r="G952" s="118">
        <f t="shared" si="511"/>
        <v>2.0614972768082662E-3</v>
      </c>
      <c r="H952" s="119">
        <f t="shared" si="525"/>
        <v>44979</v>
      </c>
      <c r="I952" s="119">
        <f t="shared" si="512"/>
        <v>44946</v>
      </c>
      <c r="J952" s="120">
        <f t="shared" si="520"/>
        <v>23</v>
      </c>
      <c r="K952" s="120">
        <f t="shared" si="535"/>
        <v>23</v>
      </c>
      <c r="L952" s="8">
        <f t="shared" si="521"/>
        <v>1.00206149</v>
      </c>
      <c r="M952" s="121">
        <f t="shared" si="534"/>
        <v>1.00206149</v>
      </c>
      <c r="N952" s="121">
        <f t="shared" si="529"/>
        <v>1.541216596736072</v>
      </c>
      <c r="O952" s="114">
        <f t="shared" si="531"/>
        <v>1.54439379</v>
      </c>
      <c r="P952" s="114">
        <f t="shared" si="513"/>
        <v>963.91511147000006</v>
      </c>
      <c r="Q952" s="168">
        <f t="shared" si="526"/>
        <v>31</v>
      </c>
      <c r="R952" s="169">
        <f t="shared" si="522"/>
        <v>1.3545E-2</v>
      </c>
      <c r="S952" s="114">
        <f t="shared" si="514"/>
        <v>13.05623018</v>
      </c>
      <c r="T952" s="124">
        <f t="shared" si="523"/>
        <v>7.0000000000000007E-2</v>
      </c>
      <c r="U952" s="122">
        <f t="shared" si="530"/>
        <v>23</v>
      </c>
      <c r="V952" s="122">
        <v>252</v>
      </c>
      <c r="W952" s="121">
        <f t="shared" si="515"/>
        <v>1.0061943</v>
      </c>
      <c r="X952" s="114">
        <f t="shared" si="516"/>
        <v>5.9707793699999998</v>
      </c>
      <c r="Y952" s="114">
        <f t="shared" si="517"/>
        <v>19.027009549999999</v>
      </c>
      <c r="Z952" s="127" t="str">
        <f t="shared" si="527"/>
        <v>A+J=</v>
      </c>
      <c r="AA952" s="119">
        <f t="shared" si="528"/>
        <v>44946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3">
        <f t="shared" si="518"/>
        <v>44947</v>
      </c>
      <c r="B953" s="114">
        <f t="shared" si="510"/>
        <v>951.20748532999994</v>
      </c>
      <c r="C953" s="114">
        <f t="shared" si="524"/>
        <v>615.68421696999997</v>
      </c>
      <c r="D953" s="115">
        <f t="shared" si="519"/>
        <v>1190.8820000000001</v>
      </c>
      <c r="E953" s="116">
        <f t="shared" si="532"/>
        <v>1193.337</v>
      </c>
      <c r="F953" s="117">
        <f t="shared" si="533"/>
        <v>44915</v>
      </c>
      <c r="G953" s="118">
        <f t="shared" si="511"/>
        <v>2.0614972768082662E-3</v>
      </c>
      <c r="H953" s="119">
        <f t="shared" si="525"/>
        <v>44979</v>
      </c>
      <c r="I953" s="119">
        <f t="shared" si="512"/>
        <v>44979</v>
      </c>
      <c r="J953" s="120">
        <f t="shared" si="520"/>
        <v>21</v>
      </c>
      <c r="K953" s="120">
        <f t="shared" si="535"/>
        <v>1</v>
      </c>
      <c r="L953" s="8">
        <f t="shared" si="521"/>
        <v>1.00009807</v>
      </c>
      <c r="M953" s="121">
        <f t="shared" si="534"/>
        <v>1.00206149</v>
      </c>
      <c r="N953" s="121">
        <f t="shared" si="529"/>
        <v>1.5443937993380774</v>
      </c>
      <c r="O953" s="114">
        <f t="shared" si="531"/>
        <v>1.5445452500000001</v>
      </c>
      <c r="P953" s="114">
        <f t="shared" si="513"/>
        <v>950.95213281999997</v>
      </c>
      <c r="Q953" s="168">
        <f t="shared" si="526"/>
        <v>0</v>
      </c>
      <c r="R953" s="169">
        <f t="shared" si="522"/>
        <v>0</v>
      </c>
      <c r="S953" s="114">
        <f t="shared" si="514"/>
        <v>0</v>
      </c>
      <c r="T953" s="124">
        <f t="shared" si="523"/>
        <v>7.0000000000000007E-2</v>
      </c>
      <c r="U953" s="122">
        <f t="shared" si="530"/>
        <v>1</v>
      </c>
      <c r="V953" s="122">
        <v>252</v>
      </c>
      <c r="W953" s="121">
        <f t="shared" si="515"/>
        <v>1.0002685229999999</v>
      </c>
      <c r="X953" s="114">
        <f t="shared" si="516"/>
        <v>0.25535250999999998</v>
      </c>
      <c r="Y953" s="114">
        <f t="shared" si="517"/>
        <v>0</v>
      </c>
      <c r="Z953" s="127" t="str">
        <f t="shared" si="527"/>
        <v>A+J=</v>
      </c>
      <c r="AA953" s="119">
        <f t="shared" si="528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3">
        <f t="shared" si="518"/>
        <v>44948</v>
      </c>
      <c r="B954" s="114">
        <f t="shared" si="510"/>
        <v>951.20748532999994</v>
      </c>
      <c r="C954" s="114">
        <f t="shared" si="524"/>
        <v>615.68421696999997</v>
      </c>
      <c r="D954" s="115">
        <f t="shared" si="519"/>
        <v>1190.8820000000001</v>
      </c>
      <c r="E954" s="116">
        <f t="shared" si="532"/>
        <v>1193.337</v>
      </c>
      <c r="F954" s="117">
        <f t="shared" si="533"/>
        <v>44915</v>
      </c>
      <c r="G954" s="118">
        <f t="shared" si="511"/>
        <v>2.0614972768082662E-3</v>
      </c>
      <c r="H954" s="119">
        <f t="shared" si="525"/>
        <v>44979</v>
      </c>
      <c r="I954" s="119">
        <f t="shared" si="512"/>
        <v>44979</v>
      </c>
      <c r="J954" s="120">
        <f t="shared" si="520"/>
        <v>21</v>
      </c>
      <c r="K954" s="120">
        <f t="shared" si="535"/>
        <v>1</v>
      </c>
      <c r="L954" s="8">
        <f t="shared" si="521"/>
        <v>1.00009807</v>
      </c>
      <c r="M954" s="121">
        <f t="shared" si="534"/>
        <v>1.00206149</v>
      </c>
      <c r="N954" s="121">
        <f t="shared" si="529"/>
        <v>1.5443937993380774</v>
      </c>
      <c r="O954" s="114">
        <f t="shared" si="531"/>
        <v>1.5445452500000001</v>
      </c>
      <c r="P954" s="114">
        <f t="shared" si="513"/>
        <v>950.95213281999997</v>
      </c>
      <c r="Q954" s="168">
        <f t="shared" si="526"/>
        <v>0</v>
      </c>
      <c r="R954" s="169">
        <f t="shared" si="522"/>
        <v>0</v>
      </c>
      <c r="S954" s="114">
        <f t="shared" si="514"/>
        <v>0</v>
      </c>
      <c r="T954" s="124">
        <f t="shared" si="523"/>
        <v>7.0000000000000007E-2</v>
      </c>
      <c r="U954" s="122">
        <f t="shared" si="530"/>
        <v>1</v>
      </c>
      <c r="V954" s="122">
        <v>252</v>
      </c>
      <c r="W954" s="121">
        <f t="shared" si="515"/>
        <v>1.0002685229999999</v>
      </c>
      <c r="X954" s="114">
        <f t="shared" si="516"/>
        <v>0.25535250999999998</v>
      </c>
      <c r="Y954" s="114">
        <f t="shared" si="517"/>
        <v>0</v>
      </c>
      <c r="Z954" s="127" t="str">
        <f t="shared" si="527"/>
        <v>A+J=</v>
      </c>
      <c r="AA954" s="119">
        <f t="shared" si="528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3">
        <f t="shared" si="518"/>
        <v>44949</v>
      </c>
      <c r="B955" s="114">
        <f t="shared" si="510"/>
        <v>951.20748532999994</v>
      </c>
      <c r="C955" s="114">
        <f t="shared" si="524"/>
        <v>615.68421696999997</v>
      </c>
      <c r="D955" s="115">
        <f t="shared" si="519"/>
        <v>1190.8820000000001</v>
      </c>
      <c r="E955" s="116">
        <f t="shared" si="532"/>
        <v>1193.337</v>
      </c>
      <c r="F955" s="117">
        <f t="shared" si="533"/>
        <v>44915</v>
      </c>
      <c r="G955" s="118">
        <f t="shared" si="511"/>
        <v>2.0614972768082662E-3</v>
      </c>
      <c r="H955" s="119">
        <f t="shared" si="525"/>
        <v>44979</v>
      </c>
      <c r="I955" s="119">
        <f t="shared" si="512"/>
        <v>44979</v>
      </c>
      <c r="J955" s="120">
        <f t="shared" si="520"/>
        <v>21</v>
      </c>
      <c r="K955" s="120">
        <f t="shared" si="535"/>
        <v>1</v>
      </c>
      <c r="L955" s="8">
        <f t="shared" si="521"/>
        <v>1.00009807</v>
      </c>
      <c r="M955" s="121">
        <f t="shared" si="534"/>
        <v>1.00206149</v>
      </c>
      <c r="N955" s="121">
        <f t="shared" si="529"/>
        <v>1.5443937993380774</v>
      </c>
      <c r="O955" s="114">
        <f t="shared" si="531"/>
        <v>1.5445452500000001</v>
      </c>
      <c r="P955" s="114">
        <f t="shared" si="513"/>
        <v>950.95213281999997</v>
      </c>
      <c r="Q955" s="168">
        <f t="shared" si="526"/>
        <v>0</v>
      </c>
      <c r="R955" s="169">
        <f t="shared" si="522"/>
        <v>0</v>
      </c>
      <c r="S955" s="114">
        <f t="shared" si="514"/>
        <v>0</v>
      </c>
      <c r="T955" s="124">
        <f t="shared" si="523"/>
        <v>7.0000000000000007E-2</v>
      </c>
      <c r="U955" s="122">
        <f t="shared" si="530"/>
        <v>1</v>
      </c>
      <c r="V955" s="122">
        <v>252</v>
      </c>
      <c r="W955" s="121">
        <f t="shared" si="515"/>
        <v>1.0002685229999999</v>
      </c>
      <c r="X955" s="114">
        <f t="shared" si="516"/>
        <v>0.25535250999999998</v>
      </c>
      <c r="Y955" s="114">
        <f t="shared" si="517"/>
        <v>0</v>
      </c>
      <c r="Z955" s="127" t="str">
        <f t="shared" si="527"/>
        <v>A+J=</v>
      </c>
      <c r="AA955" s="119">
        <f t="shared" si="528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3">
        <f t="shared" si="518"/>
        <v>44950</v>
      </c>
      <c r="B956" s="114">
        <f t="shared" si="510"/>
        <v>951.55622026000003</v>
      </c>
      <c r="C956" s="114">
        <f t="shared" si="524"/>
        <v>615.68421696999997</v>
      </c>
      <c r="D956" s="115">
        <f t="shared" si="519"/>
        <v>1190.8820000000001</v>
      </c>
      <c r="E956" s="116">
        <f t="shared" si="532"/>
        <v>1193.337</v>
      </c>
      <c r="F956" s="117">
        <f t="shared" si="533"/>
        <v>44915</v>
      </c>
      <c r="G956" s="118">
        <f t="shared" si="511"/>
        <v>2.0614972768082662E-3</v>
      </c>
      <c r="H956" s="119">
        <f t="shared" si="525"/>
        <v>44979</v>
      </c>
      <c r="I956" s="119">
        <f t="shared" si="512"/>
        <v>44979</v>
      </c>
      <c r="J956" s="120">
        <f t="shared" si="520"/>
        <v>21</v>
      </c>
      <c r="K956" s="120">
        <f t="shared" si="535"/>
        <v>2</v>
      </c>
      <c r="L956" s="8">
        <f t="shared" si="521"/>
        <v>1.0001961500000001</v>
      </c>
      <c r="M956" s="121">
        <f t="shared" si="534"/>
        <v>1.00206149</v>
      </c>
      <c r="N956" s="121">
        <f t="shared" si="529"/>
        <v>1.5443937993380774</v>
      </c>
      <c r="O956" s="114">
        <f t="shared" si="531"/>
        <v>1.5446967300000001</v>
      </c>
      <c r="P956" s="114">
        <f t="shared" si="513"/>
        <v>951.04539666000005</v>
      </c>
      <c r="Q956" s="168">
        <f t="shared" si="526"/>
        <v>0</v>
      </c>
      <c r="R956" s="169">
        <f t="shared" si="522"/>
        <v>0</v>
      </c>
      <c r="S956" s="114">
        <f t="shared" si="514"/>
        <v>0</v>
      </c>
      <c r="T956" s="124">
        <f t="shared" si="523"/>
        <v>7.0000000000000007E-2</v>
      </c>
      <c r="U956" s="122">
        <f t="shared" si="530"/>
        <v>2</v>
      </c>
      <c r="V956" s="122">
        <v>252</v>
      </c>
      <c r="W956" s="121">
        <f t="shared" si="515"/>
        <v>1.000537118</v>
      </c>
      <c r="X956" s="114">
        <f t="shared" si="516"/>
        <v>0.51082360000000004</v>
      </c>
      <c r="Y956" s="114">
        <f t="shared" si="517"/>
        <v>0</v>
      </c>
      <c r="Z956" s="127" t="str">
        <f t="shared" si="527"/>
        <v>A+J=</v>
      </c>
      <c r="AA956" s="119">
        <f t="shared" si="528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3">
        <f t="shared" si="518"/>
        <v>44951</v>
      </c>
      <c r="B957" s="114">
        <f t="shared" si="510"/>
        <v>951.90506761000006</v>
      </c>
      <c r="C957" s="114">
        <f t="shared" si="524"/>
        <v>615.68421696999997</v>
      </c>
      <c r="D957" s="115">
        <f t="shared" si="519"/>
        <v>1190.8820000000001</v>
      </c>
      <c r="E957" s="116">
        <f t="shared" si="532"/>
        <v>1193.337</v>
      </c>
      <c r="F957" s="117">
        <f t="shared" si="533"/>
        <v>44915</v>
      </c>
      <c r="G957" s="118">
        <f t="shared" si="511"/>
        <v>2.0614972768082662E-3</v>
      </c>
      <c r="H957" s="119">
        <f t="shared" si="525"/>
        <v>44979</v>
      </c>
      <c r="I957" s="119">
        <f t="shared" si="512"/>
        <v>44979</v>
      </c>
      <c r="J957" s="120">
        <f t="shared" si="520"/>
        <v>21</v>
      </c>
      <c r="K957" s="120">
        <f t="shared" si="535"/>
        <v>3</v>
      </c>
      <c r="L957" s="8">
        <f t="shared" si="521"/>
        <v>1.00029423</v>
      </c>
      <c r="M957" s="121">
        <f t="shared" si="534"/>
        <v>1.00206149</v>
      </c>
      <c r="N957" s="121">
        <f t="shared" si="529"/>
        <v>1.5443937993380774</v>
      </c>
      <c r="O957" s="114">
        <f t="shared" si="531"/>
        <v>1.5448481999999999</v>
      </c>
      <c r="P957" s="114">
        <f t="shared" si="513"/>
        <v>951.13865435000002</v>
      </c>
      <c r="Q957" s="168">
        <f t="shared" si="526"/>
        <v>0</v>
      </c>
      <c r="R957" s="169">
        <f t="shared" si="522"/>
        <v>0</v>
      </c>
      <c r="S957" s="114">
        <f t="shared" si="514"/>
        <v>0</v>
      </c>
      <c r="T957" s="124">
        <f t="shared" si="523"/>
        <v>7.0000000000000007E-2</v>
      </c>
      <c r="U957" s="122">
        <f t="shared" si="530"/>
        <v>3</v>
      </c>
      <c r="V957" s="122">
        <v>252</v>
      </c>
      <c r="W957" s="121">
        <f t="shared" si="515"/>
        <v>1.0008057850000001</v>
      </c>
      <c r="X957" s="114">
        <f t="shared" si="516"/>
        <v>0.76641325999999999</v>
      </c>
      <c r="Y957" s="114">
        <f t="shared" si="517"/>
        <v>0</v>
      </c>
      <c r="Z957" s="127" t="str">
        <f t="shared" si="527"/>
        <v>A+J=</v>
      </c>
      <c r="AA957" s="119">
        <f t="shared" si="528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3">
        <f t="shared" si="518"/>
        <v>44952</v>
      </c>
      <c r="B958" s="114">
        <f t="shared" si="510"/>
        <v>952.25405820999993</v>
      </c>
      <c r="C958" s="114">
        <f t="shared" si="524"/>
        <v>615.68421696999997</v>
      </c>
      <c r="D958" s="115">
        <f t="shared" si="519"/>
        <v>1190.8820000000001</v>
      </c>
      <c r="E958" s="116">
        <f t="shared" si="532"/>
        <v>1193.337</v>
      </c>
      <c r="F958" s="117">
        <f t="shared" si="533"/>
        <v>44915</v>
      </c>
      <c r="G958" s="118">
        <f t="shared" si="511"/>
        <v>2.0614972768082662E-3</v>
      </c>
      <c r="H958" s="119">
        <f t="shared" si="525"/>
        <v>44979</v>
      </c>
      <c r="I958" s="119">
        <f t="shared" si="512"/>
        <v>44979</v>
      </c>
      <c r="J958" s="120">
        <f t="shared" si="520"/>
        <v>21</v>
      </c>
      <c r="K958" s="120">
        <f t="shared" si="535"/>
        <v>4</v>
      </c>
      <c r="L958" s="8">
        <f t="shared" si="521"/>
        <v>1.0003923299999999</v>
      </c>
      <c r="M958" s="121">
        <f t="shared" si="534"/>
        <v>1.00206149</v>
      </c>
      <c r="N958" s="121">
        <f t="shared" si="529"/>
        <v>1.5443937993380774</v>
      </c>
      <c r="O958" s="114">
        <f t="shared" si="531"/>
        <v>1.5449997099999999</v>
      </c>
      <c r="P958" s="114">
        <f t="shared" si="513"/>
        <v>951.23193666999998</v>
      </c>
      <c r="Q958" s="168">
        <f t="shared" si="526"/>
        <v>0</v>
      </c>
      <c r="R958" s="169">
        <f t="shared" si="522"/>
        <v>0</v>
      </c>
      <c r="S958" s="114">
        <f t="shared" si="514"/>
        <v>0</v>
      </c>
      <c r="T958" s="124">
        <f t="shared" si="523"/>
        <v>7.0000000000000007E-2</v>
      </c>
      <c r="U958" s="122">
        <f t="shared" si="530"/>
        <v>4</v>
      </c>
      <c r="V958" s="122">
        <v>252</v>
      </c>
      <c r="W958" s="121">
        <f t="shared" si="515"/>
        <v>1.0010745240000001</v>
      </c>
      <c r="X958" s="114">
        <f t="shared" si="516"/>
        <v>1.0221215400000001</v>
      </c>
      <c r="Y958" s="114">
        <f t="shared" si="517"/>
        <v>0</v>
      </c>
      <c r="Z958" s="127" t="str">
        <f t="shared" si="527"/>
        <v>A+J=</v>
      </c>
      <c r="AA958" s="119">
        <f t="shared" si="528"/>
        <v>44979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3">
        <f t="shared" si="518"/>
        <v>44953</v>
      </c>
      <c r="B959" s="114">
        <f t="shared" si="510"/>
        <v>952.60317361</v>
      </c>
      <c r="C959" s="114">
        <f t="shared" si="524"/>
        <v>615.68421696999997</v>
      </c>
      <c r="D959" s="115">
        <f t="shared" si="519"/>
        <v>1190.8820000000001</v>
      </c>
      <c r="E959" s="116">
        <f t="shared" si="532"/>
        <v>1193.337</v>
      </c>
      <c r="F959" s="117">
        <f t="shared" si="533"/>
        <v>44915</v>
      </c>
      <c r="G959" s="118">
        <f t="shared" si="511"/>
        <v>2.0614972768082662E-3</v>
      </c>
      <c r="H959" s="119">
        <f t="shared" si="525"/>
        <v>44979</v>
      </c>
      <c r="I959" s="119">
        <f t="shared" si="512"/>
        <v>44979</v>
      </c>
      <c r="J959" s="120">
        <f t="shared" si="520"/>
        <v>21</v>
      </c>
      <c r="K959" s="120">
        <f t="shared" si="535"/>
        <v>5</v>
      </c>
      <c r="L959" s="8">
        <f t="shared" si="521"/>
        <v>1.0004904400000001</v>
      </c>
      <c r="M959" s="121">
        <f t="shared" si="534"/>
        <v>1.00206149</v>
      </c>
      <c r="N959" s="121">
        <f t="shared" si="529"/>
        <v>1.5443937993380774</v>
      </c>
      <c r="O959" s="114">
        <f t="shared" si="531"/>
        <v>1.5451512300000001</v>
      </c>
      <c r="P959" s="114">
        <f t="shared" si="513"/>
        <v>951.32522514000004</v>
      </c>
      <c r="Q959" s="168">
        <f t="shared" si="526"/>
        <v>0</v>
      </c>
      <c r="R959" s="169">
        <f t="shared" si="522"/>
        <v>0</v>
      </c>
      <c r="S959" s="114">
        <f t="shared" si="514"/>
        <v>0</v>
      </c>
      <c r="T959" s="124">
        <f t="shared" si="523"/>
        <v>7.0000000000000007E-2</v>
      </c>
      <c r="U959" s="122">
        <f t="shared" si="530"/>
        <v>5</v>
      </c>
      <c r="V959" s="122">
        <v>252</v>
      </c>
      <c r="W959" s="121">
        <f t="shared" si="515"/>
        <v>1.0013433350000001</v>
      </c>
      <c r="X959" s="114">
        <f t="shared" si="516"/>
        <v>1.2779484699999999</v>
      </c>
      <c r="Y959" s="114">
        <f t="shared" si="517"/>
        <v>0</v>
      </c>
      <c r="Z959" s="127" t="str">
        <f t="shared" si="527"/>
        <v>A+J=</v>
      </c>
      <c r="AA959" s="119">
        <f t="shared" si="528"/>
        <v>44979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3">
        <f t="shared" si="518"/>
        <v>44954</v>
      </c>
      <c r="B960" s="114">
        <f t="shared" si="510"/>
        <v>952.95241382999995</v>
      </c>
      <c r="C960" s="114">
        <f t="shared" si="524"/>
        <v>615.68421696999997</v>
      </c>
      <c r="D960" s="115">
        <f t="shared" si="519"/>
        <v>1190.8820000000001</v>
      </c>
      <c r="E960" s="116">
        <f t="shared" si="532"/>
        <v>1193.337</v>
      </c>
      <c r="F960" s="117">
        <f t="shared" si="533"/>
        <v>44915</v>
      </c>
      <c r="G960" s="118">
        <f t="shared" si="511"/>
        <v>2.0614972768082662E-3</v>
      </c>
      <c r="H960" s="119">
        <f t="shared" si="525"/>
        <v>44979</v>
      </c>
      <c r="I960" s="119">
        <f t="shared" si="512"/>
        <v>44979</v>
      </c>
      <c r="J960" s="120">
        <f t="shared" si="520"/>
        <v>21</v>
      </c>
      <c r="K960" s="120">
        <f t="shared" si="535"/>
        <v>6</v>
      </c>
      <c r="L960" s="8">
        <f t="shared" si="521"/>
        <v>1.00058856</v>
      </c>
      <c r="M960" s="121">
        <f t="shared" si="534"/>
        <v>1.00206149</v>
      </c>
      <c r="N960" s="121">
        <f t="shared" si="529"/>
        <v>1.5443937993380774</v>
      </c>
      <c r="O960" s="114">
        <f t="shared" si="531"/>
        <v>1.54530276</v>
      </c>
      <c r="P960" s="114">
        <f t="shared" si="513"/>
        <v>951.41851976999999</v>
      </c>
      <c r="Q960" s="168">
        <f t="shared" si="526"/>
        <v>0</v>
      </c>
      <c r="R960" s="169">
        <f t="shared" si="522"/>
        <v>0</v>
      </c>
      <c r="S960" s="114">
        <f t="shared" si="514"/>
        <v>0</v>
      </c>
      <c r="T960" s="124">
        <f t="shared" si="523"/>
        <v>7.0000000000000007E-2</v>
      </c>
      <c r="U960" s="122">
        <f t="shared" si="530"/>
        <v>6</v>
      </c>
      <c r="V960" s="122">
        <v>252</v>
      </c>
      <c r="W960" s="121">
        <f t="shared" si="515"/>
        <v>1.001612218</v>
      </c>
      <c r="X960" s="114">
        <f t="shared" si="516"/>
        <v>1.5338940599999999</v>
      </c>
      <c r="Y960" s="114">
        <f t="shared" si="517"/>
        <v>0</v>
      </c>
      <c r="Z960" s="127" t="str">
        <f t="shared" si="527"/>
        <v>A+J=</v>
      </c>
      <c r="AA960" s="119">
        <f t="shared" si="528"/>
        <v>44979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3">
        <f t="shared" si="518"/>
        <v>44955</v>
      </c>
      <c r="B961" s="114">
        <f t="shared" si="510"/>
        <v>952.95241382999995</v>
      </c>
      <c r="C961" s="114">
        <f t="shared" si="524"/>
        <v>615.68421696999997</v>
      </c>
      <c r="D961" s="115">
        <f t="shared" si="519"/>
        <v>1190.8820000000001</v>
      </c>
      <c r="E961" s="116">
        <f t="shared" si="532"/>
        <v>1193.337</v>
      </c>
      <c r="F961" s="117">
        <f t="shared" si="533"/>
        <v>44915</v>
      </c>
      <c r="G961" s="118">
        <f t="shared" si="511"/>
        <v>2.0614972768082662E-3</v>
      </c>
      <c r="H961" s="119">
        <f t="shared" si="525"/>
        <v>44979</v>
      </c>
      <c r="I961" s="119">
        <f t="shared" si="512"/>
        <v>44979</v>
      </c>
      <c r="J961" s="120">
        <f t="shared" si="520"/>
        <v>21</v>
      </c>
      <c r="K961" s="120">
        <f t="shared" si="535"/>
        <v>6</v>
      </c>
      <c r="L961" s="8">
        <f t="shared" si="521"/>
        <v>1.00058856</v>
      </c>
      <c r="M961" s="121">
        <f t="shared" si="534"/>
        <v>1.00206149</v>
      </c>
      <c r="N961" s="121">
        <f t="shared" si="529"/>
        <v>1.5443937993380774</v>
      </c>
      <c r="O961" s="114">
        <f t="shared" si="531"/>
        <v>1.54530276</v>
      </c>
      <c r="P961" s="114">
        <f t="shared" si="513"/>
        <v>951.41851976999999</v>
      </c>
      <c r="Q961" s="168">
        <f t="shared" si="526"/>
        <v>0</v>
      </c>
      <c r="R961" s="169">
        <f t="shared" si="522"/>
        <v>0</v>
      </c>
      <c r="S961" s="114">
        <f t="shared" si="514"/>
        <v>0</v>
      </c>
      <c r="T961" s="124">
        <f t="shared" si="523"/>
        <v>7.0000000000000007E-2</v>
      </c>
      <c r="U961" s="122">
        <f t="shared" si="530"/>
        <v>6</v>
      </c>
      <c r="V961" s="122">
        <v>252</v>
      </c>
      <c r="W961" s="121">
        <f t="shared" si="515"/>
        <v>1.001612218</v>
      </c>
      <c r="X961" s="114">
        <f t="shared" si="516"/>
        <v>1.5338940599999999</v>
      </c>
      <c r="Y961" s="114">
        <f t="shared" si="517"/>
        <v>0</v>
      </c>
      <c r="Z961" s="127" t="str">
        <f t="shared" si="527"/>
        <v>A+J=</v>
      </c>
      <c r="AA961" s="119">
        <f t="shared" si="528"/>
        <v>44979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3">
        <f t="shared" si="518"/>
        <v>44956</v>
      </c>
      <c r="B962" s="114">
        <f t="shared" si="510"/>
        <v>952.95241382999995</v>
      </c>
      <c r="C962" s="114">
        <f t="shared" si="524"/>
        <v>615.68421696999997</v>
      </c>
      <c r="D962" s="115">
        <f t="shared" si="519"/>
        <v>1190.8820000000001</v>
      </c>
      <c r="E962" s="116">
        <f t="shared" si="532"/>
        <v>1193.337</v>
      </c>
      <c r="F962" s="117">
        <f t="shared" si="533"/>
        <v>44915</v>
      </c>
      <c r="G962" s="118">
        <f t="shared" si="511"/>
        <v>2.0614972768082662E-3</v>
      </c>
      <c r="H962" s="119">
        <f t="shared" si="525"/>
        <v>44979</v>
      </c>
      <c r="I962" s="119">
        <f t="shared" si="512"/>
        <v>44979</v>
      </c>
      <c r="J962" s="120">
        <f t="shared" si="520"/>
        <v>21</v>
      </c>
      <c r="K962" s="120">
        <f t="shared" si="535"/>
        <v>6</v>
      </c>
      <c r="L962" s="8">
        <f t="shared" si="521"/>
        <v>1.00058856</v>
      </c>
      <c r="M962" s="121">
        <f t="shared" si="534"/>
        <v>1.00206149</v>
      </c>
      <c r="N962" s="121">
        <f t="shared" si="529"/>
        <v>1.5443937993380774</v>
      </c>
      <c r="O962" s="114">
        <f t="shared" si="531"/>
        <v>1.54530276</v>
      </c>
      <c r="P962" s="114">
        <f t="shared" si="513"/>
        <v>951.41851976999999</v>
      </c>
      <c r="Q962" s="168">
        <f t="shared" si="526"/>
        <v>0</v>
      </c>
      <c r="R962" s="169">
        <f t="shared" si="522"/>
        <v>0</v>
      </c>
      <c r="S962" s="114">
        <f t="shared" si="514"/>
        <v>0</v>
      </c>
      <c r="T962" s="124">
        <f t="shared" si="523"/>
        <v>7.0000000000000007E-2</v>
      </c>
      <c r="U962" s="122">
        <f t="shared" si="530"/>
        <v>6</v>
      </c>
      <c r="V962" s="122">
        <v>252</v>
      </c>
      <c r="W962" s="121">
        <f t="shared" si="515"/>
        <v>1.001612218</v>
      </c>
      <c r="X962" s="114">
        <f t="shared" si="516"/>
        <v>1.5338940599999999</v>
      </c>
      <c r="Y962" s="114">
        <f t="shared" si="517"/>
        <v>0</v>
      </c>
      <c r="Z962" s="127" t="str">
        <f t="shared" si="527"/>
        <v>A+J=</v>
      </c>
      <c r="AA962" s="119">
        <f t="shared" si="528"/>
        <v>44979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3">
        <f t="shared" si="518"/>
        <v>44957</v>
      </c>
      <c r="B963" s="114">
        <f t="shared" si="510"/>
        <v>953.30178601</v>
      </c>
      <c r="C963" s="114">
        <f t="shared" si="524"/>
        <v>615.68421696999997</v>
      </c>
      <c r="D963" s="115">
        <f t="shared" si="519"/>
        <v>1190.8820000000001</v>
      </c>
      <c r="E963" s="116">
        <f t="shared" si="532"/>
        <v>1193.337</v>
      </c>
      <c r="F963" s="117">
        <f t="shared" si="533"/>
        <v>44915</v>
      </c>
      <c r="G963" s="118">
        <f t="shared" si="511"/>
        <v>2.0614972768082662E-3</v>
      </c>
      <c r="H963" s="119">
        <f t="shared" si="525"/>
        <v>44979</v>
      </c>
      <c r="I963" s="119">
        <f t="shared" si="512"/>
        <v>44979</v>
      </c>
      <c r="J963" s="120">
        <f t="shared" si="520"/>
        <v>21</v>
      </c>
      <c r="K963" s="120">
        <f t="shared" si="535"/>
        <v>7</v>
      </c>
      <c r="L963" s="8">
        <f t="shared" si="521"/>
        <v>1.00068669</v>
      </c>
      <c r="M963" s="121">
        <f t="shared" si="534"/>
        <v>1.00206149</v>
      </c>
      <c r="N963" s="121">
        <f t="shared" si="529"/>
        <v>1.5443937993380774</v>
      </c>
      <c r="O963" s="114">
        <f t="shared" si="531"/>
        <v>1.54545431</v>
      </c>
      <c r="P963" s="114">
        <f t="shared" si="513"/>
        <v>951.51182671000004</v>
      </c>
      <c r="Q963" s="168">
        <f t="shared" si="526"/>
        <v>0</v>
      </c>
      <c r="R963" s="169">
        <f t="shared" si="522"/>
        <v>0</v>
      </c>
      <c r="S963" s="114">
        <f t="shared" si="514"/>
        <v>0</v>
      </c>
      <c r="T963" s="124">
        <f t="shared" si="523"/>
        <v>7.0000000000000007E-2</v>
      </c>
      <c r="U963" s="122">
        <f t="shared" si="530"/>
        <v>7</v>
      </c>
      <c r="V963" s="122">
        <v>252</v>
      </c>
      <c r="W963" s="121">
        <f t="shared" si="515"/>
        <v>1.001881174</v>
      </c>
      <c r="X963" s="114">
        <f t="shared" si="516"/>
        <v>1.7899593</v>
      </c>
      <c r="Y963" s="114">
        <f t="shared" si="517"/>
        <v>0</v>
      </c>
      <c r="Z963" s="127" t="str">
        <f t="shared" si="527"/>
        <v>A+J=</v>
      </c>
      <c r="AA963" s="119">
        <f t="shared" si="528"/>
        <v>44979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3">
        <f t="shared" si="518"/>
        <v>44958</v>
      </c>
      <c r="B964" s="114">
        <f t="shared" si="510"/>
        <v>953.65128924999999</v>
      </c>
      <c r="C964" s="114">
        <f t="shared" si="524"/>
        <v>615.68421696999997</v>
      </c>
      <c r="D964" s="115">
        <f t="shared" si="519"/>
        <v>1190.8820000000001</v>
      </c>
      <c r="E964" s="116">
        <f t="shared" si="532"/>
        <v>1193.337</v>
      </c>
      <c r="F964" s="117">
        <f t="shared" si="533"/>
        <v>44915</v>
      </c>
      <c r="G964" s="118">
        <f t="shared" si="511"/>
        <v>2.0614972768082662E-3</v>
      </c>
      <c r="H964" s="119">
        <f t="shared" si="525"/>
        <v>44979</v>
      </c>
      <c r="I964" s="119">
        <f t="shared" si="512"/>
        <v>44979</v>
      </c>
      <c r="J964" s="120">
        <f t="shared" si="520"/>
        <v>21</v>
      </c>
      <c r="K964" s="120">
        <f t="shared" si="535"/>
        <v>8</v>
      </c>
      <c r="L964" s="8">
        <f t="shared" si="521"/>
        <v>1.00078483</v>
      </c>
      <c r="M964" s="121">
        <f t="shared" si="534"/>
        <v>1.00206149</v>
      </c>
      <c r="N964" s="121">
        <f t="shared" si="529"/>
        <v>1.5443937993380774</v>
      </c>
      <c r="O964" s="114">
        <f t="shared" si="531"/>
        <v>1.5456058800000001</v>
      </c>
      <c r="P964" s="114">
        <f t="shared" si="513"/>
        <v>951.60514596999997</v>
      </c>
      <c r="Q964" s="168">
        <f t="shared" si="526"/>
        <v>0</v>
      </c>
      <c r="R964" s="169">
        <f t="shared" si="522"/>
        <v>0</v>
      </c>
      <c r="S964" s="114">
        <f t="shared" si="514"/>
        <v>0</v>
      </c>
      <c r="T964" s="124">
        <f t="shared" si="523"/>
        <v>7.0000000000000007E-2</v>
      </c>
      <c r="U964" s="122">
        <f t="shared" si="530"/>
        <v>8</v>
      </c>
      <c r="V964" s="122">
        <v>252</v>
      </c>
      <c r="W964" s="121">
        <f t="shared" si="515"/>
        <v>1.0021502019999999</v>
      </c>
      <c r="X964" s="114">
        <f t="shared" si="516"/>
        <v>2.0461432799999999</v>
      </c>
      <c r="Y964" s="114">
        <f t="shared" si="517"/>
        <v>0</v>
      </c>
      <c r="Z964" s="127" t="str">
        <f t="shared" si="527"/>
        <v>A+J=</v>
      </c>
      <c r="AA964" s="119">
        <f t="shared" si="528"/>
        <v>44979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3">
        <f t="shared" si="518"/>
        <v>44959</v>
      </c>
      <c r="B965" s="114">
        <f t="shared" si="510"/>
        <v>954.00091122000003</v>
      </c>
      <c r="C965" s="114">
        <f t="shared" si="524"/>
        <v>615.68421696999997</v>
      </c>
      <c r="D965" s="115">
        <f t="shared" si="519"/>
        <v>1190.8820000000001</v>
      </c>
      <c r="E965" s="116">
        <f t="shared" si="532"/>
        <v>1193.337</v>
      </c>
      <c r="F965" s="117">
        <f t="shared" si="533"/>
        <v>44915</v>
      </c>
      <c r="G965" s="118">
        <f t="shared" si="511"/>
        <v>2.0614972768082662E-3</v>
      </c>
      <c r="H965" s="119">
        <f t="shared" si="525"/>
        <v>44979</v>
      </c>
      <c r="I965" s="119">
        <f t="shared" si="512"/>
        <v>44979</v>
      </c>
      <c r="J965" s="120">
        <f t="shared" si="520"/>
        <v>21</v>
      </c>
      <c r="K965" s="120">
        <f t="shared" si="535"/>
        <v>9</v>
      </c>
      <c r="L965" s="8">
        <f t="shared" si="521"/>
        <v>1.0008829699999999</v>
      </c>
      <c r="M965" s="121">
        <f t="shared" si="534"/>
        <v>1.00206149</v>
      </c>
      <c r="N965" s="121">
        <f t="shared" si="529"/>
        <v>1.5443937993380774</v>
      </c>
      <c r="O965" s="114">
        <f t="shared" si="531"/>
        <v>1.54575745</v>
      </c>
      <c r="P965" s="114">
        <f t="shared" si="513"/>
        <v>951.69846522</v>
      </c>
      <c r="Q965" s="168">
        <f t="shared" si="526"/>
        <v>0</v>
      </c>
      <c r="R965" s="169">
        <f t="shared" si="522"/>
        <v>0</v>
      </c>
      <c r="S965" s="114">
        <f t="shared" si="514"/>
        <v>0</v>
      </c>
      <c r="T965" s="124">
        <f t="shared" si="523"/>
        <v>7.0000000000000007E-2</v>
      </c>
      <c r="U965" s="122">
        <f t="shared" si="530"/>
        <v>9</v>
      </c>
      <c r="V965" s="122">
        <v>252</v>
      </c>
      <c r="W965" s="121">
        <f t="shared" si="515"/>
        <v>1.0024193020000001</v>
      </c>
      <c r="X965" s="114">
        <f t="shared" si="516"/>
        <v>2.3024460000000002</v>
      </c>
      <c r="Y965" s="114">
        <f t="shared" si="517"/>
        <v>0</v>
      </c>
      <c r="Z965" s="127" t="str">
        <f t="shared" si="527"/>
        <v>A+J=</v>
      </c>
      <c r="AA965" s="119">
        <f t="shared" si="528"/>
        <v>44979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3">
        <f t="shared" si="518"/>
        <v>44960</v>
      </c>
      <c r="B966" s="114">
        <f t="shared" si="510"/>
        <v>954.35067046000006</v>
      </c>
      <c r="C966" s="114">
        <f t="shared" si="524"/>
        <v>615.68421696999997</v>
      </c>
      <c r="D966" s="115">
        <f t="shared" si="519"/>
        <v>1190.8820000000001</v>
      </c>
      <c r="E966" s="116">
        <f t="shared" si="532"/>
        <v>1193.337</v>
      </c>
      <c r="F966" s="117">
        <f t="shared" si="533"/>
        <v>44915</v>
      </c>
      <c r="G966" s="118">
        <f t="shared" si="511"/>
        <v>2.0614972768082662E-3</v>
      </c>
      <c r="H966" s="119">
        <f t="shared" si="525"/>
        <v>44979</v>
      </c>
      <c r="I966" s="119">
        <f t="shared" si="512"/>
        <v>44979</v>
      </c>
      <c r="J966" s="120">
        <f t="shared" si="520"/>
        <v>21</v>
      </c>
      <c r="K966" s="120">
        <f t="shared" si="535"/>
        <v>10</v>
      </c>
      <c r="L966" s="8">
        <f t="shared" si="521"/>
        <v>1.00098113</v>
      </c>
      <c r="M966" s="121">
        <f t="shared" si="534"/>
        <v>1.00206149</v>
      </c>
      <c r="N966" s="121">
        <f t="shared" si="529"/>
        <v>1.5443937993380774</v>
      </c>
      <c r="O966" s="114">
        <f t="shared" si="531"/>
        <v>1.5459090499999999</v>
      </c>
      <c r="P966" s="114">
        <f t="shared" si="513"/>
        <v>951.79180295000003</v>
      </c>
      <c r="Q966" s="168">
        <f t="shared" si="526"/>
        <v>0</v>
      </c>
      <c r="R966" s="169">
        <f t="shared" si="522"/>
        <v>0</v>
      </c>
      <c r="S966" s="114">
        <f t="shared" si="514"/>
        <v>0</v>
      </c>
      <c r="T966" s="124">
        <f t="shared" si="523"/>
        <v>7.0000000000000007E-2</v>
      </c>
      <c r="U966" s="122">
        <f t="shared" si="530"/>
        <v>10</v>
      </c>
      <c r="V966" s="122">
        <v>252</v>
      </c>
      <c r="W966" s="121">
        <f t="shared" si="515"/>
        <v>1.0026884739999999</v>
      </c>
      <c r="X966" s="114">
        <f t="shared" si="516"/>
        <v>2.5588675099999998</v>
      </c>
      <c r="Y966" s="114">
        <f t="shared" si="517"/>
        <v>0</v>
      </c>
      <c r="Z966" s="127" t="str">
        <f t="shared" si="527"/>
        <v>A+J=</v>
      </c>
      <c r="AA966" s="119">
        <f t="shared" si="528"/>
        <v>44979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3">
        <f t="shared" si="518"/>
        <v>44961</v>
      </c>
      <c r="B967" s="114">
        <f t="shared" si="510"/>
        <v>954.70055561999993</v>
      </c>
      <c r="C967" s="114">
        <f t="shared" si="524"/>
        <v>615.68421696999997</v>
      </c>
      <c r="D967" s="115">
        <f t="shared" si="519"/>
        <v>1190.8820000000001</v>
      </c>
      <c r="E967" s="116">
        <f t="shared" si="532"/>
        <v>1193.337</v>
      </c>
      <c r="F967" s="117">
        <f t="shared" si="533"/>
        <v>44915</v>
      </c>
      <c r="G967" s="118">
        <f t="shared" si="511"/>
        <v>2.0614972768082662E-3</v>
      </c>
      <c r="H967" s="119">
        <f t="shared" si="525"/>
        <v>44979</v>
      </c>
      <c r="I967" s="119">
        <f t="shared" si="512"/>
        <v>44979</v>
      </c>
      <c r="J967" s="120">
        <f t="shared" si="520"/>
        <v>21</v>
      </c>
      <c r="K967" s="120">
        <f t="shared" si="535"/>
        <v>11</v>
      </c>
      <c r="L967" s="8">
        <f t="shared" si="521"/>
        <v>1.0010793</v>
      </c>
      <c r="M967" s="121">
        <f t="shared" si="534"/>
        <v>1.00206149</v>
      </c>
      <c r="N967" s="121">
        <f t="shared" si="529"/>
        <v>1.5443937993380774</v>
      </c>
      <c r="O967" s="114">
        <f t="shared" si="531"/>
        <v>1.54606066</v>
      </c>
      <c r="P967" s="114">
        <f t="shared" si="513"/>
        <v>951.88514683999995</v>
      </c>
      <c r="Q967" s="168">
        <f t="shared" si="526"/>
        <v>0</v>
      </c>
      <c r="R967" s="169">
        <f t="shared" si="522"/>
        <v>0</v>
      </c>
      <c r="S967" s="114">
        <f t="shared" si="514"/>
        <v>0</v>
      </c>
      <c r="T967" s="124">
        <f t="shared" si="523"/>
        <v>7.0000000000000007E-2</v>
      </c>
      <c r="U967" s="122">
        <f t="shared" si="530"/>
        <v>11</v>
      </c>
      <c r="V967" s="122">
        <v>252</v>
      </c>
      <c r="W967" s="121">
        <f t="shared" si="515"/>
        <v>1.0029577190000001</v>
      </c>
      <c r="X967" s="114">
        <f t="shared" si="516"/>
        <v>2.8154087799999998</v>
      </c>
      <c r="Y967" s="114">
        <f t="shared" si="517"/>
        <v>0</v>
      </c>
      <c r="Z967" s="127" t="str">
        <f t="shared" si="527"/>
        <v>A+J=</v>
      </c>
      <c r="AA967" s="119">
        <f t="shared" si="528"/>
        <v>44979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3">
        <f t="shared" si="518"/>
        <v>44962</v>
      </c>
      <c r="B968" s="114">
        <f t="shared" si="510"/>
        <v>954.70055561999993</v>
      </c>
      <c r="C968" s="114">
        <f t="shared" si="524"/>
        <v>615.68421696999997</v>
      </c>
      <c r="D968" s="115">
        <f t="shared" si="519"/>
        <v>1190.8820000000001</v>
      </c>
      <c r="E968" s="116">
        <f t="shared" si="532"/>
        <v>1193.337</v>
      </c>
      <c r="F968" s="117">
        <f t="shared" si="533"/>
        <v>44915</v>
      </c>
      <c r="G968" s="118">
        <f t="shared" si="511"/>
        <v>2.0614972768082662E-3</v>
      </c>
      <c r="H968" s="119">
        <f t="shared" si="525"/>
        <v>44979</v>
      </c>
      <c r="I968" s="119">
        <f t="shared" si="512"/>
        <v>44979</v>
      </c>
      <c r="J968" s="120">
        <f t="shared" si="520"/>
        <v>21</v>
      </c>
      <c r="K968" s="120">
        <f t="shared" si="535"/>
        <v>11</v>
      </c>
      <c r="L968" s="8">
        <f t="shared" si="521"/>
        <v>1.0010793</v>
      </c>
      <c r="M968" s="121">
        <f t="shared" si="534"/>
        <v>1.00206149</v>
      </c>
      <c r="N968" s="121">
        <f t="shared" si="529"/>
        <v>1.5443937993380774</v>
      </c>
      <c r="O968" s="114">
        <f t="shared" si="531"/>
        <v>1.54606066</v>
      </c>
      <c r="P968" s="114">
        <f t="shared" si="513"/>
        <v>951.88514683999995</v>
      </c>
      <c r="Q968" s="168">
        <f t="shared" si="526"/>
        <v>0</v>
      </c>
      <c r="R968" s="169">
        <f t="shared" si="522"/>
        <v>0</v>
      </c>
      <c r="S968" s="114">
        <f t="shared" si="514"/>
        <v>0</v>
      </c>
      <c r="T968" s="124">
        <f t="shared" si="523"/>
        <v>7.0000000000000007E-2</v>
      </c>
      <c r="U968" s="122">
        <f t="shared" si="530"/>
        <v>11</v>
      </c>
      <c r="V968" s="122">
        <v>252</v>
      </c>
      <c r="W968" s="121">
        <f t="shared" si="515"/>
        <v>1.0029577190000001</v>
      </c>
      <c r="X968" s="114">
        <f t="shared" si="516"/>
        <v>2.8154087799999998</v>
      </c>
      <c r="Y968" s="114">
        <f t="shared" si="517"/>
        <v>0</v>
      </c>
      <c r="Z968" s="127" t="str">
        <f t="shared" si="527"/>
        <v>A+J=</v>
      </c>
      <c r="AA968" s="119">
        <f t="shared" si="528"/>
        <v>44979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3">
        <f t="shared" si="518"/>
        <v>44963</v>
      </c>
      <c r="B969" s="114">
        <f t="shared" si="510"/>
        <v>954.70055561999993</v>
      </c>
      <c r="C969" s="114">
        <f t="shared" si="524"/>
        <v>615.68421696999997</v>
      </c>
      <c r="D969" s="115">
        <f t="shared" si="519"/>
        <v>1190.8820000000001</v>
      </c>
      <c r="E969" s="116">
        <f t="shared" si="532"/>
        <v>1193.337</v>
      </c>
      <c r="F969" s="117">
        <f t="shared" si="533"/>
        <v>44915</v>
      </c>
      <c r="G969" s="118">
        <f t="shared" si="511"/>
        <v>2.0614972768082662E-3</v>
      </c>
      <c r="H969" s="119">
        <f t="shared" si="525"/>
        <v>44979</v>
      </c>
      <c r="I969" s="119">
        <f t="shared" si="512"/>
        <v>44979</v>
      </c>
      <c r="J969" s="120">
        <f t="shared" si="520"/>
        <v>21</v>
      </c>
      <c r="K969" s="120">
        <f t="shared" si="535"/>
        <v>11</v>
      </c>
      <c r="L969" s="8">
        <f t="shared" si="521"/>
        <v>1.0010793</v>
      </c>
      <c r="M969" s="121">
        <f t="shared" si="534"/>
        <v>1.00206149</v>
      </c>
      <c r="N969" s="121">
        <f t="shared" si="529"/>
        <v>1.5443937993380774</v>
      </c>
      <c r="O969" s="114">
        <f t="shared" si="531"/>
        <v>1.54606066</v>
      </c>
      <c r="P969" s="114">
        <f t="shared" si="513"/>
        <v>951.88514683999995</v>
      </c>
      <c r="Q969" s="168">
        <f t="shared" si="526"/>
        <v>0</v>
      </c>
      <c r="R969" s="169">
        <f t="shared" si="522"/>
        <v>0</v>
      </c>
      <c r="S969" s="114">
        <f t="shared" si="514"/>
        <v>0</v>
      </c>
      <c r="T969" s="124">
        <f t="shared" si="523"/>
        <v>7.0000000000000007E-2</v>
      </c>
      <c r="U969" s="122">
        <f t="shared" si="530"/>
        <v>11</v>
      </c>
      <c r="V969" s="122">
        <v>252</v>
      </c>
      <c r="W969" s="121">
        <f t="shared" si="515"/>
        <v>1.0029577190000001</v>
      </c>
      <c r="X969" s="114">
        <f t="shared" si="516"/>
        <v>2.8154087799999998</v>
      </c>
      <c r="Y969" s="114">
        <f t="shared" si="517"/>
        <v>0</v>
      </c>
      <c r="Z969" s="127" t="str">
        <f t="shared" si="527"/>
        <v>A+J=</v>
      </c>
      <c r="AA969" s="119">
        <f t="shared" si="528"/>
        <v>44979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3">
        <f t="shared" si="518"/>
        <v>44964</v>
      </c>
      <c r="B970" s="114">
        <f t="shared" ref="B970:B1033" si="536">(P970+X970)</f>
        <v>955.05055957999991</v>
      </c>
      <c r="C970" s="114">
        <f t="shared" si="524"/>
        <v>615.68421696999997</v>
      </c>
      <c r="D970" s="115">
        <f t="shared" si="519"/>
        <v>1190.8820000000001</v>
      </c>
      <c r="E970" s="116">
        <f t="shared" si="532"/>
        <v>1193.337</v>
      </c>
      <c r="F970" s="117">
        <f t="shared" si="533"/>
        <v>44915</v>
      </c>
      <c r="G970" s="118">
        <f t="shared" ref="G970:G1033" si="537">(E970/D970)-1</f>
        <v>2.0614972768082662E-3</v>
      </c>
      <c r="H970" s="119">
        <f t="shared" si="525"/>
        <v>44979</v>
      </c>
      <c r="I970" s="119">
        <f t="shared" ref="I970:I1033" si="538">IF(A970&gt;I969,H970,I969)</f>
        <v>44979</v>
      </c>
      <c r="J970" s="120">
        <f t="shared" si="520"/>
        <v>21</v>
      </c>
      <c r="K970" s="120">
        <f t="shared" si="535"/>
        <v>12</v>
      </c>
      <c r="L970" s="8">
        <f t="shared" si="521"/>
        <v>1.00117747</v>
      </c>
      <c r="M970" s="121">
        <f t="shared" si="534"/>
        <v>1.00206149</v>
      </c>
      <c r="N970" s="121">
        <f t="shared" si="529"/>
        <v>1.5443937993380774</v>
      </c>
      <c r="O970" s="114">
        <f t="shared" si="531"/>
        <v>1.5462122700000001</v>
      </c>
      <c r="P970" s="114">
        <f t="shared" ref="P970:P1033" si="539">TRUNC(C970*O970,8)</f>
        <v>951.97849071999997</v>
      </c>
      <c r="Q970" s="168">
        <f t="shared" si="526"/>
        <v>0</v>
      </c>
      <c r="R970" s="169">
        <f t="shared" si="522"/>
        <v>0</v>
      </c>
      <c r="S970" s="114">
        <f t="shared" ref="S970:S1033" si="540">IF(R970&gt;0,TRUNC(R970*P970,8),0)</f>
        <v>0</v>
      </c>
      <c r="T970" s="124">
        <f t="shared" si="523"/>
        <v>7.0000000000000007E-2</v>
      </c>
      <c r="U970" s="122">
        <f t="shared" si="530"/>
        <v>12</v>
      </c>
      <c r="V970" s="122">
        <v>252</v>
      </c>
      <c r="W970" s="121">
        <f t="shared" ref="W970:W1033" si="541">ROUND((1+T970)^TRUNC((U970/V970),9),9)</f>
        <v>1.003227036</v>
      </c>
      <c r="X970" s="114">
        <f t="shared" ref="X970:X1033" si="542">TRUNC((P970*(W970-1)),8)</f>
        <v>3.0720688599999999</v>
      </c>
      <c r="Y970" s="114">
        <f t="shared" ref="Y970:Y1033" si="543">IF(Q970&gt;0,S970+X970,0)</f>
        <v>0</v>
      </c>
      <c r="Z970" s="127" t="str">
        <f t="shared" si="527"/>
        <v>A+J=</v>
      </c>
      <c r="AA970" s="119">
        <f t="shared" si="528"/>
        <v>44979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3">
        <f t="shared" ref="A971:A1034" si="544">(A970+1)</f>
        <v>44965</v>
      </c>
      <c r="B971" s="114">
        <f t="shared" si="536"/>
        <v>955.40070707999996</v>
      </c>
      <c r="C971" s="114">
        <f t="shared" si="524"/>
        <v>615.68421696999997</v>
      </c>
      <c r="D971" s="115">
        <f t="shared" ref="D971:D1034" si="545">IF(E971=E970,D970,E970)</f>
        <v>1190.8820000000001</v>
      </c>
      <c r="E971" s="116">
        <f t="shared" si="532"/>
        <v>1193.337</v>
      </c>
      <c r="F971" s="117">
        <f t="shared" si="533"/>
        <v>44915</v>
      </c>
      <c r="G971" s="118">
        <f t="shared" si="537"/>
        <v>2.0614972768082662E-3</v>
      </c>
      <c r="H971" s="119">
        <f t="shared" si="525"/>
        <v>44979</v>
      </c>
      <c r="I971" s="119">
        <f t="shared" si="538"/>
        <v>44979</v>
      </c>
      <c r="J971" s="120">
        <f t="shared" ref="J971:J1034" si="546">IF(I971=I970,J970,NETWORKDAYS(I970,I971,$AD$148:$AD$502)-1)</f>
        <v>21</v>
      </c>
      <c r="K971" s="120">
        <f t="shared" si="535"/>
        <v>13</v>
      </c>
      <c r="L971" s="8">
        <f t="shared" ref="L971:L1034" si="547">TRUNC((E971/D971)^TRUNC((K971/J971),9),8)</f>
        <v>1.0012756599999999</v>
      </c>
      <c r="M971" s="121">
        <f t="shared" si="534"/>
        <v>1.00206149</v>
      </c>
      <c r="N971" s="121">
        <f t="shared" si="529"/>
        <v>1.5443937993380774</v>
      </c>
      <c r="O971" s="114">
        <f t="shared" si="531"/>
        <v>1.5463639199999999</v>
      </c>
      <c r="P971" s="114">
        <f t="shared" si="539"/>
        <v>952.07185922999997</v>
      </c>
      <c r="Q971" s="168">
        <f t="shared" si="526"/>
        <v>0</v>
      </c>
      <c r="R971" s="169">
        <f t="shared" ref="R971:R1034" si="548">IF(Q971&gt;0,VLOOKUP($A971,$AD$10:$AI$140,6),0)</f>
        <v>0</v>
      </c>
      <c r="S971" s="114">
        <f t="shared" si="540"/>
        <v>0</v>
      </c>
      <c r="T971" s="124">
        <f t="shared" ref="T971:T1034" si="549">(T970)</f>
        <v>7.0000000000000007E-2</v>
      </c>
      <c r="U971" s="122">
        <f t="shared" si="530"/>
        <v>13</v>
      </c>
      <c r="V971" s="122">
        <v>252</v>
      </c>
      <c r="W971" s="121">
        <f t="shared" si="541"/>
        <v>1.003496425</v>
      </c>
      <c r="X971" s="114">
        <f t="shared" si="542"/>
        <v>3.3288478499999998</v>
      </c>
      <c r="Y971" s="114">
        <f t="shared" si="543"/>
        <v>0</v>
      </c>
      <c r="Z971" s="127" t="str">
        <f t="shared" si="527"/>
        <v>A+J=</v>
      </c>
      <c r="AA971" s="119">
        <f t="shared" si="528"/>
        <v>44979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3">
        <f t="shared" si="544"/>
        <v>44966</v>
      </c>
      <c r="B972" s="114">
        <f t="shared" si="536"/>
        <v>955.75096821</v>
      </c>
      <c r="C972" s="114">
        <f t="shared" ref="C972:C1035" si="550">TRUNC(IF(Q971&gt;0,VLOOKUP(A971,$AD$12:$AE$140,2),C971),8)</f>
        <v>615.68421696999997</v>
      </c>
      <c r="D972" s="115">
        <f t="shared" si="545"/>
        <v>1190.8820000000001</v>
      </c>
      <c r="E972" s="116">
        <f t="shared" si="532"/>
        <v>1193.337</v>
      </c>
      <c r="F972" s="117">
        <f t="shared" si="533"/>
        <v>44915</v>
      </c>
      <c r="G972" s="118">
        <f t="shared" si="537"/>
        <v>2.0614972768082662E-3</v>
      </c>
      <c r="H972" s="119">
        <f t="shared" ref="H972:H1035" si="551">IF(DAY(A972)=H$9,VLOOKUP(A972,AH$118:AN$450,4),H971)</f>
        <v>44979</v>
      </c>
      <c r="I972" s="119">
        <f t="shared" si="538"/>
        <v>44979</v>
      </c>
      <c r="J972" s="120">
        <f t="shared" si="546"/>
        <v>21</v>
      </c>
      <c r="K972" s="120">
        <f t="shared" si="535"/>
        <v>14</v>
      </c>
      <c r="L972" s="8">
        <f t="shared" si="547"/>
        <v>1.00137385</v>
      </c>
      <c r="M972" s="121">
        <f t="shared" si="534"/>
        <v>1.00206149</v>
      </c>
      <c r="N972" s="121">
        <f t="shared" si="529"/>
        <v>1.5443937993380774</v>
      </c>
      <c r="O972" s="114">
        <f t="shared" si="531"/>
        <v>1.54651556</v>
      </c>
      <c r="P972" s="114">
        <f t="shared" si="539"/>
        <v>952.16522158999999</v>
      </c>
      <c r="Q972" s="168">
        <f t="shared" ref="Q972:Q1035" si="552">IF(VLOOKUP(A972,AD$10:AK$140,8)=VLOOKUP(A971,AD$10:AK$140,8),0,VLOOKUP(A972,AD$10:AK$140,8))</f>
        <v>0</v>
      </c>
      <c r="R972" s="169">
        <f t="shared" si="548"/>
        <v>0</v>
      </c>
      <c r="S972" s="114">
        <f t="shared" si="540"/>
        <v>0</v>
      </c>
      <c r="T972" s="124">
        <f t="shared" si="549"/>
        <v>7.0000000000000007E-2</v>
      </c>
      <c r="U972" s="122">
        <f t="shared" si="530"/>
        <v>14</v>
      </c>
      <c r="V972" s="122">
        <v>252</v>
      </c>
      <c r="W972" s="121">
        <f t="shared" si="541"/>
        <v>1.0037658869999999</v>
      </c>
      <c r="X972" s="114">
        <f t="shared" si="542"/>
        <v>3.5857466200000001</v>
      </c>
      <c r="Y972" s="114">
        <f t="shared" si="543"/>
        <v>0</v>
      </c>
      <c r="Z972" s="127" t="str">
        <f t="shared" ref="Z972:Z1035" si="553">IF($Q971&gt;0,VLOOKUP($A971,$AD$10:$AM$140,9),Z971)</f>
        <v>A+J=</v>
      </c>
      <c r="AA972" s="119">
        <f t="shared" ref="AA972:AA1035" si="554">IF($Q971&gt;0,VLOOKUP($A971,$AD$10:$AM$140,10),AA971)</f>
        <v>44979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3">
        <f t="shared" si="544"/>
        <v>44967</v>
      </c>
      <c r="B973" s="114">
        <f t="shared" si="536"/>
        <v>956.10136677000003</v>
      </c>
      <c r="C973" s="114">
        <f t="shared" si="550"/>
        <v>615.68421696999997</v>
      </c>
      <c r="D973" s="115">
        <f t="shared" si="545"/>
        <v>1190.8820000000001</v>
      </c>
      <c r="E973" s="116">
        <f t="shared" si="532"/>
        <v>1193.337</v>
      </c>
      <c r="F973" s="117">
        <f t="shared" si="533"/>
        <v>44915</v>
      </c>
      <c r="G973" s="118">
        <f t="shared" si="537"/>
        <v>2.0614972768082662E-3</v>
      </c>
      <c r="H973" s="119">
        <f t="shared" si="551"/>
        <v>44979</v>
      </c>
      <c r="I973" s="119">
        <f t="shared" si="538"/>
        <v>44979</v>
      </c>
      <c r="J973" s="120">
        <f t="shared" si="546"/>
        <v>21</v>
      </c>
      <c r="K973" s="120">
        <f t="shared" si="535"/>
        <v>15</v>
      </c>
      <c r="L973" s="8">
        <f t="shared" si="547"/>
        <v>1.00147206</v>
      </c>
      <c r="M973" s="121">
        <f t="shared" si="534"/>
        <v>1.00206149</v>
      </c>
      <c r="N973" s="121">
        <f t="shared" si="529"/>
        <v>1.5443937993380774</v>
      </c>
      <c r="O973" s="114">
        <f t="shared" si="531"/>
        <v>1.5466672299999999</v>
      </c>
      <c r="P973" s="114">
        <f t="shared" si="539"/>
        <v>952.25860240999998</v>
      </c>
      <c r="Q973" s="168">
        <f t="shared" si="552"/>
        <v>0</v>
      </c>
      <c r="R973" s="169">
        <f t="shared" si="548"/>
        <v>0</v>
      </c>
      <c r="S973" s="114">
        <f t="shared" si="540"/>
        <v>0</v>
      </c>
      <c r="T973" s="124">
        <f t="shared" si="549"/>
        <v>7.0000000000000007E-2</v>
      </c>
      <c r="U973" s="122">
        <f t="shared" si="530"/>
        <v>15</v>
      </c>
      <c r="V973" s="122">
        <v>252</v>
      </c>
      <c r="W973" s="121">
        <f t="shared" si="541"/>
        <v>1.004035421</v>
      </c>
      <c r="X973" s="114">
        <f t="shared" si="542"/>
        <v>3.8427643599999999</v>
      </c>
      <c r="Y973" s="114">
        <f t="shared" si="543"/>
        <v>0</v>
      </c>
      <c r="Z973" s="127" t="str">
        <f t="shared" si="553"/>
        <v>A+J=</v>
      </c>
      <c r="AA973" s="119">
        <f t="shared" si="554"/>
        <v>44979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3">
        <f t="shared" si="544"/>
        <v>44968</v>
      </c>
      <c r="B974" s="114">
        <f t="shared" si="536"/>
        <v>956.45189040999992</v>
      </c>
      <c r="C974" s="114">
        <f t="shared" si="550"/>
        <v>615.68421696999997</v>
      </c>
      <c r="D974" s="115">
        <f t="shared" si="545"/>
        <v>1190.8820000000001</v>
      </c>
      <c r="E974" s="116">
        <f t="shared" si="532"/>
        <v>1193.337</v>
      </c>
      <c r="F974" s="117">
        <f t="shared" si="533"/>
        <v>44915</v>
      </c>
      <c r="G974" s="118">
        <f t="shared" si="537"/>
        <v>2.0614972768082662E-3</v>
      </c>
      <c r="H974" s="119">
        <f t="shared" si="551"/>
        <v>44979</v>
      </c>
      <c r="I974" s="119">
        <f t="shared" si="538"/>
        <v>44979</v>
      </c>
      <c r="J974" s="120">
        <f t="shared" si="546"/>
        <v>21</v>
      </c>
      <c r="K974" s="120">
        <f t="shared" si="535"/>
        <v>16</v>
      </c>
      <c r="L974" s="8">
        <f t="shared" si="547"/>
        <v>1.00157027</v>
      </c>
      <c r="M974" s="121">
        <f t="shared" si="534"/>
        <v>1.00206149</v>
      </c>
      <c r="N974" s="121">
        <f t="shared" si="529"/>
        <v>1.5443937993380774</v>
      </c>
      <c r="O974" s="114">
        <f t="shared" si="531"/>
        <v>1.54681891</v>
      </c>
      <c r="P974" s="114">
        <f t="shared" si="539"/>
        <v>952.35198938999997</v>
      </c>
      <c r="Q974" s="168">
        <f t="shared" si="552"/>
        <v>0</v>
      </c>
      <c r="R974" s="169">
        <f t="shared" si="548"/>
        <v>0</v>
      </c>
      <c r="S974" s="114">
        <f t="shared" si="540"/>
        <v>0</v>
      </c>
      <c r="T974" s="124">
        <f t="shared" si="549"/>
        <v>7.0000000000000007E-2</v>
      </c>
      <c r="U974" s="122">
        <f t="shared" si="530"/>
        <v>16</v>
      </c>
      <c r="V974" s="122">
        <v>252</v>
      </c>
      <c r="W974" s="121">
        <f t="shared" si="541"/>
        <v>1.004305027</v>
      </c>
      <c r="X974" s="114">
        <f t="shared" si="542"/>
        <v>4.0999010199999999</v>
      </c>
      <c r="Y974" s="114">
        <f t="shared" si="543"/>
        <v>0</v>
      </c>
      <c r="Z974" s="127" t="str">
        <f t="shared" si="553"/>
        <v>A+J=</v>
      </c>
      <c r="AA974" s="119">
        <f t="shared" si="554"/>
        <v>44979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3">
        <f t="shared" si="544"/>
        <v>44969</v>
      </c>
      <c r="B975" s="114">
        <f t="shared" si="536"/>
        <v>956.45189040999992</v>
      </c>
      <c r="C975" s="114">
        <f t="shared" si="550"/>
        <v>615.68421696999997</v>
      </c>
      <c r="D975" s="115">
        <f t="shared" si="545"/>
        <v>1190.8820000000001</v>
      </c>
      <c r="E975" s="116">
        <f t="shared" si="532"/>
        <v>1193.337</v>
      </c>
      <c r="F975" s="117">
        <f t="shared" si="533"/>
        <v>44915</v>
      </c>
      <c r="G975" s="118">
        <f t="shared" si="537"/>
        <v>2.0614972768082662E-3</v>
      </c>
      <c r="H975" s="119">
        <f t="shared" si="551"/>
        <v>44979</v>
      </c>
      <c r="I975" s="119">
        <f t="shared" si="538"/>
        <v>44979</v>
      </c>
      <c r="J975" s="120">
        <f t="shared" si="546"/>
        <v>21</v>
      </c>
      <c r="K975" s="120">
        <f t="shared" si="535"/>
        <v>16</v>
      </c>
      <c r="L975" s="8">
        <f t="shared" si="547"/>
        <v>1.00157027</v>
      </c>
      <c r="M975" s="121">
        <f t="shared" si="534"/>
        <v>1.00206149</v>
      </c>
      <c r="N975" s="121">
        <f t="shared" si="529"/>
        <v>1.5443937993380774</v>
      </c>
      <c r="O975" s="114">
        <f t="shared" si="531"/>
        <v>1.54681891</v>
      </c>
      <c r="P975" s="114">
        <f t="shared" si="539"/>
        <v>952.35198938999997</v>
      </c>
      <c r="Q975" s="168">
        <f t="shared" si="552"/>
        <v>0</v>
      </c>
      <c r="R975" s="169">
        <f t="shared" si="548"/>
        <v>0</v>
      </c>
      <c r="S975" s="114">
        <f t="shared" si="540"/>
        <v>0</v>
      </c>
      <c r="T975" s="124">
        <f t="shared" si="549"/>
        <v>7.0000000000000007E-2</v>
      </c>
      <c r="U975" s="122">
        <f t="shared" si="530"/>
        <v>16</v>
      </c>
      <c r="V975" s="122">
        <v>252</v>
      </c>
      <c r="W975" s="121">
        <f t="shared" si="541"/>
        <v>1.004305027</v>
      </c>
      <c r="X975" s="114">
        <f t="shared" si="542"/>
        <v>4.0999010199999999</v>
      </c>
      <c r="Y975" s="114">
        <f t="shared" si="543"/>
        <v>0</v>
      </c>
      <c r="Z975" s="127" t="str">
        <f t="shared" si="553"/>
        <v>A+J=</v>
      </c>
      <c r="AA975" s="119">
        <f t="shared" si="554"/>
        <v>44979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3">
        <f t="shared" si="544"/>
        <v>44970</v>
      </c>
      <c r="B976" s="114">
        <f t="shared" si="536"/>
        <v>956.45189040999992</v>
      </c>
      <c r="C976" s="114">
        <f t="shared" si="550"/>
        <v>615.68421696999997</v>
      </c>
      <c r="D976" s="115">
        <f t="shared" si="545"/>
        <v>1190.8820000000001</v>
      </c>
      <c r="E976" s="116">
        <f t="shared" si="532"/>
        <v>1193.337</v>
      </c>
      <c r="F976" s="117">
        <f t="shared" si="533"/>
        <v>44915</v>
      </c>
      <c r="G976" s="118">
        <f t="shared" si="537"/>
        <v>2.0614972768082662E-3</v>
      </c>
      <c r="H976" s="119">
        <f t="shared" si="551"/>
        <v>44979</v>
      </c>
      <c r="I976" s="119">
        <f t="shared" si="538"/>
        <v>44979</v>
      </c>
      <c r="J976" s="120">
        <f t="shared" si="546"/>
        <v>21</v>
      </c>
      <c r="K976" s="120">
        <f t="shared" si="535"/>
        <v>16</v>
      </c>
      <c r="L976" s="8">
        <f t="shared" si="547"/>
        <v>1.00157027</v>
      </c>
      <c r="M976" s="121">
        <f t="shared" si="534"/>
        <v>1.00206149</v>
      </c>
      <c r="N976" s="121">
        <f t="shared" si="529"/>
        <v>1.5443937993380774</v>
      </c>
      <c r="O976" s="114">
        <f t="shared" si="531"/>
        <v>1.54681891</v>
      </c>
      <c r="P976" s="114">
        <f t="shared" si="539"/>
        <v>952.35198938999997</v>
      </c>
      <c r="Q976" s="168">
        <f t="shared" si="552"/>
        <v>0</v>
      </c>
      <c r="R976" s="169">
        <f t="shared" si="548"/>
        <v>0</v>
      </c>
      <c r="S976" s="114">
        <f t="shared" si="540"/>
        <v>0</v>
      </c>
      <c r="T976" s="124">
        <f t="shared" si="549"/>
        <v>7.0000000000000007E-2</v>
      </c>
      <c r="U976" s="122">
        <f t="shared" si="530"/>
        <v>16</v>
      </c>
      <c r="V976" s="122">
        <v>252</v>
      </c>
      <c r="W976" s="121">
        <f t="shared" si="541"/>
        <v>1.004305027</v>
      </c>
      <c r="X976" s="114">
        <f t="shared" si="542"/>
        <v>4.0999010199999999</v>
      </c>
      <c r="Y976" s="114">
        <f t="shared" si="543"/>
        <v>0</v>
      </c>
      <c r="Z976" s="127" t="str">
        <f t="shared" si="553"/>
        <v>A+J=</v>
      </c>
      <c r="AA976" s="119">
        <f t="shared" si="554"/>
        <v>44979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3">
        <f t="shared" si="544"/>
        <v>44971</v>
      </c>
      <c r="B977" s="114">
        <f t="shared" si="536"/>
        <v>956.80255250999994</v>
      </c>
      <c r="C977" s="114">
        <f t="shared" si="550"/>
        <v>615.68421696999997</v>
      </c>
      <c r="D977" s="115">
        <f t="shared" si="545"/>
        <v>1190.8820000000001</v>
      </c>
      <c r="E977" s="116">
        <f t="shared" si="532"/>
        <v>1193.337</v>
      </c>
      <c r="F977" s="117">
        <f t="shared" si="533"/>
        <v>44915</v>
      </c>
      <c r="G977" s="118">
        <f t="shared" si="537"/>
        <v>2.0614972768082662E-3</v>
      </c>
      <c r="H977" s="119">
        <f t="shared" si="551"/>
        <v>44979</v>
      </c>
      <c r="I977" s="119">
        <f t="shared" si="538"/>
        <v>44979</v>
      </c>
      <c r="J977" s="120">
        <f t="shared" si="546"/>
        <v>21</v>
      </c>
      <c r="K977" s="120">
        <f t="shared" si="535"/>
        <v>17</v>
      </c>
      <c r="L977" s="8">
        <f t="shared" si="547"/>
        <v>1.0016685000000001</v>
      </c>
      <c r="M977" s="121">
        <f t="shared" si="534"/>
        <v>1.00206149</v>
      </c>
      <c r="N977" s="121">
        <f t="shared" si="529"/>
        <v>1.5443937993380774</v>
      </c>
      <c r="O977" s="114">
        <f t="shared" si="531"/>
        <v>1.54697062</v>
      </c>
      <c r="P977" s="114">
        <f t="shared" si="539"/>
        <v>952.44539484999996</v>
      </c>
      <c r="Q977" s="168">
        <f t="shared" si="552"/>
        <v>0</v>
      </c>
      <c r="R977" s="169">
        <f t="shared" si="548"/>
        <v>0</v>
      </c>
      <c r="S977" s="114">
        <f t="shared" si="540"/>
        <v>0</v>
      </c>
      <c r="T977" s="124">
        <f t="shared" si="549"/>
        <v>7.0000000000000007E-2</v>
      </c>
      <c r="U977" s="122">
        <f t="shared" si="530"/>
        <v>17</v>
      </c>
      <c r="V977" s="122">
        <v>252</v>
      </c>
      <c r="W977" s="121">
        <f t="shared" si="541"/>
        <v>1.0045747060000001</v>
      </c>
      <c r="X977" s="114">
        <f t="shared" si="542"/>
        <v>4.3571576600000004</v>
      </c>
      <c r="Y977" s="114">
        <f t="shared" si="543"/>
        <v>0</v>
      </c>
      <c r="Z977" s="127" t="str">
        <f t="shared" si="553"/>
        <v>A+J=</v>
      </c>
      <c r="AA977" s="119">
        <f t="shared" si="554"/>
        <v>44979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3">
        <f t="shared" si="544"/>
        <v>44972</v>
      </c>
      <c r="B978" s="114">
        <f t="shared" si="536"/>
        <v>957.15332736000005</v>
      </c>
      <c r="C978" s="114">
        <f t="shared" si="550"/>
        <v>615.68421696999997</v>
      </c>
      <c r="D978" s="115">
        <f t="shared" si="545"/>
        <v>1190.8820000000001</v>
      </c>
      <c r="E978" s="116">
        <f t="shared" si="532"/>
        <v>1193.337</v>
      </c>
      <c r="F978" s="117">
        <f t="shared" si="533"/>
        <v>44915</v>
      </c>
      <c r="G978" s="118">
        <f t="shared" si="537"/>
        <v>2.0614972768082662E-3</v>
      </c>
      <c r="H978" s="119">
        <f t="shared" si="551"/>
        <v>44979</v>
      </c>
      <c r="I978" s="119">
        <f t="shared" si="538"/>
        <v>44979</v>
      </c>
      <c r="J978" s="120">
        <f t="shared" si="546"/>
        <v>21</v>
      </c>
      <c r="K978" s="120">
        <f t="shared" si="535"/>
        <v>18</v>
      </c>
      <c r="L978" s="8">
        <f t="shared" si="547"/>
        <v>1.0017667299999999</v>
      </c>
      <c r="M978" s="121">
        <f t="shared" si="534"/>
        <v>1.00206149</v>
      </c>
      <c r="N978" s="121">
        <f t="shared" si="529"/>
        <v>1.5443937993380774</v>
      </c>
      <c r="O978" s="114">
        <f t="shared" si="531"/>
        <v>1.5471223199999999</v>
      </c>
      <c r="P978" s="114">
        <f t="shared" si="539"/>
        <v>952.53879414000005</v>
      </c>
      <c r="Q978" s="168">
        <f t="shared" si="552"/>
        <v>0</v>
      </c>
      <c r="R978" s="169">
        <f t="shared" si="548"/>
        <v>0</v>
      </c>
      <c r="S978" s="114">
        <f t="shared" si="540"/>
        <v>0</v>
      </c>
      <c r="T978" s="124">
        <f t="shared" si="549"/>
        <v>7.0000000000000007E-2</v>
      </c>
      <c r="U978" s="122">
        <f t="shared" si="530"/>
        <v>18</v>
      </c>
      <c r="V978" s="122">
        <v>252</v>
      </c>
      <c r="W978" s="121">
        <f t="shared" si="541"/>
        <v>1.0048444569999999</v>
      </c>
      <c r="X978" s="114">
        <f t="shared" si="542"/>
        <v>4.6145332200000002</v>
      </c>
      <c r="Y978" s="114">
        <f t="shared" si="543"/>
        <v>0</v>
      </c>
      <c r="Z978" s="127" t="str">
        <f t="shared" si="553"/>
        <v>A+J=</v>
      </c>
      <c r="AA978" s="119">
        <f t="shared" si="554"/>
        <v>44979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3">
        <f t="shared" si="544"/>
        <v>44973</v>
      </c>
      <c r="B979" s="114">
        <f t="shared" si="536"/>
        <v>957.50424691000001</v>
      </c>
      <c r="C979" s="114">
        <f t="shared" si="550"/>
        <v>615.68421696999997</v>
      </c>
      <c r="D979" s="115">
        <f t="shared" si="545"/>
        <v>1190.8820000000001</v>
      </c>
      <c r="E979" s="116">
        <f t="shared" si="532"/>
        <v>1193.337</v>
      </c>
      <c r="F979" s="117">
        <f t="shared" si="533"/>
        <v>44915</v>
      </c>
      <c r="G979" s="118">
        <f t="shared" si="537"/>
        <v>2.0614972768082662E-3</v>
      </c>
      <c r="H979" s="119">
        <f t="shared" si="551"/>
        <v>44979</v>
      </c>
      <c r="I979" s="119">
        <f t="shared" si="538"/>
        <v>44979</v>
      </c>
      <c r="J979" s="120">
        <f t="shared" si="546"/>
        <v>21</v>
      </c>
      <c r="K979" s="120">
        <f t="shared" si="535"/>
        <v>19</v>
      </c>
      <c r="L979" s="8">
        <f t="shared" si="547"/>
        <v>1.0018649799999999</v>
      </c>
      <c r="M979" s="121">
        <f t="shared" si="534"/>
        <v>1.00206149</v>
      </c>
      <c r="N979" s="121">
        <f t="shared" si="529"/>
        <v>1.5443937993380774</v>
      </c>
      <c r="O979" s="114">
        <f t="shared" si="531"/>
        <v>1.5472740599999999</v>
      </c>
      <c r="P979" s="114">
        <f t="shared" si="539"/>
        <v>952.63221806000001</v>
      </c>
      <c r="Q979" s="168">
        <f t="shared" si="552"/>
        <v>0</v>
      </c>
      <c r="R979" s="169">
        <f t="shared" si="548"/>
        <v>0</v>
      </c>
      <c r="S979" s="114">
        <f t="shared" si="540"/>
        <v>0</v>
      </c>
      <c r="T979" s="124">
        <f t="shared" si="549"/>
        <v>7.0000000000000007E-2</v>
      </c>
      <c r="U979" s="122">
        <f t="shared" si="530"/>
        <v>19</v>
      </c>
      <c r="V979" s="122">
        <v>252</v>
      </c>
      <c r="W979" s="121">
        <f t="shared" si="541"/>
        <v>1.005114281</v>
      </c>
      <c r="X979" s="114">
        <f t="shared" si="542"/>
        <v>4.8720288500000004</v>
      </c>
      <c r="Y979" s="114">
        <f t="shared" si="543"/>
        <v>0</v>
      </c>
      <c r="Z979" s="127" t="str">
        <f t="shared" si="553"/>
        <v>A+J=</v>
      </c>
      <c r="AA979" s="119">
        <f t="shared" si="554"/>
        <v>44979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3">
        <f t="shared" si="544"/>
        <v>44974</v>
      </c>
      <c r="B980" s="114">
        <f t="shared" si="536"/>
        <v>957.85527927999999</v>
      </c>
      <c r="C980" s="114">
        <f t="shared" si="550"/>
        <v>615.68421696999997</v>
      </c>
      <c r="D980" s="115">
        <f t="shared" si="545"/>
        <v>1190.8820000000001</v>
      </c>
      <c r="E980" s="116">
        <f t="shared" si="532"/>
        <v>1193.337</v>
      </c>
      <c r="F980" s="117">
        <f t="shared" si="533"/>
        <v>44915</v>
      </c>
      <c r="G980" s="118">
        <f t="shared" si="537"/>
        <v>2.0614972768082662E-3</v>
      </c>
      <c r="H980" s="119">
        <f t="shared" si="551"/>
        <v>44979</v>
      </c>
      <c r="I980" s="119">
        <f t="shared" si="538"/>
        <v>44979</v>
      </c>
      <c r="J980" s="120">
        <f t="shared" si="546"/>
        <v>21</v>
      </c>
      <c r="K980" s="120">
        <f t="shared" si="535"/>
        <v>20</v>
      </c>
      <c r="L980" s="8">
        <f t="shared" si="547"/>
        <v>1.0019632300000001</v>
      </c>
      <c r="M980" s="121">
        <f t="shared" si="534"/>
        <v>1.00206149</v>
      </c>
      <c r="N980" s="121">
        <f t="shared" si="529"/>
        <v>1.5443937993380774</v>
      </c>
      <c r="O980" s="114">
        <f t="shared" si="531"/>
        <v>1.5474257899999999</v>
      </c>
      <c r="P980" s="114">
        <f t="shared" si="539"/>
        <v>952.72563582999999</v>
      </c>
      <c r="Q980" s="168">
        <f t="shared" si="552"/>
        <v>0</v>
      </c>
      <c r="R980" s="169">
        <f t="shared" si="548"/>
        <v>0</v>
      </c>
      <c r="S980" s="114">
        <f t="shared" si="540"/>
        <v>0</v>
      </c>
      <c r="T980" s="124">
        <f t="shared" si="549"/>
        <v>7.0000000000000007E-2</v>
      </c>
      <c r="U980" s="122">
        <f t="shared" si="530"/>
        <v>20</v>
      </c>
      <c r="V980" s="122">
        <v>252</v>
      </c>
      <c r="W980" s="121">
        <f t="shared" si="541"/>
        <v>1.005384177</v>
      </c>
      <c r="X980" s="114">
        <f t="shared" si="542"/>
        <v>5.1296434499999997</v>
      </c>
      <c r="Y980" s="114">
        <f t="shared" si="543"/>
        <v>0</v>
      </c>
      <c r="Z980" s="127" t="str">
        <f t="shared" si="553"/>
        <v>A+J=</v>
      </c>
      <c r="AA980" s="119">
        <f t="shared" si="554"/>
        <v>44979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3">
        <f t="shared" si="544"/>
        <v>44975</v>
      </c>
      <c r="B981" s="114">
        <f t="shared" si="536"/>
        <v>958.20644926</v>
      </c>
      <c r="C981" s="114">
        <f t="shared" si="550"/>
        <v>615.68421696999997</v>
      </c>
      <c r="D981" s="115">
        <f t="shared" si="545"/>
        <v>1190.8820000000001</v>
      </c>
      <c r="E981" s="116">
        <f t="shared" si="532"/>
        <v>1193.337</v>
      </c>
      <c r="F981" s="117">
        <f t="shared" si="533"/>
        <v>44915</v>
      </c>
      <c r="G981" s="118">
        <f t="shared" si="537"/>
        <v>2.0614972768082662E-3</v>
      </c>
      <c r="H981" s="119">
        <f t="shared" si="551"/>
        <v>44979</v>
      </c>
      <c r="I981" s="119">
        <f t="shared" si="538"/>
        <v>44979</v>
      </c>
      <c r="J981" s="120">
        <f t="shared" si="546"/>
        <v>21</v>
      </c>
      <c r="K981" s="120">
        <f t="shared" si="535"/>
        <v>21</v>
      </c>
      <c r="L981" s="8">
        <f t="shared" si="547"/>
        <v>1.00206149</v>
      </c>
      <c r="M981" s="121">
        <f t="shared" si="534"/>
        <v>1.00206149</v>
      </c>
      <c r="N981" s="121">
        <f t="shared" si="529"/>
        <v>1.5443937993380774</v>
      </c>
      <c r="O981" s="114">
        <f t="shared" si="531"/>
        <v>1.54757755</v>
      </c>
      <c r="P981" s="114">
        <f t="shared" si="539"/>
        <v>952.81907206999995</v>
      </c>
      <c r="Q981" s="168">
        <f t="shared" si="552"/>
        <v>0</v>
      </c>
      <c r="R981" s="169">
        <f t="shared" si="548"/>
        <v>0</v>
      </c>
      <c r="S981" s="114">
        <f t="shared" si="540"/>
        <v>0</v>
      </c>
      <c r="T981" s="124">
        <f t="shared" si="549"/>
        <v>7.0000000000000007E-2</v>
      </c>
      <c r="U981" s="122">
        <f t="shared" si="530"/>
        <v>21</v>
      </c>
      <c r="V981" s="122">
        <v>252</v>
      </c>
      <c r="W981" s="121">
        <f t="shared" si="541"/>
        <v>1.0056541450000001</v>
      </c>
      <c r="X981" s="114">
        <f t="shared" si="542"/>
        <v>5.3873771899999996</v>
      </c>
      <c r="Y981" s="114">
        <f t="shared" si="543"/>
        <v>0</v>
      </c>
      <c r="Z981" s="127" t="str">
        <f t="shared" si="553"/>
        <v>A+J=</v>
      </c>
      <c r="AA981" s="119">
        <f t="shared" si="554"/>
        <v>44979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3">
        <f t="shared" si="544"/>
        <v>44976</v>
      </c>
      <c r="B982" s="114">
        <f t="shared" si="536"/>
        <v>958.20644926</v>
      </c>
      <c r="C982" s="114">
        <f t="shared" si="550"/>
        <v>615.68421696999997</v>
      </c>
      <c r="D982" s="115">
        <f t="shared" si="545"/>
        <v>1190.8820000000001</v>
      </c>
      <c r="E982" s="116">
        <f t="shared" si="532"/>
        <v>1193.337</v>
      </c>
      <c r="F982" s="117">
        <f t="shared" si="533"/>
        <v>44915</v>
      </c>
      <c r="G982" s="118">
        <f t="shared" si="537"/>
        <v>2.0614972768082662E-3</v>
      </c>
      <c r="H982" s="119">
        <f t="shared" si="551"/>
        <v>44979</v>
      </c>
      <c r="I982" s="119">
        <f t="shared" si="538"/>
        <v>44979</v>
      </c>
      <c r="J982" s="120">
        <f t="shared" si="546"/>
        <v>21</v>
      </c>
      <c r="K982" s="120">
        <f t="shared" si="535"/>
        <v>21</v>
      </c>
      <c r="L982" s="8">
        <f t="shared" si="547"/>
        <v>1.00206149</v>
      </c>
      <c r="M982" s="121">
        <f t="shared" si="534"/>
        <v>1.00206149</v>
      </c>
      <c r="N982" s="121">
        <f t="shared" si="529"/>
        <v>1.5443937993380774</v>
      </c>
      <c r="O982" s="114">
        <f t="shared" si="531"/>
        <v>1.54757755</v>
      </c>
      <c r="P982" s="114">
        <f t="shared" si="539"/>
        <v>952.81907206999995</v>
      </c>
      <c r="Q982" s="168">
        <f t="shared" si="552"/>
        <v>0</v>
      </c>
      <c r="R982" s="169">
        <f t="shared" si="548"/>
        <v>0</v>
      </c>
      <c r="S982" s="114">
        <f t="shared" si="540"/>
        <v>0</v>
      </c>
      <c r="T982" s="124">
        <f t="shared" si="549"/>
        <v>7.0000000000000007E-2</v>
      </c>
      <c r="U982" s="122">
        <f t="shared" si="530"/>
        <v>21</v>
      </c>
      <c r="V982" s="122">
        <v>252</v>
      </c>
      <c r="W982" s="121">
        <f t="shared" si="541"/>
        <v>1.0056541450000001</v>
      </c>
      <c r="X982" s="114">
        <f t="shared" si="542"/>
        <v>5.3873771899999996</v>
      </c>
      <c r="Y982" s="114">
        <f t="shared" si="543"/>
        <v>0</v>
      </c>
      <c r="Z982" s="127" t="str">
        <f t="shared" si="553"/>
        <v>A+J=</v>
      </c>
      <c r="AA982" s="119">
        <f t="shared" si="554"/>
        <v>44979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3">
        <f t="shared" si="544"/>
        <v>44977</v>
      </c>
      <c r="B983" s="114">
        <f t="shared" si="536"/>
        <v>958.20644926</v>
      </c>
      <c r="C983" s="114">
        <f t="shared" si="550"/>
        <v>615.68421696999997</v>
      </c>
      <c r="D983" s="115">
        <f t="shared" si="545"/>
        <v>1190.8820000000001</v>
      </c>
      <c r="E983" s="116">
        <f t="shared" si="532"/>
        <v>1193.337</v>
      </c>
      <c r="F983" s="117">
        <f t="shared" si="533"/>
        <v>44915</v>
      </c>
      <c r="G983" s="118">
        <f t="shared" si="537"/>
        <v>2.0614972768082662E-3</v>
      </c>
      <c r="H983" s="119">
        <f t="shared" si="551"/>
        <v>45005</v>
      </c>
      <c r="I983" s="119">
        <f t="shared" si="538"/>
        <v>44979</v>
      </c>
      <c r="J983" s="120">
        <f t="shared" si="546"/>
        <v>21</v>
      </c>
      <c r="K983" s="120">
        <f t="shared" si="535"/>
        <v>21</v>
      </c>
      <c r="L983" s="8">
        <f t="shared" si="547"/>
        <v>1.00206149</v>
      </c>
      <c r="M983" s="121">
        <f t="shared" si="534"/>
        <v>1.00206149</v>
      </c>
      <c r="N983" s="121">
        <f t="shared" si="529"/>
        <v>1.5443937993380774</v>
      </c>
      <c r="O983" s="114">
        <f t="shared" si="531"/>
        <v>1.54757755</v>
      </c>
      <c r="P983" s="114">
        <f t="shared" si="539"/>
        <v>952.81907206999995</v>
      </c>
      <c r="Q983" s="168">
        <f t="shared" si="552"/>
        <v>0</v>
      </c>
      <c r="R983" s="169">
        <f t="shared" si="548"/>
        <v>0</v>
      </c>
      <c r="S983" s="114">
        <f t="shared" si="540"/>
        <v>0</v>
      </c>
      <c r="T983" s="124">
        <f t="shared" si="549"/>
        <v>7.0000000000000007E-2</v>
      </c>
      <c r="U983" s="122">
        <f t="shared" si="530"/>
        <v>21</v>
      </c>
      <c r="V983" s="122">
        <v>252</v>
      </c>
      <c r="W983" s="121">
        <f t="shared" si="541"/>
        <v>1.0056541450000001</v>
      </c>
      <c r="X983" s="114">
        <f t="shared" si="542"/>
        <v>5.3873771899999996</v>
      </c>
      <c r="Y983" s="114">
        <f t="shared" si="543"/>
        <v>0</v>
      </c>
      <c r="Z983" s="127" t="str">
        <f t="shared" si="553"/>
        <v>A+J=</v>
      </c>
      <c r="AA983" s="119">
        <f t="shared" si="554"/>
        <v>44979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3">
        <f t="shared" si="544"/>
        <v>44978</v>
      </c>
      <c r="B984" s="114">
        <f t="shared" si="536"/>
        <v>958.20644926</v>
      </c>
      <c r="C984" s="114">
        <f t="shared" si="550"/>
        <v>615.68421696999997</v>
      </c>
      <c r="D984" s="115">
        <f t="shared" si="545"/>
        <v>1190.8820000000001</v>
      </c>
      <c r="E984" s="116">
        <f t="shared" si="532"/>
        <v>1193.337</v>
      </c>
      <c r="F984" s="117">
        <f t="shared" si="533"/>
        <v>44915</v>
      </c>
      <c r="G984" s="118">
        <f t="shared" si="537"/>
        <v>2.0614972768082662E-3</v>
      </c>
      <c r="H984" s="119">
        <f t="shared" si="551"/>
        <v>45005</v>
      </c>
      <c r="I984" s="119">
        <f t="shared" si="538"/>
        <v>44979</v>
      </c>
      <c r="J984" s="120">
        <f t="shared" si="546"/>
        <v>21</v>
      </c>
      <c r="K984" s="120">
        <f t="shared" si="535"/>
        <v>21</v>
      </c>
      <c r="L984" s="8">
        <f t="shared" si="547"/>
        <v>1.00206149</v>
      </c>
      <c r="M984" s="121">
        <f t="shared" si="534"/>
        <v>1.00206149</v>
      </c>
      <c r="N984" s="121">
        <f t="shared" si="529"/>
        <v>1.5443937993380774</v>
      </c>
      <c r="O984" s="114">
        <f t="shared" si="531"/>
        <v>1.54757755</v>
      </c>
      <c r="P984" s="114">
        <f t="shared" si="539"/>
        <v>952.81907206999995</v>
      </c>
      <c r="Q984" s="168">
        <f t="shared" si="552"/>
        <v>0</v>
      </c>
      <c r="R984" s="169">
        <f t="shared" si="548"/>
        <v>0</v>
      </c>
      <c r="S984" s="114">
        <f t="shared" si="540"/>
        <v>0</v>
      </c>
      <c r="T984" s="124">
        <f t="shared" si="549"/>
        <v>7.0000000000000007E-2</v>
      </c>
      <c r="U984" s="122">
        <f t="shared" si="530"/>
        <v>21</v>
      </c>
      <c r="V984" s="122">
        <v>252</v>
      </c>
      <c r="W984" s="121">
        <f t="shared" si="541"/>
        <v>1.0056541450000001</v>
      </c>
      <c r="X984" s="114">
        <f t="shared" si="542"/>
        <v>5.3873771899999996</v>
      </c>
      <c r="Y984" s="114">
        <f t="shared" si="543"/>
        <v>0</v>
      </c>
      <c r="Z984" s="127" t="str">
        <f t="shared" si="553"/>
        <v>A+J=</v>
      </c>
      <c r="AA984" s="119">
        <f t="shared" si="554"/>
        <v>44979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3">
        <f t="shared" si="544"/>
        <v>44979</v>
      </c>
      <c r="B985" s="114">
        <f t="shared" si="536"/>
        <v>958.20644926</v>
      </c>
      <c r="C985" s="114">
        <f t="shared" si="550"/>
        <v>615.68421696999997</v>
      </c>
      <c r="D985" s="115">
        <f t="shared" si="545"/>
        <v>1190.8820000000001</v>
      </c>
      <c r="E985" s="116">
        <f t="shared" si="532"/>
        <v>1193.337</v>
      </c>
      <c r="F985" s="117">
        <f t="shared" si="533"/>
        <v>44915</v>
      </c>
      <c r="G985" s="118">
        <f t="shared" si="537"/>
        <v>2.0614972768082662E-3</v>
      </c>
      <c r="H985" s="119">
        <f t="shared" si="551"/>
        <v>45005</v>
      </c>
      <c r="I985" s="119">
        <f t="shared" si="538"/>
        <v>44979</v>
      </c>
      <c r="J985" s="120">
        <f t="shared" si="546"/>
        <v>21</v>
      </c>
      <c r="K985" s="120">
        <f t="shared" si="535"/>
        <v>21</v>
      </c>
      <c r="L985" s="8">
        <f t="shared" si="547"/>
        <v>1.00206149</v>
      </c>
      <c r="M985" s="121">
        <f t="shared" si="534"/>
        <v>1.00206149</v>
      </c>
      <c r="N985" s="121">
        <f t="shared" si="529"/>
        <v>1.5443937993380774</v>
      </c>
      <c r="O985" s="114">
        <f t="shared" si="531"/>
        <v>1.54757755</v>
      </c>
      <c r="P985" s="114">
        <f t="shared" si="539"/>
        <v>952.81907206999995</v>
      </c>
      <c r="Q985" s="168">
        <f t="shared" si="552"/>
        <v>32</v>
      </c>
      <c r="R985" s="169">
        <f t="shared" si="548"/>
        <v>1.2185999999999999E-2</v>
      </c>
      <c r="S985" s="114">
        <f t="shared" si="540"/>
        <v>11.61105321</v>
      </c>
      <c r="T985" s="124">
        <f t="shared" si="549"/>
        <v>7.0000000000000007E-2</v>
      </c>
      <c r="U985" s="122">
        <f t="shared" si="530"/>
        <v>21</v>
      </c>
      <c r="V985" s="122">
        <v>252</v>
      </c>
      <c r="W985" s="121">
        <f t="shared" si="541"/>
        <v>1.0056541450000001</v>
      </c>
      <c r="X985" s="114">
        <f t="shared" si="542"/>
        <v>5.3873771899999996</v>
      </c>
      <c r="Y985" s="114">
        <f t="shared" si="543"/>
        <v>16.9984304</v>
      </c>
      <c r="Z985" s="127" t="str">
        <f t="shared" si="553"/>
        <v>A+J=</v>
      </c>
      <c r="AA985" s="119">
        <f t="shared" si="554"/>
        <v>44979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3">
        <f t="shared" si="544"/>
        <v>44980</v>
      </c>
      <c r="B986" s="114">
        <f t="shared" si="536"/>
        <v>941.56846839000002</v>
      </c>
      <c r="C986" s="114">
        <f t="shared" si="550"/>
        <v>608.18148911000003</v>
      </c>
      <c r="D986" s="115">
        <f t="shared" si="545"/>
        <v>1190.8820000000001</v>
      </c>
      <c r="E986" s="116">
        <f t="shared" si="532"/>
        <v>1193.337</v>
      </c>
      <c r="F986" s="117">
        <f t="shared" si="533"/>
        <v>44948</v>
      </c>
      <c r="G986" s="118">
        <f t="shared" si="537"/>
        <v>2.0614972768082662E-3</v>
      </c>
      <c r="H986" s="119">
        <f t="shared" si="551"/>
        <v>45005</v>
      </c>
      <c r="I986" s="119">
        <f t="shared" si="538"/>
        <v>45005</v>
      </c>
      <c r="J986" s="120">
        <f t="shared" si="546"/>
        <v>18</v>
      </c>
      <c r="K986" s="120">
        <f t="shared" si="535"/>
        <v>1</v>
      </c>
      <c r="L986" s="8">
        <f t="shared" si="547"/>
        <v>1.0001144099999999</v>
      </c>
      <c r="M986" s="121">
        <f t="shared" si="534"/>
        <v>1.00206149</v>
      </c>
      <c r="N986" s="121">
        <f t="shared" si="529"/>
        <v>1.5475775517114749</v>
      </c>
      <c r="O986" s="114">
        <f t="shared" si="531"/>
        <v>1.5477546099999999</v>
      </c>
      <c r="P986" s="114">
        <f t="shared" si="539"/>
        <v>941.31570348000002</v>
      </c>
      <c r="Q986" s="168">
        <f t="shared" si="552"/>
        <v>0</v>
      </c>
      <c r="R986" s="169">
        <f t="shared" si="548"/>
        <v>0</v>
      </c>
      <c r="S986" s="114">
        <f t="shared" si="540"/>
        <v>0</v>
      </c>
      <c r="T986" s="124">
        <f t="shared" si="549"/>
        <v>7.0000000000000007E-2</v>
      </c>
      <c r="U986" s="122">
        <f t="shared" si="530"/>
        <v>1</v>
      </c>
      <c r="V986" s="122">
        <v>252</v>
      </c>
      <c r="W986" s="121">
        <f t="shared" si="541"/>
        <v>1.0002685229999999</v>
      </c>
      <c r="X986" s="114">
        <f t="shared" si="542"/>
        <v>0.25276491000000001</v>
      </c>
      <c r="Y986" s="114">
        <f t="shared" si="543"/>
        <v>0</v>
      </c>
      <c r="Z986" s="127" t="str">
        <f t="shared" si="553"/>
        <v>A+J=</v>
      </c>
      <c r="AA986" s="119">
        <f t="shared" si="554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3">
        <f t="shared" si="544"/>
        <v>44981</v>
      </c>
      <c r="B987" s="114">
        <f t="shared" si="536"/>
        <v>941.92905570999994</v>
      </c>
      <c r="C987" s="114">
        <f t="shared" si="550"/>
        <v>608.18148911000003</v>
      </c>
      <c r="D987" s="115">
        <f t="shared" si="545"/>
        <v>1190.8820000000001</v>
      </c>
      <c r="E987" s="116">
        <f t="shared" si="532"/>
        <v>1193.337</v>
      </c>
      <c r="F987" s="117">
        <f t="shared" si="533"/>
        <v>44948</v>
      </c>
      <c r="G987" s="118">
        <f t="shared" si="537"/>
        <v>2.0614972768082662E-3</v>
      </c>
      <c r="H987" s="119">
        <f t="shared" si="551"/>
        <v>45005</v>
      </c>
      <c r="I987" s="119">
        <f t="shared" si="538"/>
        <v>45005</v>
      </c>
      <c r="J987" s="120">
        <f t="shared" si="546"/>
        <v>18</v>
      </c>
      <c r="K987" s="120">
        <f t="shared" si="535"/>
        <v>2</v>
      </c>
      <c r="L987" s="8">
        <f t="shared" si="547"/>
        <v>1.0002288399999999</v>
      </c>
      <c r="M987" s="121">
        <f t="shared" si="534"/>
        <v>1.00206149</v>
      </c>
      <c r="N987" s="121">
        <f t="shared" si="529"/>
        <v>1.5475775517114749</v>
      </c>
      <c r="O987" s="114">
        <f t="shared" si="531"/>
        <v>1.54793169</v>
      </c>
      <c r="P987" s="114">
        <f t="shared" si="539"/>
        <v>941.42340025999999</v>
      </c>
      <c r="Q987" s="168">
        <f t="shared" si="552"/>
        <v>0</v>
      </c>
      <c r="R987" s="169">
        <f t="shared" si="548"/>
        <v>0</v>
      </c>
      <c r="S987" s="114">
        <f t="shared" si="540"/>
        <v>0</v>
      </c>
      <c r="T987" s="124">
        <f t="shared" si="549"/>
        <v>7.0000000000000007E-2</v>
      </c>
      <c r="U987" s="122">
        <f t="shared" si="530"/>
        <v>2</v>
      </c>
      <c r="V987" s="122">
        <v>252</v>
      </c>
      <c r="W987" s="121">
        <f t="shared" si="541"/>
        <v>1.000537118</v>
      </c>
      <c r="X987" s="114">
        <f t="shared" si="542"/>
        <v>0.50565545000000001</v>
      </c>
      <c r="Y987" s="114">
        <f t="shared" si="543"/>
        <v>0</v>
      </c>
      <c r="Z987" s="127" t="str">
        <f t="shared" si="553"/>
        <v>A+J=</v>
      </c>
      <c r="AA987" s="119">
        <f t="shared" si="554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3">
        <f t="shared" si="544"/>
        <v>44982</v>
      </c>
      <c r="B988" s="114">
        <f t="shared" si="536"/>
        <v>942.28978691999998</v>
      </c>
      <c r="C988" s="114">
        <f t="shared" si="550"/>
        <v>608.18148911000003</v>
      </c>
      <c r="D988" s="115">
        <f t="shared" si="545"/>
        <v>1190.8820000000001</v>
      </c>
      <c r="E988" s="116">
        <f t="shared" si="532"/>
        <v>1193.337</v>
      </c>
      <c r="F988" s="117">
        <f t="shared" si="533"/>
        <v>44948</v>
      </c>
      <c r="G988" s="118">
        <f t="shared" si="537"/>
        <v>2.0614972768082662E-3</v>
      </c>
      <c r="H988" s="119">
        <f t="shared" si="551"/>
        <v>45005</v>
      </c>
      <c r="I988" s="119">
        <f t="shared" si="538"/>
        <v>45005</v>
      </c>
      <c r="J988" s="120">
        <f t="shared" si="546"/>
        <v>18</v>
      </c>
      <c r="K988" s="120">
        <f t="shared" si="535"/>
        <v>3</v>
      </c>
      <c r="L988" s="8">
        <f t="shared" si="547"/>
        <v>1.0003432800000001</v>
      </c>
      <c r="M988" s="121">
        <f t="shared" si="534"/>
        <v>1.00206149</v>
      </c>
      <c r="N988" s="121">
        <f t="shared" si="529"/>
        <v>1.5475775517114749</v>
      </c>
      <c r="O988" s="114">
        <f t="shared" si="531"/>
        <v>1.5481088000000001</v>
      </c>
      <c r="P988" s="114">
        <f t="shared" si="539"/>
        <v>941.53111527999999</v>
      </c>
      <c r="Q988" s="168">
        <f t="shared" si="552"/>
        <v>0</v>
      </c>
      <c r="R988" s="169">
        <f t="shared" si="548"/>
        <v>0</v>
      </c>
      <c r="S988" s="114">
        <f t="shared" si="540"/>
        <v>0</v>
      </c>
      <c r="T988" s="124">
        <f t="shared" si="549"/>
        <v>7.0000000000000007E-2</v>
      </c>
      <c r="U988" s="122">
        <f t="shared" si="530"/>
        <v>3</v>
      </c>
      <c r="V988" s="122">
        <v>252</v>
      </c>
      <c r="W988" s="121">
        <f t="shared" si="541"/>
        <v>1.0008057850000001</v>
      </c>
      <c r="X988" s="114">
        <f t="shared" si="542"/>
        <v>0.75867163999999998</v>
      </c>
      <c r="Y988" s="114">
        <f t="shared" si="543"/>
        <v>0</v>
      </c>
      <c r="Z988" s="127" t="str">
        <f t="shared" si="553"/>
        <v>A+J=</v>
      </c>
      <c r="AA988" s="119">
        <f t="shared" si="554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3">
        <f t="shared" si="544"/>
        <v>44983</v>
      </c>
      <c r="B989" s="114">
        <f t="shared" si="536"/>
        <v>942.28978691999998</v>
      </c>
      <c r="C989" s="114">
        <f t="shared" si="550"/>
        <v>608.18148911000003</v>
      </c>
      <c r="D989" s="115">
        <f t="shared" si="545"/>
        <v>1190.8820000000001</v>
      </c>
      <c r="E989" s="116">
        <f t="shared" si="532"/>
        <v>1193.337</v>
      </c>
      <c r="F989" s="117">
        <f t="shared" si="533"/>
        <v>44948</v>
      </c>
      <c r="G989" s="118">
        <f t="shared" si="537"/>
        <v>2.0614972768082662E-3</v>
      </c>
      <c r="H989" s="119">
        <f t="shared" si="551"/>
        <v>45005</v>
      </c>
      <c r="I989" s="119">
        <f t="shared" si="538"/>
        <v>45005</v>
      </c>
      <c r="J989" s="120">
        <f t="shared" si="546"/>
        <v>18</v>
      </c>
      <c r="K989" s="120">
        <f t="shared" si="535"/>
        <v>3</v>
      </c>
      <c r="L989" s="8">
        <f t="shared" si="547"/>
        <v>1.0003432800000001</v>
      </c>
      <c r="M989" s="121">
        <f t="shared" si="534"/>
        <v>1.00206149</v>
      </c>
      <c r="N989" s="121">
        <f t="shared" si="529"/>
        <v>1.5475775517114749</v>
      </c>
      <c r="O989" s="114">
        <f t="shared" si="531"/>
        <v>1.5481088000000001</v>
      </c>
      <c r="P989" s="114">
        <f t="shared" si="539"/>
        <v>941.53111527999999</v>
      </c>
      <c r="Q989" s="168">
        <f t="shared" si="552"/>
        <v>0</v>
      </c>
      <c r="R989" s="169">
        <f t="shared" si="548"/>
        <v>0</v>
      </c>
      <c r="S989" s="114">
        <f t="shared" si="540"/>
        <v>0</v>
      </c>
      <c r="T989" s="124">
        <f t="shared" si="549"/>
        <v>7.0000000000000007E-2</v>
      </c>
      <c r="U989" s="122">
        <f t="shared" si="530"/>
        <v>3</v>
      </c>
      <c r="V989" s="122">
        <v>252</v>
      </c>
      <c r="W989" s="121">
        <f t="shared" si="541"/>
        <v>1.0008057850000001</v>
      </c>
      <c r="X989" s="114">
        <f t="shared" si="542"/>
        <v>0.75867163999999998</v>
      </c>
      <c r="Y989" s="114">
        <f t="shared" si="543"/>
        <v>0</v>
      </c>
      <c r="Z989" s="127" t="str">
        <f t="shared" si="553"/>
        <v>A+J=</v>
      </c>
      <c r="AA989" s="119">
        <f t="shared" si="554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3">
        <f t="shared" si="544"/>
        <v>44984</v>
      </c>
      <c r="B990" s="114">
        <f t="shared" si="536"/>
        <v>942.28978691999998</v>
      </c>
      <c r="C990" s="114">
        <f t="shared" si="550"/>
        <v>608.18148911000003</v>
      </c>
      <c r="D990" s="115">
        <f t="shared" si="545"/>
        <v>1190.8820000000001</v>
      </c>
      <c r="E990" s="116">
        <f t="shared" si="532"/>
        <v>1193.337</v>
      </c>
      <c r="F990" s="117">
        <f t="shared" si="533"/>
        <v>44948</v>
      </c>
      <c r="G990" s="118">
        <f t="shared" si="537"/>
        <v>2.0614972768082662E-3</v>
      </c>
      <c r="H990" s="119">
        <f t="shared" si="551"/>
        <v>45005</v>
      </c>
      <c r="I990" s="119">
        <f t="shared" si="538"/>
        <v>45005</v>
      </c>
      <c r="J990" s="120">
        <f t="shared" si="546"/>
        <v>18</v>
      </c>
      <c r="K990" s="120">
        <f t="shared" si="535"/>
        <v>3</v>
      </c>
      <c r="L990" s="8">
        <f t="shared" si="547"/>
        <v>1.0003432800000001</v>
      </c>
      <c r="M990" s="121">
        <f t="shared" si="534"/>
        <v>1.00206149</v>
      </c>
      <c r="N990" s="121">
        <f t="shared" si="529"/>
        <v>1.5475775517114749</v>
      </c>
      <c r="O990" s="114">
        <f t="shared" si="531"/>
        <v>1.5481088000000001</v>
      </c>
      <c r="P990" s="114">
        <f t="shared" si="539"/>
        <v>941.53111527999999</v>
      </c>
      <c r="Q990" s="168">
        <f t="shared" si="552"/>
        <v>0</v>
      </c>
      <c r="R990" s="169">
        <f t="shared" si="548"/>
        <v>0</v>
      </c>
      <c r="S990" s="114">
        <f t="shared" si="540"/>
        <v>0</v>
      </c>
      <c r="T990" s="124">
        <f t="shared" si="549"/>
        <v>7.0000000000000007E-2</v>
      </c>
      <c r="U990" s="122">
        <f t="shared" si="530"/>
        <v>3</v>
      </c>
      <c r="V990" s="122">
        <v>252</v>
      </c>
      <c r="W990" s="121">
        <f t="shared" si="541"/>
        <v>1.0008057850000001</v>
      </c>
      <c r="X990" s="114">
        <f t="shared" si="542"/>
        <v>0.75867163999999998</v>
      </c>
      <c r="Y990" s="114">
        <f t="shared" si="543"/>
        <v>0</v>
      </c>
      <c r="Z990" s="127" t="str">
        <f t="shared" si="553"/>
        <v>A+J=</v>
      </c>
      <c r="AA990" s="119">
        <f t="shared" si="554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3">
        <f t="shared" si="544"/>
        <v>44985</v>
      </c>
      <c r="B991" s="114">
        <f t="shared" si="536"/>
        <v>942.65065600000003</v>
      </c>
      <c r="C991" s="114">
        <f t="shared" si="550"/>
        <v>608.18148911000003</v>
      </c>
      <c r="D991" s="115">
        <f t="shared" si="545"/>
        <v>1190.8820000000001</v>
      </c>
      <c r="E991" s="116">
        <f t="shared" si="532"/>
        <v>1193.337</v>
      </c>
      <c r="F991" s="117">
        <f t="shared" si="533"/>
        <v>44948</v>
      </c>
      <c r="G991" s="118">
        <f t="shared" si="537"/>
        <v>2.0614972768082662E-3</v>
      </c>
      <c r="H991" s="119">
        <f t="shared" si="551"/>
        <v>45005</v>
      </c>
      <c r="I991" s="119">
        <f t="shared" si="538"/>
        <v>45005</v>
      </c>
      <c r="J991" s="120">
        <f t="shared" si="546"/>
        <v>18</v>
      </c>
      <c r="K991" s="120">
        <f t="shared" si="535"/>
        <v>4</v>
      </c>
      <c r="L991" s="8">
        <f t="shared" si="547"/>
        <v>1.0004577400000001</v>
      </c>
      <c r="M991" s="121">
        <f t="shared" si="534"/>
        <v>1.00206149</v>
      </c>
      <c r="N991" s="121">
        <f t="shared" ref="N991:N1054" si="555">IF(I991&gt;I990,N990*M991,N990)</f>
        <v>1.5475775517114749</v>
      </c>
      <c r="O991" s="114">
        <f t="shared" si="531"/>
        <v>1.54828593</v>
      </c>
      <c r="P991" s="114">
        <f t="shared" si="539"/>
        <v>941.63884246999999</v>
      </c>
      <c r="Q991" s="168">
        <f t="shared" si="552"/>
        <v>0</v>
      </c>
      <c r="R991" s="169">
        <f t="shared" si="548"/>
        <v>0</v>
      </c>
      <c r="S991" s="114">
        <f t="shared" si="540"/>
        <v>0</v>
      </c>
      <c r="T991" s="124">
        <f t="shared" si="549"/>
        <v>7.0000000000000007E-2</v>
      </c>
      <c r="U991" s="122">
        <f t="shared" si="530"/>
        <v>4</v>
      </c>
      <c r="V991" s="122">
        <v>252</v>
      </c>
      <c r="W991" s="121">
        <f t="shared" si="541"/>
        <v>1.0010745240000001</v>
      </c>
      <c r="X991" s="114">
        <f t="shared" si="542"/>
        <v>1.01181353</v>
      </c>
      <c r="Y991" s="114">
        <f t="shared" si="543"/>
        <v>0</v>
      </c>
      <c r="Z991" s="127" t="str">
        <f t="shared" si="553"/>
        <v>A+J=</v>
      </c>
      <c r="AA991" s="119">
        <f t="shared" si="554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3">
        <f t="shared" si="544"/>
        <v>44986</v>
      </c>
      <c r="B992" s="114">
        <f t="shared" si="536"/>
        <v>943.01166905000002</v>
      </c>
      <c r="C992" s="114">
        <f t="shared" si="550"/>
        <v>608.18148911000003</v>
      </c>
      <c r="D992" s="115">
        <f t="shared" si="545"/>
        <v>1190.8820000000001</v>
      </c>
      <c r="E992" s="116">
        <f t="shared" si="532"/>
        <v>1193.337</v>
      </c>
      <c r="F992" s="117">
        <f t="shared" si="533"/>
        <v>44948</v>
      </c>
      <c r="G992" s="118">
        <f t="shared" si="537"/>
        <v>2.0614972768082662E-3</v>
      </c>
      <c r="H992" s="119">
        <f t="shared" si="551"/>
        <v>45005</v>
      </c>
      <c r="I992" s="119">
        <f t="shared" si="538"/>
        <v>45005</v>
      </c>
      <c r="J992" s="120">
        <f t="shared" si="546"/>
        <v>18</v>
      </c>
      <c r="K992" s="120">
        <f t="shared" si="535"/>
        <v>5</v>
      </c>
      <c r="L992" s="8">
        <f t="shared" si="547"/>
        <v>1.0005722100000001</v>
      </c>
      <c r="M992" s="121">
        <f t="shared" si="534"/>
        <v>1.00206149</v>
      </c>
      <c r="N992" s="121">
        <f t="shared" si="555"/>
        <v>1.5475775517114749</v>
      </c>
      <c r="O992" s="114">
        <f t="shared" si="531"/>
        <v>1.54846309</v>
      </c>
      <c r="P992" s="114">
        <f t="shared" si="539"/>
        <v>941.74658790000001</v>
      </c>
      <c r="Q992" s="168">
        <f t="shared" si="552"/>
        <v>0</v>
      </c>
      <c r="R992" s="169">
        <f t="shared" si="548"/>
        <v>0</v>
      </c>
      <c r="S992" s="114">
        <f t="shared" si="540"/>
        <v>0</v>
      </c>
      <c r="T992" s="124">
        <f t="shared" si="549"/>
        <v>7.0000000000000007E-2</v>
      </c>
      <c r="U992" s="122">
        <f t="shared" si="530"/>
        <v>5</v>
      </c>
      <c r="V992" s="122">
        <v>252</v>
      </c>
      <c r="W992" s="121">
        <f t="shared" si="541"/>
        <v>1.0013433350000001</v>
      </c>
      <c r="X992" s="114">
        <f t="shared" si="542"/>
        <v>1.2650811500000001</v>
      </c>
      <c r="Y992" s="114">
        <f t="shared" si="543"/>
        <v>0</v>
      </c>
      <c r="Z992" s="127" t="str">
        <f t="shared" si="553"/>
        <v>A+J=</v>
      </c>
      <c r="AA992" s="119">
        <f t="shared" si="554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3">
        <f t="shared" si="544"/>
        <v>44987</v>
      </c>
      <c r="B993" s="114">
        <f t="shared" si="536"/>
        <v>943.37280784000006</v>
      </c>
      <c r="C993" s="114">
        <f t="shared" si="550"/>
        <v>608.18148911000003</v>
      </c>
      <c r="D993" s="115">
        <f t="shared" si="545"/>
        <v>1190.8820000000001</v>
      </c>
      <c r="E993" s="116">
        <f t="shared" si="532"/>
        <v>1193.337</v>
      </c>
      <c r="F993" s="117">
        <f t="shared" si="533"/>
        <v>44948</v>
      </c>
      <c r="G993" s="118">
        <f t="shared" si="537"/>
        <v>2.0614972768082662E-3</v>
      </c>
      <c r="H993" s="119">
        <f t="shared" si="551"/>
        <v>45005</v>
      </c>
      <c r="I993" s="119">
        <f t="shared" si="538"/>
        <v>45005</v>
      </c>
      <c r="J993" s="120">
        <f t="shared" si="546"/>
        <v>18</v>
      </c>
      <c r="K993" s="120">
        <f t="shared" si="535"/>
        <v>6</v>
      </c>
      <c r="L993" s="8">
        <f t="shared" si="547"/>
        <v>1.00068669</v>
      </c>
      <c r="M993" s="121">
        <f t="shared" si="534"/>
        <v>1.00206149</v>
      </c>
      <c r="N993" s="121">
        <f t="shared" si="555"/>
        <v>1.5475775517114749</v>
      </c>
      <c r="O993" s="114">
        <f t="shared" si="531"/>
        <v>1.5486402500000001</v>
      </c>
      <c r="P993" s="114">
        <f t="shared" si="539"/>
        <v>941.85433334000004</v>
      </c>
      <c r="Q993" s="168">
        <f t="shared" si="552"/>
        <v>0</v>
      </c>
      <c r="R993" s="169">
        <f t="shared" si="548"/>
        <v>0</v>
      </c>
      <c r="S993" s="114">
        <f t="shared" si="540"/>
        <v>0</v>
      </c>
      <c r="T993" s="124">
        <f t="shared" si="549"/>
        <v>7.0000000000000007E-2</v>
      </c>
      <c r="U993" s="122">
        <f t="shared" si="530"/>
        <v>6</v>
      </c>
      <c r="V993" s="122">
        <v>252</v>
      </c>
      <c r="W993" s="121">
        <f t="shared" si="541"/>
        <v>1.001612218</v>
      </c>
      <c r="X993" s="114">
        <f t="shared" si="542"/>
        <v>1.5184744999999999</v>
      </c>
      <c r="Y993" s="114">
        <f t="shared" si="543"/>
        <v>0</v>
      </c>
      <c r="Z993" s="127" t="str">
        <f t="shared" si="553"/>
        <v>A+J=</v>
      </c>
      <c r="AA993" s="119">
        <f t="shared" si="554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3">
        <f t="shared" si="544"/>
        <v>44988</v>
      </c>
      <c r="B994" s="114">
        <f t="shared" si="536"/>
        <v>943.73408552000001</v>
      </c>
      <c r="C994" s="114">
        <f t="shared" si="550"/>
        <v>608.18148911000003</v>
      </c>
      <c r="D994" s="115">
        <f t="shared" si="545"/>
        <v>1190.8820000000001</v>
      </c>
      <c r="E994" s="116">
        <f t="shared" si="532"/>
        <v>1193.337</v>
      </c>
      <c r="F994" s="117">
        <f t="shared" si="533"/>
        <v>44948</v>
      </c>
      <c r="G994" s="118">
        <f t="shared" si="537"/>
        <v>2.0614972768082662E-3</v>
      </c>
      <c r="H994" s="119">
        <f t="shared" si="551"/>
        <v>45005</v>
      </c>
      <c r="I994" s="119">
        <f t="shared" si="538"/>
        <v>45005</v>
      </c>
      <c r="J994" s="120">
        <f t="shared" si="546"/>
        <v>18</v>
      </c>
      <c r="K994" s="120">
        <f t="shared" si="535"/>
        <v>7</v>
      </c>
      <c r="L994" s="8">
        <f t="shared" si="547"/>
        <v>1.0008011800000001</v>
      </c>
      <c r="M994" s="121">
        <f t="shared" si="534"/>
        <v>1.00206149</v>
      </c>
      <c r="N994" s="121">
        <f t="shared" si="555"/>
        <v>1.5475775517114749</v>
      </c>
      <c r="O994" s="114">
        <f t="shared" si="531"/>
        <v>1.5488174299999999</v>
      </c>
      <c r="P994" s="114">
        <f t="shared" si="539"/>
        <v>941.96209093000004</v>
      </c>
      <c r="Q994" s="168">
        <f t="shared" si="552"/>
        <v>0</v>
      </c>
      <c r="R994" s="169">
        <f t="shared" si="548"/>
        <v>0</v>
      </c>
      <c r="S994" s="114">
        <f t="shared" si="540"/>
        <v>0</v>
      </c>
      <c r="T994" s="124">
        <f t="shared" si="549"/>
        <v>7.0000000000000007E-2</v>
      </c>
      <c r="U994" s="122">
        <f t="shared" si="530"/>
        <v>7</v>
      </c>
      <c r="V994" s="122">
        <v>252</v>
      </c>
      <c r="W994" s="121">
        <f t="shared" si="541"/>
        <v>1.001881174</v>
      </c>
      <c r="X994" s="114">
        <f t="shared" si="542"/>
        <v>1.77199459</v>
      </c>
      <c r="Y994" s="114">
        <f t="shared" si="543"/>
        <v>0</v>
      </c>
      <c r="Z994" s="127" t="str">
        <f t="shared" si="553"/>
        <v>A+J=</v>
      </c>
      <c r="AA994" s="119">
        <f t="shared" si="554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3">
        <f t="shared" si="544"/>
        <v>44989</v>
      </c>
      <c r="B995" s="114">
        <f t="shared" si="536"/>
        <v>944.09551338000006</v>
      </c>
      <c r="C995" s="114">
        <f t="shared" si="550"/>
        <v>608.18148911000003</v>
      </c>
      <c r="D995" s="115">
        <f t="shared" si="545"/>
        <v>1190.8820000000001</v>
      </c>
      <c r="E995" s="116">
        <f t="shared" si="532"/>
        <v>1193.337</v>
      </c>
      <c r="F995" s="117">
        <f t="shared" si="533"/>
        <v>44948</v>
      </c>
      <c r="G995" s="118">
        <f t="shared" si="537"/>
        <v>2.0614972768082662E-3</v>
      </c>
      <c r="H995" s="119">
        <f t="shared" si="551"/>
        <v>45005</v>
      </c>
      <c r="I995" s="119">
        <f t="shared" si="538"/>
        <v>45005</v>
      </c>
      <c r="J995" s="120">
        <f t="shared" si="546"/>
        <v>18</v>
      </c>
      <c r="K995" s="120">
        <f t="shared" si="535"/>
        <v>8</v>
      </c>
      <c r="L995" s="8">
        <f t="shared" si="547"/>
        <v>1.00091569</v>
      </c>
      <c r="M995" s="121">
        <f t="shared" si="534"/>
        <v>1.00206149</v>
      </c>
      <c r="N995" s="121">
        <f t="shared" si="555"/>
        <v>1.5475775517114749</v>
      </c>
      <c r="O995" s="114">
        <f t="shared" si="531"/>
        <v>1.54899465</v>
      </c>
      <c r="P995" s="114">
        <f t="shared" si="539"/>
        <v>942.06987286000003</v>
      </c>
      <c r="Q995" s="168">
        <f t="shared" si="552"/>
        <v>0</v>
      </c>
      <c r="R995" s="169">
        <f t="shared" si="548"/>
        <v>0</v>
      </c>
      <c r="S995" s="114">
        <f t="shared" si="540"/>
        <v>0</v>
      </c>
      <c r="T995" s="124">
        <f t="shared" si="549"/>
        <v>7.0000000000000007E-2</v>
      </c>
      <c r="U995" s="122">
        <f t="shared" si="530"/>
        <v>8</v>
      </c>
      <c r="V995" s="122">
        <v>252</v>
      </c>
      <c r="W995" s="121">
        <f t="shared" si="541"/>
        <v>1.0021502019999999</v>
      </c>
      <c r="X995" s="114">
        <f t="shared" si="542"/>
        <v>2.0256405200000001</v>
      </c>
      <c r="Y995" s="114">
        <f t="shared" si="543"/>
        <v>0</v>
      </c>
      <c r="Z995" s="127" t="str">
        <f t="shared" si="553"/>
        <v>A+J=</v>
      </c>
      <c r="AA995" s="119">
        <f t="shared" si="554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3">
        <f t="shared" si="544"/>
        <v>44990</v>
      </c>
      <c r="B996" s="114">
        <f t="shared" si="536"/>
        <v>944.09551338000006</v>
      </c>
      <c r="C996" s="114">
        <f t="shared" si="550"/>
        <v>608.18148911000003</v>
      </c>
      <c r="D996" s="115">
        <f t="shared" si="545"/>
        <v>1190.8820000000001</v>
      </c>
      <c r="E996" s="116">
        <f t="shared" si="532"/>
        <v>1193.337</v>
      </c>
      <c r="F996" s="117">
        <f t="shared" si="533"/>
        <v>44948</v>
      </c>
      <c r="G996" s="118">
        <f t="shared" si="537"/>
        <v>2.0614972768082662E-3</v>
      </c>
      <c r="H996" s="119">
        <f t="shared" si="551"/>
        <v>45005</v>
      </c>
      <c r="I996" s="119">
        <f t="shared" si="538"/>
        <v>45005</v>
      </c>
      <c r="J996" s="120">
        <f t="shared" si="546"/>
        <v>18</v>
      </c>
      <c r="K996" s="120">
        <f t="shared" si="535"/>
        <v>8</v>
      </c>
      <c r="L996" s="8">
        <f t="shared" si="547"/>
        <v>1.00091569</v>
      </c>
      <c r="M996" s="121">
        <f t="shared" si="534"/>
        <v>1.00206149</v>
      </c>
      <c r="N996" s="121">
        <f t="shared" si="555"/>
        <v>1.5475775517114749</v>
      </c>
      <c r="O996" s="114">
        <f t="shared" si="531"/>
        <v>1.54899465</v>
      </c>
      <c r="P996" s="114">
        <f t="shared" si="539"/>
        <v>942.06987286000003</v>
      </c>
      <c r="Q996" s="168">
        <f t="shared" si="552"/>
        <v>0</v>
      </c>
      <c r="R996" s="169">
        <f t="shared" si="548"/>
        <v>0</v>
      </c>
      <c r="S996" s="114">
        <f t="shared" si="540"/>
        <v>0</v>
      </c>
      <c r="T996" s="124">
        <f t="shared" si="549"/>
        <v>7.0000000000000007E-2</v>
      </c>
      <c r="U996" s="122">
        <f t="shared" si="530"/>
        <v>8</v>
      </c>
      <c r="V996" s="122">
        <v>252</v>
      </c>
      <c r="W996" s="121">
        <f t="shared" si="541"/>
        <v>1.0021502019999999</v>
      </c>
      <c r="X996" s="114">
        <f t="shared" si="542"/>
        <v>2.0256405200000001</v>
      </c>
      <c r="Y996" s="114">
        <f t="shared" si="543"/>
        <v>0</v>
      </c>
      <c r="Z996" s="127" t="str">
        <f t="shared" si="553"/>
        <v>A+J=</v>
      </c>
      <c r="AA996" s="119">
        <f t="shared" si="554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3">
        <f t="shared" si="544"/>
        <v>44991</v>
      </c>
      <c r="B997" s="114">
        <f t="shared" si="536"/>
        <v>944.09551338000006</v>
      </c>
      <c r="C997" s="114">
        <f t="shared" si="550"/>
        <v>608.18148911000003</v>
      </c>
      <c r="D997" s="115">
        <f t="shared" si="545"/>
        <v>1190.8820000000001</v>
      </c>
      <c r="E997" s="116">
        <f t="shared" si="532"/>
        <v>1193.337</v>
      </c>
      <c r="F997" s="117">
        <f t="shared" si="533"/>
        <v>44948</v>
      </c>
      <c r="G997" s="118">
        <f t="shared" si="537"/>
        <v>2.0614972768082662E-3</v>
      </c>
      <c r="H997" s="119">
        <f t="shared" si="551"/>
        <v>45005</v>
      </c>
      <c r="I997" s="119">
        <f t="shared" si="538"/>
        <v>45005</v>
      </c>
      <c r="J997" s="120">
        <f t="shared" si="546"/>
        <v>18</v>
      </c>
      <c r="K997" s="120">
        <f t="shared" si="535"/>
        <v>8</v>
      </c>
      <c r="L997" s="8">
        <f t="shared" si="547"/>
        <v>1.00091569</v>
      </c>
      <c r="M997" s="121">
        <f t="shared" si="534"/>
        <v>1.00206149</v>
      </c>
      <c r="N997" s="121">
        <f t="shared" si="555"/>
        <v>1.5475775517114749</v>
      </c>
      <c r="O997" s="114">
        <f t="shared" si="531"/>
        <v>1.54899465</v>
      </c>
      <c r="P997" s="114">
        <f t="shared" si="539"/>
        <v>942.06987286000003</v>
      </c>
      <c r="Q997" s="168">
        <f t="shared" si="552"/>
        <v>0</v>
      </c>
      <c r="R997" s="169">
        <f t="shared" si="548"/>
        <v>0</v>
      </c>
      <c r="S997" s="114">
        <f t="shared" si="540"/>
        <v>0</v>
      </c>
      <c r="T997" s="124">
        <f t="shared" si="549"/>
        <v>7.0000000000000007E-2</v>
      </c>
      <c r="U997" s="122">
        <f t="shared" ref="U997:U1060" si="556">IF(Q996&gt;0,1,IF(K997=K996,U996,U996+1))</f>
        <v>8</v>
      </c>
      <c r="V997" s="122">
        <v>252</v>
      </c>
      <c r="W997" s="121">
        <f t="shared" si="541"/>
        <v>1.0021502019999999</v>
      </c>
      <c r="X997" s="114">
        <f t="shared" si="542"/>
        <v>2.0256405200000001</v>
      </c>
      <c r="Y997" s="114">
        <f t="shared" si="543"/>
        <v>0</v>
      </c>
      <c r="Z997" s="127" t="str">
        <f t="shared" si="553"/>
        <v>A+J=</v>
      </c>
      <c r="AA997" s="119">
        <f t="shared" si="554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3">
        <f t="shared" si="544"/>
        <v>44992</v>
      </c>
      <c r="B998" s="114">
        <f t="shared" si="536"/>
        <v>944.45707314999993</v>
      </c>
      <c r="C998" s="114">
        <f t="shared" si="550"/>
        <v>608.18148911000003</v>
      </c>
      <c r="D998" s="115">
        <f t="shared" si="545"/>
        <v>1190.8820000000001</v>
      </c>
      <c r="E998" s="116">
        <f t="shared" si="532"/>
        <v>1193.337</v>
      </c>
      <c r="F998" s="117">
        <f t="shared" si="533"/>
        <v>44948</v>
      </c>
      <c r="G998" s="118">
        <f t="shared" si="537"/>
        <v>2.0614972768082662E-3</v>
      </c>
      <c r="H998" s="119">
        <f t="shared" si="551"/>
        <v>45005</v>
      </c>
      <c r="I998" s="119">
        <f t="shared" si="538"/>
        <v>45005</v>
      </c>
      <c r="J998" s="120">
        <f t="shared" si="546"/>
        <v>18</v>
      </c>
      <c r="K998" s="120">
        <f t="shared" si="535"/>
        <v>9</v>
      </c>
      <c r="L998" s="8">
        <f t="shared" si="547"/>
        <v>1.0010302099999999</v>
      </c>
      <c r="M998" s="121">
        <f t="shared" si="534"/>
        <v>1.00206149</v>
      </c>
      <c r="N998" s="121">
        <f t="shared" si="555"/>
        <v>1.5475775517114749</v>
      </c>
      <c r="O998" s="114">
        <f t="shared" si="531"/>
        <v>1.5491718800000001</v>
      </c>
      <c r="P998" s="114">
        <f t="shared" si="539"/>
        <v>942.17766085999995</v>
      </c>
      <c r="Q998" s="168">
        <f t="shared" si="552"/>
        <v>0</v>
      </c>
      <c r="R998" s="169">
        <f t="shared" si="548"/>
        <v>0</v>
      </c>
      <c r="S998" s="114">
        <f t="shared" si="540"/>
        <v>0</v>
      </c>
      <c r="T998" s="124">
        <f t="shared" si="549"/>
        <v>7.0000000000000007E-2</v>
      </c>
      <c r="U998" s="122">
        <f t="shared" si="556"/>
        <v>9</v>
      </c>
      <c r="V998" s="122">
        <v>252</v>
      </c>
      <c r="W998" s="121">
        <f t="shared" si="541"/>
        <v>1.0024193020000001</v>
      </c>
      <c r="X998" s="114">
        <f t="shared" si="542"/>
        <v>2.2794122899999998</v>
      </c>
      <c r="Y998" s="114">
        <f t="shared" si="543"/>
        <v>0</v>
      </c>
      <c r="Z998" s="127" t="str">
        <f t="shared" si="553"/>
        <v>A+J=</v>
      </c>
      <c r="AA998" s="119">
        <f t="shared" si="554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3">
        <f t="shared" si="544"/>
        <v>44993</v>
      </c>
      <c r="B999" s="114">
        <f t="shared" si="536"/>
        <v>944.81877708000002</v>
      </c>
      <c r="C999" s="114">
        <f t="shared" si="550"/>
        <v>608.18148911000003</v>
      </c>
      <c r="D999" s="115">
        <f t="shared" si="545"/>
        <v>1190.8820000000001</v>
      </c>
      <c r="E999" s="116">
        <f t="shared" si="532"/>
        <v>1193.337</v>
      </c>
      <c r="F999" s="117">
        <f t="shared" si="533"/>
        <v>44948</v>
      </c>
      <c r="G999" s="118">
        <f t="shared" si="537"/>
        <v>2.0614972768082662E-3</v>
      </c>
      <c r="H999" s="119">
        <f t="shared" si="551"/>
        <v>45005</v>
      </c>
      <c r="I999" s="119">
        <f t="shared" si="538"/>
        <v>45005</v>
      </c>
      <c r="J999" s="120">
        <f t="shared" si="546"/>
        <v>18</v>
      </c>
      <c r="K999" s="120">
        <f t="shared" si="535"/>
        <v>10</v>
      </c>
      <c r="L999" s="8">
        <f t="shared" si="547"/>
        <v>1.0011447499999999</v>
      </c>
      <c r="M999" s="121">
        <f t="shared" si="534"/>
        <v>1.00206149</v>
      </c>
      <c r="N999" s="121">
        <f t="shared" si="555"/>
        <v>1.5475775517114749</v>
      </c>
      <c r="O999" s="114">
        <f t="shared" si="531"/>
        <v>1.5493491399999999</v>
      </c>
      <c r="P999" s="114">
        <f t="shared" si="539"/>
        <v>942.28546711000001</v>
      </c>
      <c r="Q999" s="168">
        <f t="shared" si="552"/>
        <v>0</v>
      </c>
      <c r="R999" s="169">
        <f t="shared" si="548"/>
        <v>0</v>
      </c>
      <c r="S999" s="114">
        <f t="shared" si="540"/>
        <v>0</v>
      </c>
      <c r="T999" s="124">
        <f t="shared" si="549"/>
        <v>7.0000000000000007E-2</v>
      </c>
      <c r="U999" s="122">
        <f t="shared" si="556"/>
        <v>10</v>
      </c>
      <c r="V999" s="122">
        <v>252</v>
      </c>
      <c r="W999" s="121">
        <f t="shared" si="541"/>
        <v>1.0026884739999999</v>
      </c>
      <c r="X999" s="114">
        <f t="shared" si="542"/>
        <v>2.5333099699999999</v>
      </c>
      <c r="Y999" s="114">
        <f t="shared" si="543"/>
        <v>0</v>
      </c>
      <c r="Z999" s="127" t="str">
        <f t="shared" si="553"/>
        <v>A+J=</v>
      </c>
      <c r="AA999" s="119">
        <f t="shared" si="554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3">
        <f t="shared" si="544"/>
        <v>44994</v>
      </c>
      <c r="B1000" s="114">
        <f t="shared" si="536"/>
        <v>945.18060785</v>
      </c>
      <c r="C1000" s="114">
        <f t="shared" si="550"/>
        <v>608.18148911000003</v>
      </c>
      <c r="D1000" s="115">
        <f t="shared" si="545"/>
        <v>1190.8820000000001</v>
      </c>
      <c r="E1000" s="116">
        <f t="shared" si="532"/>
        <v>1193.337</v>
      </c>
      <c r="F1000" s="117">
        <f t="shared" si="533"/>
        <v>44948</v>
      </c>
      <c r="G1000" s="118">
        <f t="shared" si="537"/>
        <v>2.0614972768082662E-3</v>
      </c>
      <c r="H1000" s="119">
        <f t="shared" si="551"/>
        <v>45005</v>
      </c>
      <c r="I1000" s="119">
        <f t="shared" si="538"/>
        <v>45005</v>
      </c>
      <c r="J1000" s="120">
        <f t="shared" si="546"/>
        <v>18</v>
      </c>
      <c r="K1000" s="120">
        <f t="shared" si="535"/>
        <v>11</v>
      </c>
      <c r="L1000" s="8">
        <f t="shared" si="547"/>
        <v>1.0012592899999999</v>
      </c>
      <c r="M1000" s="121">
        <f t="shared" si="534"/>
        <v>1.00206149</v>
      </c>
      <c r="N1000" s="121">
        <f t="shared" si="555"/>
        <v>1.5475775517114749</v>
      </c>
      <c r="O1000" s="114">
        <f t="shared" si="531"/>
        <v>1.5495264</v>
      </c>
      <c r="P1000" s="114">
        <f t="shared" si="539"/>
        <v>942.39327335999997</v>
      </c>
      <c r="Q1000" s="168">
        <f t="shared" si="552"/>
        <v>0</v>
      </c>
      <c r="R1000" s="169">
        <f t="shared" si="548"/>
        <v>0</v>
      </c>
      <c r="S1000" s="114">
        <f t="shared" si="540"/>
        <v>0</v>
      </c>
      <c r="T1000" s="124">
        <f t="shared" si="549"/>
        <v>7.0000000000000007E-2</v>
      </c>
      <c r="U1000" s="122">
        <f t="shared" si="556"/>
        <v>11</v>
      </c>
      <c r="V1000" s="122">
        <v>252</v>
      </c>
      <c r="W1000" s="121">
        <f t="shared" si="541"/>
        <v>1.0029577190000001</v>
      </c>
      <c r="X1000" s="114">
        <f t="shared" si="542"/>
        <v>2.7873344900000001</v>
      </c>
      <c r="Y1000" s="114">
        <f t="shared" si="543"/>
        <v>0</v>
      </c>
      <c r="Z1000" s="127" t="str">
        <f t="shared" si="553"/>
        <v>A+J=</v>
      </c>
      <c r="AA1000" s="119">
        <f t="shared" si="554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3">
        <f t="shared" si="544"/>
        <v>44995</v>
      </c>
      <c r="B1001" s="114">
        <f t="shared" si="536"/>
        <v>945.54258283000001</v>
      </c>
      <c r="C1001" s="114">
        <f t="shared" si="550"/>
        <v>608.18148911000003</v>
      </c>
      <c r="D1001" s="115">
        <f t="shared" si="545"/>
        <v>1190.8820000000001</v>
      </c>
      <c r="E1001" s="116">
        <f t="shared" si="532"/>
        <v>1193.337</v>
      </c>
      <c r="F1001" s="117">
        <f t="shared" si="533"/>
        <v>44948</v>
      </c>
      <c r="G1001" s="118">
        <f t="shared" si="537"/>
        <v>2.0614972768082662E-3</v>
      </c>
      <c r="H1001" s="119">
        <f t="shared" si="551"/>
        <v>45005</v>
      </c>
      <c r="I1001" s="119">
        <f t="shared" si="538"/>
        <v>45005</v>
      </c>
      <c r="J1001" s="120">
        <f t="shared" si="546"/>
        <v>18</v>
      </c>
      <c r="K1001" s="120">
        <f t="shared" si="535"/>
        <v>12</v>
      </c>
      <c r="L1001" s="8">
        <f t="shared" si="547"/>
        <v>1.00137385</v>
      </c>
      <c r="M1001" s="121">
        <f t="shared" si="534"/>
        <v>1.00206149</v>
      </c>
      <c r="N1001" s="121">
        <f t="shared" si="555"/>
        <v>1.5475775517114749</v>
      </c>
      <c r="O1001" s="114">
        <f t="shared" ref="O1001:O1064" si="557">TRUNC(TRUNC((L1001*N1001),15),8)</f>
        <v>1.5497036900000001</v>
      </c>
      <c r="P1001" s="114">
        <f t="shared" si="539"/>
        <v>942.50109785999996</v>
      </c>
      <c r="Q1001" s="168">
        <f t="shared" si="552"/>
        <v>0</v>
      </c>
      <c r="R1001" s="169">
        <f t="shared" si="548"/>
        <v>0</v>
      </c>
      <c r="S1001" s="114">
        <f t="shared" si="540"/>
        <v>0</v>
      </c>
      <c r="T1001" s="124">
        <f t="shared" si="549"/>
        <v>7.0000000000000007E-2</v>
      </c>
      <c r="U1001" s="122">
        <f t="shared" si="556"/>
        <v>12</v>
      </c>
      <c r="V1001" s="122">
        <v>252</v>
      </c>
      <c r="W1001" s="121">
        <f t="shared" si="541"/>
        <v>1.003227036</v>
      </c>
      <c r="X1001" s="114">
        <f t="shared" si="542"/>
        <v>3.04148497</v>
      </c>
      <c r="Y1001" s="114">
        <f t="shared" si="543"/>
        <v>0</v>
      </c>
      <c r="Z1001" s="127" t="str">
        <f t="shared" si="553"/>
        <v>A+J=</v>
      </c>
      <c r="AA1001" s="119">
        <f t="shared" si="554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3">
        <f t="shared" si="544"/>
        <v>44996</v>
      </c>
      <c r="B1002" s="114">
        <f t="shared" si="536"/>
        <v>945.90470205999998</v>
      </c>
      <c r="C1002" s="114">
        <f t="shared" si="550"/>
        <v>608.18148911000003</v>
      </c>
      <c r="D1002" s="115">
        <f t="shared" si="545"/>
        <v>1190.8820000000001</v>
      </c>
      <c r="E1002" s="116">
        <f t="shared" ref="E1002:E1065" si="558">IF($K1002=1,VLOOKUP($A1001,$AO$10:$AS$131,4),E1001)</f>
        <v>1193.337</v>
      </c>
      <c r="F1002" s="117">
        <f t="shared" ref="F1002:F1065" si="559">IF($K1002=1,VLOOKUP($A1001,$AO$10:$AS$131,5),F1001)</f>
        <v>44948</v>
      </c>
      <c r="G1002" s="118">
        <f t="shared" si="537"/>
        <v>2.0614972768082662E-3</v>
      </c>
      <c r="H1002" s="119">
        <f t="shared" si="551"/>
        <v>45005</v>
      </c>
      <c r="I1002" s="119">
        <f t="shared" si="538"/>
        <v>45005</v>
      </c>
      <c r="J1002" s="120">
        <f t="shared" si="546"/>
        <v>18</v>
      </c>
      <c r="K1002" s="120">
        <f t="shared" si="535"/>
        <v>13</v>
      </c>
      <c r="L1002" s="8">
        <f t="shared" si="547"/>
        <v>1.00148843</v>
      </c>
      <c r="M1002" s="121">
        <f t="shared" ref="M1002:M1065" si="560">IF(I1002&gt;I1001,L1001,M1001)</f>
        <v>1.00206149</v>
      </c>
      <c r="N1002" s="121">
        <f t="shared" si="555"/>
        <v>1.5475775517114749</v>
      </c>
      <c r="O1002" s="114">
        <f t="shared" si="557"/>
        <v>1.54988101</v>
      </c>
      <c r="P1002" s="114">
        <f t="shared" si="539"/>
        <v>942.60894059999998</v>
      </c>
      <c r="Q1002" s="168">
        <f t="shared" si="552"/>
        <v>0</v>
      </c>
      <c r="R1002" s="169">
        <f t="shared" si="548"/>
        <v>0</v>
      </c>
      <c r="S1002" s="114">
        <f t="shared" si="540"/>
        <v>0</v>
      </c>
      <c r="T1002" s="124">
        <f t="shared" si="549"/>
        <v>7.0000000000000007E-2</v>
      </c>
      <c r="U1002" s="122">
        <f t="shared" si="556"/>
        <v>13</v>
      </c>
      <c r="V1002" s="122">
        <v>252</v>
      </c>
      <c r="W1002" s="121">
        <f t="shared" si="541"/>
        <v>1.003496425</v>
      </c>
      <c r="X1002" s="114">
        <f t="shared" si="542"/>
        <v>3.29576146</v>
      </c>
      <c r="Y1002" s="114">
        <f t="shared" si="543"/>
        <v>0</v>
      </c>
      <c r="Z1002" s="127" t="str">
        <f t="shared" si="553"/>
        <v>A+J=</v>
      </c>
      <c r="AA1002" s="119">
        <f t="shared" si="554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3">
        <f t="shared" si="544"/>
        <v>44997</v>
      </c>
      <c r="B1003" s="114">
        <f t="shared" si="536"/>
        <v>945.90470205999998</v>
      </c>
      <c r="C1003" s="114">
        <f t="shared" si="550"/>
        <v>608.18148911000003</v>
      </c>
      <c r="D1003" s="115">
        <f t="shared" si="545"/>
        <v>1190.8820000000001</v>
      </c>
      <c r="E1003" s="116">
        <f t="shared" si="558"/>
        <v>1193.337</v>
      </c>
      <c r="F1003" s="117">
        <f t="shared" si="559"/>
        <v>44948</v>
      </c>
      <c r="G1003" s="118">
        <f t="shared" si="537"/>
        <v>2.0614972768082662E-3</v>
      </c>
      <c r="H1003" s="119">
        <f t="shared" si="551"/>
        <v>45005</v>
      </c>
      <c r="I1003" s="119">
        <f t="shared" si="538"/>
        <v>45005</v>
      </c>
      <c r="J1003" s="120">
        <f t="shared" si="546"/>
        <v>18</v>
      </c>
      <c r="K1003" s="120">
        <f t="shared" si="535"/>
        <v>13</v>
      </c>
      <c r="L1003" s="8">
        <f t="shared" si="547"/>
        <v>1.00148843</v>
      </c>
      <c r="M1003" s="121">
        <f t="shared" si="560"/>
        <v>1.00206149</v>
      </c>
      <c r="N1003" s="121">
        <f t="shared" si="555"/>
        <v>1.5475775517114749</v>
      </c>
      <c r="O1003" s="114">
        <f t="shared" si="557"/>
        <v>1.54988101</v>
      </c>
      <c r="P1003" s="114">
        <f t="shared" si="539"/>
        <v>942.60894059999998</v>
      </c>
      <c r="Q1003" s="168">
        <f t="shared" si="552"/>
        <v>0</v>
      </c>
      <c r="R1003" s="169">
        <f t="shared" si="548"/>
        <v>0</v>
      </c>
      <c r="S1003" s="114">
        <f t="shared" si="540"/>
        <v>0</v>
      </c>
      <c r="T1003" s="124">
        <f t="shared" si="549"/>
        <v>7.0000000000000007E-2</v>
      </c>
      <c r="U1003" s="122">
        <f t="shared" si="556"/>
        <v>13</v>
      </c>
      <c r="V1003" s="122">
        <v>252</v>
      </c>
      <c r="W1003" s="121">
        <f t="shared" si="541"/>
        <v>1.003496425</v>
      </c>
      <c r="X1003" s="114">
        <f t="shared" si="542"/>
        <v>3.29576146</v>
      </c>
      <c r="Y1003" s="114">
        <f t="shared" si="543"/>
        <v>0</v>
      </c>
      <c r="Z1003" s="127" t="str">
        <f t="shared" si="553"/>
        <v>A+J=</v>
      </c>
      <c r="AA1003" s="119">
        <f t="shared" si="554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3">
        <f t="shared" si="544"/>
        <v>44998</v>
      </c>
      <c r="B1004" s="114">
        <f t="shared" si="536"/>
        <v>945.90470205999998</v>
      </c>
      <c r="C1004" s="114">
        <f t="shared" si="550"/>
        <v>608.18148911000003</v>
      </c>
      <c r="D1004" s="115">
        <f t="shared" si="545"/>
        <v>1190.8820000000001</v>
      </c>
      <c r="E1004" s="116">
        <f t="shared" si="558"/>
        <v>1193.337</v>
      </c>
      <c r="F1004" s="117">
        <f t="shared" si="559"/>
        <v>44948</v>
      </c>
      <c r="G1004" s="118">
        <f t="shared" si="537"/>
        <v>2.0614972768082662E-3</v>
      </c>
      <c r="H1004" s="119">
        <f t="shared" si="551"/>
        <v>45005</v>
      </c>
      <c r="I1004" s="119">
        <f t="shared" si="538"/>
        <v>45005</v>
      </c>
      <c r="J1004" s="120">
        <f t="shared" si="546"/>
        <v>18</v>
      </c>
      <c r="K1004" s="120">
        <f t="shared" si="535"/>
        <v>13</v>
      </c>
      <c r="L1004" s="8">
        <f t="shared" si="547"/>
        <v>1.00148843</v>
      </c>
      <c r="M1004" s="121">
        <f t="shared" si="560"/>
        <v>1.00206149</v>
      </c>
      <c r="N1004" s="121">
        <f t="shared" si="555"/>
        <v>1.5475775517114749</v>
      </c>
      <c r="O1004" s="114">
        <f t="shared" si="557"/>
        <v>1.54988101</v>
      </c>
      <c r="P1004" s="114">
        <f t="shared" si="539"/>
        <v>942.60894059999998</v>
      </c>
      <c r="Q1004" s="168">
        <f t="shared" si="552"/>
        <v>0</v>
      </c>
      <c r="R1004" s="169">
        <f t="shared" si="548"/>
        <v>0</v>
      </c>
      <c r="S1004" s="114">
        <f t="shared" si="540"/>
        <v>0</v>
      </c>
      <c r="T1004" s="124">
        <f t="shared" si="549"/>
        <v>7.0000000000000007E-2</v>
      </c>
      <c r="U1004" s="122">
        <f t="shared" si="556"/>
        <v>13</v>
      </c>
      <c r="V1004" s="122">
        <v>252</v>
      </c>
      <c r="W1004" s="121">
        <f t="shared" si="541"/>
        <v>1.003496425</v>
      </c>
      <c r="X1004" s="114">
        <f t="shared" si="542"/>
        <v>3.29576146</v>
      </c>
      <c r="Y1004" s="114">
        <f t="shared" si="543"/>
        <v>0</v>
      </c>
      <c r="Z1004" s="127" t="str">
        <f t="shared" si="553"/>
        <v>A+J=</v>
      </c>
      <c r="AA1004" s="119">
        <f t="shared" si="554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3">
        <f t="shared" si="544"/>
        <v>44999</v>
      </c>
      <c r="B1005" s="114">
        <f t="shared" si="536"/>
        <v>946.26694821000001</v>
      </c>
      <c r="C1005" s="114">
        <f t="shared" si="550"/>
        <v>608.18148911000003</v>
      </c>
      <c r="D1005" s="115">
        <f t="shared" si="545"/>
        <v>1190.8820000000001</v>
      </c>
      <c r="E1005" s="116">
        <f t="shared" si="558"/>
        <v>1193.337</v>
      </c>
      <c r="F1005" s="117">
        <f t="shared" si="559"/>
        <v>44948</v>
      </c>
      <c r="G1005" s="118">
        <f t="shared" si="537"/>
        <v>2.0614972768082662E-3</v>
      </c>
      <c r="H1005" s="119">
        <f t="shared" si="551"/>
        <v>45005</v>
      </c>
      <c r="I1005" s="119">
        <f t="shared" si="538"/>
        <v>45005</v>
      </c>
      <c r="J1005" s="120">
        <f t="shared" si="546"/>
        <v>18</v>
      </c>
      <c r="K1005" s="120">
        <f t="shared" si="535"/>
        <v>14</v>
      </c>
      <c r="L1005" s="8">
        <f t="shared" si="547"/>
        <v>1.00160301</v>
      </c>
      <c r="M1005" s="121">
        <f t="shared" si="560"/>
        <v>1.00206149</v>
      </c>
      <c r="N1005" s="121">
        <f t="shared" si="555"/>
        <v>1.5475775517114749</v>
      </c>
      <c r="O1005" s="114">
        <f t="shared" si="557"/>
        <v>1.5500583299999999</v>
      </c>
      <c r="P1005" s="114">
        <f t="shared" si="539"/>
        <v>942.71678334000001</v>
      </c>
      <c r="Q1005" s="168">
        <f t="shared" si="552"/>
        <v>0</v>
      </c>
      <c r="R1005" s="169">
        <f t="shared" si="548"/>
        <v>0</v>
      </c>
      <c r="S1005" s="114">
        <f t="shared" si="540"/>
        <v>0</v>
      </c>
      <c r="T1005" s="124">
        <f t="shared" si="549"/>
        <v>7.0000000000000007E-2</v>
      </c>
      <c r="U1005" s="122">
        <f t="shared" si="556"/>
        <v>14</v>
      </c>
      <c r="V1005" s="122">
        <v>252</v>
      </c>
      <c r="W1005" s="121">
        <f t="shared" si="541"/>
        <v>1.0037658869999999</v>
      </c>
      <c r="X1005" s="114">
        <f t="shared" si="542"/>
        <v>3.5501648700000001</v>
      </c>
      <c r="Y1005" s="114">
        <f t="shared" si="543"/>
        <v>0</v>
      </c>
      <c r="Z1005" s="127" t="str">
        <f t="shared" si="553"/>
        <v>A+J=</v>
      </c>
      <c r="AA1005" s="119">
        <f t="shared" si="554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3">
        <f t="shared" si="544"/>
        <v>45000</v>
      </c>
      <c r="B1006" s="114">
        <f t="shared" si="536"/>
        <v>946.62933868999994</v>
      </c>
      <c r="C1006" s="114">
        <f t="shared" si="550"/>
        <v>608.18148911000003</v>
      </c>
      <c r="D1006" s="115">
        <f t="shared" si="545"/>
        <v>1190.8820000000001</v>
      </c>
      <c r="E1006" s="116">
        <f t="shared" si="558"/>
        <v>1193.337</v>
      </c>
      <c r="F1006" s="117">
        <f t="shared" si="559"/>
        <v>44948</v>
      </c>
      <c r="G1006" s="118">
        <f t="shared" si="537"/>
        <v>2.0614972768082662E-3</v>
      </c>
      <c r="H1006" s="119">
        <f t="shared" si="551"/>
        <v>45005</v>
      </c>
      <c r="I1006" s="119">
        <f t="shared" si="538"/>
        <v>45005</v>
      </c>
      <c r="J1006" s="120">
        <f t="shared" si="546"/>
        <v>18</v>
      </c>
      <c r="K1006" s="120">
        <f t="shared" ref="K1006:K1069" si="561">(J1006-(NETWORKDAYS(A1006,I1006,AD$148:AD$502)-1))</f>
        <v>15</v>
      </c>
      <c r="L1006" s="8">
        <f t="shared" si="547"/>
        <v>1.00171761</v>
      </c>
      <c r="M1006" s="121">
        <f t="shared" si="560"/>
        <v>1.00206149</v>
      </c>
      <c r="N1006" s="121">
        <f t="shared" si="555"/>
        <v>1.5475775517114749</v>
      </c>
      <c r="O1006" s="114">
        <f t="shared" si="557"/>
        <v>1.5502356799999999</v>
      </c>
      <c r="P1006" s="114">
        <f t="shared" si="539"/>
        <v>942.82464432999996</v>
      </c>
      <c r="Q1006" s="168">
        <f t="shared" si="552"/>
        <v>0</v>
      </c>
      <c r="R1006" s="169">
        <f t="shared" si="548"/>
        <v>0</v>
      </c>
      <c r="S1006" s="114">
        <f t="shared" si="540"/>
        <v>0</v>
      </c>
      <c r="T1006" s="124">
        <f t="shared" si="549"/>
        <v>7.0000000000000007E-2</v>
      </c>
      <c r="U1006" s="122">
        <f t="shared" si="556"/>
        <v>15</v>
      </c>
      <c r="V1006" s="122">
        <v>252</v>
      </c>
      <c r="W1006" s="121">
        <f t="shared" si="541"/>
        <v>1.004035421</v>
      </c>
      <c r="X1006" s="114">
        <f t="shared" si="542"/>
        <v>3.8046943600000001</v>
      </c>
      <c r="Y1006" s="114">
        <f t="shared" si="543"/>
        <v>0</v>
      </c>
      <c r="Z1006" s="127" t="str">
        <f t="shared" si="553"/>
        <v>A+J=</v>
      </c>
      <c r="AA1006" s="119">
        <f t="shared" si="554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3">
        <f t="shared" si="544"/>
        <v>45001</v>
      </c>
      <c r="B1007" s="114">
        <f t="shared" si="536"/>
        <v>946.99187353000002</v>
      </c>
      <c r="C1007" s="114">
        <f t="shared" si="550"/>
        <v>608.18148911000003</v>
      </c>
      <c r="D1007" s="115">
        <f t="shared" si="545"/>
        <v>1190.8820000000001</v>
      </c>
      <c r="E1007" s="116">
        <f t="shared" si="558"/>
        <v>1193.337</v>
      </c>
      <c r="F1007" s="117">
        <f t="shared" si="559"/>
        <v>44948</v>
      </c>
      <c r="G1007" s="118">
        <f t="shared" si="537"/>
        <v>2.0614972768082662E-3</v>
      </c>
      <c r="H1007" s="119">
        <f t="shared" si="551"/>
        <v>45005</v>
      </c>
      <c r="I1007" s="119">
        <f t="shared" si="538"/>
        <v>45005</v>
      </c>
      <c r="J1007" s="120">
        <f t="shared" si="546"/>
        <v>18</v>
      </c>
      <c r="K1007" s="120">
        <f t="shared" si="561"/>
        <v>16</v>
      </c>
      <c r="L1007" s="8">
        <f t="shared" si="547"/>
        <v>1.00183223</v>
      </c>
      <c r="M1007" s="121">
        <f t="shared" si="560"/>
        <v>1.00206149</v>
      </c>
      <c r="N1007" s="121">
        <f t="shared" si="555"/>
        <v>1.5475775517114749</v>
      </c>
      <c r="O1007" s="114">
        <f t="shared" si="557"/>
        <v>1.5504130599999999</v>
      </c>
      <c r="P1007" s="114">
        <f t="shared" si="539"/>
        <v>942.93252356000005</v>
      </c>
      <c r="Q1007" s="168">
        <f t="shared" si="552"/>
        <v>0</v>
      </c>
      <c r="R1007" s="169">
        <f t="shared" si="548"/>
        <v>0</v>
      </c>
      <c r="S1007" s="114">
        <f t="shared" si="540"/>
        <v>0</v>
      </c>
      <c r="T1007" s="124">
        <f t="shared" si="549"/>
        <v>7.0000000000000007E-2</v>
      </c>
      <c r="U1007" s="122">
        <f t="shared" si="556"/>
        <v>16</v>
      </c>
      <c r="V1007" s="122">
        <v>252</v>
      </c>
      <c r="W1007" s="121">
        <f t="shared" si="541"/>
        <v>1.004305027</v>
      </c>
      <c r="X1007" s="114">
        <f t="shared" si="542"/>
        <v>4.0593499700000004</v>
      </c>
      <c r="Y1007" s="114">
        <f t="shared" si="543"/>
        <v>0</v>
      </c>
      <c r="Z1007" s="127" t="str">
        <f t="shared" si="553"/>
        <v>A+J=</v>
      </c>
      <c r="AA1007" s="119">
        <f t="shared" si="554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3">
        <f t="shared" si="544"/>
        <v>45002</v>
      </c>
      <c r="B1008" s="114">
        <f t="shared" si="536"/>
        <v>947.35454148999997</v>
      </c>
      <c r="C1008" s="114">
        <f t="shared" si="550"/>
        <v>608.18148911000003</v>
      </c>
      <c r="D1008" s="115">
        <f t="shared" si="545"/>
        <v>1190.8820000000001</v>
      </c>
      <c r="E1008" s="116">
        <f t="shared" si="558"/>
        <v>1193.337</v>
      </c>
      <c r="F1008" s="117">
        <f t="shared" si="559"/>
        <v>44948</v>
      </c>
      <c r="G1008" s="118">
        <f t="shared" si="537"/>
        <v>2.0614972768082662E-3</v>
      </c>
      <c r="H1008" s="119">
        <f t="shared" si="551"/>
        <v>45005</v>
      </c>
      <c r="I1008" s="119">
        <f t="shared" si="538"/>
        <v>45005</v>
      </c>
      <c r="J1008" s="120">
        <f t="shared" si="546"/>
        <v>18</v>
      </c>
      <c r="K1008" s="120">
        <f t="shared" si="561"/>
        <v>17</v>
      </c>
      <c r="L1008" s="8">
        <f t="shared" si="547"/>
        <v>1.0019468499999999</v>
      </c>
      <c r="M1008" s="121">
        <f t="shared" si="560"/>
        <v>1.00206149</v>
      </c>
      <c r="N1008" s="121">
        <f t="shared" si="555"/>
        <v>1.5475775517114749</v>
      </c>
      <c r="O1008" s="114">
        <f t="shared" si="557"/>
        <v>1.5505904500000001</v>
      </c>
      <c r="P1008" s="114">
        <f t="shared" si="539"/>
        <v>943.04040887999997</v>
      </c>
      <c r="Q1008" s="168">
        <f t="shared" si="552"/>
        <v>0</v>
      </c>
      <c r="R1008" s="169">
        <f t="shared" si="548"/>
        <v>0</v>
      </c>
      <c r="S1008" s="114">
        <f t="shared" si="540"/>
        <v>0</v>
      </c>
      <c r="T1008" s="124">
        <f t="shared" si="549"/>
        <v>7.0000000000000007E-2</v>
      </c>
      <c r="U1008" s="122">
        <f t="shared" si="556"/>
        <v>17</v>
      </c>
      <c r="V1008" s="122">
        <v>252</v>
      </c>
      <c r="W1008" s="121">
        <f t="shared" si="541"/>
        <v>1.0045747060000001</v>
      </c>
      <c r="X1008" s="114">
        <f t="shared" si="542"/>
        <v>4.3141326099999997</v>
      </c>
      <c r="Y1008" s="114">
        <f t="shared" si="543"/>
        <v>0</v>
      </c>
      <c r="Z1008" s="127" t="str">
        <f t="shared" si="553"/>
        <v>A+J=</v>
      </c>
      <c r="AA1008" s="119">
        <f t="shared" si="554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3">
        <f t="shared" si="544"/>
        <v>45003</v>
      </c>
      <c r="B1009" s="114">
        <f t="shared" si="536"/>
        <v>947.71734775999994</v>
      </c>
      <c r="C1009" s="114">
        <f t="shared" si="550"/>
        <v>608.18148911000003</v>
      </c>
      <c r="D1009" s="115">
        <f t="shared" si="545"/>
        <v>1190.8820000000001</v>
      </c>
      <c r="E1009" s="116">
        <f t="shared" si="558"/>
        <v>1193.337</v>
      </c>
      <c r="F1009" s="117">
        <f t="shared" si="559"/>
        <v>44948</v>
      </c>
      <c r="G1009" s="118">
        <f t="shared" si="537"/>
        <v>2.0614972768082662E-3</v>
      </c>
      <c r="H1009" s="119">
        <f t="shared" si="551"/>
        <v>45005</v>
      </c>
      <c r="I1009" s="119">
        <f t="shared" si="538"/>
        <v>45005</v>
      </c>
      <c r="J1009" s="120">
        <f t="shared" si="546"/>
        <v>18</v>
      </c>
      <c r="K1009" s="120">
        <f t="shared" si="561"/>
        <v>18</v>
      </c>
      <c r="L1009" s="8">
        <f t="shared" si="547"/>
        <v>1.00206149</v>
      </c>
      <c r="M1009" s="121">
        <f t="shared" si="560"/>
        <v>1.00206149</v>
      </c>
      <c r="N1009" s="121">
        <f t="shared" si="555"/>
        <v>1.5475775517114749</v>
      </c>
      <c r="O1009" s="114">
        <f t="shared" si="557"/>
        <v>1.5507678600000001</v>
      </c>
      <c r="P1009" s="114">
        <f t="shared" si="539"/>
        <v>943.14830634999998</v>
      </c>
      <c r="Q1009" s="168">
        <f t="shared" si="552"/>
        <v>0</v>
      </c>
      <c r="R1009" s="169">
        <f t="shared" si="548"/>
        <v>0</v>
      </c>
      <c r="S1009" s="114">
        <f t="shared" si="540"/>
        <v>0</v>
      </c>
      <c r="T1009" s="124">
        <f t="shared" si="549"/>
        <v>7.0000000000000007E-2</v>
      </c>
      <c r="U1009" s="122">
        <f t="shared" si="556"/>
        <v>18</v>
      </c>
      <c r="V1009" s="122">
        <v>252</v>
      </c>
      <c r="W1009" s="121">
        <f t="shared" si="541"/>
        <v>1.0048444569999999</v>
      </c>
      <c r="X1009" s="114">
        <f t="shared" si="542"/>
        <v>4.5690414099999996</v>
      </c>
      <c r="Y1009" s="114">
        <f t="shared" si="543"/>
        <v>0</v>
      </c>
      <c r="Z1009" s="127" t="str">
        <f t="shared" si="553"/>
        <v>A+J=</v>
      </c>
      <c r="AA1009" s="119">
        <f t="shared" si="554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3">
        <f t="shared" si="544"/>
        <v>45004</v>
      </c>
      <c r="B1010" s="114">
        <f t="shared" si="536"/>
        <v>947.71734775999994</v>
      </c>
      <c r="C1010" s="114">
        <f t="shared" si="550"/>
        <v>608.18148911000003</v>
      </c>
      <c r="D1010" s="115">
        <f t="shared" si="545"/>
        <v>1190.8820000000001</v>
      </c>
      <c r="E1010" s="116">
        <f t="shared" si="558"/>
        <v>1193.337</v>
      </c>
      <c r="F1010" s="117">
        <f t="shared" si="559"/>
        <v>44948</v>
      </c>
      <c r="G1010" s="118">
        <f t="shared" si="537"/>
        <v>2.0614972768082662E-3</v>
      </c>
      <c r="H1010" s="119">
        <f t="shared" si="551"/>
        <v>45005</v>
      </c>
      <c r="I1010" s="119">
        <f t="shared" si="538"/>
        <v>45005</v>
      </c>
      <c r="J1010" s="120">
        <f t="shared" si="546"/>
        <v>18</v>
      </c>
      <c r="K1010" s="120">
        <f t="shared" si="561"/>
        <v>18</v>
      </c>
      <c r="L1010" s="8">
        <f t="shared" si="547"/>
        <v>1.00206149</v>
      </c>
      <c r="M1010" s="121">
        <f t="shared" si="560"/>
        <v>1.00206149</v>
      </c>
      <c r="N1010" s="121">
        <f t="shared" si="555"/>
        <v>1.5475775517114749</v>
      </c>
      <c r="O1010" s="114">
        <f t="shared" si="557"/>
        <v>1.5507678600000001</v>
      </c>
      <c r="P1010" s="114">
        <f t="shared" si="539"/>
        <v>943.14830634999998</v>
      </c>
      <c r="Q1010" s="168">
        <f t="shared" si="552"/>
        <v>0</v>
      </c>
      <c r="R1010" s="169">
        <f t="shared" si="548"/>
        <v>0</v>
      </c>
      <c r="S1010" s="114">
        <f t="shared" si="540"/>
        <v>0</v>
      </c>
      <c r="T1010" s="124">
        <f t="shared" si="549"/>
        <v>7.0000000000000007E-2</v>
      </c>
      <c r="U1010" s="122">
        <f t="shared" si="556"/>
        <v>18</v>
      </c>
      <c r="V1010" s="122">
        <v>252</v>
      </c>
      <c r="W1010" s="121">
        <f t="shared" si="541"/>
        <v>1.0048444569999999</v>
      </c>
      <c r="X1010" s="114">
        <f t="shared" si="542"/>
        <v>4.5690414099999996</v>
      </c>
      <c r="Y1010" s="114">
        <f t="shared" si="543"/>
        <v>0</v>
      </c>
      <c r="Z1010" s="127" t="str">
        <f t="shared" si="553"/>
        <v>A+J=</v>
      </c>
      <c r="AA1010" s="119">
        <f t="shared" si="554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3">
        <f t="shared" si="544"/>
        <v>45005</v>
      </c>
      <c r="B1011" s="114">
        <f t="shared" si="536"/>
        <v>947.71734775999994</v>
      </c>
      <c r="C1011" s="114">
        <f t="shared" si="550"/>
        <v>608.18148911000003</v>
      </c>
      <c r="D1011" s="115">
        <f t="shared" si="545"/>
        <v>1190.8820000000001</v>
      </c>
      <c r="E1011" s="116">
        <f t="shared" si="558"/>
        <v>1193.337</v>
      </c>
      <c r="F1011" s="117">
        <f t="shared" si="559"/>
        <v>44948</v>
      </c>
      <c r="G1011" s="118">
        <f t="shared" si="537"/>
        <v>2.0614972768082662E-3</v>
      </c>
      <c r="H1011" s="119">
        <f t="shared" si="551"/>
        <v>45036</v>
      </c>
      <c r="I1011" s="119">
        <f t="shared" si="538"/>
        <v>45005</v>
      </c>
      <c r="J1011" s="120">
        <f t="shared" si="546"/>
        <v>18</v>
      </c>
      <c r="K1011" s="120">
        <f t="shared" si="561"/>
        <v>18</v>
      </c>
      <c r="L1011" s="8">
        <f t="shared" si="547"/>
        <v>1.00206149</v>
      </c>
      <c r="M1011" s="121">
        <f t="shared" si="560"/>
        <v>1.00206149</v>
      </c>
      <c r="N1011" s="121">
        <f t="shared" si="555"/>
        <v>1.5475775517114749</v>
      </c>
      <c r="O1011" s="114">
        <f t="shared" si="557"/>
        <v>1.5507678600000001</v>
      </c>
      <c r="P1011" s="114">
        <f t="shared" si="539"/>
        <v>943.14830634999998</v>
      </c>
      <c r="Q1011" s="168">
        <f t="shared" si="552"/>
        <v>33</v>
      </c>
      <c r="R1011" s="169">
        <f t="shared" si="548"/>
        <v>1.2683E-2</v>
      </c>
      <c r="S1011" s="114">
        <f t="shared" si="540"/>
        <v>11.96194996</v>
      </c>
      <c r="T1011" s="124">
        <f t="shared" si="549"/>
        <v>7.0000000000000007E-2</v>
      </c>
      <c r="U1011" s="122">
        <f t="shared" si="556"/>
        <v>18</v>
      </c>
      <c r="V1011" s="122">
        <v>252</v>
      </c>
      <c r="W1011" s="121">
        <f t="shared" si="541"/>
        <v>1.0048444569999999</v>
      </c>
      <c r="X1011" s="114">
        <f t="shared" si="542"/>
        <v>4.5690414099999996</v>
      </c>
      <c r="Y1011" s="114">
        <f t="shared" si="543"/>
        <v>16.530991369999999</v>
      </c>
      <c r="Z1011" s="127" t="str">
        <f t="shared" si="553"/>
        <v>A+J=</v>
      </c>
      <c r="AA1011" s="119">
        <f t="shared" si="554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3">
        <f t="shared" si="544"/>
        <v>45006</v>
      </c>
      <c r="B1012" s="114">
        <f t="shared" si="536"/>
        <v>931.52359467999997</v>
      </c>
      <c r="C1012" s="114">
        <f t="shared" si="550"/>
        <v>600.46792329000004</v>
      </c>
      <c r="D1012" s="115">
        <f t="shared" si="545"/>
        <v>1190.8820000000001</v>
      </c>
      <c r="E1012" s="116">
        <f t="shared" si="558"/>
        <v>1193.337</v>
      </c>
      <c r="F1012" s="117">
        <f t="shared" si="559"/>
        <v>44977</v>
      </c>
      <c r="G1012" s="118">
        <f t="shared" si="537"/>
        <v>2.0614972768082662E-3</v>
      </c>
      <c r="H1012" s="119">
        <f t="shared" si="551"/>
        <v>45036</v>
      </c>
      <c r="I1012" s="119">
        <f t="shared" si="538"/>
        <v>45036</v>
      </c>
      <c r="J1012" s="120">
        <f t="shared" si="546"/>
        <v>22</v>
      </c>
      <c r="K1012" s="120">
        <f t="shared" si="561"/>
        <v>1</v>
      </c>
      <c r="L1012" s="8">
        <f t="shared" si="547"/>
        <v>1.00009361</v>
      </c>
      <c r="M1012" s="121">
        <f t="shared" si="560"/>
        <v>1.00206149</v>
      </c>
      <c r="N1012" s="121">
        <f t="shared" si="555"/>
        <v>1.5507678673585525</v>
      </c>
      <c r="O1012" s="114">
        <f t="shared" si="557"/>
        <v>1.55091303</v>
      </c>
      <c r="P1012" s="114">
        <f t="shared" si="539"/>
        <v>931.27352631999997</v>
      </c>
      <c r="Q1012" s="168">
        <f t="shared" si="552"/>
        <v>0</v>
      </c>
      <c r="R1012" s="169">
        <f t="shared" si="548"/>
        <v>0</v>
      </c>
      <c r="S1012" s="114">
        <f t="shared" si="540"/>
        <v>0</v>
      </c>
      <c r="T1012" s="124">
        <f t="shared" si="549"/>
        <v>7.0000000000000007E-2</v>
      </c>
      <c r="U1012" s="122">
        <f t="shared" si="556"/>
        <v>1</v>
      </c>
      <c r="V1012" s="122">
        <v>252</v>
      </c>
      <c r="W1012" s="121">
        <f t="shared" si="541"/>
        <v>1.0002685229999999</v>
      </c>
      <c r="X1012" s="114">
        <f t="shared" si="542"/>
        <v>0.25006835999999999</v>
      </c>
      <c r="Y1012" s="114">
        <f t="shared" si="543"/>
        <v>0</v>
      </c>
      <c r="Z1012" s="127" t="str">
        <f t="shared" si="553"/>
        <v>A+J=</v>
      </c>
      <c r="AA1012" s="119">
        <f t="shared" si="554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3">
        <f t="shared" si="544"/>
        <v>45007</v>
      </c>
      <c r="B1013" s="114">
        <f t="shared" si="536"/>
        <v>931.86095284999999</v>
      </c>
      <c r="C1013" s="114">
        <f t="shared" si="550"/>
        <v>600.46792329000004</v>
      </c>
      <c r="D1013" s="115">
        <f t="shared" si="545"/>
        <v>1190.8820000000001</v>
      </c>
      <c r="E1013" s="116">
        <f t="shared" si="558"/>
        <v>1193.337</v>
      </c>
      <c r="F1013" s="117">
        <f t="shared" si="559"/>
        <v>44977</v>
      </c>
      <c r="G1013" s="118">
        <f t="shared" si="537"/>
        <v>2.0614972768082662E-3</v>
      </c>
      <c r="H1013" s="119">
        <f t="shared" si="551"/>
        <v>45036</v>
      </c>
      <c r="I1013" s="119">
        <f t="shared" si="538"/>
        <v>45036</v>
      </c>
      <c r="J1013" s="120">
        <f t="shared" si="546"/>
        <v>22</v>
      </c>
      <c r="K1013" s="120">
        <f t="shared" si="561"/>
        <v>2</v>
      </c>
      <c r="L1013" s="8">
        <f t="shared" si="547"/>
        <v>1.0001872300000001</v>
      </c>
      <c r="M1013" s="121">
        <f t="shared" si="560"/>
        <v>1.00206149</v>
      </c>
      <c r="N1013" s="121">
        <f t="shared" si="555"/>
        <v>1.5507678673585525</v>
      </c>
      <c r="O1013" s="114">
        <f t="shared" si="557"/>
        <v>1.5510582100000001</v>
      </c>
      <c r="P1013" s="114">
        <f t="shared" si="539"/>
        <v>931.36070226000004</v>
      </c>
      <c r="Q1013" s="168">
        <f t="shared" si="552"/>
        <v>0</v>
      </c>
      <c r="R1013" s="169">
        <f t="shared" si="548"/>
        <v>0</v>
      </c>
      <c r="S1013" s="114">
        <f t="shared" si="540"/>
        <v>0</v>
      </c>
      <c r="T1013" s="124">
        <f t="shared" si="549"/>
        <v>7.0000000000000007E-2</v>
      </c>
      <c r="U1013" s="122">
        <f t="shared" si="556"/>
        <v>2</v>
      </c>
      <c r="V1013" s="122">
        <v>252</v>
      </c>
      <c r="W1013" s="121">
        <f t="shared" si="541"/>
        <v>1.000537118</v>
      </c>
      <c r="X1013" s="114">
        <f t="shared" si="542"/>
        <v>0.50025059000000005</v>
      </c>
      <c r="Y1013" s="114">
        <f t="shared" si="543"/>
        <v>0</v>
      </c>
      <c r="Z1013" s="127" t="str">
        <f t="shared" si="553"/>
        <v>A+J=</v>
      </c>
      <c r="AA1013" s="119">
        <f t="shared" si="554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3">
        <f t="shared" si="544"/>
        <v>45008</v>
      </c>
      <c r="B1014" s="114">
        <f t="shared" si="536"/>
        <v>932.19843692999996</v>
      </c>
      <c r="C1014" s="114">
        <f t="shared" si="550"/>
        <v>600.46792329000004</v>
      </c>
      <c r="D1014" s="115">
        <f t="shared" si="545"/>
        <v>1190.8820000000001</v>
      </c>
      <c r="E1014" s="116">
        <f t="shared" si="558"/>
        <v>1193.337</v>
      </c>
      <c r="F1014" s="117">
        <f t="shared" si="559"/>
        <v>44977</v>
      </c>
      <c r="G1014" s="118">
        <f t="shared" si="537"/>
        <v>2.0614972768082662E-3</v>
      </c>
      <c r="H1014" s="119">
        <f t="shared" si="551"/>
        <v>45036</v>
      </c>
      <c r="I1014" s="119">
        <f t="shared" si="538"/>
        <v>45036</v>
      </c>
      <c r="J1014" s="120">
        <f t="shared" si="546"/>
        <v>22</v>
      </c>
      <c r="K1014" s="120">
        <f t="shared" si="561"/>
        <v>3</v>
      </c>
      <c r="L1014" s="8">
        <f t="shared" si="547"/>
        <v>1.0002808599999999</v>
      </c>
      <c r="M1014" s="121">
        <f t="shared" si="560"/>
        <v>1.00206149</v>
      </c>
      <c r="N1014" s="121">
        <f t="shared" si="555"/>
        <v>1.5507678673585525</v>
      </c>
      <c r="O1014" s="114">
        <f t="shared" si="557"/>
        <v>1.5512034100000001</v>
      </c>
      <c r="P1014" s="114">
        <f t="shared" si="539"/>
        <v>931.44789019999996</v>
      </c>
      <c r="Q1014" s="168">
        <f t="shared" si="552"/>
        <v>0</v>
      </c>
      <c r="R1014" s="169">
        <f t="shared" si="548"/>
        <v>0</v>
      </c>
      <c r="S1014" s="114">
        <f t="shared" si="540"/>
        <v>0</v>
      </c>
      <c r="T1014" s="124">
        <f t="shared" si="549"/>
        <v>7.0000000000000007E-2</v>
      </c>
      <c r="U1014" s="122">
        <f t="shared" si="556"/>
        <v>3</v>
      </c>
      <c r="V1014" s="122">
        <v>252</v>
      </c>
      <c r="W1014" s="121">
        <f t="shared" si="541"/>
        <v>1.0008057850000001</v>
      </c>
      <c r="X1014" s="114">
        <f t="shared" si="542"/>
        <v>0.75054673000000005</v>
      </c>
      <c r="Y1014" s="114">
        <f t="shared" si="543"/>
        <v>0</v>
      </c>
      <c r="Z1014" s="127" t="str">
        <f t="shared" si="553"/>
        <v>A+J=</v>
      </c>
      <c r="AA1014" s="119">
        <f t="shared" si="554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3">
        <f t="shared" si="544"/>
        <v>45009</v>
      </c>
      <c r="B1015" s="114">
        <f t="shared" si="536"/>
        <v>932.53604095000003</v>
      </c>
      <c r="C1015" s="114">
        <f t="shared" si="550"/>
        <v>600.46792329000004</v>
      </c>
      <c r="D1015" s="115">
        <f t="shared" si="545"/>
        <v>1190.8820000000001</v>
      </c>
      <c r="E1015" s="116">
        <f t="shared" si="558"/>
        <v>1193.337</v>
      </c>
      <c r="F1015" s="117">
        <f t="shared" si="559"/>
        <v>44977</v>
      </c>
      <c r="G1015" s="118">
        <f t="shared" si="537"/>
        <v>2.0614972768082662E-3</v>
      </c>
      <c r="H1015" s="119">
        <f t="shared" si="551"/>
        <v>45036</v>
      </c>
      <c r="I1015" s="119">
        <f t="shared" si="538"/>
        <v>45036</v>
      </c>
      <c r="J1015" s="120">
        <f t="shared" si="546"/>
        <v>22</v>
      </c>
      <c r="K1015" s="120">
        <f t="shared" si="561"/>
        <v>4</v>
      </c>
      <c r="L1015" s="8">
        <f t="shared" si="547"/>
        <v>1.0003744999999999</v>
      </c>
      <c r="M1015" s="121">
        <f t="shared" si="560"/>
        <v>1.00206149</v>
      </c>
      <c r="N1015" s="121">
        <f t="shared" si="555"/>
        <v>1.5507678673585525</v>
      </c>
      <c r="O1015" s="114">
        <f t="shared" si="557"/>
        <v>1.55134862</v>
      </c>
      <c r="P1015" s="114">
        <f t="shared" si="539"/>
        <v>931.53508414999999</v>
      </c>
      <c r="Q1015" s="168">
        <f t="shared" si="552"/>
        <v>0</v>
      </c>
      <c r="R1015" s="169">
        <f t="shared" si="548"/>
        <v>0</v>
      </c>
      <c r="S1015" s="114">
        <f t="shared" si="540"/>
        <v>0</v>
      </c>
      <c r="T1015" s="124">
        <f t="shared" si="549"/>
        <v>7.0000000000000007E-2</v>
      </c>
      <c r="U1015" s="122">
        <f t="shared" si="556"/>
        <v>4</v>
      </c>
      <c r="V1015" s="122">
        <v>252</v>
      </c>
      <c r="W1015" s="121">
        <f t="shared" si="541"/>
        <v>1.0010745240000001</v>
      </c>
      <c r="X1015" s="114">
        <f t="shared" si="542"/>
        <v>1.0009568</v>
      </c>
      <c r="Y1015" s="114">
        <f t="shared" si="543"/>
        <v>0</v>
      </c>
      <c r="Z1015" s="127" t="str">
        <f t="shared" si="553"/>
        <v>A+J=</v>
      </c>
      <c r="AA1015" s="119">
        <f t="shared" si="554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3">
        <f t="shared" si="544"/>
        <v>45010</v>
      </c>
      <c r="B1016" s="114">
        <f t="shared" si="536"/>
        <v>932.87376491999999</v>
      </c>
      <c r="C1016" s="114">
        <f t="shared" si="550"/>
        <v>600.46792329000004</v>
      </c>
      <c r="D1016" s="115">
        <f t="shared" si="545"/>
        <v>1190.8820000000001</v>
      </c>
      <c r="E1016" s="116">
        <f t="shared" si="558"/>
        <v>1193.337</v>
      </c>
      <c r="F1016" s="117">
        <f t="shared" si="559"/>
        <v>44977</v>
      </c>
      <c r="G1016" s="118">
        <f t="shared" si="537"/>
        <v>2.0614972768082662E-3</v>
      </c>
      <c r="H1016" s="119">
        <f t="shared" si="551"/>
        <v>45036</v>
      </c>
      <c r="I1016" s="119">
        <f t="shared" si="538"/>
        <v>45036</v>
      </c>
      <c r="J1016" s="120">
        <f t="shared" si="546"/>
        <v>22</v>
      </c>
      <c r="K1016" s="120">
        <f t="shared" si="561"/>
        <v>5</v>
      </c>
      <c r="L1016" s="8">
        <f t="shared" si="547"/>
        <v>1.00046814</v>
      </c>
      <c r="M1016" s="121">
        <f t="shared" si="560"/>
        <v>1.00206149</v>
      </c>
      <c r="N1016" s="121">
        <f t="shared" si="555"/>
        <v>1.5507678673585525</v>
      </c>
      <c r="O1016" s="114">
        <f t="shared" si="557"/>
        <v>1.55149384</v>
      </c>
      <c r="P1016" s="114">
        <f t="shared" si="539"/>
        <v>931.6222841</v>
      </c>
      <c r="Q1016" s="168">
        <f t="shared" si="552"/>
        <v>0</v>
      </c>
      <c r="R1016" s="169">
        <f t="shared" si="548"/>
        <v>0</v>
      </c>
      <c r="S1016" s="114">
        <f t="shared" si="540"/>
        <v>0</v>
      </c>
      <c r="T1016" s="124">
        <f t="shared" si="549"/>
        <v>7.0000000000000007E-2</v>
      </c>
      <c r="U1016" s="122">
        <f t="shared" si="556"/>
        <v>5</v>
      </c>
      <c r="V1016" s="122">
        <v>252</v>
      </c>
      <c r="W1016" s="121">
        <f t="shared" si="541"/>
        <v>1.0013433350000001</v>
      </c>
      <c r="X1016" s="114">
        <f t="shared" si="542"/>
        <v>1.25148082</v>
      </c>
      <c r="Y1016" s="114">
        <f t="shared" si="543"/>
        <v>0</v>
      </c>
      <c r="Z1016" s="127" t="str">
        <f t="shared" si="553"/>
        <v>A+J=</v>
      </c>
      <c r="AA1016" s="119">
        <f t="shared" si="554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3">
        <f t="shared" si="544"/>
        <v>45011</v>
      </c>
      <c r="B1017" s="114">
        <f t="shared" si="536"/>
        <v>932.87376491999999</v>
      </c>
      <c r="C1017" s="114">
        <f t="shared" si="550"/>
        <v>600.46792329000004</v>
      </c>
      <c r="D1017" s="115">
        <f t="shared" si="545"/>
        <v>1190.8820000000001</v>
      </c>
      <c r="E1017" s="116">
        <f t="shared" si="558"/>
        <v>1193.337</v>
      </c>
      <c r="F1017" s="117">
        <f t="shared" si="559"/>
        <v>44977</v>
      </c>
      <c r="G1017" s="118">
        <f t="shared" si="537"/>
        <v>2.0614972768082662E-3</v>
      </c>
      <c r="H1017" s="119">
        <f t="shared" si="551"/>
        <v>45036</v>
      </c>
      <c r="I1017" s="119">
        <f t="shared" si="538"/>
        <v>45036</v>
      </c>
      <c r="J1017" s="120">
        <f t="shared" si="546"/>
        <v>22</v>
      </c>
      <c r="K1017" s="120">
        <f t="shared" si="561"/>
        <v>5</v>
      </c>
      <c r="L1017" s="8">
        <f t="shared" si="547"/>
        <v>1.00046814</v>
      </c>
      <c r="M1017" s="121">
        <f t="shared" si="560"/>
        <v>1.00206149</v>
      </c>
      <c r="N1017" s="121">
        <f t="shared" si="555"/>
        <v>1.5507678673585525</v>
      </c>
      <c r="O1017" s="114">
        <f t="shared" si="557"/>
        <v>1.55149384</v>
      </c>
      <c r="P1017" s="114">
        <f t="shared" si="539"/>
        <v>931.6222841</v>
      </c>
      <c r="Q1017" s="168">
        <f t="shared" si="552"/>
        <v>0</v>
      </c>
      <c r="R1017" s="169">
        <f t="shared" si="548"/>
        <v>0</v>
      </c>
      <c r="S1017" s="114">
        <f t="shared" si="540"/>
        <v>0</v>
      </c>
      <c r="T1017" s="124">
        <f t="shared" si="549"/>
        <v>7.0000000000000007E-2</v>
      </c>
      <c r="U1017" s="122">
        <f t="shared" si="556"/>
        <v>5</v>
      </c>
      <c r="V1017" s="122">
        <v>252</v>
      </c>
      <c r="W1017" s="121">
        <f t="shared" si="541"/>
        <v>1.0013433350000001</v>
      </c>
      <c r="X1017" s="114">
        <f t="shared" si="542"/>
        <v>1.25148082</v>
      </c>
      <c r="Y1017" s="114">
        <f t="shared" si="543"/>
        <v>0</v>
      </c>
      <c r="Z1017" s="127" t="str">
        <f t="shared" si="553"/>
        <v>A+J=</v>
      </c>
      <c r="AA1017" s="119">
        <f t="shared" si="554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3">
        <f t="shared" si="544"/>
        <v>45012</v>
      </c>
      <c r="B1018" s="114">
        <f t="shared" si="536"/>
        <v>932.87376491999999</v>
      </c>
      <c r="C1018" s="114">
        <f t="shared" si="550"/>
        <v>600.46792329000004</v>
      </c>
      <c r="D1018" s="115">
        <f t="shared" si="545"/>
        <v>1190.8820000000001</v>
      </c>
      <c r="E1018" s="116">
        <f t="shared" si="558"/>
        <v>1193.337</v>
      </c>
      <c r="F1018" s="117">
        <f t="shared" si="559"/>
        <v>44977</v>
      </c>
      <c r="G1018" s="118">
        <f t="shared" si="537"/>
        <v>2.0614972768082662E-3</v>
      </c>
      <c r="H1018" s="119">
        <f t="shared" si="551"/>
        <v>45036</v>
      </c>
      <c r="I1018" s="119">
        <f t="shared" si="538"/>
        <v>45036</v>
      </c>
      <c r="J1018" s="120">
        <f t="shared" si="546"/>
        <v>22</v>
      </c>
      <c r="K1018" s="120">
        <f t="shared" si="561"/>
        <v>5</v>
      </c>
      <c r="L1018" s="8">
        <f t="shared" si="547"/>
        <v>1.00046814</v>
      </c>
      <c r="M1018" s="121">
        <f t="shared" si="560"/>
        <v>1.00206149</v>
      </c>
      <c r="N1018" s="121">
        <f t="shared" si="555"/>
        <v>1.5507678673585525</v>
      </c>
      <c r="O1018" s="114">
        <f t="shared" si="557"/>
        <v>1.55149384</v>
      </c>
      <c r="P1018" s="114">
        <f t="shared" si="539"/>
        <v>931.6222841</v>
      </c>
      <c r="Q1018" s="168">
        <f t="shared" si="552"/>
        <v>0</v>
      </c>
      <c r="R1018" s="169">
        <f t="shared" si="548"/>
        <v>0</v>
      </c>
      <c r="S1018" s="114">
        <f t="shared" si="540"/>
        <v>0</v>
      </c>
      <c r="T1018" s="124">
        <f t="shared" si="549"/>
        <v>7.0000000000000007E-2</v>
      </c>
      <c r="U1018" s="122">
        <f t="shared" si="556"/>
        <v>5</v>
      </c>
      <c r="V1018" s="122">
        <v>252</v>
      </c>
      <c r="W1018" s="121">
        <f t="shared" si="541"/>
        <v>1.0013433350000001</v>
      </c>
      <c r="X1018" s="114">
        <f t="shared" si="542"/>
        <v>1.25148082</v>
      </c>
      <c r="Y1018" s="114">
        <f t="shared" si="543"/>
        <v>0</v>
      </c>
      <c r="Z1018" s="127" t="str">
        <f t="shared" si="553"/>
        <v>A+J=</v>
      </c>
      <c r="AA1018" s="119">
        <f t="shared" si="554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3">
        <f t="shared" si="544"/>
        <v>45013</v>
      </c>
      <c r="B1019" s="114">
        <f t="shared" si="536"/>
        <v>933.21161487999996</v>
      </c>
      <c r="C1019" s="114">
        <f t="shared" si="550"/>
        <v>600.46792329000004</v>
      </c>
      <c r="D1019" s="115">
        <f t="shared" si="545"/>
        <v>1190.8820000000001</v>
      </c>
      <c r="E1019" s="116">
        <f t="shared" si="558"/>
        <v>1193.337</v>
      </c>
      <c r="F1019" s="117">
        <f t="shared" si="559"/>
        <v>44977</v>
      </c>
      <c r="G1019" s="118">
        <f t="shared" si="537"/>
        <v>2.0614972768082662E-3</v>
      </c>
      <c r="H1019" s="119">
        <f t="shared" si="551"/>
        <v>45036</v>
      </c>
      <c r="I1019" s="119">
        <f t="shared" si="538"/>
        <v>45036</v>
      </c>
      <c r="J1019" s="120">
        <f t="shared" si="546"/>
        <v>22</v>
      </c>
      <c r="K1019" s="120">
        <f t="shared" si="561"/>
        <v>6</v>
      </c>
      <c r="L1019" s="8">
        <f t="shared" si="547"/>
        <v>1.0005618000000001</v>
      </c>
      <c r="M1019" s="121">
        <f t="shared" si="560"/>
        <v>1.00206149</v>
      </c>
      <c r="N1019" s="121">
        <f t="shared" si="555"/>
        <v>1.5507678673585525</v>
      </c>
      <c r="O1019" s="114">
        <f t="shared" si="557"/>
        <v>1.5516390799999999</v>
      </c>
      <c r="P1019" s="114">
        <f t="shared" si="539"/>
        <v>931.70949605999999</v>
      </c>
      <c r="Q1019" s="168">
        <f t="shared" si="552"/>
        <v>0</v>
      </c>
      <c r="R1019" s="169">
        <f t="shared" si="548"/>
        <v>0</v>
      </c>
      <c r="S1019" s="114">
        <f t="shared" si="540"/>
        <v>0</v>
      </c>
      <c r="T1019" s="124">
        <f t="shared" si="549"/>
        <v>7.0000000000000007E-2</v>
      </c>
      <c r="U1019" s="122">
        <f t="shared" si="556"/>
        <v>6</v>
      </c>
      <c r="V1019" s="122">
        <v>252</v>
      </c>
      <c r="W1019" s="121">
        <f t="shared" si="541"/>
        <v>1.001612218</v>
      </c>
      <c r="X1019" s="114">
        <f t="shared" si="542"/>
        <v>1.50211882</v>
      </c>
      <c r="Y1019" s="114">
        <f t="shared" si="543"/>
        <v>0</v>
      </c>
      <c r="Z1019" s="127" t="str">
        <f t="shared" si="553"/>
        <v>A+J=</v>
      </c>
      <c r="AA1019" s="119">
        <f t="shared" si="554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3">
        <f t="shared" si="544"/>
        <v>45014</v>
      </c>
      <c r="B1020" s="114">
        <f t="shared" si="536"/>
        <v>933.54959178999991</v>
      </c>
      <c r="C1020" s="114">
        <f t="shared" si="550"/>
        <v>600.46792329000004</v>
      </c>
      <c r="D1020" s="115">
        <f t="shared" si="545"/>
        <v>1190.8820000000001</v>
      </c>
      <c r="E1020" s="116">
        <f t="shared" si="558"/>
        <v>1193.337</v>
      </c>
      <c r="F1020" s="117">
        <f t="shared" si="559"/>
        <v>44977</v>
      </c>
      <c r="G1020" s="118">
        <f t="shared" si="537"/>
        <v>2.0614972768082662E-3</v>
      </c>
      <c r="H1020" s="119">
        <f t="shared" si="551"/>
        <v>45036</v>
      </c>
      <c r="I1020" s="119">
        <f t="shared" si="538"/>
        <v>45036</v>
      </c>
      <c r="J1020" s="120">
        <f t="shared" si="546"/>
        <v>22</v>
      </c>
      <c r="K1020" s="120">
        <f t="shared" si="561"/>
        <v>7</v>
      </c>
      <c r="L1020" s="8">
        <f t="shared" si="547"/>
        <v>1.0006554700000001</v>
      </c>
      <c r="M1020" s="121">
        <f t="shared" si="560"/>
        <v>1.00206149</v>
      </c>
      <c r="N1020" s="121">
        <f t="shared" si="555"/>
        <v>1.5507678673585525</v>
      </c>
      <c r="O1020" s="114">
        <f t="shared" si="557"/>
        <v>1.55178434</v>
      </c>
      <c r="P1020" s="114">
        <f t="shared" si="539"/>
        <v>931.79672002999996</v>
      </c>
      <c r="Q1020" s="168">
        <f t="shared" si="552"/>
        <v>0</v>
      </c>
      <c r="R1020" s="169">
        <f t="shared" si="548"/>
        <v>0</v>
      </c>
      <c r="S1020" s="114">
        <f t="shared" si="540"/>
        <v>0</v>
      </c>
      <c r="T1020" s="124">
        <f t="shared" si="549"/>
        <v>7.0000000000000007E-2</v>
      </c>
      <c r="U1020" s="122">
        <f t="shared" si="556"/>
        <v>7</v>
      </c>
      <c r="V1020" s="122">
        <v>252</v>
      </c>
      <c r="W1020" s="121">
        <f t="shared" si="541"/>
        <v>1.001881174</v>
      </c>
      <c r="X1020" s="114">
        <f t="shared" si="542"/>
        <v>1.7528717599999999</v>
      </c>
      <c r="Y1020" s="114">
        <f t="shared" si="543"/>
        <v>0</v>
      </c>
      <c r="Z1020" s="127" t="str">
        <f t="shared" si="553"/>
        <v>A+J=</v>
      </c>
      <c r="AA1020" s="119">
        <f t="shared" si="554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3">
        <f t="shared" si="544"/>
        <v>45015</v>
      </c>
      <c r="B1021" s="114">
        <f t="shared" si="536"/>
        <v>933.88768272000004</v>
      </c>
      <c r="C1021" s="114">
        <f t="shared" si="550"/>
        <v>600.46792329000004</v>
      </c>
      <c r="D1021" s="115">
        <f t="shared" si="545"/>
        <v>1190.8820000000001</v>
      </c>
      <c r="E1021" s="116">
        <f t="shared" si="558"/>
        <v>1193.337</v>
      </c>
      <c r="F1021" s="117">
        <f t="shared" si="559"/>
        <v>44977</v>
      </c>
      <c r="G1021" s="118">
        <f t="shared" si="537"/>
        <v>2.0614972768082662E-3</v>
      </c>
      <c r="H1021" s="119">
        <f t="shared" si="551"/>
        <v>45036</v>
      </c>
      <c r="I1021" s="119">
        <f t="shared" si="538"/>
        <v>45036</v>
      </c>
      <c r="J1021" s="120">
        <f t="shared" si="546"/>
        <v>22</v>
      </c>
      <c r="K1021" s="120">
        <f t="shared" si="561"/>
        <v>8</v>
      </c>
      <c r="L1021" s="8">
        <f t="shared" si="547"/>
        <v>1.0007491399999999</v>
      </c>
      <c r="M1021" s="121">
        <f t="shared" si="560"/>
        <v>1.00206149</v>
      </c>
      <c r="N1021" s="121">
        <f t="shared" si="555"/>
        <v>1.5507678673585525</v>
      </c>
      <c r="O1021" s="114">
        <f t="shared" si="557"/>
        <v>1.5519296</v>
      </c>
      <c r="P1021" s="114">
        <f t="shared" si="539"/>
        <v>931.88394400000004</v>
      </c>
      <c r="Q1021" s="168">
        <f t="shared" si="552"/>
        <v>0</v>
      </c>
      <c r="R1021" s="169">
        <f t="shared" si="548"/>
        <v>0</v>
      </c>
      <c r="S1021" s="114">
        <f t="shared" si="540"/>
        <v>0</v>
      </c>
      <c r="T1021" s="124">
        <f t="shared" si="549"/>
        <v>7.0000000000000007E-2</v>
      </c>
      <c r="U1021" s="122">
        <f t="shared" si="556"/>
        <v>8</v>
      </c>
      <c r="V1021" s="122">
        <v>252</v>
      </c>
      <c r="W1021" s="121">
        <f t="shared" si="541"/>
        <v>1.0021502019999999</v>
      </c>
      <c r="X1021" s="114">
        <f t="shared" si="542"/>
        <v>2.0037387199999999</v>
      </c>
      <c r="Y1021" s="114">
        <f t="shared" si="543"/>
        <v>0</v>
      </c>
      <c r="Z1021" s="127" t="str">
        <f t="shared" si="553"/>
        <v>A+J=</v>
      </c>
      <c r="AA1021" s="119">
        <f t="shared" si="554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3">
        <f t="shared" si="544"/>
        <v>45016</v>
      </c>
      <c r="B1022" s="114">
        <f t="shared" si="536"/>
        <v>934.22589971000002</v>
      </c>
      <c r="C1022" s="114">
        <f t="shared" si="550"/>
        <v>600.46792329000004</v>
      </c>
      <c r="D1022" s="115">
        <f t="shared" si="545"/>
        <v>1190.8820000000001</v>
      </c>
      <c r="E1022" s="116">
        <f t="shared" si="558"/>
        <v>1193.337</v>
      </c>
      <c r="F1022" s="117">
        <f t="shared" si="559"/>
        <v>44977</v>
      </c>
      <c r="G1022" s="118">
        <f t="shared" si="537"/>
        <v>2.0614972768082662E-3</v>
      </c>
      <c r="H1022" s="119">
        <f t="shared" si="551"/>
        <v>45036</v>
      </c>
      <c r="I1022" s="119">
        <f t="shared" si="538"/>
        <v>45036</v>
      </c>
      <c r="J1022" s="120">
        <f t="shared" si="546"/>
        <v>22</v>
      </c>
      <c r="K1022" s="120">
        <f t="shared" si="561"/>
        <v>9</v>
      </c>
      <c r="L1022" s="8">
        <f t="shared" si="547"/>
        <v>1.0008428199999999</v>
      </c>
      <c r="M1022" s="121">
        <f t="shared" si="560"/>
        <v>1.00206149</v>
      </c>
      <c r="N1022" s="121">
        <f t="shared" si="555"/>
        <v>1.5507678673585525</v>
      </c>
      <c r="O1022" s="114">
        <f t="shared" si="557"/>
        <v>1.5520748799999999</v>
      </c>
      <c r="P1022" s="114">
        <f t="shared" si="539"/>
        <v>931.97117997999999</v>
      </c>
      <c r="Q1022" s="168">
        <f t="shared" si="552"/>
        <v>0</v>
      </c>
      <c r="R1022" s="169">
        <f t="shared" si="548"/>
        <v>0</v>
      </c>
      <c r="S1022" s="114">
        <f t="shared" si="540"/>
        <v>0</v>
      </c>
      <c r="T1022" s="124">
        <f t="shared" si="549"/>
        <v>7.0000000000000007E-2</v>
      </c>
      <c r="U1022" s="122">
        <f t="shared" si="556"/>
        <v>9</v>
      </c>
      <c r="V1022" s="122">
        <v>252</v>
      </c>
      <c r="W1022" s="121">
        <f t="shared" si="541"/>
        <v>1.0024193020000001</v>
      </c>
      <c r="X1022" s="114">
        <f t="shared" si="542"/>
        <v>2.2547197300000001</v>
      </c>
      <c r="Y1022" s="114">
        <f t="shared" si="543"/>
        <v>0</v>
      </c>
      <c r="Z1022" s="127" t="str">
        <f t="shared" si="553"/>
        <v>A+J=</v>
      </c>
      <c r="AA1022" s="119">
        <f t="shared" si="554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3">
        <f t="shared" si="544"/>
        <v>45017</v>
      </c>
      <c r="B1023" s="114">
        <f t="shared" si="536"/>
        <v>934.56423679</v>
      </c>
      <c r="C1023" s="114">
        <f t="shared" si="550"/>
        <v>600.46792329000004</v>
      </c>
      <c r="D1023" s="115">
        <f t="shared" si="545"/>
        <v>1190.8820000000001</v>
      </c>
      <c r="E1023" s="116">
        <f t="shared" si="558"/>
        <v>1193.337</v>
      </c>
      <c r="F1023" s="117">
        <f t="shared" si="559"/>
        <v>44977</v>
      </c>
      <c r="G1023" s="118">
        <f t="shared" si="537"/>
        <v>2.0614972768082662E-3</v>
      </c>
      <c r="H1023" s="119">
        <f t="shared" si="551"/>
        <v>45036</v>
      </c>
      <c r="I1023" s="119">
        <f t="shared" si="538"/>
        <v>45036</v>
      </c>
      <c r="J1023" s="120">
        <f t="shared" si="546"/>
        <v>22</v>
      </c>
      <c r="K1023" s="120">
        <f t="shared" si="561"/>
        <v>10</v>
      </c>
      <c r="L1023" s="8">
        <f t="shared" si="547"/>
        <v>1.0009365100000001</v>
      </c>
      <c r="M1023" s="121">
        <f t="shared" si="560"/>
        <v>1.00206149</v>
      </c>
      <c r="N1023" s="121">
        <f t="shared" si="555"/>
        <v>1.5507678673585525</v>
      </c>
      <c r="O1023" s="114">
        <f t="shared" si="557"/>
        <v>1.55222017</v>
      </c>
      <c r="P1023" s="114">
        <f t="shared" si="539"/>
        <v>932.05842196000003</v>
      </c>
      <c r="Q1023" s="168">
        <f t="shared" si="552"/>
        <v>0</v>
      </c>
      <c r="R1023" s="169">
        <f t="shared" si="548"/>
        <v>0</v>
      </c>
      <c r="S1023" s="114">
        <f t="shared" si="540"/>
        <v>0</v>
      </c>
      <c r="T1023" s="124">
        <f t="shared" si="549"/>
        <v>7.0000000000000007E-2</v>
      </c>
      <c r="U1023" s="122">
        <f t="shared" si="556"/>
        <v>10</v>
      </c>
      <c r="V1023" s="122">
        <v>252</v>
      </c>
      <c r="W1023" s="121">
        <f t="shared" si="541"/>
        <v>1.0026884739999999</v>
      </c>
      <c r="X1023" s="114">
        <f t="shared" si="542"/>
        <v>2.5058148299999998</v>
      </c>
      <c r="Y1023" s="114">
        <f t="shared" si="543"/>
        <v>0</v>
      </c>
      <c r="Z1023" s="127" t="str">
        <f t="shared" si="553"/>
        <v>A+J=</v>
      </c>
      <c r="AA1023" s="119">
        <f t="shared" si="554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3">
        <f t="shared" si="544"/>
        <v>45018</v>
      </c>
      <c r="B1024" s="114">
        <f t="shared" si="536"/>
        <v>934.56423679</v>
      </c>
      <c r="C1024" s="114">
        <f t="shared" si="550"/>
        <v>600.46792329000004</v>
      </c>
      <c r="D1024" s="115">
        <f t="shared" si="545"/>
        <v>1190.8820000000001</v>
      </c>
      <c r="E1024" s="116">
        <f t="shared" si="558"/>
        <v>1193.337</v>
      </c>
      <c r="F1024" s="117">
        <f t="shared" si="559"/>
        <v>44977</v>
      </c>
      <c r="G1024" s="118">
        <f t="shared" si="537"/>
        <v>2.0614972768082662E-3</v>
      </c>
      <c r="H1024" s="119">
        <f t="shared" si="551"/>
        <v>45036</v>
      </c>
      <c r="I1024" s="119">
        <f t="shared" si="538"/>
        <v>45036</v>
      </c>
      <c r="J1024" s="120">
        <f t="shared" si="546"/>
        <v>22</v>
      </c>
      <c r="K1024" s="120">
        <f t="shared" si="561"/>
        <v>10</v>
      </c>
      <c r="L1024" s="8">
        <f t="shared" si="547"/>
        <v>1.0009365100000001</v>
      </c>
      <c r="M1024" s="121">
        <f t="shared" si="560"/>
        <v>1.00206149</v>
      </c>
      <c r="N1024" s="121">
        <f t="shared" si="555"/>
        <v>1.5507678673585525</v>
      </c>
      <c r="O1024" s="114">
        <f t="shared" si="557"/>
        <v>1.55222017</v>
      </c>
      <c r="P1024" s="114">
        <f t="shared" si="539"/>
        <v>932.05842196000003</v>
      </c>
      <c r="Q1024" s="168">
        <f t="shared" si="552"/>
        <v>0</v>
      </c>
      <c r="R1024" s="169">
        <f t="shared" si="548"/>
        <v>0</v>
      </c>
      <c r="S1024" s="114">
        <f t="shared" si="540"/>
        <v>0</v>
      </c>
      <c r="T1024" s="124">
        <f t="shared" si="549"/>
        <v>7.0000000000000007E-2</v>
      </c>
      <c r="U1024" s="122">
        <f t="shared" si="556"/>
        <v>10</v>
      </c>
      <c r="V1024" s="122">
        <v>252</v>
      </c>
      <c r="W1024" s="121">
        <f t="shared" si="541"/>
        <v>1.0026884739999999</v>
      </c>
      <c r="X1024" s="114">
        <f t="shared" si="542"/>
        <v>2.5058148299999998</v>
      </c>
      <c r="Y1024" s="114">
        <f t="shared" si="543"/>
        <v>0</v>
      </c>
      <c r="Z1024" s="127" t="str">
        <f t="shared" si="553"/>
        <v>A+J=</v>
      </c>
      <c r="AA1024" s="119">
        <f t="shared" si="554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3">
        <f t="shared" si="544"/>
        <v>45019</v>
      </c>
      <c r="B1025" s="114">
        <f t="shared" si="536"/>
        <v>934.56423679</v>
      </c>
      <c r="C1025" s="114">
        <f t="shared" si="550"/>
        <v>600.46792329000004</v>
      </c>
      <c r="D1025" s="115">
        <f t="shared" si="545"/>
        <v>1190.8820000000001</v>
      </c>
      <c r="E1025" s="116">
        <f t="shared" si="558"/>
        <v>1193.337</v>
      </c>
      <c r="F1025" s="117">
        <f t="shared" si="559"/>
        <v>44977</v>
      </c>
      <c r="G1025" s="118">
        <f t="shared" si="537"/>
        <v>2.0614972768082662E-3</v>
      </c>
      <c r="H1025" s="119">
        <f t="shared" si="551"/>
        <v>45036</v>
      </c>
      <c r="I1025" s="119">
        <f t="shared" si="538"/>
        <v>45036</v>
      </c>
      <c r="J1025" s="120">
        <f t="shared" si="546"/>
        <v>22</v>
      </c>
      <c r="K1025" s="120">
        <f t="shared" si="561"/>
        <v>10</v>
      </c>
      <c r="L1025" s="8">
        <f t="shared" si="547"/>
        <v>1.0009365100000001</v>
      </c>
      <c r="M1025" s="121">
        <f t="shared" si="560"/>
        <v>1.00206149</v>
      </c>
      <c r="N1025" s="121">
        <f t="shared" si="555"/>
        <v>1.5507678673585525</v>
      </c>
      <c r="O1025" s="114">
        <f t="shared" si="557"/>
        <v>1.55222017</v>
      </c>
      <c r="P1025" s="114">
        <f t="shared" si="539"/>
        <v>932.05842196000003</v>
      </c>
      <c r="Q1025" s="168">
        <f t="shared" si="552"/>
        <v>0</v>
      </c>
      <c r="R1025" s="169">
        <f t="shared" si="548"/>
        <v>0</v>
      </c>
      <c r="S1025" s="114">
        <f t="shared" si="540"/>
        <v>0</v>
      </c>
      <c r="T1025" s="124">
        <f t="shared" si="549"/>
        <v>7.0000000000000007E-2</v>
      </c>
      <c r="U1025" s="122">
        <f t="shared" si="556"/>
        <v>10</v>
      </c>
      <c r="V1025" s="122">
        <v>252</v>
      </c>
      <c r="W1025" s="121">
        <f t="shared" si="541"/>
        <v>1.0026884739999999</v>
      </c>
      <c r="X1025" s="114">
        <f t="shared" si="542"/>
        <v>2.5058148299999998</v>
      </c>
      <c r="Y1025" s="114">
        <f t="shared" si="543"/>
        <v>0</v>
      </c>
      <c r="Z1025" s="127" t="str">
        <f t="shared" si="553"/>
        <v>A+J=</v>
      </c>
      <c r="AA1025" s="119">
        <f t="shared" si="554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3">
        <f t="shared" si="544"/>
        <v>45020</v>
      </c>
      <c r="B1026" s="114">
        <f t="shared" si="536"/>
        <v>934.90270092999992</v>
      </c>
      <c r="C1026" s="114">
        <f t="shared" si="550"/>
        <v>600.46792329000004</v>
      </c>
      <c r="D1026" s="115">
        <f t="shared" si="545"/>
        <v>1190.8820000000001</v>
      </c>
      <c r="E1026" s="116">
        <f t="shared" si="558"/>
        <v>1193.337</v>
      </c>
      <c r="F1026" s="117">
        <f t="shared" si="559"/>
        <v>44977</v>
      </c>
      <c r="G1026" s="118">
        <f t="shared" si="537"/>
        <v>2.0614972768082662E-3</v>
      </c>
      <c r="H1026" s="119">
        <f t="shared" si="551"/>
        <v>45036</v>
      </c>
      <c r="I1026" s="119">
        <f t="shared" si="538"/>
        <v>45036</v>
      </c>
      <c r="J1026" s="120">
        <f t="shared" si="546"/>
        <v>22</v>
      </c>
      <c r="K1026" s="120">
        <f t="shared" si="561"/>
        <v>11</v>
      </c>
      <c r="L1026" s="8">
        <f t="shared" si="547"/>
        <v>1.0010302099999999</v>
      </c>
      <c r="M1026" s="121">
        <f t="shared" si="560"/>
        <v>1.00206149</v>
      </c>
      <c r="N1026" s="121">
        <f t="shared" si="555"/>
        <v>1.5507678673585525</v>
      </c>
      <c r="O1026" s="114">
        <f t="shared" si="557"/>
        <v>1.55236548</v>
      </c>
      <c r="P1026" s="114">
        <f t="shared" si="539"/>
        <v>932.14567595999995</v>
      </c>
      <c r="Q1026" s="168">
        <f t="shared" si="552"/>
        <v>0</v>
      </c>
      <c r="R1026" s="169">
        <f t="shared" si="548"/>
        <v>0</v>
      </c>
      <c r="S1026" s="114">
        <f t="shared" si="540"/>
        <v>0</v>
      </c>
      <c r="T1026" s="124">
        <f t="shared" si="549"/>
        <v>7.0000000000000007E-2</v>
      </c>
      <c r="U1026" s="122">
        <f t="shared" si="556"/>
        <v>11</v>
      </c>
      <c r="V1026" s="122">
        <v>252</v>
      </c>
      <c r="W1026" s="121">
        <f t="shared" si="541"/>
        <v>1.0029577190000001</v>
      </c>
      <c r="X1026" s="114">
        <f t="shared" si="542"/>
        <v>2.7570249699999998</v>
      </c>
      <c r="Y1026" s="114">
        <f t="shared" si="543"/>
        <v>0</v>
      </c>
      <c r="Z1026" s="127" t="str">
        <f t="shared" si="553"/>
        <v>A+J=</v>
      </c>
      <c r="AA1026" s="119">
        <f t="shared" si="554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3">
        <f t="shared" si="544"/>
        <v>45021</v>
      </c>
      <c r="B1027" s="114">
        <f t="shared" si="536"/>
        <v>935.24128519999999</v>
      </c>
      <c r="C1027" s="114">
        <f t="shared" si="550"/>
        <v>600.46792329000004</v>
      </c>
      <c r="D1027" s="115">
        <f t="shared" si="545"/>
        <v>1190.8820000000001</v>
      </c>
      <c r="E1027" s="116">
        <f t="shared" si="558"/>
        <v>1193.337</v>
      </c>
      <c r="F1027" s="117">
        <f t="shared" si="559"/>
        <v>44977</v>
      </c>
      <c r="G1027" s="118">
        <f t="shared" si="537"/>
        <v>2.0614972768082662E-3</v>
      </c>
      <c r="H1027" s="119">
        <f t="shared" si="551"/>
        <v>45036</v>
      </c>
      <c r="I1027" s="119">
        <f t="shared" si="538"/>
        <v>45036</v>
      </c>
      <c r="J1027" s="120">
        <f t="shared" si="546"/>
        <v>22</v>
      </c>
      <c r="K1027" s="120">
        <f t="shared" si="561"/>
        <v>12</v>
      </c>
      <c r="L1027" s="8">
        <f t="shared" si="547"/>
        <v>1.0011239199999999</v>
      </c>
      <c r="M1027" s="121">
        <f t="shared" si="560"/>
        <v>1.00206149</v>
      </c>
      <c r="N1027" s="121">
        <f t="shared" si="555"/>
        <v>1.5507678673585525</v>
      </c>
      <c r="O1027" s="114">
        <f t="shared" si="557"/>
        <v>1.5525108000000001</v>
      </c>
      <c r="P1027" s="114">
        <f t="shared" si="539"/>
        <v>932.23293595999996</v>
      </c>
      <c r="Q1027" s="168">
        <f t="shared" si="552"/>
        <v>0</v>
      </c>
      <c r="R1027" s="169">
        <f t="shared" si="548"/>
        <v>0</v>
      </c>
      <c r="S1027" s="114">
        <f t="shared" si="540"/>
        <v>0</v>
      </c>
      <c r="T1027" s="124">
        <f t="shared" si="549"/>
        <v>7.0000000000000007E-2</v>
      </c>
      <c r="U1027" s="122">
        <f t="shared" si="556"/>
        <v>12</v>
      </c>
      <c r="V1027" s="122">
        <v>252</v>
      </c>
      <c r="W1027" s="121">
        <f t="shared" si="541"/>
        <v>1.003227036</v>
      </c>
      <c r="X1027" s="114">
        <f t="shared" si="542"/>
        <v>3.0083492399999998</v>
      </c>
      <c r="Y1027" s="114">
        <f t="shared" si="543"/>
        <v>0</v>
      </c>
      <c r="Z1027" s="127" t="str">
        <f t="shared" si="553"/>
        <v>A+J=</v>
      </c>
      <c r="AA1027" s="119">
        <f t="shared" si="554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3">
        <f t="shared" si="544"/>
        <v>45022</v>
      </c>
      <c r="B1028" s="114">
        <f t="shared" si="536"/>
        <v>935.57999563999999</v>
      </c>
      <c r="C1028" s="114">
        <f t="shared" si="550"/>
        <v>600.46792329000004</v>
      </c>
      <c r="D1028" s="115">
        <f t="shared" si="545"/>
        <v>1190.8820000000001</v>
      </c>
      <c r="E1028" s="116">
        <f t="shared" si="558"/>
        <v>1193.337</v>
      </c>
      <c r="F1028" s="117">
        <f t="shared" si="559"/>
        <v>44977</v>
      </c>
      <c r="G1028" s="118">
        <f t="shared" si="537"/>
        <v>2.0614972768082662E-3</v>
      </c>
      <c r="H1028" s="119">
        <f t="shared" si="551"/>
        <v>45036</v>
      </c>
      <c r="I1028" s="119">
        <f t="shared" si="538"/>
        <v>45036</v>
      </c>
      <c r="J1028" s="120">
        <f t="shared" si="546"/>
        <v>22</v>
      </c>
      <c r="K1028" s="120">
        <f t="shared" si="561"/>
        <v>13</v>
      </c>
      <c r="L1028" s="8">
        <f t="shared" si="547"/>
        <v>1.0012176399999999</v>
      </c>
      <c r="M1028" s="121">
        <f t="shared" si="560"/>
        <v>1.00206149</v>
      </c>
      <c r="N1028" s="121">
        <f t="shared" si="555"/>
        <v>1.5507678673585525</v>
      </c>
      <c r="O1028" s="114">
        <f t="shared" si="557"/>
        <v>1.5526561400000001</v>
      </c>
      <c r="P1028" s="114">
        <f t="shared" si="539"/>
        <v>932.32020795999995</v>
      </c>
      <c r="Q1028" s="168">
        <f t="shared" si="552"/>
        <v>0</v>
      </c>
      <c r="R1028" s="169">
        <f t="shared" si="548"/>
        <v>0</v>
      </c>
      <c r="S1028" s="114">
        <f t="shared" si="540"/>
        <v>0</v>
      </c>
      <c r="T1028" s="124">
        <f t="shared" si="549"/>
        <v>7.0000000000000007E-2</v>
      </c>
      <c r="U1028" s="122">
        <f t="shared" si="556"/>
        <v>13</v>
      </c>
      <c r="V1028" s="122">
        <v>252</v>
      </c>
      <c r="W1028" s="121">
        <f t="shared" si="541"/>
        <v>1.003496425</v>
      </c>
      <c r="X1028" s="114">
        <f t="shared" si="542"/>
        <v>3.2597876800000001</v>
      </c>
      <c r="Y1028" s="114">
        <f t="shared" si="543"/>
        <v>0</v>
      </c>
      <c r="Z1028" s="127" t="str">
        <f t="shared" si="553"/>
        <v>A+J=</v>
      </c>
      <c r="AA1028" s="119">
        <f t="shared" si="554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3">
        <f t="shared" si="544"/>
        <v>45023</v>
      </c>
      <c r="B1029" s="114">
        <f t="shared" si="536"/>
        <v>935.91882721000002</v>
      </c>
      <c r="C1029" s="114">
        <f t="shared" si="550"/>
        <v>600.46792329000004</v>
      </c>
      <c r="D1029" s="115">
        <f t="shared" si="545"/>
        <v>1190.8820000000001</v>
      </c>
      <c r="E1029" s="116">
        <f t="shared" si="558"/>
        <v>1193.337</v>
      </c>
      <c r="F1029" s="117">
        <f t="shared" si="559"/>
        <v>44977</v>
      </c>
      <c r="G1029" s="118">
        <f t="shared" si="537"/>
        <v>2.0614972768082662E-3</v>
      </c>
      <c r="H1029" s="119">
        <f t="shared" si="551"/>
        <v>45036</v>
      </c>
      <c r="I1029" s="119">
        <f t="shared" si="538"/>
        <v>45036</v>
      </c>
      <c r="J1029" s="120">
        <f t="shared" si="546"/>
        <v>22</v>
      </c>
      <c r="K1029" s="120">
        <f t="shared" si="561"/>
        <v>14</v>
      </c>
      <c r="L1029" s="8">
        <f t="shared" si="547"/>
        <v>1.00131137</v>
      </c>
      <c r="M1029" s="121">
        <f t="shared" si="560"/>
        <v>1.00206149</v>
      </c>
      <c r="N1029" s="121">
        <f t="shared" si="555"/>
        <v>1.5507678673585525</v>
      </c>
      <c r="O1029" s="114">
        <f t="shared" si="557"/>
        <v>1.55280149</v>
      </c>
      <c r="P1029" s="114">
        <f t="shared" si="539"/>
        <v>932.40748598000005</v>
      </c>
      <c r="Q1029" s="168">
        <f t="shared" si="552"/>
        <v>0</v>
      </c>
      <c r="R1029" s="169">
        <f t="shared" si="548"/>
        <v>0</v>
      </c>
      <c r="S1029" s="114">
        <f t="shared" si="540"/>
        <v>0</v>
      </c>
      <c r="T1029" s="124">
        <f t="shared" si="549"/>
        <v>7.0000000000000007E-2</v>
      </c>
      <c r="U1029" s="122">
        <f t="shared" si="556"/>
        <v>14</v>
      </c>
      <c r="V1029" s="122">
        <v>252</v>
      </c>
      <c r="W1029" s="121">
        <f t="shared" si="541"/>
        <v>1.0037658869999999</v>
      </c>
      <c r="X1029" s="114">
        <f t="shared" si="542"/>
        <v>3.5113412300000002</v>
      </c>
      <c r="Y1029" s="114">
        <f t="shared" si="543"/>
        <v>0</v>
      </c>
      <c r="Z1029" s="127" t="str">
        <f t="shared" si="553"/>
        <v>A+J=</v>
      </c>
      <c r="AA1029" s="119">
        <f t="shared" si="554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3">
        <f t="shared" si="544"/>
        <v>45024</v>
      </c>
      <c r="B1030" s="114">
        <f t="shared" si="536"/>
        <v>935.91882721000002</v>
      </c>
      <c r="C1030" s="114">
        <f t="shared" si="550"/>
        <v>600.46792329000004</v>
      </c>
      <c r="D1030" s="115">
        <f t="shared" si="545"/>
        <v>1190.8820000000001</v>
      </c>
      <c r="E1030" s="116">
        <f t="shared" si="558"/>
        <v>1193.337</v>
      </c>
      <c r="F1030" s="117">
        <f t="shared" si="559"/>
        <v>44977</v>
      </c>
      <c r="G1030" s="118">
        <f t="shared" si="537"/>
        <v>2.0614972768082662E-3</v>
      </c>
      <c r="H1030" s="119">
        <f t="shared" si="551"/>
        <v>45036</v>
      </c>
      <c r="I1030" s="119">
        <f t="shared" si="538"/>
        <v>45036</v>
      </c>
      <c r="J1030" s="120">
        <f t="shared" si="546"/>
        <v>22</v>
      </c>
      <c r="K1030" s="120">
        <f t="shared" si="561"/>
        <v>14</v>
      </c>
      <c r="L1030" s="8">
        <f t="shared" si="547"/>
        <v>1.00131137</v>
      </c>
      <c r="M1030" s="121">
        <f t="shared" si="560"/>
        <v>1.00206149</v>
      </c>
      <c r="N1030" s="121">
        <f t="shared" si="555"/>
        <v>1.5507678673585525</v>
      </c>
      <c r="O1030" s="114">
        <f t="shared" si="557"/>
        <v>1.55280149</v>
      </c>
      <c r="P1030" s="114">
        <f t="shared" si="539"/>
        <v>932.40748598000005</v>
      </c>
      <c r="Q1030" s="168">
        <f t="shared" si="552"/>
        <v>0</v>
      </c>
      <c r="R1030" s="169">
        <f t="shared" si="548"/>
        <v>0</v>
      </c>
      <c r="S1030" s="114">
        <f t="shared" si="540"/>
        <v>0</v>
      </c>
      <c r="T1030" s="124">
        <f t="shared" si="549"/>
        <v>7.0000000000000007E-2</v>
      </c>
      <c r="U1030" s="122">
        <f t="shared" si="556"/>
        <v>14</v>
      </c>
      <c r="V1030" s="122">
        <v>252</v>
      </c>
      <c r="W1030" s="121">
        <f t="shared" si="541"/>
        <v>1.0037658869999999</v>
      </c>
      <c r="X1030" s="114">
        <f t="shared" si="542"/>
        <v>3.5113412300000002</v>
      </c>
      <c r="Y1030" s="114">
        <f t="shared" si="543"/>
        <v>0</v>
      </c>
      <c r="Z1030" s="127" t="str">
        <f t="shared" si="553"/>
        <v>A+J=</v>
      </c>
      <c r="AA1030" s="119">
        <f t="shared" si="554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3">
        <f t="shared" si="544"/>
        <v>45025</v>
      </c>
      <c r="B1031" s="114">
        <f t="shared" si="536"/>
        <v>935.91882721000002</v>
      </c>
      <c r="C1031" s="114">
        <f t="shared" si="550"/>
        <v>600.46792329000004</v>
      </c>
      <c r="D1031" s="115">
        <f t="shared" si="545"/>
        <v>1190.8820000000001</v>
      </c>
      <c r="E1031" s="116">
        <f t="shared" si="558"/>
        <v>1193.337</v>
      </c>
      <c r="F1031" s="117">
        <f t="shared" si="559"/>
        <v>44977</v>
      </c>
      <c r="G1031" s="118">
        <f t="shared" si="537"/>
        <v>2.0614972768082662E-3</v>
      </c>
      <c r="H1031" s="119">
        <f t="shared" si="551"/>
        <v>45036</v>
      </c>
      <c r="I1031" s="119">
        <f t="shared" si="538"/>
        <v>45036</v>
      </c>
      <c r="J1031" s="120">
        <f t="shared" si="546"/>
        <v>22</v>
      </c>
      <c r="K1031" s="120">
        <f t="shared" si="561"/>
        <v>14</v>
      </c>
      <c r="L1031" s="8">
        <f t="shared" si="547"/>
        <v>1.00131137</v>
      </c>
      <c r="M1031" s="121">
        <f t="shared" si="560"/>
        <v>1.00206149</v>
      </c>
      <c r="N1031" s="121">
        <f t="shared" si="555"/>
        <v>1.5507678673585525</v>
      </c>
      <c r="O1031" s="114">
        <f t="shared" si="557"/>
        <v>1.55280149</v>
      </c>
      <c r="P1031" s="114">
        <f t="shared" si="539"/>
        <v>932.40748598000005</v>
      </c>
      <c r="Q1031" s="168">
        <f t="shared" si="552"/>
        <v>0</v>
      </c>
      <c r="R1031" s="169">
        <f t="shared" si="548"/>
        <v>0</v>
      </c>
      <c r="S1031" s="114">
        <f t="shared" si="540"/>
        <v>0</v>
      </c>
      <c r="T1031" s="124">
        <f t="shared" si="549"/>
        <v>7.0000000000000007E-2</v>
      </c>
      <c r="U1031" s="122">
        <f t="shared" si="556"/>
        <v>14</v>
      </c>
      <c r="V1031" s="122">
        <v>252</v>
      </c>
      <c r="W1031" s="121">
        <f t="shared" si="541"/>
        <v>1.0037658869999999</v>
      </c>
      <c r="X1031" s="114">
        <f t="shared" si="542"/>
        <v>3.5113412300000002</v>
      </c>
      <c r="Y1031" s="114">
        <f t="shared" si="543"/>
        <v>0</v>
      </c>
      <c r="Z1031" s="127" t="str">
        <f t="shared" si="553"/>
        <v>A+J=</v>
      </c>
      <c r="AA1031" s="119">
        <f t="shared" si="554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3">
        <f t="shared" si="544"/>
        <v>45026</v>
      </c>
      <c r="B1032" s="114">
        <f t="shared" si="536"/>
        <v>935.91882721000002</v>
      </c>
      <c r="C1032" s="114">
        <f t="shared" si="550"/>
        <v>600.46792329000004</v>
      </c>
      <c r="D1032" s="115">
        <f t="shared" si="545"/>
        <v>1190.8820000000001</v>
      </c>
      <c r="E1032" s="116">
        <f t="shared" si="558"/>
        <v>1193.337</v>
      </c>
      <c r="F1032" s="117">
        <f t="shared" si="559"/>
        <v>44977</v>
      </c>
      <c r="G1032" s="118">
        <f t="shared" si="537"/>
        <v>2.0614972768082662E-3</v>
      </c>
      <c r="H1032" s="119">
        <f t="shared" si="551"/>
        <v>45036</v>
      </c>
      <c r="I1032" s="119">
        <f t="shared" si="538"/>
        <v>45036</v>
      </c>
      <c r="J1032" s="120">
        <f t="shared" si="546"/>
        <v>22</v>
      </c>
      <c r="K1032" s="120">
        <f t="shared" si="561"/>
        <v>14</v>
      </c>
      <c r="L1032" s="8">
        <f t="shared" si="547"/>
        <v>1.00131137</v>
      </c>
      <c r="M1032" s="121">
        <f t="shared" si="560"/>
        <v>1.00206149</v>
      </c>
      <c r="N1032" s="121">
        <f t="shared" si="555"/>
        <v>1.5507678673585525</v>
      </c>
      <c r="O1032" s="114">
        <f t="shared" si="557"/>
        <v>1.55280149</v>
      </c>
      <c r="P1032" s="114">
        <f t="shared" si="539"/>
        <v>932.40748598000005</v>
      </c>
      <c r="Q1032" s="168">
        <f t="shared" si="552"/>
        <v>0</v>
      </c>
      <c r="R1032" s="169">
        <f t="shared" si="548"/>
        <v>0</v>
      </c>
      <c r="S1032" s="114">
        <f t="shared" si="540"/>
        <v>0</v>
      </c>
      <c r="T1032" s="124">
        <f t="shared" si="549"/>
        <v>7.0000000000000007E-2</v>
      </c>
      <c r="U1032" s="122">
        <f t="shared" si="556"/>
        <v>14</v>
      </c>
      <c r="V1032" s="122">
        <v>252</v>
      </c>
      <c r="W1032" s="121">
        <f t="shared" si="541"/>
        <v>1.0037658869999999</v>
      </c>
      <c r="X1032" s="114">
        <f t="shared" si="542"/>
        <v>3.5113412300000002</v>
      </c>
      <c r="Y1032" s="114">
        <f t="shared" si="543"/>
        <v>0</v>
      </c>
      <c r="Z1032" s="127" t="str">
        <f t="shared" si="553"/>
        <v>A+J=</v>
      </c>
      <c r="AA1032" s="119">
        <f t="shared" si="554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3">
        <f t="shared" si="544"/>
        <v>45027</v>
      </c>
      <c r="B1033" s="114">
        <f t="shared" si="536"/>
        <v>936.25777896</v>
      </c>
      <c r="C1033" s="114">
        <f t="shared" si="550"/>
        <v>600.46792329000004</v>
      </c>
      <c r="D1033" s="115">
        <f t="shared" si="545"/>
        <v>1190.8820000000001</v>
      </c>
      <c r="E1033" s="116">
        <f t="shared" si="558"/>
        <v>1193.337</v>
      </c>
      <c r="F1033" s="117">
        <f t="shared" si="559"/>
        <v>44977</v>
      </c>
      <c r="G1033" s="118">
        <f t="shared" si="537"/>
        <v>2.0614972768082662E-3</v>
      </c>
      <c r="H1033" s="119">
        <f t="shared" si="551"/>
        <v>45036</v>
      </c>
      <c r="I1033" s="119">
        <f t="shared" si="538"/>
        <v>45036</v>
      </c>
      <c r="J1033" s="120">
        <f t="shared" si="546"/>
        <v>22</v>
      </c>
      <c r="K1033" s="120">
        <f t="shared" si="561"/>
        <v>15</v>
      </c>
      <c r="L1033" s="8">
        <f t="shared" si="547"/>
        <v>1.0014050999999999</v>
      </c>
      <c r="M1033" s="121">
        <f t="shared" si="560"/>
        <v>1.00206149</v>
      </c>
      <c r="N1033" s="121">
        <f t="shared" si="555"/>
        <v>1.5507678673585525</v>
      </c>
      <c r="O1033" s="114">
        <f t="shared" si="557"/>
        <v>1.5529468500000001</v>
      </c>
      <c r="P1033" s="114">
        <f t="shared" si="539"/>
        <v>932.49476999000001</v>
      </c>
      <c r="Q1033" s="168">
        <f t="shared" si="552"/>
        <v>0</v>
      </c>
      <c r="R1033" s="169">
        <f t="shared" si="548"/>
        <v>0</v>
      </c>
      <c r="S1033" s="114">
        <f t="shared" si="540"/>
        <v>0</v>
      </c>
      <c r="T1033" s="124">
        <f t="shared" si="549"/>
        <v>7.0000000000000007E-2</v>
      </c>
      <c r="U1033" s="122">
        <f t="shared" si="556"/>
        <v>15</v>
      </c>
      <c r="V1033" s="122">
        <v>252</v>
      </c>
      <c r="W1033" s="121">
        <f t="shared" si="541"/>
        <v>1.004035421</v>
      </c>
      <c r="X1033" s="114">
        <f t="shared" si="542"/>
        <v>3.76300897</v>
      </c>
      <c r="Y1033" s="114">
        <f t="shared" si="543"/>
        <v>0</v>
      </c>
      <c r="Z1033" s="127" t="str">
        <f t="shared" si="553"/>
        <v>A+J=</v>
      </c>
      <c r="AA1033" s="119">
        <f t="shared" si="554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3">
        <f t="shared" si="544"/>
        <v>45028</v>
      </c>
      <c r="B1034" s="114">
        <f t="shared" ref="B1034:B1097" si="562">(P1034+X1034)</f>
        <v>936.59685095999998</v>
      </c>
      <c r="C1034" s="114">
        <f t="shared" si="550"/>
        <v>600.46792329000004</v>
      </c>
      <c r="D1034" s="115">
        <f t="shared" si="545"/>
        <v>1190.8820000000001</v>
      </c>
      <c r="E1034" s="116">
        <f t="shared" si="558"/>
        <v>1193.337</v>
      </c>
      <c r="F1034" s="117">
        <f t="shared" si="559"/>
        <v>44977</v>
      </c>
      <c r="G1034" s="118">
        <f t="shared" ref="G1034:G1097" si="563">(E1034/D1034)-1</f>
        <v>2.0614972768082662E-3</v>
      </c>
      <c r="H1034" s="119">
        <f t="shared" si="551"/>
        <v>45036</v>
      </c>
      <c r="I1034" s="119">
        <f t="shared" ref="I1034:I1097" si="564">IF(A1034&gt;I1033,H1034,I1033)</f>
        <v>45036</v>
      </c>
      <c r="J1034" s="120">
        <f t="shared" si="546"/>
        <v>22</v>
      </c>
      <c r="K1034" s="120">
        <f t="shared" si="561"/>
        <v>16</v>
      </c>
      <c r="L1034" s="8">
        <f t="shared" si="547"/>
        <v>1.00149884</v>
      </c>
      <c r="M1034" s="121">
        <f t="shared" si="560"/>
        <v>1.00206149</v>
      </c>
      <c r="N1034" s="121">
        <f t="shared" si="555"/>
        <v>1.5507678673585525</v>
      </c>
      <c r="O1034" s="114">
        <f t="shared" si="557"/>
        <v>1.5530922199999999</v>
      </c>
      <c r="P1034" s="114">
        <f t="shared" ref="P1034:P1097" si="565">TRUNC(C1034*O1034,8)</f>
        <v>932.58206001999997</v>
      </c>
      <c r="Q1034" s="168">
        <f t="shared" si="552"/>
        <v>0</v>
      </c>
      <c r="R1034" s="169">
        <f t="shared" si="548"/>
        <v>0</v>
      </c>
      <c r="S1034" s="114">
        <f t="shared" ref="S1034:S1097" si="566">IF(R1034&gt;0,TRUNC(R1034*P1034,8),0)</f>
        <v>0</v>
      </c>
      <c r="T1034" s="124">
        <f t="shared" si="549"/>
        <v>7.0000000000000007E-2</v>
      </c>
      <c r="U1034" s="122">
        <f t="shared" si="556"/>
        <v>16</v>
      </c>
      <c r="V1034" s="122">
        <v>252</v>
      </c>
      <c r="W1034" s="121">
        <f t="shared" ref="W1034:W1097" si="567">ROUND((1+T1034)^TRUNC((U1034/V1034),9),9)</f>
        <v>1.004305027</v>
      </c>
      <c r="X1034" s="114">
        <f t="shared" ref="X1034:X1097" si="568">TRUNC((P1034*(W1034-1)),8)</f>
        <v>4.0147909400000001</v>
      </c>
      <c r="Y1034" s="114">
        <f t="shared" ref="Y1034:Y1097" si="569">IF(Q1034&gt;0,S1034+X1034,0)</f>
        <v>0</v>
      </c>
      <c r="Z1034" s="127" t="str">
        <f t="shared" si="553"/>
        <v>A+J=</v>
      </c>
      <c r="AA1034" s="119">
        <f t="shared" si="554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3">
        <f t="shared" ref="A1035:A1098" si="570">(A1034+1)</f>
        <v>45029</v>
      </c>
      <c r="B1035" s="114">
        <f t="shared" si="562"/>
        <v>936.93605620000005</v>
      </c>
      <c r="C1035" s="114">
        <f t="shared" si="550"/>
        <v>600.46792329000004</v>
      </c>
      <c r="D1035" s="115">
        <f t="shared" ref="D1035:D1098" si="571">IF(E1035=E1034,D1034,E1034)</f>
        <v>1190.8820000000001</v>
      </c>
      <c r="E1035" s="116">
        <f t="shared" si="558"/>
        <v>1193.337</v>
      </c>
      <c r="F1035" s="117">
        <f t="shared" si="559"/>
        <v>44977</v>
      </c>
      <c r="G1035" s="118">
        <f t="shared" si="563"/>
        <v>2.0614972768082662E-3</v>
      </c>
      <c r="H1035" s="119">
        <f t="shared" si="551"/>
        <v>45036</v>
      </c>
      <c r="I1035" s="119">
        <f t="shared" si="564"/>
        <v>45036</v>
      </c>
      <c r="J1035" s="120">
        <f t="shared" ref="J1035:J1098" si="572">IF(I1035=I1034,J1034,NETWORKDAYS(I1034,I1035,$AD$148:$AD$502)-1)</f>
        <v>22</v>
      </c>
      <c r="K1035" s="120">
        <f t="shared" si="561"/>
        <v>17</v>
      </c>
      <c r="L1035" s="8">
        <f t="shared" ref="L1035:L1098" si="573">TRUNC((E1035/D1035)^TRUNC((K1035/J1035),9),8)</f>
        <v>1.0015925999999999</v>
      </c>
      <c r="M1035" s="121">
        <f t="shared" si="560"/>
        <v>1.00206149</v>
      </c>
      <c r="N1035" s="121">
        <f t="shared" si="555"/>
        <v>1.5507678673585525</v>
      </c>
      <c r="O1035" s="114">
        <f t="shared" si="557"/>
        <v>1.55323762</v>
      </c>
      <c r="P1035" s="114">
        <f t="shared" si="565"/>
        <v>932.66936805</v>
      </c>
      <c r="Q1035" s="168">
        <f t="shared" si="552"/>
        <v>0</v>
      </c>
      <c r="R1035" s="169">
        <f t="shared" ref="R1035:R1098" si="574">IF(Q1035&gt;0,VLOOKUP($A1035,$AD$10:$AI$140,6),0)</f>
        <v>0</v>
      </c>
      <c r="S1035" s="114">
        <f t="shared" si="566"/>
        <v>0</v>
      </c>
      <c r="T1035" s="124">
        <f t="shared" ref="T1035:T1098" si="575">(T1034)</f>
        <v>7.0000000000000007E-2</v>
      </c>
      <c r="U1035" s="122">
        <f t="shared" si="556"/>
        <v>17</v>
      </c>
      <c r="V1035" s="122">
        <v>252</v>
      </c>
      <c r="W1035" s="121">
        <f t="shared" si="567"/>
        <v>1.0045747060000001</v>
      </c>
      <c r="X1035" s="114">
        <f t="shared" si="568"/>
        <v>4.2666881500000002</v>
      </c>
      <c r="Y1035" s="114">
        <f t="shared" si="569"/>
        <v>0</v>
      </c>
      <c r="Z1035" s="127" t="str">
        <f t="shared" si="553"/>
        <v>A+J=</v>
      </c>
      <c r="AA1035" s="119">
        <f t="shared" si="554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3">
        <f t="shared" si="570"/>
        <v>45030</v>
      </c>
      <c r="B1036" s="114">
        <f t="shared" si="562"/>
        <v>937.27537569000003</v>
      </c>
      <c r="C1036" s="114">
        <f t="shared" ref="C1036:C1099" si="576">TRUNC(IF(Q1035&gt;0,VLOOKUP(A1035,$AD$12:$AE$140,2),C1035),8)</f>
        <v>600.46792329000004</v>
      </c>
      <c r="D1036" s="115">
        <f t="shared" si="571"/>
        <v>1190.8820000000001</v>
      </c>
      <c r="E1036" s="116">
        <f t="shared" si="558"/>
        <v>1193.337</v>
      </c>
      <c r="F1036" s="117">
        <f t="shared" si="559"/>
        <v>44977</v>
      </c>
      <c r="G1036" s="118">
        <f t="shared" si="563"/>
        <v>2.0614972768082662E-3</v>
      </c>
      <c r="H1036" s="119">
        <f t="shared" ref="H1036:H1099" si="577">IF(DAY(A1036)=H$9,VLOOKUP(A1036,AH$118:AN$450,4),H1035)</f>
        <v>45036</v>
      </c>
      <c r="I1036" s="119">
        <f t="shared" si="564"/>
        <v>45036</v>
      </c>
      <c r="J1036" s="120">
        <f t="shared" si="572"/>
        <v>22</v>
      </c>
      <c r="K1036" s="120">
        <f t="shared" si="561"/>
        <v>18</v>
      </c>
      <c r="L1036" s="8">
        <f t="shared" si="573"/>
        <v>1.0016863600000001</v>
      </c>
      <c r="M1036" s="121">
        <f t="shared" si="560"/>
        <v>1.00206149</v>
      </c>
      <c r="N1036" s="121">
        <f t="shared" si="555"/>
        <v>1.5507678673585525</v>
      </c>
      <c r="O1036" s="114">
        <f t="shared" si="557"/>
        <v>1.5533830200000001</v>
      </c>
      <c r="P1036" s="114">
        <f t="shared" si="565"/>
        <v>932.75667609000004</v>
      </c>
      <c r="Q1036" s="168">
        <f t="shared" ref="Q1036:Q1099" si="578">IF(VLOOKUP(A1036,AD$10:AK$140,8)=VLOOKUP(A1035,AD$10:AK$140,8),0,VLOOKUP(A1036,AD$10:AK$140,8))</f>
        <v>0</v>
      </c>
      <c r="R1036" s="169">
        <f t="shared" si="574"/>
        <v>0</v>
      </c>
      <c r="S1036" s="114">
        <f t="shared" si="566"/>
        <v>0</v>
      </c>
      <c r="T1036" s="124">
        <f t="shared" si="575"/>
        <v>7.0000000000000007E-2</v>
      </c>
      <c r="U1036" s="122">
        <f t="shared" si="556"/>
        <v>18</v>
      </c>
      <c r="V1036" s="122">
        <v>252</v>
      </c>
      <c r="W1036" s="121">
        <f t="shared" si="567"/>
        <v>1.0048444569999999</v>
      </c>
      <c r="X1036" s="114">
        <f t="shared" si="568"/>
        <v>4.5186995999999997</v>
      </c>
      <c r="Y1036" s="114">
        <f t="shared" si="569"/>
        <v>0</v>
      </c>
      <c r="Z1036" s="127" t="str">
        <f t="shared" ref="Z1036:Z1099" si="579">IF($Q1035&gt;0,VLOOKUP($A1035,$AD$10:$AM$140,9),Z1035)</f>
        <v>A+J=</v>
      </c>
      <c r="AA1036" s="119">
        <f t="shared" ref="AA1036:AA1099" si="580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3">
        <f t="shared" si="570"/>
        <v>45031</v>
      </c>
      <c r="B1037" s="114">
        <f t="shared" si="562"/>
        <v>937.6148164199999</v>
      </c>
      <c r="C1037" s="114">
        <f t="shared" si="576"/>
        <v>600.46792329000004</v>
      </c>
      <c r="D1037" s="115">
        <f t="shared" si="571"/>
        <v>1190.8820000000001</v>
      </c>
      <c r="E1037" s="116">
        <f t="shared" si="558"/>
        <v>1193.337</v>
      </c>
      <c r="F1037" s="117">
        <f t="shared" si="559"/>
        <v>44977</v>
      </c>
      <c r="G1037" s="118">
        <f t="shared" si="563"/>
        <v>2.0614972768082662E-3</v>
      </c>
      <c r="H1037" s="119">
        <f t="shared" si="577"/>
        <v>45036</v>
      </c>
      <c r="I1037" s="119">
        <f t="shared" si="564"/>
        <v>45036</v>
      </c>
      <c r="J1037" s="120">
        <f t="shared" si="572"/>
        <v>22</v>
      </c>
      <c r="K1037" s="120">
        <f t="shared" si="561"/>
        <v>19</v>
      </c>
      <c r="L1037" s="8">
        <f t="shared" si="573"/>
        <v>1.00178013</v>
      </c>
      <c r="M1037" s="121">
        <f t="shared" si="560"/>
        <v>1.00206149</v>
      </c>
      <c r="N1037" s="121">
        <f t="shared" si="555"/>
        <v>1.5507678673585525</v>
      </c>
      <c r="O1037" s="114">
        <f t="shared" si="557"/>
        <v>1.5535284300000001</v>
      </c>
      <c r="P1037" s="114">
        <f t="shared" si="565"/>
        <v>932.84399012999995</v>
      </c>
      <c r="Q1037" s="168">
        <f t="shared" si="578"/>
        <v>0</v>
      </c>
      <c r="R1037" s="169">
        <f t="shared" si="574"/>
        <v>0</v>
      </c>
      <c r="S1037" s="114">
        <f t="shared" si="566"/>
        <v>0</v>
      </c>
      <c r="T1037" s="124">
        <f t="shared" si="575"/>
        <v>7.0000000000000007E-2</v>
      </c>
      <c r="U1037" s="122">
        <f t="shared" si="556"/>
        <v>19</v>
      </c>
      <c r="V1037" s="122">
        <v>252</v>
      </c>
      <c r="W1037" s="121">
        <f t="shared" si="567"/>
        <v>1.005114281</v>
      </c>
      <c r="X1037" s="114">
        <f t="shared" si="568"/>
        <v>4.7708262899999996</v>
      </c>
      <c r="Y1037" s="114">
        <f t="shared" si="569"/>
        <v>0</v>
      </c>
      <c r="Z1037" s="127" t="str">
        <f t="shared" si="579"/>
        <v>A+J=</v>
      </c>
      <c r="AA1037" s="119">
        <f t="shared" si="580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3">
        <f t="shared" si="570"/>
        <v>45032</v>
      </c>
      <c r="B1038" s="114">
        <f t="shared" si="562"/>
        <v>937.6148164199999</v>
      </c>
      <c r="C1038" s="114">
        <f t="shared" si="576"/>
        <v>600.46792329000004</v>
      </c>
      <c r="D1038" s="115">
        <f t="shared" si="571"/>
        <v>1190.8820000000001</v>
      </c>
      <c r="E1038" s="116">
        <f t="shared" si="558"/>
        <v>1193.337</v>
      </c>
      <c r="F1038" s="117">
        <f t="shared" si="559"/>
        <v>44977</v>
      </c>
      <c r="G1038" s="118">
        <f t="shared" si="563"/>
        <v>2.0614972768082662E-3</v>
      </c>
      <c r="H1038" s="119">
        <f t="shared" si="577"/>
        <v>45036</v>
      </c>
      <c r="I1038" s="119">
        <f t="shared" si="564"/>
        <v>45036</v>
      </c>
      <c r="J1038" s="120">
        <f t="shared" si="572"/>
        <v>22</v>
      </c>
      <c r="K1038" s="120">
        <f t="shared" si="561"/>
        <v>19</v>
      </c>
      <c r="L1038" s="8">
        <f t="shared" si="573"/>
        <v>1.00178013</v>
      </c>
      <c r="M1038" s="121">
        <f t="shared" si="560"/>
        <v>1.00206149</v>
      </c>
      <c r="N1038" s="121">
        <f t="shared" si="555"/>
        <v>1.5507678673585525</v>
      </c>
      <c r="O1038" s="114">
        <f t="shared" si="557"/>
        <v>1.5535284300000001</v>
      </c>
      <c r="P1038" s="114">
        <f t="shared" si="565"/>
        <v>932.84399012999995</v>
      </c>
      <c r="Q1038" s="168">
        <f t="shared" si="578"/>
        <v>0</v>
      </c>
      <c r="R1038" s="169">
        <f t="shared" si="574"/>
        <v>0</v>
      </c>
      <c r="S1038" s="114">
        <f t="shared" si="566"/>
        <v>0</v>
      </c>
      <c r="T1038" s="124">
        <f t="shared" si="575"/>
        <v>7.0000000000000007E-2</v>
      </c>
      <c r="U1038" s="122">
        <f t="shared" si="556"/>
        <v>19</v>
      </c>
      <c r="V1038" s="122">
        <v>252</v>
      </c>
      <c r="W1038" s="121">
        <f t="shared" si="567"/>
        <v>1.005114281</v>
      </c>
      <c r="X1038" s="114">
        <f t="shared" si="568"/>
        <v>4.7708262899999996</v>
      </c>
      <c r="Y1038" s="114">
        <f t="shared" si="569"/>
        <v>0</v>
      </c>
      <c r="Z1038" s="127" t="str">
        <f t="shared" si="579"/>
        <v>A+J=</v>
      </c>
      <c r="AA1038" s="119">
        <f t="shared" si="580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3">
        <f t="shared" si="570"/>
        <v>45033</v>
      </c>
      <c r="B1039" s="114">
        <f t="shared" si="562"/>
        <v>937.6148164199999</v>
      </c>
      <c r="C1039" s="114">
        <f t="shared" si="576"/>
        <v>600.46792329000004</v>
      </c>
      <c r="D1039" s="115">
        <f t="shared" si="571"/>
        <v>1190.8820000000001</v>
      </c>
      <c r="E1039" s="116">
        <f t="shared" si="558"/>
        <v>1193.337</v>
      </c>
      <c r="F1039" s="117">
        <f t="shared" si="559"/>
        <v>44977</v>
      </c>
      <c r="G1039" s="118">
        <f t="shared" si="563"/>
        <v>2.0614972768082662E-3</v>
      </c>
      <c r="H1039" s="119">
        <f t="shared" si="577"/>
        <v>45036</v>
      </c>
      <c r="I1039" s="119">
        <f t="shared" si="564"/>
        <v>45036</v>
      </c>
      <c r="J1039" s="120">
        <f t="shared" si="572"/>
        <v>22</v>
      </c>
      <c r="K1039" s="120">
        <f t="shared" si="561"/>
        <v>19</v>
      </c>
      <c r="L1039" s="8">
        <f t="shared" si="573"/>
        <v>1.00178013</v>
      </c>
      <c r="M1039" s="121">
        <f t="shared" si="560"/>
        <v>1.00206149</v>
      </c>
      <c r="N1039" s="121">
        <f t="shared" si="555"/>
        <v>1.5507678673585525</v>
      </c>
      <c r="O1039" s="114">
        <f t="shared" si="557"/>
        <v>1.5535284300000001</v>
      </c>
      <c r="P1039" s="114">
        <f t="shared" si="565"/>
        <v>932.84399012999995</v>
      </c>
      <c r="Q1039" s="168">
        <f t="shared" si="578"/>
        <v>0</v>
      </c>
      <c r="R1039" s="169">
        <f t="shared" si="574"/>
        <v>0</v>
      </c>
      <c r="S1039" s="114">
        <f t="shared" si="566"/>
        <v>0</v>
      </c>
      <c r="T1039" s="124">
        <f t="shared" si="575"/>
        <v>7.0000000000000007E-2</v>
      </c>
      <c r="U1039" s="122">
        <f t="shared" si="556"/>
        <v>19</v>
      </c>
      <c r="V1039" s="122">
        <v>252</v>
      </c>
      <c r="W1039" s="121">
        <f t="shared" si="567"/>
        <v>1.005114281</v>
      </c>
      <c r="X1039" s="114">
        <f t="shared" si="568"/>
        <v>4.7708262899999996</v>
      </c>
      <c r="Y1039" s="114">
        <f t="shared" si="569"/>
        <v>0</v>
      </c>
      <c r="Z1039" s="127" t="str">
        <f t="shared" si="579"/>
        <v>A+J=</v>
      </c>
      <c r="AA1039" s="119">
        <f t="shared" si="580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3">
        <f t="shared" si="570"/>
        <v>45034</v>
      </c>
      <c r="B1040" s="114">
        <f t="shared" si="562"/>
        <v>937.95438350999996</v>
      </c>
      <c r="C1040" s="114">
        <f t="shared" si="576"/>
        <v>600.46792329000004</v>
      </c>
      <c r="D1040" s="115">
        <f t="shared" si="571"/>
        <v>1190.8820000000001</v>
      </c>
      <c r="E1040" s="116">
        <f t="shared" si="558"/>
        <v>1193.337</v>
      </c>
      <c r="F1040" s="117">
        <f t="shared" si="559"/>
        <v>44977</v>
      </c>
      <c r="G1040" s="118">
        <f t="shared" si="563"/>
        <v>2.0614972768082662E-3</v>
      </c>
      <c r="H1040" s="119">
        <f t="shared" si="577"/>
        <v>45036</v>
      </c>
      <c r="I1040" s="119">
        <f t="shared" si="564"/>
        <v>45036</v>
      </c>
      <c r="J1040" s="120">
        <f t="shared" si="572"/>
        <v>22</v>
      </c>
      <c r="K1040" s="120">
        <f t="shared" si="561"/>
        <v>20</v>
      </c>
      <c r="L1040" s="8">
        <f t="shared" si="573"/>
        <v>1.00187391</v>
      </c>
      <c r="M1040" s="121">
        <f t="shared" si="560"/>
        <v>1.00206149</v>
      </c>
      <c r="N1040" s="121">
        <f t="shared" si="555"/>
        <v>1.5507678673585525</v>
      </c>
      <c r="O1040" s="114">
        <f t="shared" si="557"/>
        <v>1.55367386</v>
      </c>
      <c r="P1040" s="114">
        <f t="shared" si="565"/>
        <v>932.93131617999995</v>
      </c>
      <c r="Q1040" s="168">
        <f t="shared" si="578"/>
        <v>0</v>
      </c>
      <c r="R1040" s="169">
        <f t="shared" si="574"/>
        <v>0</v>
      </c>
      <c r="S1040" s="114">
        <f t="shared" si="566"/>
        <v>0</v>
      </c>
      <c r="T1040" s="124">
        <f t="shared" si="575"/>
        <v>7.0000000000000007E-2</v>
      </c>
      <c r="U1040" s="122">
        <f t="shared" si="556"/>
        <v>20</v>
      </c>
      <c r="V1040" s="122">
        <v>252</v>
      </c>
      <c r="W1040" s="121">
        <f t="shared" si="567"/>
        <v>1.005384177</v>
      </c>
      <c r="X1040" s="114">
        <f t="shared" si="568"/>
        <v>5.0230673299999999</v>
      </c>
      <c r="Y1040" s="114">
        <f t="shared" si="569"/>
        <v>0</v>
      </c>
      <c r="Z1040" s="127" t="str">
        <f t="shared" si="579"/>
        <v>A+J=</v>
      </c>
      <c r="AA1040" s="119">
        <f t="shared" si="580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3">
        <f t="shared" si="570"/>
        <v>45035</v>
      </c>
      <c r="B1041" s="114">
        <f t="shared" si="562"/>
        <v>938.29407699000001</v>
      </c>
      <c r="C1041" s="114">
        <f t="shared" si="576"/>
        <v>600.46792329000004</v>
      </c>
      <c r="D1041" s="115">
        <f t="shared" si="571"/>
        <v>1190.8820000000001</v>
      </c>
      <c r="E1041" s="116">
        <f t="shared" si="558"/>
        <v>1193.337</v>
      </c>
      <c r="F1041" s="117">
        <f t="shared" si="559"/>
        <v>44977</v>
      </c>
      <c r="G1041" s="118">
        <f t="shared" si="563"/>
        <v>2.0614972768082662E-3</v>
      </c>
      <c r="H1041" s="119">
        <f t="shared" si="577"/>
        <v>45036</v>
      </c>
      <c r="I1041" s="119">
        <f t="shared" si="564"/>
        <v>45036</v>
      </c>
      <c r="J1041" s="120">
        <f t="shared" si="572"/>
        <v>22</v>
      </c>
      <c r="K1041" s="120">
        <f t="shared" si="561"/>
        <v>21</v>
      </c>
      <c r="L1041" s="8">
        <f t="shared" si="573"/>
        <v>1.0019677</v>
      </c>
      <c r="M1041" s="121">
        <f t="shared" si="560"/>
        <v>1.00206149</v>
      </c>
      <c r="N1041" s="121">
        <f t="shared" si="555"/>
        <v>1.5507678673585525</v>
      </c>
      <c r="O1041" s="114">
        <f t="shared" si="557"/>
        <v>1.55381931</v>
      </c>
      <c r="P1041" s="114">
        <f t="shared" si="565"/>
        <v>933.01865424000005</v>
      </c>
      <c r="Q1041" s="168">
        <f t="shared" si="578"/>
        <v>0</v>
      </c>
      <c r="R1041" s="169">
        <f t="shared" si="574"/>
        <v>0</v>
      </c>
      <c r="S1041" s="114">
        <f t="shared" si="566"/>
        <v>0</v>
      </c>
      <c r="T1041" s="124">
        <f t="shared" si="575"/>
        <v>7.0000000000000007E-2</v>
      </c>
      <c r="U1041" s="122">
        <f t="shared" si="556"/>
        <v>21</v>
      </c>
      <c r="V1041" s="122">
        <v>252</v>
      </c>
      <c r="W1041" s="121">
        <f t="shared" si="567"/>
        <v>1.0056541450000001</v>
      </c>
      <c r="X1041" s="114">
        <f t="shared" si="568"/>
        <v>5.2754227499999997</v>
      </c>
      <c r="Y1041" s="114">
        <f t="shared" si="569"/>
        <v>0</v>
      </c>
      <c r="Z1041" s="127" t="str">
        <f t="shared" si="579"/>
        <v>A+J=</v>
      </c>
      <c r="AA1041" s="119">
        <f t="shared" si="580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3">
        <f t="shared" si="570"/>
        <v>45036</v>
      </c>
      <c r="B1042" s="114">
        <f t="shared" si="562"/>
        <v>938.63387971000009</v>
      </c>
      <c r="C1042" s="114">
        <f t="shared" si="576"/>
        <v>600.46792329000004</v>
      </c>
      <c r="D1042" s="115">
        <f t="shared" si="571"/>
        <v>1190.8820000000001</v>
      </c>
      <c r="E1042" s="116">
        <f t="shared" si="558"/>
        <v>1193.337</v>
      </c>
      <c r="F1042" s="117">
        <f t="shared" si="559"/>
        <v>44977</v>
      </c>
      <c r="G1042" s="118">
        <f t="shared" si="563"/>
        <v>2.0614972768082662E-3</v>
      </c>
      <c r="H1042" s="119">
        <f t="shared" si="577"/>
        <v>45068</v>
      </c>
      <c r="I1042" s="119">
        <f t="shared" si="564"/>
        <v>45036</v>
      </c>
      <c r="J1042" s="120">
        <f t="shared" si="572"/>
        <v>22</v>
      </c>
      <c r="K1042" s="120">
        <f t="shared" si="561"/>
        <v>22</v>
      </c>
      <c r="L1042" s="8">
        <f t="shared" si="573"/>
        <v>1.00206149</v>
      </c>
      <c r="M1042" s="121">
        <f t="shared" si="560"/>
        <v>1.00206149</v>
      </c>
      <c r="N1042" s="121">
        <f t="shared" si="555"/>
        <v>1.5507678673585525</v>
      </c>
      <c r="O1042" s="114">
        <f t="shared" si="557"/>
        <v>1.55396475</v>
      </c>
      <c r="P1042" s="114">
        <f t="shared" si="565"/>
        <v>933.10598629000003</v>
      </c>
      <c r="Q1042" s="168">
        <f t="shared" si="578"/>
        <v>34</v>
      </c>
      <c r="R1042" s="169">
        <f t="shared" si="574"/>
        <v>1.29E-2</v>
      </c>
      <c r="S1042" s="114">
        <f t="shared" si="566"/>
        <v>12.037067220000001</v>
      </c>
      <c r="T1042" s="124">
        <f t="shared" si="575"/>
        <v>7.0000000000000007E-2</v>
      </c>
      <c r="U1042" s="122">
        <f t="shared" si="556"/>
        <v>22</v>
      </c>
      <c r="V1042" s="122">
        <v>252</v>
      </c>
      <c r="W1042" s="121">
        <f t="shared" si="567"/>
        <v>1.0059241860000001</v>
      </c>
      <c r="X1042" s="114">
        <f t="shared" si="568"/>
        <v>5.5278934199999998</v>
      </c>
      <c r="Y1042" s="114">
        <f t="shared" si="569"/>
        <v>17.564960640000002</v>
      </c>
      <c r="Z1042" s="127" t="str">
        <f t="shared" si="579"/>
        <v>A+J=</v>
      </c>
      <c r="AA1042" s="119">
        <f t="shared" si="580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3">
        <f t="shared" si="570"/>
        <v>45037</v>
      </c>
      <c r="B1043" s="114">
        <f t="shared" si="562"/>
        <v>921.41112008000005</v>
      </c>
      <c r="C1043" s="114">
        <f t="shared" si="576"/>
        <v>592.72188707999999</v>
      </c>
      <c r="D1043" s="115">
        <f t="shared" si="571"/>
        <v>1190.8820000000001</v>
      </c>
      <c r="E1043" s="116">
        <f t="shared" si="558"/>
        <v>1193.337</v>
      </c>
      <c r="F1043" s="117">
        <f t="shared" si="559"/>
        <v>45005</v>
      </c>
      <c r="G1043" s="118">
        <f t="shared" si="563"/>
        <v>2.0614972768082662E-3</v>
      </c>
      <c r="H1043" s="119">
        <f t="shared" si="577"/>
        <v>45068</v>
      </c>
      <c r="I1043" s="119">
        <f t="shared" si="564"/>
        <v>45068</v>
      </c>
      <c r="J1043" s="120">
        <f t="shared" si="572"/>
        <v>20</v>
      </c>
      <c r="K1043" s="120">
        <f t="shared" si="561"/>
        <v>1</v>
      </c>
      <c r="L1043" s="8">
        <f t="shared" si="573"/>
        <v>1.0001029699999999</v>
      </c>
      <c r="M1043" s="121">
        <f t="shared" si="560"/>
        <v>1.00206149</v>
      </c>
      <c r="N1043" s="121">
        <f t="shared" si="555"/>
        <v>1.5539647598094335</v>
      </c>
      <c r="O1043" s="114">
        <f t="shared" si="557"/>
        <v>1.55412477</v>
      </c>
      <c r="P1043" s="114">
        <f t="shared" si="565"/>
        <v>921.16376643000001</v>
      </c>
      <c r="Q1043" s="168">
        <f t="shared" si="578"/>
        <v>0</v>
      </c>
      <c r="R1043" s="169">
        <f t="shared" si="574"/>
        <v>0</v>
      </c>
      <c r="S1043" s="114">
        <f t="shared" si="566"/>
        <v>0</v>
      </c>
      <c r="T1043" s="124">
        <f t="shared" si="575"/>
        <v>7.0000000000000007E-2</v>
      </c>
      <c r="U1043" s="122">
        <f t="shared" si="556"/>
        <v>1</v>
      </c>
      <c r="V1043" s="122">
        <v>252</v>
      </c>
      <c r="W1043" s="121">
        <f t="shared" si="567"/>
        <v>1.0002685229999999</v>
      </c>
      <c r="X1043" s="114">
        <f t="shared" si="568"/>
        <v>0.24735365000000001</v>
      </c>
      <c r="Y1043" s="114">
        <f t="shared" si="569"/>
        <v>0</v>
      </c>
      <c r="Z1043" s="127" t="str">
        <f t="shared" si="579"/>
        <v>A+J=</v>
      </c>
      <c r="AA1043" s="119">
        <f t="shared" si="580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3">
        <f t="shared" si="570"/>
        <v>45038</v>
      </c>
      <c r="B1044" s="114">
        <f t="shared" si="562"/>
        <v>921.41112008000005</v>
      </c>
      <c r="C1044" s="114">
        <f t="shared" si="576"/>
        <v>592.72188707999999</v>
      </c>
      <c r="D1044" s="115">
        <f t="shared" si="571"/>
        <v>1190.8820000000001</v>
      </c>
      <c r="E1044" s="116">
        <f t="shared" si="558"/>
        <v>1193.337</v>
      </c>
      <c r="F1044" s="117">
        <f t="shared" si="559"/>
        <v>45005</v>
      </c>
      <c r="G1044" s="118">
        <f t="shared" si="563"/>
        <v>2.0614972768082662E-3</v>
      </c>
      <c r="H1044" s="119">
        <f t="shared" si="577"/>
        <v>45068</v>
      </c>
      <c r="I1044" s="119">
        <f t="shared" si="564"/>
        <v>45068</v>
      </c>
      <c r="J1044" s="120">
        <f t="shared" si="572"/>
        <v>20</v>
      </c>
      <c r="K1044" s="120">
        <f t="shared" si="561"/>
        <v>1</v>
      </c>
      <c r="L1044" s="8">
        <f t="shared" si="573"/>
        <v>1.0001029699999999</v>
      </c>
      <c r="M1044" s="121">
        <f t="shared" si="560"/>
        <v>1.00206149</v>
      </c>
      <c r="N1044" s="121">
        <f t="shared" si="555"/>
        <v>1.5539647598094335</v>
      </c>
      <c r="O1044" s="114">
        <f t="shared" si="557"/>
        <v>1.55412477</v>
      </c>
      <c r="P1044" s="114">
        <f t="shared" si="565"/>
        <v>921.16376643000001</v>
      </c>
      <c r="Q1044" s="168">
        <f t="shared" si="578"/>
        <v>0</v>
      </c>
      <c r="R1044" s="169">
        <f t="shared" si="574"/>
        <v>0</v>
      </c>
      <c r="S1044" s="114">
        <f t="shared" si="566"/>
        <v>0</v>
      </c>
      <c r="T1044" s="124">
        <f t="shared" si="575"/>
        <v>7.0000000000000007E-2</v>
      </c>
      <c r="U1044" s="122">
        <f t="shared" si="556"/>
        <v>1</v>
      </c>
      <c r="V1044" s="122">
        <v>252</v>
      </c>
      <c r="W1044" s="121">
        <f t="shared" si="567"/>
        <v>1.0002685229999999</v>
      </c>
      <c r="X1044" s="114">
        <f t="shared" si="568"/>
        <v>0.24735365000000001</v>
      </c>
      <c r="Y1044" s="114">
        <f t="shared" si="569"/>
        <v>0</v>
      </c>
      <c r="Z1044" s="127" t="str">
        <f t="shared" si="579"/>
        <v>A+J=</v>
      </c>
      <c r="AA1044" s="119">
        <f t="shared" si="580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3">
        <f t="shared" si="570"/>
        <v>45039</v>
      </c>
      <c r="B1045" s="114">
        <f t="shared" si="562"/>
        <v>921.41112008000005</v>
      </c>
      <c r="C1045" s="114">
        <f t="shared" si="576"/>
        <v>592.72188707999999</v>
      </c>
      <c r="D1045" s="115">
        <f t="shared" si="571"/>
        <v>1190.8820000000001</v>
      </c>
      <c r="E1045" s="116">
        <f t="shared" si="558"/>
        <v>1193.337</v>
      </c>
      <c r="F1045" s="117">
        <f t="shared" si="559"/>
        <v>45005</v>
      </c>
      <c r="G1045" s="118">
        <f t="shared" si="563"/>
        <v>2.0614972768082662E-3</v>
      </c>
      <c r="H1045" s="119">
        <f t="shared" si="577"/>
        <v>45068</v>
      </c>
      <c r="I1045" s="119">
        <f t="shared" si="564"/>
        <v>45068</v>
      </c>
      <c r="J1045" s="120">
        <f t="shared" si="572"/>
        <v>20</v>
      </c>
      <c r="K1045" s="120">
        <f t="shared" si="561"/>
        <v>1</v>
      </c>
      <c r="L1045" s="8">
        <f t="shared" si="573"/>
        <v>1.0001029699999999</v>
      </c>
      <c r="M1045" s="121">
        <f t="shared" si="560"/>
        <v>1.00206149</v>
      </c>
      <c r="N1045" s="121">
        <f t="shared" si="555"/>
        <v>1.5539647598094335</v>
      </c>
      <c r="O1045" s="114">
        <f t="shared" si="557"/>
        <v>1.55412477</v>
      </c>
      <c r="P1045" s="114">
        <f t="shared" si="565"/>
        <v>921.16376643000001</v>
      </c>
      <c r="Q1045" s="168">
        <f t="shared" si="578"/>
        <v>0</v>
      </c>
      <c r="R1045" s="169">
        <f t="shared" si="574"/>
        <v>0</v>
      </c>
      <c r="S1045" s="114">
        <f t="shared" si="566"/>
        <v>0</v>
      </c>
      <c r="T1045" s="124">
        <f t="shared" si="575"/>
        <v>7.0000000000000007E-2</v>
      </c>
      <c r="U1045" s="122">
        <f t="shared" si="556"/>
        <v>1</v>
      </c>
      <c r="V1045" s="122">
        <v>252</v>
      </c>
      <c r="W1045" s="121">
        <f t="shared" si="567"/>
        <v>1.0002685229999999</v>
      </c>
      <c r="X1045" s="114">
        <f t="shared" si="568"/>
        <v>0.24735365000000001</v>
      </c>
      <c r="Y1045" s="114">
        <f t="shared" si="569"/>
        <v>0</v>
      </c>
      <c r="Z1045" s="127" t="str">
        <f t="shared" si="579"/>
        <v>A+J=</v>
      </c>
      <c r="AA1045" s="119">
        <f t="shared" si="580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3">
        <f t="shared" si="570"/>
        <v>45040</v>
      </c>
      <c r="B1046" s="114">
        <f t="shared" si="562"/>
        <v>921.41112008000005</v>
      </c>
      <c r="C1046" s="114">
        <f t="shared" si="576"/>
        <v>592.72188707999999</v>
      </c>
      <c r="D1046" s="115">
        <f t="shared" si="571"/>
        <v>1190.8820000000001</v>
      </c>
      <c r="E1046" s="116">
        <f t="shared" si="558"/>
        <v>1193.337</v>
      </c>
      <c r="F1046" s="117">
        <f t="shared" si="559"/>
        <v>45005</v>
      </c>
      <c r="G1046" s="118">
        <f t="shared" si="563"/>
        <v>2.0614972768082662E-3</v>
      </c>
      <c r="H1046" s="119">
        <f t="shared" si="577"/>
        <v>45068</v>
      </c>
      <c r="I1046" s="119">
        <f t="shared" si="564"/>
        <v>45068</v>
      </c>
      <c r="J1046" s="120">
        <f t="shared" si="572"/>
        <v>20</v>
      </c>
      <c r="K1046" s="120">
        <f t="shared" si="561"/>
        <v>1</v>
      </c>
      <c r="L1046" s="8">
        <f t="shared" si="573"/>
        <v>1.0001029699999999</v>
      </c>
      <c r="M1046" s="121">
        <f t="shared" si="560"/>
        <v>1.00206149</v>
      </c>
      <c r="N1046" s="121">
        <f t="shared" si="555"/>
        <v>1.5539647598094335</v>
      </c>
      <c r="O1046" s="114">
        <f t="shared" si="557"/>
        <v>1.55412477</v>
      </c>
      <c r="P1046" s="114">
        <f t="shared" si="565"/>
        <v>921.16376643000001</v>
      </c>
      <c r="Q1046" s="168">
        <f t="shared" si="578"/>
        <v>0</v>
      </c>
      <c r="R1046" s="169">
        <f t="shared" si="574"/>
        <v>0</v>
      </c>
      <c r="S1046" s="114">
        <f t="shared" si="566"/>
        <v>0</v>
      </c>
      <c r="T1046" s="124">
        <f t="shared" si="575"/>
        <v>7.0000000000000007E-2</v>
      </c>
      <c r="U1046" s="122">
        <f t="shared" si="556"/>
        <v>1</v>
      </c>
      <c r="V1046" s="122">
        <v>252</v>
      </c>
      <c r="W1046" s="121">
        <f t="shared" si="567"/>
        <v>1.0002685229999999</v>
      </c>
      <c r="X1046" s="114">
        <f t="shared" si="568"/>
        <v>0.24735365000000001</v>
      </c>
      <c r="Y1046" s="114">
        <f t="shared" si="569"/>
        <v>0</v>
      </c>
      <c r="Z1046" s="127" t="str">
        <f t="shared" si="579"/>
        <v>A+J=</v>
      </c>
      <c r="AA1046" s="119">
        <f t="shared" si="580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3">
        <f t="shared" si="570"/>
        <v>45041</v>
      </c>
      <c r="B1047" s="114">
        <f t="shared" si="562"/>
        <v>921.75343836000002</v>
      </c>
      <c r="C1047" s="114">
        <f t="shared" si="576"/>
        <v>592.72188707999999</v>
      </c>
      <c r="D1047" s="115">
        <f t="shared" si="571"/>
        <v>1190.8820000000001</v>
      </c>
      <c r="E1047" s="116">
        <f t="shared" si="558"/>
        <v>1193.337</v>
      </c>
      <c r="F1047" s="117">
        <f t="shared" si="559"/>
        <v>45005</v>
      </c>
      <c r="G1047" s="118">
        <f t="shared" si="563"/>
        <v>2.0614972768082662E-3</v>
      </c>
      <c r="H1047" s="119">
        <f t="shared" si="577"/>
        <v>45068</v>
      </c>
      <c r="I1047" s="119">
        <f t="shared" si="564"/>
        <v>45068</v>
      </c>
      <c r="J1047" s="120">
        <f t="shared" si="572"/>
        <v>20</v>
      </c>
      <c r="K1047" s="120">
        <f t="shared" si="561"/>
        <v>2</v>
      </c>
      <c r="L1047" s="8">
        <f t="shared" si="573"/>
        <v>1.00020595</v>
      </c>
      <c r="M1047" s="121">
        <f t="shared" si="560"/>
        <v>1.00206149</v>
      </c>
      <c r="N1047" s="121">
        <f t="shared" si="555"/>
        <v>1.5539647598094335</v>
      </c>
      <c r="O1047" s="114">
        <f t="shared" si="557"/>
        <v>1.5542847900000001</v>
      </c>
      <c r="P1047" s="114">
        <f t="shared" si="565"/>
        <v>921.25861378000002</v>
      </c>
      <c r="Q1047" s="168">
        <f t="shared" si="578"/>
        <v>0</v>
      </c>
      <c r="R1047" s="169">
        <f t="shared" si="574"/>
        <v>0</v>
      </c>
      <c r="S1047" s="114">
        <f t="shared" si="566"/>
        <v>0</v>
      </c>
      <c r="T1047" s="124">
        <f t="shared" si="575"/>
        <v>7.0000000000000007E-2</v>
      </c>
      <c r="U1047" s="122">
        <f t="shared" si="556"/>
        <v>2</v>
      </c>
      <c r="V1047" s="122">
        <v>252</v>
      </c>
      <c r="W1047" s="121">
        <f t="shared" si="567"/>
        <v>1.000537118</v>
      </c>
      <c r="X1047" s="114">
        <f t="shared" si="568"/>
        <v>0.49482458000000001</v>
      </c>
      <c r="Y1047" s="114">
        <f t="shared" si="569"/>
        <v>0</v>
      </c>
      <c r="Z1047" s="127" t="str">
        <f t="shared" si="579"/>
        <v>A+J=</v>
      </c>
      <c r="AA1047" s="119">
        <f t="shared" si="580"/>
        <v>45068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3">
        <f t="shared" si="570"/>
        <v>45042</v>
      </c>
      <c r="B1048" s="114">
        <f t="shared" si="562"/>
        <v>922.09589765999999</v>
      </c>
      <c r="C1048" s="114">
        <f t="shared" si="576"/>
        <v>592.72188707999999</v>
      </c>
      <c r="D1048" s="115">
        <f t="shared" si="571"/>
        <v>1190.8820000000001</v>
      </c>
      <c r="E1048" s="116">
        <f t="shared" si="558"/>
        <v>1193.337</v>
      </c>
      <c r="F1048" s="117">
        <f t="shared" si="559"/>
        <v>45005</v>
      </c>
      <c r="G1048" s="118">
        <f t="shared" si="563"/>
        <v>2.0614972768082662E-3</v>
      </c>
      <c r="H1048" s="119">
        <f t="shared" si="577"/>
        <v>45068</v>
      </c>
      <c r="I1048" s="119">
        <f t="shared" si="564"/>
        <v>45068</v>
      </c>
      <c r="J1048" s="120">
        <f t="shared" si="572"/>
        <v>20</v>
      </c>
      <c r="K1048" s="120">
        <f t="shared" si="561"/>
        <v>3</v>
      </c>
      <c r="L1048" s="8">
        <f t="shared" si="573"/>
        <v>1.00030895</v>
      </c>
      <c r="M1048" s="121">
        <f t="shared" si="560"/>
        <v>1.00206149</v>
      </c>
      <c r="N1048" s="121">
        <f t="shared" si="555"/>
        <v>1.5539647598094335</v>
      </c>
      <c r="O1048" s="114">
        <f t="shared" si="557"/>
        <v>1.5544448500000001</v>
      </c>
      <c r="P1048" s="114">
        <f t="shared" si="565"/>
        <v>921.35348484999997</v>
      </c>
      <c r="Q1048" s="168">
        <f t="shared" si="578"/>
        <v>0</v>
      </c>
      <c r="R1048" s="169">
        <f t="shared" si="574"/>
        <v>0</v>
      </c>
      <c r="S1048" s="114">
        <f t="shared" si="566"/>
        <v>0</v>
      </c>
      <c r="T1048" s="124">
        <f t="shared" si="575"/>
        <v>7.0000000000000007E-2</v>
      </c>
      <c r="U1048" s="122">
        <f t="shared" si="556"/>
        <v>3</v>
      </c>
      <c r="V1048" s="122">
        <v>252</v>
      </c>
      <c r="W1048" s="121">
        <f t="shared" si="567"/>
        <v>1.0008057850000001</v>
      </c>
      <c r="X1048" s="114">
        <f t="shared" si="568"/>
        <v>0.74241281000000003</v>
      </c>
      <c r="Y1048" s="114">
        <f t="shared" si="569"/>
        <v>0</v>
      </c>
      <c r="Z1048" s="127" t="str">
        <f t="shared" si="579"/>
        <v>A+J=</v>
      </c>
      <c r="AA1048" s="119">
        <f t="shared" si="580"/>
        <v>45068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3">
        <f t="shared" si="570"/>
        <v>45043</v>
      </c>
      <c r="B1049" s="114">
        <f t="shared" si="562"/>
        <v>922.43847428000004</v>
      </c>
      <c r="C1049" s="114">
        <f t="shared" si="576"/>
        <v>592.72188707999999</v>
      </c>
      <c r="D1049" s="115">
        <f t="shared" si="571"/>
        <v>1190.8820000000001</v>
      </c>
      <c r="E1049" s="116">
        <f t="shared" si="558"/>
        <v>1193.337</v>
      </c>
      <c r="F1049" s="117">
        <f t="shared" si="559"/>
        <v>45005</v>
      </c>
      <c r="G1049" s="118">
        <f t="shared" si="563"/>
        <v>2.0614972768082662E-3</v>
      </c>
      <c r="H1049" s="119">
        <f t="shared" si="577"/>
        <v>45068</v>
      </c>
      <c r="I1049" s="119">
        <f t="shared" si="564"/>
        <v>45068</v>
      </c>
      <c r="J1049" s="120">
        <f t="shared" si="572"/>
        <v>20</v>
      </c>
      <c r="K1049" s="120">
        <f t="shared" si="561"/>
        <v>4</v>
      </c>
      <c r="L1049" s="8">
        <f t="shared" si="573"/>
        <v>1.0004119499999999</v>
      </c>
      <c r="M1049" s="121">
        <f t="shared" si="560"/>
        <v>1.00206149</v>
      </c>
      <c r="N1049" s="121">
        <f t="shared" si="555"/>
        <v>1.5539647598094335</v>
      </c>
      <c r="O1049" s="114">
        <f t="shared" si="557"/>
        <v>1.5546049099999999</v>
      </c>
      <c r="P1049" s="114">
        <f t="shared" si="565"/>
        <v>921.44835591000003</v>
      </c>
      <c r="Q1049" s="168">
        <f t="shared" si="578"/>
        <v>0</v>
      </c>
      <c r="R1049" s="169">
        <f t="shared" si="574"/>
        <v>0</v>
      </c>
      <c r="S1049" s="114">
        <f t="shared" si="566"/>
        <v>0</v>
      </c>
      <c r="T1049" s="124">
        <f t="shared" si="575"/>
        <v>7.0000000000000007E-2</v>
      </c>
      <c r="U1049" s="122">
        <f t="shared" si="556"/>
        <v>4</v>
      </c>
      <c r="V1049" s="122">
        <v>252</v>
      </c>
      <c r="W1049" s="121">
        <f t="shared" si="567"/>
        <v>1.0010745240000001</v>
      </c>
      <c r="X1049" s="114">
        <f t="shared" si="568"/>
        <v>0.99011837000000003</v>
      </c>
      <c r="Y1049" s="114">
        <f t="shared" si="569"/>
        <v>0</v>
      </c>
      <c r="Z1049" s="127" t="str">
        <f t="shared" si="579"/>
        <v>A+J=</v>
      </c>
      <c r="AA1049" s="119">
        <f t="shared" si="580"/>
        <v>45068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3">
        <f t="shared" si="570"/>
        <v>45044</v>
      </c>
      <c r="B1050" s="114">
        <f t="shared" si="562"/>
        <v>922.78118604999997</v>
      </c>
      <c r="C1050" s="114">
        <f t="shared" si="576"/>
        <v>592.72188707999999</v>
      </c>
      <c r="D1050" s="115">
        <f t="shared" si="571"/>
        <v>1190.8820000000001</v>
      </c>
      <c r="E1050" s="116">
        <f t="shared" si="558"/>
        <v>1193.337</v>
      </c>
      <c r="F1050" s="117">
        <f t="shared" si="559"/>
        <v>45005</v>
      </c>
      <c r="G1050" s="118">
        <f t="shared" si="563"/>
        <v>2.0614972768082662E-3</v>
      </c>
      <c r="H1050" s="119">
        <f t="shared" si="577"/>
        <v>45068</v>
      </c>
      <c r="I1050" s="119">
        <f t="shared" si="564"/>
        <v>45068</v>
      </c>
      <c r="J1050" s="120">
        <f t="shared" si="572"/>
        <v>20</v>
      </c>
      <c r="K1050" s="120">
        <f t="shared" si="561"/>
        <v>5</v>
      </c>
      <c r="L1050" s="8">
        <f t="shared" si="573"/>
        <v>1.00051497</v>
      </c>
      <c r="M1050" s="121">
        <f t="shared" si="560"/>
        <v>1.00206149</v>
      </c>
      <c r="N1050" s="121">
        <f t="shared" si="555"/>
        <v>1.5539647598094335</v>
      </c>
      <c r="O1050" s="114">
        <f t="shared" si="557"/>
        <v>1.554765</v>
      </c>
      <c r="P1050" s="114">
        <f t="shared" si="565"/>
        <v>921.54324475999999</v>
      </c>
      <c r="Q1050" s="168">
        <f t="shared" si="578"/>
        <v>0</v>
      </c>
      <c r="R1050" s="169">
        <f t="shared" si="574"/>
        <v>0</v>
      </c>
      <c r="S1050" s="114">
        <f t="shared" si="566"/>
        <v>0</v>
      </c>
      <c r="T1050" s="124">
        <f t="shared" si="575"/>
        <v>7.0000000000000007E-2</v>
      </c>
      <c r="U1050" s="122">
        <f t="shared" si="556"/>
        <v>5</v>
      </c>
      <c r="V1050" s="122">
        <v>252</v>
      </c>
      <c r="W1050" s="121">
        <f t="shared" si="567"/>
        <v>1.0013433350000001</v>
      </c>
      <c r="X1050" s="114">
        <f t="shared" si="568"/>
        <v>1.23794129</v>
      </c>
      <c r="Y1050" s="114">
        <f t="shared" si="569"/>
        <v>0</v>
      </c>
      <c r="Z1050" s="127" t="str">
        <f t="shared" si="579"/>
        <v>A+J=</v>
      </c>
      <c r="AA1050" s="119">
        <f t="shared" si="580"/>
        <v>45068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3">
        <f t="shared" si="570"/>
        <v>45045</v>
      </c>
      <c r="B1051" s="114">
        <f t="shared" si="562"/>
        <v>923.12402706</v>
      </c>
      <c r="C1051" s="114">
        <f t="shared" si="576"/>
        <v>592.72188707999999</v>
      </c>
      <c r="D1051" s="115">
        <f t="shared" si="571"/>
        <v>1190.8820000000001</v>
      </c>
      <c r="E1051" s="116">
        <f t="shared" si="558"/>
        <v>1193.337</v>
      </c>
      <c r="F1051" s="117">
        <f t="shared" si="559"/>
        <v>45005</v>
      </c>
      <c r="G1051" s="118">
        <f t="shared" si="563"/>
        <v>2.0614972768082662E-3</v>
      </c>
      <c r="H1051" s="119">
        <f t="shared" si="577"/>
        <v>45068</v>
      </c>
      <c r="I1051" s="119">
        <f t="shared" si="564"/>
        <v>45068</v>
      </c>
      <c r="J1051" s="120">
        <f t="shared" si="572"/>
        <v>20</v>
      </c>
      <c r="K1051" s="120">
        <f t="shared" si="561"/>
        <v>6</v>
      </c>
      <c r="L1051" s="8">
        <f t="shared" si="573"/>
        <v>1.000618</v>
      </c>
      <c r="M1051" s="121">
        <f t="shared" si="560"/>
        <v>1.00206149</v>
      </c>
      <c r="N1051" s="121">
        <f t="shared" si="555"/>
        <v>1.5539647598094335</v>
      </c>
      <c r="O1051" s="114">
        <f t="shared" si="557"/>
        <v>1.5549251100000001</v>
      </c>
      <c r="P1051" s="114">
        <f t="shared" si="565"/>
        <v>921.63814546000003</v>
      </c>
      <c r="Q1051" s="168">
        <f t="shared" si="578"/>
        <v>0</v>
      </c>
      <c r="R1051" s="169">
        <f t="shared" si="574"/>
        <v>0</v>
      </c>
      <c r="S1051" s="114">
        <f t="shared" si="566"/>
        <v>0</v>
      </c>
      <c r="T1051" s="124">
        <f t="shared" si="575"/>
        <v>7.0000000000000007E-2</v>
      </c>
      <c r="U1051" s="122">
        <f t="shared" si="556"/>
        <v>6</v>
      </c>
      <c r="V1051" s="122">
        <v>252</v>
      </c>
      <c r="W1051" s="121">
        <f t="shared" si="567"/>
        <v>1.001612218</v>
      </c>
      <c r="X1051" s="114">
        <f t="shared" si="568"/>
        <v>1.4858815999999999</v>
      </c>
      <c r="Y1051" s="114">
        <f t="shared" si="569"/>
        <v>0</v>
      </c>
      <c r="Z1051" s="127" t="str">
        <f t="shared" si="579"/>
        <v>A+J=</v>
      </c>
      <c r="AA1051" s="119">
        <f t="shared" si="580"/>
        <v>45068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3">
        <f t="shared" si="570"/>
        <v>45046</v>
      </c>
      <c r="B1052" s="114">
        <f t="shared" si="562"/>
        <v>923.12402706</v>
      </c>
      <c r="C1052" s="114">
        <f t="shared" si="576"/>
        <v>592.72188707999999</v>
      </c>
      <c r="D1052" s="115">
        <f t="shared" si="571"/>
        <v>1190.8820000000001</v>
      </c>
      <c r="E1052" s="116">
        <f t="shared" si="558"/>
        <v>1193.337</v>
      </c>
      <c r="F1052" s="117">
        <f t="shared" si="559"/>
        <v>45005</v>
      </c>
      <c r="G1052" s="118">
        <f t="shared" si="563"/>
        <v>2.0614972768082662E-3</v>
      </c>
      <c r="H1052" s="119">
        <f t="shared" si="577"/>
        <v>45068</v>
      </c>
      <c r="I1052" s="119">
        <f t="shared" si="564"/>
        <v>45068</v>
      </c>
      <c r="J1052" s="120">
        <f t="shared" si="572"/>
        <v>20</v>
      </c>
      <c r="K1052" s="120">
        <f t="shared" si="561"/>
        <v>6</v>
      </c>
      <c r="L1052" s="8">
        <f t="shared" si="573"/>
        <v>1.000618</v>
      </c>
      <c r="M1052" s="121">
        <f t="shared" si="560"/>
        <v>1.00206149</v>
      </c>
      <c r="N1052" s="121">
        <f t="shared" si="555"/>
        <v>1.5539647598094335</v>
      </c>
      <c r="O1052" s="114">
        <f t="shared" si="557"/>
        <v>1.5549251100000001</v>
      </c>
      <c r="P1052" s="114">
        <f t="shared" si="565"/>
        <v>921.63814546000003</v>
      </c>
      <c r="Q1052" s="168">
        <f t="shared" si="578"/>
        <v>0</v>
      </c>
      <c r="R1052" s="169">
        <f t="shared" si="574"/>
        <v>0</v>
      </c>
      <c r="S1052" s="114">
        <f t="shared" si="566"/>
        <v>0</v>
      </c>
      <c r="T1052" s="124">
        <f t="shared" si="575"/>
        <v>7.0000000000000007E-2</v>
      </c>
      <c r="U1052" s="122">
        <f t="shared" si="556"/>
        <v>6</v>
      </c>
      <c r="V1052" s="122">
        <v>252</v>
      </c>
      <c r="W1052" s="121">
        <f t="shared" si="567"/>
        <v>1.001612218</v>
      </c>
      <c r="X1052" s="114">
        <f t="shared" si="568"/>
        <v>1.4858815999999999</v>
      </c>
      <c r="Y1052" s="114">
        <f t="shared" si="569"/>
        <v>0</v>
      </c>
      <c r="Z1052" s="127" t="str">
        <f t="shared" si="579"/>
        <v>A+J=</v>
      </c>
      <c r="AA1052" s="119">
        <f t="shared" si="580"/>
        <v>45068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3">
        <f t="shared" si="570"/>
        <v>45047</v>
      </c>
      <c r="B1053" s="114">
        <f t="shared" si="562"/>
        <v>923.12402706</v>
      </c>
      <c r="C1053" s="114">
        <f t="shared" si="576"/>
        <v>592.72188707999999</v>
      </c>
      <c r="D1053" s="115">
        <f t="shared" si="571"/>
        <v>1190.8820000000001</v>
      </c>
      <c r="E1053" s="116">
        <f t="shared" si="558"/>
        <v>1193.337</v>
      </c>
      <c r="F1053" s="117">
        <f t="shared" si="559"/>
        <v>45005</v>
      </c>
      <c r="G1053" s="118">
        <f t="shared" si="563"/>
        <v>2.0614972768082662E-3</v>
      </c>
      <c r="H1053" s="119">
        <f t="shared" si="577"/>
        <v>45068</v>
      </c>
      <c r="I1053" s="119">
        <f t="shared" si="564"/>
        <v>45068</v>
      </c>
      <c r="J1053" s="120">
        <f t="shared" si="572"/>
        <v>20</v>
      </c>
      <c r="K1053" s="120">
        <f t="shared" si="561"/>
        <v>6</v>
      </c>
      <c r="L1053" s="8">
        <f t="shared" si="573"/>
        <v>1.000618</v>
      </c>
      <c r="M1053" s="121">
        <f t="shared" si="560"/>
        <v>1.00206149</v>
      </c>
      <c r="N1053" s="121">
        <f t="shared" si="555"/>
        <v>1.5539647598094335</v>
      </c>
      <c r="O1053" s="114">
        <f t="shared" si="557"/>
        <v>1.5549251100000001</v>
      </c>
      <c r="P1053" s="114">
        <f t="shared" si="565"/>
        <v>921.63814546000003</v>
      </c>
      <c r="Q1053" s="168">
        <f t="shared" si="578"/>
        <v>0</v>
      </c>
      <c r="R1053" s="169">
        <f t="shared" si="574"/>
        <v>0</v>
      </c>
      <c r="S1053" s="114">
        <f t="shared" si="566"/>
        <v>0</v>
      </c>
      <c r="T1053" s="124">
        <f t="shared" si="575"/>
        <v>7.0000000000000007E-2</v>
      </c>
      <c r="U1053" s="122">
        <f t="shared" si="556"/>
        <v>6</v>
      </c>
      <c r="V1053" s="122">
        <v>252</v>
      </c>
      <c r="W1053" s="121">
        <f t="shared" si="567"/>
        <v>1.001612218</v>
      </c>
      <c r="X1053" s="114">
        <f t="shared" si="568"/>
        <v>1.4858815999999999</v>
      </c>
      <c r="Y1053" s="114">
        <f t="shared" si="569"/>
        <v>0</v>
      </c>
      <c r="Z1053" s="127" t="str">
        <f t="shared" si="579"/>
        <v>A+J=</v>
      </c>
      <c r="AA1053" s="119">
        <f t="shared" si="580"/>
        <v>45068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3">
        <f t="shared" si="570"/>
        <v>45048</v>
      </c>
      <c r="B1054" s="114">
        <f t="shared" si="562"/>
        <v>923.12402706</v>
      </c>
      <c r="C1054" s="114">
        <f t="shared" si="576"/>
        <v>592.72188707999999</v>
      </c>
      <c r="D1054" s="115">
        <f t="shared" si="571"/>
        <v>1190.8820000000001</v>
      </c>
      <c r="E1054" s="116">
        <f t="shared" si="558"/>
        <v>1193.337</v>
      </c>
      <c r="F1054" s="117">
        <f t="shared" si="559"/>
        <v>45005</v>
      </c>
      <c r="G1054" s="118">
        <f t="shared" si="563"/>
        <v>2.0614972768082662E-3</v>
      </c>
      <c r="H1054" s="119">
        <f t="shared" si="577"/>
        <v>45068</v>
      </c>
      <c r="I1054" s="119">
        <f t="shared" si="564"/>
        <v>45068</v>
      </c>
      <c r="J1054" s="120">
        <f t="shared" si="572"/>
        <v>20</v>
      </c>
      <c r="K1054" s="120">
        <f t="shared" si="561"/>
        <v>6</v>
      </c>
      <c r="L1054" s="8">
        <f t="shared" si="573"/>
        <v>1.000618</v>
      </c>
      <c r="M1054" s="121">
        <f t="shared" si="560"/>
        <v>1.00206149</v>
      </c>
      <c r="N1054" s="121">
        <f t="shared" si="555"/>
        <v>1.5539647598094335</v>
      </c>
      <c r="O1054" s="114">
        <f t="shared" si="557"/>
        <v>1.5549251100000001</v>
      </c>
      <c r="P1054" s="114">
        <f t="shared" si="565"/>
        <v>921.63814546000003</v>
      </c>
      <c r="Q1054" s="168">
        <f t="shared" si="578"/>
        <v>0</v>
      </c>
      <c r="R1054" s="169">
        <f t="shared" si="574"/>
        <v>0</v>
      </c>
      <c r="S1054" s="114">
        <f t="shared" si="566"/>
        <v>0</v>
      </c>
      <c r="T1054" s="124">
        <f t="shared" si="575"/>
        <v>7.0000000000000007E-2</v>
      </c>
      <c r="U1054" s="122">
        <f t="shared" si="556"/>
        <v>6</v>
      </c>
      <c r="V1054" s="122">
        <v>252</v>
      </c>
      <c r="W1054" s="121">
        <f t="shared" si="567"/>
        <v>1.001612218</v>
      </c>
      <c r="X1054" s="114">
        <f t="shared" si="568"/>
        <v>1.4858815999999999</v>
      </c>
      <c r="Y1054" s="114">
        <f t="shared" si="569"/>
        <v>0</v>
      </c>
      <c r="Z1054" s="127" t="str">
        <f t="shared" si="579"/>
        <v>A+J=</v>
      </c>
      <c r="AA1054" s="119">
        <f t="shared" si="580"/>
        <v>45068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3">
        <f t="shared" si="570"/>
        <v>45049</v>
      </c>
      <c r="B1055" s="114">
        <f t="shared" si="562"/>
        <v>923.46699234000005</v>
      </c>
      <c r="C1055" s="114">
        <f t="shared" si="576"/>
        <v>592.72188707999999</v>
      </c>
      <c r="D1055" s="115">
        <f t="shared" si="571"/>
        <v>1190.8820000000001</v>
      </c>
      <c r="E1055" s="116">
        <f t="shared" si="558"/>
        <v>1193.337</v>
      </c>
      <c r="F1055" s="117">
        <f t="shared" si="559"/>
        <v>45005</v>
      </c>
      <c r="G1055" s="118">
        <f t="shared" si="563"/>
        <v>2.0614972768082662E-3</v>
      </c>
      <c r="H1055" s="119">
        <f t="shared" si="577"/>
        <v>45068</v>
      </c>
      <c r="I1055" s="119">
        <f t="shared" si="564"/>
        <v>45068</v>
      </c>
      <c r="J1055" s="120">
        <f t="shared" si="572"/>
        <v>20</v>
      </c>
      <c r="K1055" s="120">
        <f t="shared" si="561"/>
        <v>7</v>
      </c>
      <c r="L1055" s="8">
        <f t="shared" si="573"/>
        <v>1.00072104</v>
      </c>
      <c r="M1055" s="121">
        <f t="shared" si="560"/>
        <v>1.00206149</v>
      </c>
      <c r="N1055" s="121">
        <f t="shared" ref="N1055:N1118" si="581">IF(I1055&gt;I1054,N1054*M1055,N1054)</f>
        <v>1.5539647598094335</v>
      </c>
      <c r="O1055" s="114">
        <f t="shared" si="557"/>
        <v>1.55508523</v>
      </c>
      <c r="P1055" s="114">
        <f t="shared" si="565"/>
        <v>921.73305209</v>
      </c>
      <c r="Q1055" s="168">
        <f t="shared" si="578"/>
        <v>0</v>
      </c>
      <c r="R1055" s="169">
        <f t="shared" si="574"/>
        <v>0</v>
      </c>
      <c r="S1055" s="114">
        <f t="shared" si="566"/>
        <v>0</v>
      </c>
      <c r="T1055" s="124">
        <f t="shared" si="575"/>
        <v>7.0000000000000007E-2</v>
      </c>
      <c r="U1055" s="122">
        <f t="shared" si="556"/>
        <v>7</v>
      </c>
      <c r="V1055" s="122">
        <v>252</v>
      </c>
      <c r="W1055" s="121">
        <f t="shared" si="567"/>
        <v>1.001881174</v>
      </c>
      <c r="X1055" s="114">
        <f t="shared" si="568"/>
        <v>1.7339402500000001</v>
      </c>
      <c r="Y1055" s="114">
        <f t="shared" si="569"/>
        <v>0</v>
      </c>
      <c r="Z1055" s="127" t="str">
        <f t="shared" si="579"/>
        <v>A+J=</v>
      </c>
      <c r="AA1055" s="119">
        <f t="shared" si="580"/>
        <v>45068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3">
        <f t="shared" si="570"/>
        <v>45050</v>
      </c>
      <c r="B1056" s="114">
        <f t="shared" si="562"/>
        <v>923.81007504000002</v>
      </c>
      <c r="C1056" s="114">
        <f t="shared" si="576"/>
        <v>592.72188707999999</v>
      </c>
      <c r="D1056" s="115">
        <f t="shared" si="571"/>
        <v>1190.8820000000001</v>
      </c>
      <c r="E1056" s="116">
        <f t="shared" si="558"/>
        <v>1193.337</v>
      </c>
      <c r="F1056" s="117">
        <f t="shared" si="559"/>
        <v>45005</v>
      </c>
      <c r="G1056" s="118">
        <f t="shared" si="563"/>
        <v>2.0614972768082662E-3</v>
      </c>
      <c r="H1056" s="119">
        <f t="shared" si="577"/>
        <v>45068</v>
      </c>
      <c r="I1056" s="119">
        <f t="shared" si="564"/>
        <v>45068</v>
      </c>
      <c r="J1056" s="120">
        <f t="shared" si="572"/>
        <v>20</v>
      </c>
      <c r="K1056" s="120">
        <f t="shared" si="561"/>
        <v>8</v>
      </c>
      <c r="L1056" s="8">
        <f t="shared" si="573"/>
        <v>1.0008240799999999</v>
      </c>
      <c r="M1056" s="121">
        <f t="shared" si="560"/>
        <v>1.00206149</v>
      </c>
      <c r="N1056" s="121">
        <f t="shared" si="581"/>
        <v>1.5539647598094335</v>
      </c>
      <c r="O1056" s="114">
        <f t="shared" si="557"/>
        <v>1.5552453500000001</v>
      </c>
      <c r="P1056" s="114">
        <f t="shared" si="565"/>
        <v>921.82795871999997</v>
      </c>
      <c r="Q1056" s="168">
        <f t="shared" si="578"/>
        <v>0</v>
      </c>
      <c r="R1056" s="169">
        <f t="shared" si="574"/>
        <v>0</v>
      </c>
      <c r="S1056" s="114">
        <f t="shared" si="566"/>
        <v>0</v>
      </c>
      <c r="T1056" s="124">
        <f t="shared" si="575"/>
        <v>7.0000000000000007E-2</v>
      </c>
      <c r="U1056" s="122">
        <f t="shared" si="556"/>
        <v>8</v>
      </c>
      <c r="V1056" s="122">
        <v>252</v>
      </c>
      <c r="W1056" s="121">
        <f t="shared" si="567"/>
        <v>1.0021502019999999</v>
      </c>
      <c r="X1056" s="114">
        <f t="shared" si="568"/>
        <v>1.98211632</v>
      </c>
      <c r="Y1056" s="114">
        <f t="shared" si="569"/>
        <v>0</v>
      </c>
      <c r="Z1056" s="127" t="str">
        <f t="shared" si="579"/>
        <v>A+J=</v>
      </c>
      <c r="AA1056" s="119">
        <f t="shared" si="580"/>
        <v>45068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3">
        <f t="shared" si="570"/>
        <v>45051</v>
      </c>
      <c r="B1057" s="114">
        <f t="shared" si="562"/>
        <v>924.15329299999996</v>
      </c>
      <c r="C1057" s="114">
        <f t="shared" si="576"/>
        <v>592.72188707999999</v>
      </c>
      <c r="D1057" s="115">
        <f t="shared" si="571"/>
        <v>1190.8820000000001</v>
      </c>
      <c r="E1057" s="116">
        <f t="shared" si="558"/>
        <v>1193.337</v>
      </c>
      <c r="F1057" s="117">
        <f t="shared" si="559"/>
        <v>45005</v>
      </c>
      <c r="G1057" s="118">
        <f t="shared" si="563"/>
        <v>2.0614972768082662E-3</v>
      </c>
      <c r="H1057" s="119">
        <f t="shared" si="577"/>
        <v>45068</v>
      </c>
      <c r="I1057" s="119">
        <f t="shared" si="564"/>
        <v>45068</v>
      </c>
      <c r="J1057" s="120">
        <f t="shared" si="572"/>
        <v>20</v>
      </c>
      <c r="K1057" s="120">
        <f t="shared" si="561"/>
        <v>9</v>
      </c>
      <c r="L1057" s="8">
        <f t="shared" si="573"/>
        <v>1.0009271399999999</v>
      </c>
      <c r="M1057" s="121">
        <f t="shared" si="560"/>
        <v>1.00206149</v>
      </c>
      <c r="N1057" s="121">
        <f t="shared" si="581"/>
        <v>1.5539647598094335</v>
      </c>
      <c r="O1057" s="114">
        <f t="shared" si="557"/>
        <v>1.5554055</v>
      </c>
      <c r="P1057" s="114">
        <f t="shared" si="565"/>
        <v>921.92288312999995</v>
      </c>
      <c r="Q1057" s="168">
        <f t="shared" si="578"/>
        <v>0</v>
      </c>
      <c r="R1057" s="169">
        <f t="shared" si="574"/>
        <v>0</v>
      </c>
      <c r="S1057" s="114">
        <f t="shared" si="566"/>
        <v>0</v>
      </c>
      <c r="T1057" s="124">
        <f t="shared" si="575"/>
        <v>7.0000000000000007E-2</v>
      </c>
      <c r="U1057" s="122">
        <f t="shared" si="556"/>
        <v>9</v>
      </c>
      <c r="V1057" s="122">
        <v>252</v>
      </c>
      <c r="W1057" s="121">
        <f t="shared" si="567"/>
        <v>1.0024193020000001</v>
      </c>
      <c r="X1057" s="114">
        <f t="shared" si="568"/>
        <v>2.2304098699999999</v>
      </c>
      <c r="Y1057" s="114">
        <f t="shared" si="569"/>
        <v>0</v>
      </c>
      <c r="Z1057" s="127" t="str">
        <f t="shared" si="579"/>
        <v>A+J=</v>
      </c>
      <c r="AA1057" s="119">
        <f t="shared" si="580"/>
        <v>45068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3">
        <f t="shared" si="570"/>
        <v>45052</v>
      </c>
      <c r="B1058" s="114">
        <f t="shared" si="562"/>
        <v>924.49663437999993</v>
      </c>
      <c r="C1058" s="114">
        <f t="shared" si="576"/>
        <v>592.72188707999999</v>
      </c>
      <c r="D1058" s="115">
        <f t="shared" si="571"/>
        <v>1190.8820000000001</v>
      </c>
      <c r="E1058" s="116">
        <f t="shared" si="558"/>
        <v>1193.337</v>
      </c>
      <c r="F1058" s="117">
        <f t="shared" si="559"/>
        <v>45005</v>
      </c>
      <c r="G1058" s="118">
        <f t="shared" si="563"/>
        <v>2.0614972768082662E-3</v>
      </c>
      <c r="H1058" s="119">
        <f t="shared" si="577"/>
        <v>45068</v>
      </c>
      <c r="I1058" s="119">
        <f t="shared" si="564"/>
        <v>45068</v>
      </c>
      <c r="J1058" s="120">
        <f t="shared" si="572"/>
        <v>20</v>
      </c>
      <c r="K1058" s="120">
        <f t="shared" si="561"/>
        <v>10</v>
      </c>
      <c r="L1058" s="8">
        <f t="shared" si="573"/>
        <v>1.0010302099999999</v>
      </c>
      <c r="M1058" s="121">
        <f t="shared" si="560"/>
        <v>1.00206149</v>
      </c>
      <c r="N1058" s="121">
        <f t="shared" si="581"/>
        <v>1.5539647598094335</v>
      </c>
      <c r="O1058" s="114">
        <f t="shared" si="557"/>
        <v>1.5555656600000001</v>
      </c>
      <c r="P1058" s="114">
        <f t="shared" si="565"/>
        <v>922.01781346999996</v>
      </c>
      <c r="Q1058" s="168">
        <f t="shared" si="578"/>
        <v>0</v>
      </c>
      <c r="R1058" s="169">
        <f t="shared" si="574"/>
        <v>0</v>
      </c>
      <c r="S1058" s="114">
        <f t="shared" si="566"/>
        <v>0</v>
      </c>
      <c r="T1058" s="124">
        <f t="shared" si="575"/>
        <v>7.0000000000000007E-2</v>
      </c>
      <c r="U1058" s="122">
        <f t="shared" si="556"/>
        <v>10</v>
      </c>
      <c r="V1058" s="122">
        <v>252</v>
      </c>
      <c r="W1058" s="121">
        <f t="shared" si="567"/>
        <v>1.0026884739999999</v>
      </c>
      <c r="X1058" s="114">
        <f t="shared" si="568"/>
        <v>2.47882091</v>
      </c>
      <c r="Y1058" s="114">
        <f t="shared" si="569"/>
        <v>0</v>
      </c>
      <c r="Z1058" s="127" t="str">
        <f t="shared" si="579"/>
        <v>A+J=</v>
      </c>
      <c r="AA1058" s="119">
        <f t="shared" si="580"/>
        <v>45068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3">
        <f t="shared" si="570"/>
        <v>45053</v>
      </c>
      <c r="B1059" s="114">
        <f t="shared" si="562"/>
        <v>924.49663437999993</v>
      </c>
      <c r="C1059" s="114">
        <f t="shared" si="576"/>
        <v>592.72188707999999</v>
      </c>
      <c r="D1059" s="115">
        <f t="shared" si="571"/>
        <v>1190.8820000000001</v>
      </c>
      <c r="E1059" s="116">
        <f t="shared" si="558"/>
        <v>1193.337</v>
      </c>
      <c r="F1059" s="117">
        <f t="shared" si="559"/>
        <v>45005</v>
      </c>
      <c r="G1059" s="118">
        <f t="shared" si="563"/>
        <v>2.0614972768082662E-3</v>
      </c>
      <c r="H1059" s="119">
        <f t="shared" si="577"/>
        <v>45068</v>
      </c>
      <c r="I1059" s="119">
        <f t="shared" si="564"/>
        <v>45068</v>
      </c>
      <c r="J1059" s="120">
        <f t="shared" si="572"/>
        <v>20</v>
      </c>
      <c r="K1059" s="120">
        <f t="shared" si="561"/>
        <v>10</v>
      </c>
      <c r="L1059" s="8">
        <f t="shared" si="573"/>
        <v>1.0010302099999999</v>
      </c>
      <c r="M1059" s="121">
        <f t="shared" si="560"/>
        <v>1.00206149</v>
      </c>
      <c r="N1059" s="121">
        <f t="shared" si="581"/>
        <v>1.5539647598094335</v>
      </c>
      <c r="O1059" s="114">
        <f t="shared" si="557"/>
        <v>1.5555656600000001</v>
      </c>
      <c r="P1059" s="114">
        <f t="shared" si="565"/>
        <v>922.01781346999996</v>
      </c>
      <c r="Q1059" s="168">
        <f t="shared" si="578"/>
        <v>0</v>
      </c>
      <c r="R1059" s="169">
        <f t="shared" si="574"/>
        <v>0</v>
      </c>
      <c r="S1059" s="114">
        <f t="shared" si="566"/>
        <v>0</v>
      </c>
      <c r="T1059" s="124">
        <f t="shared" si="575"/>
        <v>7.0000000000000007E-2</v>
      </c>
      <c r="U1059" s="122">
        <f t="shared" si="556"/>
        <v>10</v>
      </c>
      <c r="V1059" s="122">
        <v>252</v>
      </c>
      <c r="W1059" s="121">
        <f t="shared" si="567"/>
        <v>1.0026884739999999</v>
      </c>
      <c r="X1059" s="114">
        <f t="shared" si="568"/>
        <v>2.47882091</v>
      </c>
      <c r="Y1059" s="114">
        <f t="shared" si="569"/>
        <v>0</v>
      </c>
      <c r="Z1059" s="127" t="str">
        <f t="shared" si="579"/>
        <v>A+J=</v>
      </c>
      <c r="AA1059" s="119">
        <f t="shared" si="580"/>
        <v>45068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3">
        <f t="shared" si="570"/>
        <v>45054</v>
      </c>
      <c r="B1060" s="114">
        <f t="shared" si="562"/>
        <v>924.49663437999993</v>
      </c>
      <c r="C1060" s="114">
        <f t="shared" si="576"/>
        <v>592.72188707999999</v>
      </c>
      <c r="D1060" s="115">
        <f t="shared" si="571"/>
        <v>1190.8820000000001</v>
      </c>
      <c r="E1060" s="116">
        <f t="shared" si="558"/>
        <v>1193.337</v>
      </c>
      <c r="F1060" s="117">
        <f t="shared" si="559"/>
        <v>45005</v>
      </c>
      <c r="G1060" s="118">
        <f t="shared" si="563"/>
        <v>2.0614972768082662E-3</v>
      </c>
      <c r="H1060" s="119">
        <f t="shared" si="577"/>
        <v>45068</v>
      </c>
      <c r="I1060" s="119">
        <f t="shared" si="564"/>
        <v>45068</v>
      </c>
      <c r="J1060" s="120">
        <f t="shared" si="572"/>
        <v>20</v>
      </c>
      <c r="K1060" s="120">
        <f t="shared" si="561"/>
        <v>10</v>
      </c>
      <c r="L1060" s="8">
        <f t="shared" si="573"/>
        <v>1.0010302099999999</v>
      </c>
      <c r="M1060" s="121">
        <f t="shared" si="560"/>
        <v>1.00206149</v>
      </c>
      <c r="N1060" s="121">
        <f t="shared" si="581"/>
        <v>1.5539647598094335</v>
      </c>
      <c r="O1060" s="114">
        <f t="shared" si="557"/>
        <v>1.5555656600000001</v>
      </c>
      <c r="P1060" s="114">
        <f t="shared" si="565"/>
        <v>922.01781346999996</v>
      </c>
      <c r="Q1060" s="168">
        <f t="shared" si="578"/>
        <v>0</v>
      </c>
      <c r="R1060" s="169">
        <f t="shared" si="574"/>
        <v>0</v>
      </c>
      <c r="S1060" s="114">
        <f t="shared" si="566"/>
        <v>0</v>
      </c>
      <c r="T1060" s="124">
        <f t="shared" si="575"/>
        <v>7.0000000000000007E-2</v>
      </c>
      <c r="U1060" s="122">
        <f t="shared" si="556"/>
        <v>10</v>
      </c>
      <c r="V1060" s="122">
        <v>252</v>
      </c>
      <c r="W1060" s="121">
        <f t="shared" si="567"/>
        <v>1.0026884739999999</v>
      </c>
      <c r="X1060" s="114">
        <f t="shared" si="568"/>
        <v>2.47882091</v>
      </c>
      <c r="Y1060" s="114">
        <f t="shared" si="569"/>
        <v>0</v>
      </c>
      <c r="Z1060" s="127" t="str">
        <f t="shared" si="579"/>
        <v>A+J=</v>
      </c>
      <c r="AA1060" s="119">
        <f t="shared" si="580"/>
        <v>45068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3">
        <f t="shared" si="570"/>
        <v>45055</v>
      </c>
      <c r="B1061" s="114">
        <f t="shared" si="562"/>
        <v>924.84011201999999</v>
      </c>
      <c r="C1061" s="114">
        <f t="shared" si="576"/>
        <v>592.72188707999999</v>
      </c>
      <c r="D1061" s="115">
        <f t="shared" si="571"/>
        <v>1190.8820000000001</v>
      </c>
      <c r="E1061" s="116">
        <f t="shared" si="558"/>
        <v>1193.337</v>
      </c>
      <c r="F1061" s="117">
        <f t="shared" si="559"/>
        <v>45005</v>
      </c>
      <c r="G1061" s="118">
        <f t="shared" si="563"/>
        <v>2.0614972768082662E-3</v>
      </c>
      <c r="H1061" s="119">
        <f t="shared" si="577"/>
        <v>45068</v>
      </c>
      <c r="I1061" s="119">
        <f t="shared" si="564"/>
        <v>45068</v>
      </c>
      <c r="J1061" s="120">
        <f t="shared" si="572"/>
        <v>20</v>
      </c>
      <c r="K1061" s="120">
        <f t="shared" si="561"/>
        <v>11</v>
      </c>
      <c r="L1061" s="8">
        <f t="shared" si="573"/>
        <v>1.0011332900000001</v>
      </c>
      <c r="M1061" s="121">
        <f t="shared" si="560"/>
        <v>1.00206149</v>
      </c>
      <c r="N1061" s="121">
        <f t="shared" si="581"/>
        <v>1.5539647598094335</v>
      </c>
      <c r="O1061" s="114">
        <f t="shared" si="557"/>
        <v>1.55572585</v>
      </c>
      <c r="P1061" s="114">
        <f t="shared" si="565"/>
        <v>922.11276158999999</v>
      </c>
      <c r="Q1061" s="168">
        <f t="shared" si="578"/>
        <v>0</v>
      </c>
      <c r="R1061" s="169">
        <f t="shared" si="574"/>
        <v>0</v>
      </c>
      <c r="S1061" s="114">
        <f t="shared" si="566"/>
        <v>0</v>
      </c>
      <c r="T1061" s="124">
        <f t="shared" si="575"/>
        <v>7.0000000000000007E-2</v>
      </c>
      <c r="U1061" s="122">
        <f t="shared" ref="U1061:U1124" si="582">IF(Q1060&gt;0,1,IF(K1061=K1060,U1060,U1060+1))</f>
        <v>11</v>
      </c>
      <c r="V1061" s="122">
        <v>252</v>
      </c>
      <c r="W1061" s="121">
        <f t="shared" si="567"/>
        <v>1.0029577190000001</v>
      </c>
      <c r="X1061" s="114">
        <f t="shared" si="568"/>
        <v>2.72735043</v>
      </c>
      <c r="Y1061" s="114">
        <f t="shared" si="569"/>
        <v>0</v>
      </c>
      <c r="Z1061" s="127" t="str">
        <f t="shared" si="579"/>
        <v>A+J=</v>
      </c>
      <c r="AA1061" s="119">
        <f t="shared" si="580"/>
        <v>45068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3">
        <f t="shared" si="570"/>
        <v>45056</v>
      </c>
      <c r="B1062" s="114">
        <f t="shared" si="562"/>
        <v>925.18371312000011</v>
      </c>
      <c r="C1062" s="114">
        <f t="shared" si="576"/>
        <v>592.72188707999999</v>
      </c>
      <c r="D1062" s="115">
        <f t="shared" si="571"/>
        <v>1190.8820000000001</v>
      </c>
      <c r="E1062" s="116">
        <f t="shared" si="558"/>
        <v>1193.337</v>
      </c>
      <c r="F1062" s="117">
        <f t="shared" si="559"/>
        <v>45005</v>
      </c>
      <c r="G1062" s="118">
        <f t="shared" si="563"/>
        <v>2.0614972768082662E-3</v>
      </c>
      <c r="H1062" s="119">
        <f t="shared" si="577"/>
        <v>45068</v>
      </c>
      <c r="I1062" s="119">
        <f t="shared" si="564"/>
        <v>45068</v>
      </c>
      <c r="J1062" s="120">
        <f t="shared" si="572"/>
        <v>20</v>
      </c>
      <c r="K1062" s="120">
        <f t="shared" si="561"/>
        <v>12</v>
      </c>
      <c r="L1062" s="8">
        <f t="shared" si="573"/>
        <v>1.0012363799999999</v>
      </c>
      <c r="M1062" s="121">
        <f t="shared" si="560"/>
        <v>1.00206149</v>
      </c>
      <c r="N1062" s="121">
        <f t="shared" si="581"/>
        <v>1.5539647598094335</v>
      </c>
      <c r="O1062" s="114">
        <f t="shared" si="557"/>
        <v>1.55588605</v>
      </c>
      <c r="P1062" s="114">
        <f t="shared" si="565"/>
        <v>922.20771563000005</v>
      </c>
      <c r="Q1062" s="168">
        <f t="shared" si="578"/>
        <v>0</v>
      </c>
      <c r="R1062" s="169">
        <f t="shared" si="574"/>
        <v>0</v>
      </c>
      <c r="S1062" s="114">
        <f t="shared" si="566"/>
        <v>0</v>
      </c>
      <c r="T1062" s="124">
        <f t="shared" si="575"/>
        <v>7.0000000000000007E-2</v>
      </c>
      <c r="U1062" s="122">
        <f t="shared" si="582"/>
        <v>12</v>
      </c>
      <c r="V1062" s="122">
        <v>252</v>
      </c>
      <c r="W1062" s="121">
        <f t="shared" si="567"/>
        <v>1.003227036</v>
      </c>
      <c r="X1062" s="114">
        <f t="shared" si="568"/>
        <v>2.9759974900000001</v>
      </c>
      <c r="Y1062" s="114">
        <f t="shared" si="569"/>
        <v>0</v>
      </c>
      <c r="Z1062" s="127" t="str">
        <f t="shared" si="579"/>
        <v>A+J=</v>
      </c>
      <c r="AA1062" s="119">
        <f t="shared" si="580"/>
        <v>45068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3">
        <f t="shared" si="570"/>
        <v>45057</v>
      </c>
      <c r="B1063" s="114">
        <f t="shared" si="562"/>
        <v>925.52744962999998</v>
      </c>
      <c r="C1063" s="114">
        <f t="shared" si="576"/>
        <v>592.72188707999999</v>
      </c>
      <c r="D1063" s="115">
        <f t="shared" si="571"/>
        <v>1190.8820000000001</v>
      </c>
      <c r="E1063" s="116">
        <f t="shared" si="558"/>
        <v>1193.337</v>
      </c>
      <c r="F1063" s="117">
        <f t="shared" si="559"/>
        <v>45005</v>
      </c>
      <c r="G1063" s="118">
        <f t="shared" si="563"/>
        <v>2.0614972768082662E-3</v>
      </c>
      <c r="H1063" s="119">
        <f t="shared" si="577"/>
        <v>45068</v>
      </c>
      <c r="I1063" s="119">
        <f t="shared" si="564"/>
        <v>45068</v>
      </c>
      <c r="J1063" s="120">
        <f t="shared" si="572"/>
        <v>20</v>
      </c>
      <c r="K1063" s="120">
        <f t="shared" si="561"/>
        <v>13</v>
      </c>
      <c r="L1063" s="8">
        <f t="shared" si="573"/>
        <v>1.0013394900000001</v>
      </c>
      <c r="M1063" s="121">
        <f t="shared" si="560"/>
        <v>1.00206149</v>
      </c>
      <c r="N1063" s="121">
        <f t="shared" si="581"/>
        <v>1.5539647598094335</v>
      </c>
      <c r="O1063" s="114">
        <f t="shared" si="557"/>
        <v>1.5560462799999999</v>
      </c>
      <c r="P1063" s="114">
        <f t="shared" si="565"/>
        <v>922.30268746000002</v>
      </c>
      <c r="Q1063" s="168">
        <f t="shared" si="578"/>
        <v>0</v>
      </c>
      <c r="R1063" s="169">
        <f t="shared" si="574"/>
        <v>0</v>
      </c>
      <c r="S1063" s="114">
        <f t="shared" si="566"/>
        <v>0</v>
      </c>
      <c r="T1063" s="124">
        <f t="shared" si="575"/>
        <v>7.0000000000000007E-2</v>
      </c>
      <c r="U1063" s="122">
        <f t="shared" si="582"/>
        <v>13</v>
      </c>
      <c r="V1063" s="122">
        <v>252</v>
      </c>
      <c r="W1063" s="121">
        <f t="shared" si="567"/>
        <v>1.003496425</v>
      </c>
      <c r="X1063" s="114">
        <f t="shared" si="568"/>
        <v>3.22476217</v>
      </c>
      <c r="Y1063" s="114">
        <f t="shared" si="569"/>
        <v>0</v>
      </c>
      <c r="Z1063" s="127" t="str">
        <f t="shared" si="579"/>
        <v>A+J=</v>
      </c>
      <c r="AA1063" s="119">
        <f t="shared" si="580"/>
        <v>45068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3">
        <f t="shared" si="570"/>
        <v>45058</v>
      </c>
      <c r="B1064" s="114">
        <f t="shared" si="562"/>
        <v>925.87129869</v>
      </c>
      <c r="C1064" s="114">
        <f t="shared" si="576"/>
        <v>592.72188707999999</v>
      </c>
      <c r="D1064" s="115">
        <f t="shared" si="571"/>
        <v>1190.8820000000001</v>
      </c>
      <c r="E1064" s="116">
        <f t="shared" si="558"/>
        <v>1193.337</v>
      </c>
      <c r="F1064" s="117">
        <f t="shared" si="559"/>
        <v>45005</v>
      </c>
      <c r="G1064" s="118">
        <f t="shared" si="563"/>
        <v>2.0614972768082662E-3</v>
      </c>
      <c r="H1064" s="119">
        <f t="shared" si="577"/>
        <v>45068</v>
      </c>
      <c r="I1064" s="119">
        <f t="shared" si="564"/>
        <v>45068</v>
      </c>
      <c r="J1064" s="120">
        <f t="shared" si="572"/>
        <v>20</v>
      </c>
      <c r="K1064" s="120">
        <f t="shared" si="561"/>
        <v>14</v>
      </c>
      <c r="L1064" s="8">
        <f t="shared" si="573"/>
        <v>1.0014426000000001</v>
      </c>
      <c r="M1064" s="121">
        <f t="shared" si="560"/>
        <v>1.00206149</v>
      </c>
      <c r="N1064" s="121">
        <f t="shared" si="581"/>
        <v>1.5539647598094335</v>
      </c>
      <c r="O1064" s="114">
        <f t="shared" si="557"/>
        <v>1.5562065</v>
      </c>
      <c r="P1064" s="114">
        <f t="shared" si="565"/>
        <v>922.39765336000005</v>
      </c>
      <c r="Q1064" s="168">
        <f t="shared" si="578"/>
        <v>0</v>
      </c>
      <c r="R1064" s="169">
        <f t="shared" si="574"/>
        <v>0</v>
      </c>
      <c r="S1064" s="114">
        <f t="shared" si="566"/>
        <v>0</v>
      </c>
      <c r="T1064" s="124">
        <f t="shared" si="575"/>
        <v>7.0000000000000007E-2</v>
      </c>
      <c r="U1064" s="122">
        <f t="shared" si="582"/>
        <v>14</v>
      </c>
      <c r="V1064" s="122">
        <v>252</v>
      </c>
      <c r="W1064" s="121">
        <f t="shared" si="567"/>
        <v>1.0037658869999999</v>
      </c>
      <c r="X1064" s="114">
        <f t="shared" si="568"/>
        <v>3.4736453300000001</v>
      </c>
      <c r="Y1064" s="114">
        <f t="shared" si="569"/>
        <v>0</v>
      </c>
      <c r="Z1064" s="127" t="str">
        <f t="shared" si="579"/>
        <v>A+J=</v>
      </c>
      <c r="AA1064" s="119">
        <f t="shared" si="580"/>
        <v>45068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3">
        <f t="shared" si="570"/>
        <v>45059</v>
      </c>
      <c r="B1065" s="114">
        <f t="shared" si="562"/>
        <v>926.21528318999992</v>
      </c>
      <c r="C1065" s="114">
        <f t="shared" si="576"/>
        <v>592.72188707999999</v>
      </c>
      <c r="D1065" s="115">
        <f t="shared" si="571"/>
        <v>1190.8820000000001</v>
      </c>
      <c r="E1065" s="116">
        <f t="shared" si="558"/>
        <v>1193.337</v>
      </c>
      <c r="F1065" s="117">
        <f t="shared" si="559"/>
        <v>45005</v>
      </c>
      <c r="G1065" s="118">
        <f t="shared" si="563"/>
        <v>2.0614972768082662E-3</v>
      </c>
      <c r="H1065" s="119">
        <f t="shared" si="577"/>
        <v>45068</v>
      </c>
      <c r="I1065" s="119">
        <f t="shared" si="564"/>
        <v>45068</v>
      </c>
      <c r="J1065" s="120">
        <f t="shared" si="572"/>
        <v>20</v>
      </c>
      <c r="K1065" s="120">
        <f t="shared" si="561"/>
        <v>15</v>
      </c>
      <c r="L1065" s="8">
        <f t="shared" si="573"/>
        <v>1.00154572</v>
      </c>
      <c r="M1065" s="121">
        <f t="shared" si="560"/>
        <v>1.00206149</v>
      </c>
      <c r="N1065" s="121">
        <f t="shared" si="581"/>
        <v>1.5539647598094335</v>
      </c>
      <c r="O1065" s="114">
        <f t="shared" ref="O1065:O1128" si="583">TRUNC(TRUNC((L1065*N1065),15),8)</f>
        <v>1.55636675</v>
      </c>
      <c r="P1065" s="114">
        <f t="shared" si="565"/>
        <v>922.49263703999998</v>
      </c>
      <c r="Q1065" s="168">
        <f t="shared" si="578"/>
        <v>0</v>
      </c>
      <c r="R1065" s="169">
        <f t="shared" si="574"/>
        <v>0</v>
      </c>
      <c r="S1065" s="114">
        <f t="shared" si="566"/>
        <v>0</v>
      </c>
      <c r="T1065" s="124">
        <f t="shared" si="575"/>
        <v>7.0000000000000007E-2</v>
      </c>
      <c r="U1065" s="122">
        <f t="shared" si="582"/>
        <v>15</v>
      </c>
      <c r="V1065" s="122">
        <v>252</v>
      </c>
      <c r="W1065" s="121">
        <f t="shared" si="567"/>
        <v>1.004035421</v>
      </c>
      <c r="X1065" s="114">
        <f t="shared" si="568"/>
        <v>3.7226461500000001</v>
      </c>
      <c r="Y1065" s="114">
        <f t="shared" si="569"/>
        <v>0</v>
      </c>
      <c r="Z1065" s="127" t="str">
        <f t="shared" si="579"/>
        <v>A+J=</v>
      </c>
      <c r="AA1065" s="119">
        <f t="shared" si="580"/>
        <v>45068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3">
        <f t="shared" si="570"/>
        <v>45060</v>
      </c>
      <c r="B1066" s="114">
        <f t="shared" si="562"/>
        <v>926.21528318999992</v>
      </c>
      <c r="C1066" s="114">
        <f t="shared" si="576"/>
        <v>592.72188707999999</v>
      </c>
      <c r="D1066" s="115">
        <f t="shared" si="571"/>
        <v>1190.8820000000001</v>
      </c>
      <c r="E1066" s="116">
        <f t="shared" ref="E1066:E1129" si="584">IF($K1066=1,VLOOKUP($A1065,$AO$10:$AS$131,4),E1065)</f>
        <v>1193.337</v>
      </c>
      <c r="F1066" s="117">
        <f t="shared" ref="F1066:F1129" si="585">IF($K1066=1,VLOOKUP($A1065,$AO$10:$AS$131,5),F1065)</f>
        <v>45005</v>
      </c>
      <c r="G1066" s="118">
        <f t="shared" si="563"/>
        <v>2.0614972768082662E-3</v>
      </c>
      <c r="H1066" s="119">
        <f t="shared" si="577"/>
        <v>45068</v>
      </c>
      <c r="I1066" s="119">
        <f t="shared" si="564"/>
        <v>45068</v>
      </c>
      <c r="J1066" s="120">
        <f t="shared" si="572"/>
        <v>20</v>
      </c>
      <c r="K1066" s="120">
        <f t="shared" si="561"/>
        <v>15</v>
      </c>
      <c r="L1066" s="8">
        <f t="shared" si="573"/>
        <v>1.00154572</v>
      </c>
      <c r="M1066" s="121">
        <f t="shared" ref="M1066:M1129" si="586">IF(I1066&gt;I1065,L1065,M1065)</f>
        <v>1.00206149</v>
      </c>
      <c r="N1066" s="121">
        <f t="shared" si="581"/>
        <v>1.5539647598094335</v>
      </c>
      <c r="O1066" s="114">
        <f t="shared" si="583"/>
        <v>1.55636675</v>
      </c>
      <c r="P1066" s="114">
        <f t="shared" si="565"/>
        <v>922.49263703999998</v>
      </c>
      <c r="Q1066" s="168">
        <f t="shared" si="578"/>
        <v>0</v>
      </c>
      <c r="R1066" s="169">
        <f t="shared" si="574"/>
        <v>0</v>
      </c>
      <c r="S1066" s="114">
        <f t="shared" si="566"/>
        <v>0</v>
      </c>
      <c r="T1066" s="124">
        <f t="shared" si="575"/>
        <v>7.0000000000000007E-2</v>
      </c>
      <c r="U1066" s="122">
        <f t="shared" si="582"/>
        <v>15</v>
      </c>
      <c r="V1066" s="122">
        <v>252</v>
      </c>
      <c r="W1066" s="121">
        <f t="shared" si="567"/>
        <v>1.004035421</v>
      </c>
      <c r="X1066" s="114">
        <f t="shared" si="568"/>
        <v>3.7226461500000001</v>
      </c>
      <c r="Y1066" s="114">
        <f t="shared" si="569"/>
        <v>0</v>
      </c>
      <c r="Z1066" s="127" t="str">
        <f t="shared" si="579"/>
        <v>A+J=</v>
      </c>
      <c r="AA1066" s="119">
        <f t="shared" si="580"/>
        <v>45068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3">
        <f t="shared" si="570"/>
        <v>45061</v>
      </c>
      <c r="B1067" s="114">
        <f t="shared" si="562"/>
        <v>926.21528318999992</v>
      </c>
      <c r="C1067" s="114">
        <f t="shared" si="576"/>
        <v>592.72188707999999</v>
      </c>
      <c r="D1067" s="115">
        <f t="shared" si="571"/>
        <v>1190.8820000000001</v>
      </c>
      <c r="E1067" s="116">
        <f t="shared" si="584"/>
        <v>1193.337</v>
      </c>
      <c r="F1067" s="117">
        <f t="shared" si="585"/>
        <v>45005</v>
      </c>
      <c r="G1067" s="118">
        <f t="shared" si="563"/>
        <v>2.0614972768082662E-3</v>
      </c>
      <c r="H1067" s="119">
        <f t="shared" si="577"/>
        <v>45068</v>
      </c>
      <c r="I1067" s="119">
        <f t="shared" si="564"/>
        <v>45068</v>
      </c>
      <c r="J1067" s="120">
        <f t="shared" si="572"/>
        <v>20</v>
      </c>
      <c r="K1067" s="120">
        <f t="shared" si="561"/>
        <v>15</v>
      </c>
      <c r="L1067" s="8">
        <f t="shared" si="573"/>
        <v>1.00154572</v>
      </c>
      <c r="M1067" s="121">
        <f t="shared" si="586"/>
        <v>1.00206149</v>
      </c>
      <c r="N1067" s="121">
        <f t="shared" si="581"/>
        <v>1.5539647598094335</v>
      </c>
      <c r="O1067" s="114">
        <f t="shared" si="583"/>
        <v>1.55636675</v>
      </c>
      <c r="P1067" s="114">
        <f t="shared" si="565"/>
        <v>922.49263703999998</v>
      </c>
      <c r="Q1067" s="168">
        <f t="shared" si="578"/>
        <v>0</v>
      </c>
      <c r="R1067" s="169">
        <f t="shared" si="574"/>
        <v>0</v>
      </c>
      <c r="S1067" s="114">
        <f t="shared" si="566"/>
        <v>0</v>
      </c>
      <c r="T1067" s="124">
        <f t="shared" si="575"/>
        <v>7.0000000000000007E-2</v>
      </c>
      <c r="U1067" s="122">
        <f t="shared" si="582"/>
        <v>15</v>
      </c>
      <c r="V1067" s="122">
        <v>252</v>
      </c>
      <c r="W1067" s="121">
        <f t="shared" si="567"/>
        <v>1.004035421</v>
      </c>
      <c r="X1067" s="114">
        <f t="shared" si="568"/>
        <v>3.7226461500000001</v>
      </c>
      <c r="Y1067" s="114">
        <f t="shared" si="569"/>
        <v>0</v>
      </c>
      <c r="Z1067" s="127" t="str">
        <f t="shared" si="579"/>
        <v>A+J=</v>
      </c>
      <c r="AA1067" s="119">
        <f t="shared" si="580"/>
        <v>45068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3">
        <f t="shared" si="570"/>
        <v>45062</v>
      </c>
      <c r="B1068" s="114">
        <f t="shared" si="562"/>
        <v>926.55939128999989</v>
      </c>
      <c r="C1068" s="114">
        <f t="shared" si="576"/>
        <v>592.72188707999999</v>
      </c>
      <c r="D1068" s="115">
        <f t="shared" si="571"/>
        <v>1190.8820000000001</v>
      </c>
      <c r="E1068" s="116">
        <f t="shared" si="584"/>
        <v>1193.337</v>
      </c>
      <c r="F1068" s="117">
        <f t="shared" si="585"/>
        <v>45005</v>
      </c>
      <c r="G1068" s="118">
        <f t="shared" si="563"/>
        <v>2.0614972768082662E-3</v>
      </c>
      <c r="H1068" s="119">
        <f t="shared" si="577"/>
        <v>45068</v>
      </c>
      <c r="I1068" s="119">
        <f t="shared" si="564"/>
        <v>45068</v>
      </c>
      <c r="J1068" s="120">
        <f t="shared" si="572"/>
        <v>20</v>
      </c>
      <c r="K1068" s="120">
        <f t="shared" si="561"/>
        <v>16</v>
      </c>
      <c r="L1068" s="8">
        <f t="shared" si="573"/>
        <v>1.00164885</v>
      </c>
      <c r="M1068" s="121">
        <f t="shared" si="586"/>
        <v>1.00206149</v>
      </c>
      <c r="N1068" s="121">
        <f t="shared" si="581"/>
        <v>1.5539647598094335</v>
      </c>
      <c r="O1068" s="114">
        <f t="shared" si="583"/>
        <v>1.5565270099999999</v>
      </c>
      <c r="P1068" s="114">
        <f t="shared" si="565"/>
        <v>922.58762664999995</v>
      </c>
      <c r="Q1068" s="168">
        <f t="shared" si="578"/>
        <v>0</v>
      </c>
      <c r="R1068" s="169">
        <f t="shared" si="574"/>
        <v>0</v>
      </c>
      <c r="S1068" s="114">
        <f t="shared" si="566"/>
        <v>0</v>
      </c>
      <c r="T1068" s="124">
        <f t="shared" si="575"/>
        <v>7.0000000000000007E-2</v>
      </c>
      <c r="U1068" s="122">
        <f t="shared" si="582"/>
        <v>16</v>
      </c>
      <c r="V1068" s="122">
        <v>252</v>
      </c>
      <c r="W1068" s="121">
        <f t="shared" si="567"/>
        <v>1.004305027</v>
      </c>
      <c r="X1068" s="114">
        <f t="shared" si="568"/>
        <v>3.97176464</v>
      </c>
      <c r="Y1068" s="114">
        <f t="shared" si="569"/>
        <v>0</v>
      </c>
      <c r="Z1068" s="127" t="str">
        <f t="shared" si="579"/>
        <v>A+J=</v>
      </c>
      <c r="AA1068" s="119">
        <f t="shared" si="580"/>
        <v>45068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3">
        <f t="shared" si="570"/>
        <v>45063</v>
      </c>
      <c r="B1069" s="114">
        <f t="shared" si="562"/>
        <v>926.90363582000009</v>
      </c>
      <c r="C1069" s="114">
        <f t="shared" si="576"/>
        <v>592.72188707999999</v>
      </c>
      <c r="D1069" s="115">
        <f t="shared" si="571"/>
        <v>1190.8820000000001</v>
      </c>
      <c r="E1069" s="116">
        <f t="shared" si="584"/>
        <v>1193.337</v>
      </c>
      <c r="F1069" s="117">
        <f t="shared" si="585"/>
        <v>45005</v>
      </c>
      <c r="G1069" s="118">
        <f t="shared" si="563"/>
        <v>2.0614972768082662E-3</v>
      </c>
      <c r="H1069" s="119">
        <f t="shared" si="577"/>
        <v>45068</v>
      </c>
      <c r="I1069" s="119">
        <f t="shared" si="564"/>
        <v>45068</v>
      </c>
      <c r="J1069" s="120">
        <f t="shared" si="572"/>
        <v>20</v>
      </c>
      <c r="K1069" s="120">
        <f t="shared" si="561"/>
        <v>17</v>
      </c>
      <c r="L1069" s="8">
        <f t="shared" si="573"/>
        <v>1.001752</v>
      </c>
      <c r="M1069" s="121">
        <f t="shared" si="586"/>
        <v>1.00206149</v>
      </c>
      <c r="N1069" s="121">
        <f t="shared" si="581"/>
        <v>1.5539647598094335</v>
      </c>
      <c r="O1069" s="114">
        <f t="shared" si="583"/>
        <v>1.5566873000000001</v>
      </c>
      <c r="P1069" s="114">
        <f t="shared" si="565"/>
        <v>922.68263404000004</v>
      </c>
      <c r="Q1069" s="168">
        <f t="shared" si="578"/>
        <v>0</v>
      </c>
      <c r="R1069" s="169">
        <f t="shared" si="574"/>
        <v>0</v>
      </c>
      <c r="S1069" s="114">
        <f t="shared" si="566"/>
        <v>0</v>
      </c>
      <c r="T1069" s="124">
        <f t="shared" si="575"/>
        <v>7.0000000000000007E-2</v>
      </c>
      <c r="U1069" s="122">
        <f t="shared" si="582"/>
        <v>17</v>
      </c>
      <c r="V1069" s="122">
        <v>252</v>
      </c>
      <c r="W1069" s="121">
        <f t="shared" si="567"/>
        <v>1.0045747060000001</v>
      </c>
      <c r="X1069" s="114">
        <f t="shared" si="568"/>
        <v>4.2210017799999999</v>
      </c>
      <c r="Y1069" s="114">
        <f t="shared" si="569"/>
        <v>0</v>
      </c>
      <c r="Z1069" s="127" t="str">
        <f t="shared" si="579"/>
        <v>A+J=</v>
      </c>
      <c r="AA1069" s="119">
        <f t="shared" si="580"/>
        <v>45068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3">
        <f t="shared" si="570"/>
        <v>45064</v>
      </c>
      <c r="B1070" s="114">
        <f t="shared" si="562"/>
        <v>927.24799803999997</v>
      </c>
      <c r="C1070" s="114">
        <f t="shared" si="576"/>
        <v>592.72188707999999</v>
      </c>
      <c r="D1070" s="115">
        <f t="shared" si="571"/>
        <v>1190.8820000000001</v>
      </c>
      <c r="E1070" s="116">
        <f t="shared" si="584"/>
        <v>1193.337</v>
      </c>
      <c r="F1070" s="117">
        <f t="shared" si="585"/>
        <v>45005</v>
      </c>
      <c r="G1070" s="118">
        <f t="shared" si="563"/>
        <v>2.0614972768082662E-3</v>
      </c>
      <c r="H1070" s="119">
        <f t="shared" si="577"/>
        <v>45068</v>
      </c>
      <c r="I1070" s="119">
        <f t="shared" si="564"/>
        <v>45068</v>
      </c>
      <c r="J1070" s="120">
        <f t="shared" si="572"/>
        <v>20</v>
      </c>
      <c r="K1070" s="120">
        <f t="shared" ref="K1070:K1133" si="587">(J1070-(NETWORKDAYS(A1070,I1070,AD$148:AD$502)-1))</f>
        <v>18</v>
      </c>
      <c r="L1070" s="8">
        <f t="shared" si="573"/>
        <v>1.0018551499999999</v>
      </c>
      <c r="M1070" s="121">
        <f t="shared" si="586"/>
        <v>1.00206149</v>
      </c>
      <c r="N1070" s="121">
        <f t="shared" si="581"/>
        <v>1.5539647598094335</v>
      </c>
      <c r="O1070" s="114">
        <f t="shared" si="583"/>
        <v>1.5568475900000001</v>
      </c>
      <c r="P1070" s="114">
        <f t="shared" si="565"/>
        <v>922.77764144000002</v>
      </c>
      <c r="Q1070" s="168">
        <f t="shared" si="578"/>
        <v>0</v>
      </c>
      <c r="R1070" s="169">
        <f t="shared" si="574"/>
        <v>0</v>
      </c>
      <c r="S1070" s="114">
        <f t="shared" si="566"/>
        <v>0</v>
      </c>
      <c r="T1070" s="124">
        <f t="shared" si="575"/>
        <v>7.0000000000000007E-2</v>
      </c>
      <c r="U1070" s="122">
        <f t="shared" si="582"/>
        <v>18</v>
      </c>
      <c r="V1070" s="122">
        <v>252</v>
      </c>
      <c r="W1070" s="121">
        <f t="shared" si="567"/>
        <v>1.0048444569999999</v>
      </c>
      <c r="X1070" s="114">
        <f t="shared" si="568"/>
        <v>4.4703565999999997</v>
      </c>
      <c r="Y1070" s="114">
        <f t="shared" si="569"/>
        <v>0</v>
      </c>
      <c r="Z1070" s="127" t="str">
        <f t="shared" si="579"/>
        <v>A+J=</v>
      </c>
      <c r="AA1070" s="119">
        <f t="shared" si="580"/>
        <v>45068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3">
        <f t="shared" si="570"/>
        <v>45065</v>
      </c>
      <c r="B1071" s="114">
        <f t="shared" si="562"/>
        <v>927.59250271000008</v>
      </c>
      <c r="C1071" s="114">
        <f t="shared" si="576"/>
        <v>592.72188707999999</v>
      </c>
      <c r="D1071" s="115">
        <f t="shared" si="571"/>
        <v>1190.8820000000001</v>
      </c>
      <c r="E1071" s="116">
        <f t="shared" si="584"/>
        <v>1193.337</v>
      </c>
      <c r="F1071" s="117">
        <f t="shared" si="585"/>
        <v>45005</v>
      </c>
      <c r="G1071" s="118">
        <f t="shared" si="563"/>
        <v>2.0614972768082662E-3</v>
      </c>
      <c r="H1071" s="119">
        <f t="shared" si="577"/>
        <v>45068</v>
      </c>
      <c r="I1071" s="119">
        <f t="shared" si="564"/>
        <v>45068</v>
      </c>
      <c r="J1071" s="120">
        <f t="shared" si="572"/>
        <v>20</v>
      </c>
      <c r="K1071" s="120">
        <f t="shared" si="587"/>
        <v>19</v>
      </c>
      <c r="L1071" s="8">
        <f t="shared" si="573"/>
        <v>1.00195832</v>
      </c>
      <c r="M1071" s="121">
        <f t="shared" si="586"/>
        <v>1.00206149</v>
      </c>
      <c r="N1071" s="121">
        <f t="shared" si="581"/>
        <v>1.5539647598094335</v>
      </c>
      <c r="O1071" s="114">
        <f t="shared" si="583"/>
        <v>1.55700792</v>
      </c>
      <c r="P1071" s="114">
        <f t="shared" si="565"/>
        <v>922.87267254000005</v>
      </c>
      <c r="Q1071" s="168">
        <f t="shared" si="578"/>
        <v>0</v>
      </c>
      <c r="R1071" s="169">
        <f t="shared" si="574"/>
        <v>0</v>
      </c>
      <c r="S1071" s="114">
        <f t="shared" si="566"/>
        <v>0</v>
      </c>
      <c r="T1071" s="124">
        <f t="shared" si="575"/>
        <v>7.0000000000000007E-2</v>
      </c>
      <c r="U1071" s="122">
        <f t="shared" si="582"/>
        <v>19</v>
      </c>
      <c r="V1071" s="122">
        <v>252</v>
      </c>
      <c r="W1071" s="121">
        <f t="shared" si="567"/>
        <v>1.005114281</v>
      </c>
      <c r="X1071" s="114">
        <f t="shared" si="568"/>
        <v>4.7198301699999998</v>
      </c>
      <c r="Y1071" s="114">
        <f t="shared" si="569"/>
        <v>0</v>
      </c>
      <c r="Z1071" s="127" t="str">
        <f t="shared" si="579"/>
        <v>A+J=</v>
      </c>
      <c r="AA1071" s="119">
        <f t="shared" si="580"/>
        <v>45068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3">
        <f t="shared" si="570"/>
        <v>45066</v>
      </c>
      <c r="B1072" s="114">
        <f t="shared" si="562"/>
        <v>927.93711915000006</v>
      </c>
      <c r="C1072" s="114">
        <f t="shared" si="576"/>
        <v>592.72188707999999</v>
      </c>
      <c r="D1072" s="115">
        <f t="shared" si="571"/>
        <v>1190.8820000000001</v>
      </c>
      <c r="E1072" s="116">
        <f t="shared" si="584"/>
        <v>1193.337</v>
      </c>
      <c r="F1072" s="117">
        <f t="shared" si="585"/>
        <v>45005</v>
      </c>
      <c r="G1072" s="118">
        <f t="shared" si="563"/>
        <v>2.0614972768082662E-3</v>
      </c>
      <c r="H1072" s="119">
        <f t="shared" si="577"/>
        <v>45097</v>
      </c>
      <c r="I1072" s="119">
        <f t="shared" si="564"/>
        <v>45068</v>
      </c>
      <c r="J1072" s="120">
        <f t="shared" si="572"/>
        <v>20</v>
      </c>
      <c r="K1072" s="120">
        <f t="shared" si="587"/>
        <v>20</v>
      </c>
      <c r="L1072" s="8">
        <f t="shared" si="573"/>
        <v>1.00206149</v>
      </c>
      <c r="M1072" s="121">
        <f t="shared" si="586"/>
        <v>1.00206149</v>
      </c>
      <c r="N1072" s="121">
        <f t="shared" si="581"/>
        <v>1.5539647598094335</v>
      </c>
      <c r="O1072" s="114">
        <f t="shared" si="583"/>
        <v>1.55716824</v>
      </c>
      <c r="P1072" s="114">
        <f t="shared" si="565"/>
        <v>922.96769771000004</v>
      </c>
      <c r="Q1072" s="168">
        <f t="shared" si="578"/>
        <v>0</v>
      </c>
      <c r="R1072" s="169">
        <f t="shared" si="574"/>
        <v>0</v>
      </c>
      <c r="S1072" s="114">
        <f t="shared" si="566"/>
        <v>0</v>
      </c>
      <c r="T1072" s="124">
        <f t="shared" si="575"/>
        <v>7.0000000000000007E-2</v>
      </c>
      <c r="U1072" s="122">
        <f t="shared" si="582"/>
        <v>20</v>
      </c>
      <c r="V1072" s="122">
        <v>252</v>
      </c>
      <c r="W1072" s="121">
        <f t="shared" si="567"/>
        <v>1.005384177</v>
      </c>
      <c r="X1072" s="114">
        <f t="shared" si="568"/>
        <v>4.9694214399999996</v>
      </c>
      <c r="Y1072" s="114">
        <f t="shared" si="569"/>
        <v>0</v>
      </c>
      <c r="Z1072" s="127" t="str">
        <f t="shared" si="579"/>
        <v>A+J=</v>
      </c>
      <c r="AA1072" s="119">
        <f t="shared" si="580"/>
        <v>45068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3">
        <f t="shared" si="570"/>
        <v>45067</v>
      </c>
      <c r="B1073" s="114">
        <f t="shared" si="562"/>
        <v>927.93711915000006</v>
      </c>
      <c r="C1073" s="114">
        <f t="shared" si="576"/>
        <v>592.72188707999999</v>
      </c>
      <c r="D1073" s="115">
        <f t="shared" si="571"/>
        <v>1190.8820000000001</v>
      </c>
      <c r="E1073" s="116">
        <f t="shared" si="584"/>
        <v>1193.337</v>
      </c>
      <c r="F1073" s="117">
        <f t="shared" si="585"/>
        <v>45005</v>
      </c>
      <c r="G1073" s="118">
        <f t="shared" si="563"/>
        <v>2.0614972768082662E-3</v>
      </c>
      <c r="H1073" s="119">
        <f t="shared" si="577"/>
        <v>45097</v>
      </c>
      <c r="I1073" s="119">
        <f t="shared" si="564"/>
        <v>45068</v>
      </c>
      <c r="J1073" s="120">
        <f t="shared" si="572"/>
        <v>20</v>
      </c>
      <c r="K1073" s="120">
        <f t="shared" si="587"/>
        <v>20</v>
      </c>
      <c r="L1073" s="8">
        <f t="shared" si="573"/>
        <v>1.00206149</v>
      </c>
      <c r="M1073" s="121">
        <f t="shared" si="586"/>
        <v>1.00206149</v>
      </c>
      <c r="N1073" s="121">
        <f t="shared" si="581"/>
        <v>1.5539647598094335</v>
      </c>
      <c r="O1073" s="114">
        <f t="shared" si="583"/>
        <v>1.55716824</v>
      </c>
      <c r="P1073" s="114">
        <f t="shared" si="565"/>
        <v>922.96769771000004</v>
      </c>
      <c r="Q1073" s="168">
        <f t="shared" si="578"/>
        <v>0</v>
      </c>
      <c r="R1073" s="169">
        <f t="shared" si="574"/>
        <v>0</v>
      </c>
      <c r="S1073" s="114">
        <f t="shared" si="566"/>
        <v>0</v>
      </c>
      <c r="T1073" s="124">
        <f t="shared" si="575"/>
        <v>7.0000000000000007E-2</v>
      </c>
      <c r="U1073" s="122">
        <f t="shared" si="582"/>
        <v>20</v>
      </c>
      <c r="V1073" s="122">
        <v>252</v>
      </c>
      <c r="W1073" s="121">
        <f t="shared" si="567"/>
        <v>1.005384177</v>
      </c>
      <c r="X1073" s="114">
        <f t="shared" si="568"/>
        <v>4.9694214399999996</v>
      </c>
      <c r="Y1073" s="114">
        <f t="shared" si="569"/>
        <v>0</v>
      </c>
      <c r="Z1073" s="127" t="str">
        <f t="shared" si="579"/>
        <v>A+J=</v>
      </c>
      <c r="AA1073" s="119">
        <f t="shared" si="580"/>
        <v>45068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3">
        <f t="shared" si="570"/>
        <v>45068</v>
      </c>
      <c r="B1074" s="114">
        <f t="shared" si="562"/>
        <v>927.93711915000006</v>
      </c>
      <c r="C1074" s="114">
        <f t="shared" si="576"/>
        <v>592.72188707999999</v>
      </c>
      <c r="D1074" s="115">
        <f t="shared" si="571"/>
        <v>1190.8820000000001</v>
      </c>
      <c r="E1074" s="116">
        <f t="shared" si="584"/>
        <v>1193.337</v>
      </c>
      <c r="F1074" s="117">
        <f t="shared" si="585"/>
        <v>45005</v>
      </c>
      <c r="G1074" s="118">
        <f t="shared" si="563"/>
        <v>2.0614972768082662E-3</v>
      </c>
      <c r="H1074" s="119">
        <f t="shared" si="577"/>
        <v>45097</v>
      </c>
      <c r="I1074" s="119">
        <f t="shared" si="564"/>
        <v>45068</v>
      </c>
      <c r="J1074" s="120">
        <f t="shared" si="572"/>
        <v>20</v>
      </c>
      <c r="K1074" s="120">
        <f t="shared" si="587"/>
        <v>20</v>
      </c>
      <c r="L1074" s="8">
        <f t="shared" si="573"/>
        <v>1.00206149</v>
      </c>
      <c r="M1074" s="121">
        <f t="shared" si="586"/>
        <v>1.00206149</v>
      </c>
      <c r="N1074" s="121">
        <f t="shared" si="581"/>
        <v>1.5539647598094335</v>
      </c>
      <c r="O1074" s="114">
        <f t="shared" si="583"/>
        <v>1.55716824</v>
      </c>
      <c r="P1074" s="114">
        <f t="shared" si="565"/>
        <v>922.96769771000004</v>
      </c>
      <c r="Q1074" s="168">
        <f t="shared" si="578"/>
        <v>35</v>
      </c>
      <c r="R1074" s="169">
        <f t="shared" si="574"/>
        <v>1.2466E-2</v>
      </c>
      <c r="S1074" s="114">
        <f t="shared" si="566"/>
        <v>11.505715309999999</v>
      </c>
      <c r="T1074" s="124">
        <f t="shared" si="575"/>
        <v>7.0000000000000007E-2</v>
      </c>
      <c r="U1074" s="122">
        <f t="shared" si="582"/>
        <v>20</v>
      </c>
      <c r="V1074" s="122">
        <v>252</v>
      </c>
      <c r="W1074" s="121">
        <f t="shared" si="567"/>
        <v>1.005384177</v>
      </c>
      <c r="X1074" s="114">
        <f t="shared" si="568"/>
        <v>4.9694214399999996</v>
      </c>
      <c r="Y1074" s="114">
        <f t="shared" si="569"/>
        <v>16.475136749999997</v>
      </c>
      <c r="Z1074" s="127" t="str">
        <f t="shared" si="579"/>
        <v>A+J=</v>
      </c>
      <c r="AA1074" s="119">
        <f t="shared" si="580"/>
        <v>45068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3">
        <f t="shared" si="570"/>
        <v>45069</v>
      </c>
      <c r="B1075" s="114">
        <f t="shared" si="562"/>
        <v>911.80060838999998</v>
      </c>
      <c r="C1075" s="114">
        <f t="shared" si="576"/>
        <v>585.33301603999996</v>
      </c>
      <c r="D1075" s="115">
        <f t="shared" si="571"/>
        <v>1190.8820000000001</v>
      </c>
      <c r="E1075" s="116">
        <f t="shared" si="584"/>
        <v>1193.337</v>
      </c>
      <c r="F1075" s="117">
        <f t="shared" si="585"/>
        <v>45038</v>
      </c>
      <c r="G1075" s="118">
        <f t="shared" si="563"/>
        <v>2.0614972768082662E-3</v>
      </c>
      <c r="H1075" s="119">
        <f t="shared" si="577"/>
        <v>45097</v>
      </c>
      <c r="I1075" s="119">
        <f t="shared" si="564"/>
        <v>45097</v>
      </c>
      <c r="J1075" s="120">
        <f t="shared" si="572"/>
        <v>20</v>
      </c>
      <c r="K1075" s="120">
        <f t="shared" si="587"/>
        <v>1</v>
      </c>
      <c r="L1075" s="8">
        <f t="shared" si="573"/>
        <v>1.0001029699999999</v>
      </c>
      <c r="M1075" s="121">
        <f t="shared" si="586"/>
        <v>1.00206149</v>
      </c>
      <c r="N1075" s="121">
        <f t="shared" si="581"/>
        <v>1.5571682426221329</v>
      </c>
      <c r="O1075" s="114">
        <f t="shared" si="583"/>
        <v>1.5573285800000001</v>
      </c>
      <c r="P1075" s="114">
        <f t="shared" si="565"/>
        <v>911.55583468999998</v>
      </c>
      <c r="Q1075" s="168">
        <f t="shared" si="578"/>
        <v>0</v>
      </c>
      <c r="R1075" s="169">
        <f t="shared" si="574"/>
        <v>0</v>
      </c>
      <c r="S1075" s="114">
        <f t="shared" si="566"/>
        <v>0</v>
      </c>
      <c r="T1075" s="124">
        <f t="shared" si="575"/>
        <v>7.0000000000000007E-2</v>
      </c>
      <c r="U1075" s="122">
        <f t="shared" si="582"/>
        <v>1</v>
      </c>
      <c r="V1075" s="122">
        <v>252</v>
      </c>
      <c r="W1075" s="121">
        <f t="shared" si="567"/>
        <v>1.0002685229999999</v>
      </c>
      <c r="X1075" s="114">
        <f t="shared" si="568"/>
        <v>0.24477370000000001</v>
      </c>
      <c r="Y1075" s="114">
        <f t="shared" si="569"/>
        <v>0</v>
      </c>
      <c r="Z1075" s="127" t="str">
        <f t="shared" si="579"/>
        <v>A+J=</v>
      </c>
      <c r="AA1075" s="119">
        <f t="shared" si="580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3">
        <f t="shared" si="570"/>
        <v>45070</v>
      </c>
      <c r="B1076" s="114">
        <f t="shared" si="562"/>
        <v>912.13936215000001</v>
      </c>
      <c r="C1076" s="114">
        <f t="shared" si="576"/>
        <v>585.33301603999996</v>
      </c>
      <c r="D1076" s="115">
        <f t="shared" si="571"/>
        <v>1190.8820000000001</v>
      </c>
      <c r="E1076" s="116">
        <f t="shared" si="584"/>
        <v>1193.337</v>
      </c>
      <c r="F1076" s="117">
        <f t="shared" si="585"/>
        <v>45038</v>
      </c>
      <c r="G1076" s="118">
        <f t="shared" si="563"/>
        <v>2.0614972768082662E-3</v>
      </c>
      <c r="H1076" s="119">
        <f t="shared" si="577"/>
        <v>45097</v>
      </c>
      <c r="I1076" s="119">
        <f t="shared" si="564"/>
        <v>45097</v>
      </c>
      <c r="J1076" s="120">
        <f t="shared" si="572"/>
        <v>20</v>
      </c>
      <c r="K1076" s="120">
        <f t="shared" si="587"/>
        <v>2</v>
      </c>
      <c r="L1076" s="8">
        <f t="shared" si="573"/>
        <v>1.00020595</v>
      </c>
      <c r="M1076" s="121">
        <f t="shared" si="586"/>
        <v>1.00206149</v>
      </c>
      <c r="N1076" s="121">
        <f t="shared" si="581"/>
        <v>1.5571682426221329</v>
      </c>
      <c r="O1076" s="114">
        <f t="shared" si="583"/>
        <v>1.55748894</v>
      </c>
      <c r="P1076" s="114">
        <f t="shared" si="565"/>
        <v>911.64969869000004</v>
      </c>
      <c r="Q1076" s="168">
        <f t="shared" si="578"/>
        <v>0</v>
      </c>
      <c r="R1076" s="169">
        <f t="shared" si="574"/>
        <v>0</v>
      </c>
      <c r="S1076" s="114">
        <f t="shared" si="566"/>
        <v>0</v>
      </c>
      <c r="T1076" s="124">
        <f t="shared" si="575"/>
        <v>7.0000000000000007E-2</v>
      </c>
      <c r="U1076" s="122">
        <f t="shared" si="582"/>
        <v>2</v>
      </c>
      <c r="V1076" s="122">
        <v>252</v>
      </c>
      <c r="W1076" s="121">
        <f t="shared" si="567"/>
        <v>1.000537118</v>
      </c>
      <c r="X1076" s="114">
        <f t="shared" si="568"/>
        <v>0.48966345999999999</v>
      </c>
      <c r="Y1076" s="114">
        <f t="shared" si="569"/>
        <v>0</v>
      </c>
      <c r="Z1076" s="127" t="str">
        <f t="shared" si="579"/>
        <v>A+J=</v>
      </c>
      <c r="AA1076" s="119">
        <f t="shared" si="580"/>
        <v>45097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3">
        <f t="shared" si="570"/>
        <v>45071</v>
      </c>
      <c r="B1077" s="114">
        <f t="shared" si="562"/>
        <v>912.47824369000011</v>
      </c>
      <c r="C1077" s="114">
        <f t="shared" si="576"/>
        <v>585.33301603999996</v>
      </c>
      <c r="D1077" s="115">
        <f t="shared" si="571"/>
        <v>1190.8820000000001</v>
      </c>
      <c r="E1077" s="116">
        <f t="shared" si="584"/>
        <v>1193.337</v>
      </c>
      <c r="F1077" s="117">
        <f t="shared" si="585"/>
        <v>45038</v>
      </c>
      <c r="G1077" s="118">
        <f t="shared" si="563"/>
        <v>2.0614972768082662E-3</v>
      </c>
      <c r="H1077" s="119">
        <f t="shared" si="577"/>
        <v>45097</v>
      </c>
      <c r="I1077" s="119">
        <f t="shared" si="564"/>
        <v>45097</v>
      </c>
      <c r="J1077" s="120">
        <f t="shared" si="572"/>
        <v>20</v>
      </c>
      <c r="K1077" s="120">
        <f t="shared" si="587"/>
        <v>3</v>
      </c>
      <c r="L1077" s="8">
        <f t="shared" si="573"/>
        <v>1.00030895</v>
      </c>
      <c r="M1077" s="121">
        <f t="shared" si="586"/>
        <v>1.00206149</v>
      </c>
      <c r="N1077" s="121">
        <f t="shared" si="581"/>
        <v>1.5571682426221329</v>
      </c>
      <c r="O1077" s="114">
        <f t="shared" si="583"/>
        <v>1.5576493199999999</v>
      </c>
      <c r="P1077" s="114">
        <f t="shared" si="565"/>
        <v>911.74357440000006</v>
      </c>
      <c r="Q1077" s="168">
        <f t="shared" si="578"/>
        <v>0</v>
      </c>
      <c r="R1077" s="169">
        <f t="shared" si="574"/>
        <v>0</v>
      </c>
      <c r="S1077" s="114">
        <f t="shared" si="566"/>
        <v>0</v>
      </c>
      <c r="T1077" s="124">
        <f t="shared" si="575"/>
        <v>7.0000000000000007E-2</v>
      </c>
      <c r="U1077" s="122">
        <f t="shared" si="582"/>
        <v>3</v>
      </c>
      <c r="V1077" s="122">
        <v>252</v>
      </c>
      <c r="W1077" s="121">
        <f t="shared" si="567"/>
        <v>1.0008057850000001</v>
      </c>
      <c r="X1077" s="114">
        <f t="shared" si="568"/>
        <v>0.73466929000000003</v>
      </c>
      <c r="Y1077" s="114">
        <f t="shared" si="569"/>
        <v>0</v>
      </c>
      <c r="Z1077" s="127" t="str">
        <f t="shared" si="579"/>
        <v>A+J=</v>
      </c>
      <c r="AA1077" s="119">
        <f t="shared" si="580"/>
        <v>45097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3">
        <f t="shared" si="570"/>
        <v>45072</v>
      </c>
      <c r="B1078" s="114">
        <f t="shared" si="562"/>
        <v>912.8172472</v>
      </c>
      <c r="C1078" s="114">
        <f t="shared" si="576"/>
        <v>585.33301603999996</v>
      </c>
      <c r="D1078" s="115">
        <f t="shared" si="571"/>
        <v>1190.8820000000001</v>
      </c>
      <c r="E1078" s="116">
        <f t="shared" si="584"/>
        <v>1193.337</v>
      </c>
      <c r="F1078" s="117">
        <f t="shared" si="585"/>
        <v>45038</v>
      </c>
      <c r="G1078" s="118">
        <f t="shared" si="563"/>
        <v>2.0614972768082662E-3</v>
      </c>
      <c r="H1078" s="119">
        <f t="shared" si="577"/>
        <v>45097</v>
      </c>
      <c r="I1078" s="119">
        <f t="shared" si="564"/>
        <v>45097</v>
      </c>
      <c r="J1078" s="120">
        <f t="shared" si="572"/>
        <v>20</v>
      </c>
      <c r="K1078" s="120">
        <f t="shared" si="587"/>
        <v>4</v>
      </c>
      <c r="L1078" s="8">
        <f t="shared" si="573"/>
        <v>1.0004119499999999</v>
      </c>
      <c r="M1078" s="121">
        <f t="shared" si="586"/>
        <v>1.00206149</v>
      </c>
      <c r="N1078" s="121">
        <f t="shared" si="581"/>
        <v>1.5571682426221329</v>
      </c>
      <c r="O1078" s="114">
        <f t="shared" si="583"/>
        <v>1.5578097099999999</v>
      </c>
      <c r="P1078" s="114">
        <f t="shared" si="565"/>
        <v>911.83745596999995</v>
      </c>
      <c r="Q1078" s="168">
        <f t="shared" si="578"/>
        <v>0</v>
      </c>
      <c r="R1078" s="169">
        <f t="shared" si="574"/>
        <v>0</v>
      </c>
      <c r="S1078" s="114">
        <f t="shared" si="566"/>
        <v>0</v>
      </c>
      <c r="T1078" s="124">
        <f t="shared" si="575"/>
        <v>7.0000000000000007E-2</v>
      </c>
      <c r="U1078" s="122">
        <f t="shared" si="582"/>
        <v>4</v>
      </c>
      <c r="V1078" s="122">
        <v>252</v>
      </c>
      <c r="W1078" s="121">
        <f t="shared" si="567"/>
        <v>1.0010745240000001</v>
      </c>
      <c r="X1078" s="114">
        <f t="shared" si="568"/>
        <v>0.97979123000000001</v>
      </c>
      <c r="Y1078" s="114">
        <f t="shared" si="569"/>
        <v>0</v>
      </c>
      <c r="Z1078" s="127" t="str">
        <f t="shared" si="579"/>
        <v>A+J=</v>
      </c>
      <c r="AA1078" s="119">
        <f t="shared" si="580"/>
        <v>45097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3">
        <f t="shared" si="570"/>
        <v>45073</v>
      </c>
      <c r="B1079" s="114">
        <f t="shared" si="562"/>
        <v>913.15638438999997</v>
      </c>
      <c r="C1079" s="114">
        <f t="shared" si="576"/>
        <v>585.33301603999996</v>
      </c>
      <c r="D1079" s="115">
        <f t="shared" si="571"/>
        <v>1190.8820000000001</v>
      </c>
      <c r="E1079" s="116">
        <f t="shared" si="584"/>
        <v>1193.337</v>
      </c>
      <c r="F1079" s="117">
        <f t="shared" si="585"/>
        <v>45038</v>
      </c>
      <c r="G1079" s="118">
        <f t="shared" si="563"/>
        <v>2.0614972768082662E-3</v>
      </c>
      <c r="H1079" s="119">
        <f t="shared" si="577"/>
        <v>45097</v>
      </c>
      <c r="I1079" s="119">
        <f t="shared" si="564"/>
        <v>45097</v>
      </c>
      <c r="J1079" s="120">
        <f t="shared" si="572"/>
        <v>20</v>
      </c>
      <c r="K1079" s="120">
        <f t="shared" si="587"/>
        <v>5</v>
      </c>
      <c r="L1079" s="8">
        <f t="shared" si="573"/>
        <v>1.00051497</v>
      </c>
      <c r="M1079" s="121">
        <f t="shared" si="586"/>
        <v>1.00206149</v>
      </c>
      <c r="N1079" s="121">
        <f t="shared" si="581"/>
        <v>1.5571682426221329</v>
      </c>
      <c r="O1079" s="114">
        <f t="shared" si="583"/>
        <v>1.55797013</v>
      </c>
      <c r="P1079" s="114">
        <f t="shared" si="565"/>
        <v>911.93135509000001</v>
      </c>
      <c r="Q1079" s="168">
        <f t="shared" si="578"/>
        <v>0</v>
      </c>
      <c r="R1079" s="169">
        <f t="shared" si="574"/>
        <v>0</v>
      </c>
      <c r="S1079" s="114">
        <f t="shared" si="566"/>
        <v>0</v>
      </c>
      <c r="T1079" s="124">
        <f t="shared" si="575"/>
        <v>7.0000000000000007E-2</v>
      </c>
      <c r="U1079" s="122">
        <f t="shared" si="582"/>
        <v>5</v>
      </c>
      <c r="V1079" s="122">
        <v>252</v>
      </c>
      <c r="W1079" s="121">
        <f t="shared" si="567"/>
        <v>1.0013433350000001</v>
      </c>
      <c r="X1079" s="114">
        <f t="shared" si="568"/>
        <v>1.2250293000000001</v>
      </c>
      <c r="Y1079" s="114">
        <f t="shared" si="569"/>
        <v>0</v>
      </c>
      <c r="Z1079" s="127" t="str">
        <f t="shared" si="579"/>
        <v>A+J=</v>
      </c>
      <c r="AA1079" s="119">
        <f t="shared" si="580"/>
        <v>45097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3">
        <f t="shared" si="570"/>
        <v>45074</v>
      </c>
      <c r="B1080" s="114">
        <f t="shared" si="562"/>
        <v>913.15638438999997</v>
      </c>
      <c r="C1080" s="114">
        <f t="shared" si="576"/>
        <v>585.33301603999996</v>
      </c>
      <c r="D1080" s="115">
        <f t="shared" si="571"/>
        <v>1190.8820000000001</v>
      </c>
      <c r="E1080" s="116">
        <f t="shared" si="584"/>
        <v>1193.337</v>
      </c>
      <c r="F1080" s="117">
        <f t="shared" si="585"/>
        <v>45038</v>
      </c>
      <c r="G1080" s="118">
        <f t="shared" si="563"/>
        <v>2.0614972768082662E-3</v>
      </c>
      <c r="H1080" s="119">
        <f t="shared" si="577"/>
        <v>45097</v>
      </c>
      <c r="I1080" s="119">
        <f t="shared" si="564"/>
        <v>45097</v>
      </c>
      <c r="J1080" s="120">
        <f t="shared" si="572"/>
        <v>20</v>
      </c>
      <c r="K1080" s="120">
        <f t="shared" si="587"/>
        <v>5</v>
      </c>
      <c r="L1080" s="8">
        <f t="shared" si="573"/>
        <v>1.00051497</v>
      </c>
      <c r="M1080" s="121">
        <f t="shared" si="586"/>
        <v>1.00206149</v>
      </c>
      <c r="N1080" s="121">
        <f t="shared" si="581"/>
        <v>1.5571682426221329</v>
      </c>
      <c r="O1080" s="114">
        <f t="shared" si="583"/>
        <v>1.55797013</v>
      </c>
      <c r="P1080" s="114">
        <f t="shared" si="565"/>
        <v>911.93135509000001</v>
      </c>
      <c r="Q1080" s="168">
        <f t="shared" si="578"/>
        <v>0</v>
      </c>
      <c r="R1080" s="169">
        <f t="shared" si="574"/>
        <v>0</v>
      </c>
      <c r="S1080" s="114">
        <f t="shared" si="566"/>
        <v>0</v>
      </c>
      <c r="T1080" s="124">
        <f t="shared" si="575"/>
        <v>7.0000000000000007E-2</v>
      </c>
      <c r="U1080" s="122">
        <f t="shared" si="582"/>
        <v>5</v>
      </c>
      <c r="V1080" s="122">
        <v>252</v>
      </c>
      <c r="W1080" s="121">
        <f t="shared" si="567"/>
        <v>1.0013433350000001</v>
      </c>
      <c r="X1080" s="114">
        <f t="shared" si="568"/>
        <v>1.2250293000000001</v>
      </c>
      <c r="Y1080" s="114">
        <f t="shared" si="569"/>
        <v>0</v>
      </c>
      <c r="Z1080" s="127" t="str">
        <f t="shared" si="579"/>
        <v>A+J=</v>
      </c>
      <c r="AA1080" s="119">
        <f t="shared" si="580"/>
        <v>45097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3">
        <f t="shared" si="570"/>
        <v>45075</v>
      </c>
      <c r="B1081" s="114">
        <f t="shared" si="562"/>
        <v>913.15638438999997</v>
      </c>
      <c r="C1081" s="114">
        <f t="shared" si="576"/>
        <v>585.33301603999996</v>
      </c>
      <c r="D1081" s="115">
        <f t="shared" si="571"/>
        <v>1190.8820000000001</v>
      </c>
      <c r="E1081" s="116">
        <f t="shared" si="584"/>
        <v>1193.337</v>
      </c>
      <c r="F1081" s="117">
        <f t="shared" si="585"/>
        <v>45038</v>
      </c>
      <c r="G1081" s="118">
        <f t="shared" si="563"/>
        <v>2.0614972768082662E-3</v>
      </c>
      <c r="H1081" s="119">
        <f t="shared" si="577"/>
        <v>45097</v>
      </c>
      <c r="I1081" s="119">
        <f t="shared" si="564"/>
        <v>45097</v>
      </c>
      <c r="J1081" s="120">
        <f t="shared" si="572"/>
        <v>20</v>
      </c>
      <c r="K1081" s="120">
        <f t="shared" si="587"/>
        <v>5</v>
      </c>
      <c r="L1081" s="8">
        <f t="shared" si="573"/>
        <v>1.00051497</v>
      </c>
      <c r="M1081" s="121">
        <f t="shared" si="586"/>
        <v>1.00206149</v>
      </c>
      <c r="N1081" s="121">
        <f t="shared" si="581"/>
        <v>1.5571682426221329</v>
      </c>
      <c r="O1081" s="114">
        <f t="shared" si="583"/>
        <v>1.55797013</v>
      </c>
      <c r="P1081" s="114">
        <f t="shared" si="565"/>
        <v>911.93135509000001</v>
      </c>
      <c r="Q1081" s="168">
        <f t="shared" si="578"/>
        <v>0</v>
      </c>
      <c r="R1081" s="169">
        <f t="shared" si="574"/>
        <v>0</v>
      </c>
      <c r="S1081" s="114">
        <f t="shared" si="566"/>
        <v>0</v>
      </c>
      <c r="T1081" s="124">
        <f t="shared" si="575"/>
        <v>7.0000000000000007E-2</v>
      </c>
      <c r="U1081" s="122">
        <f t="shared" si="582"/>
        <v>5</v>
      </c>
      <c r="V1081" s="122">
        <v>252</v>
      </c>
      <c r="W1081" s="121">
        <f t="shared" si="567"/>
        <v>1.0013433350000001</v>
      </c>
      <c r="X1081" s="114">
        <f t="shared" si="568"/>
        <v>1.2250293000000001</v>
      </c>
      <c r="Y1081" s="114">
        <f t="shared" si="569"/>
        <v>0</v>
      </c>
      <c r="Z1081" s="127" t="str">
        <f t="shared" si="579"/>
        <v>A+J=</v>
      </c>
      <c r="AA1081" s="119">
        <f t="shared" si="580"/>
        <v>45097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3">
        <f t="shared" si="570"/>
        <v>45076</v>
      </c>
      <c r="B1082" s="114">
        <f t="shared" si="562"/>
        <v>913.49564946999999</v>
      </c>
      <c r="C1082" s="114">
        <f t="shared" si="576"/>
        <v>585.33301603999996</v>
      </c>
      <c r="D1082" s="115">
        <f t="shared" si="571"/>
        <v>1190.8820000000001</v>
      </c>
      <c r="E1082" s="116">
        <f t="shared" si="584"/>
        <v>1193.337</v>
      </c>
      <c r="F1082" s="117">
        <f t="shared" si="585"/>
        <v>45038</v>
      </c>
      <c r="G1082" s="118">
        <f t="shared" si="563"/>
        <v>2.0614972768082662E-3</v>
      </c>
      <c r="H1082" s="119">
        <f t="shared" si="577"/>
        <v>45097</v>
      </c>
      <c r="I1082" s="119">
        <f t="shared" si="564"/>
        <v>45097</v>
      </c>
      <c r="J1082" s="120">
        <f t="shared" si="572"/>
        <v>20</v>
      </c>
      <c r="K1082" s="120">
        <f t="shared" si="587"/>
        <v>6</v>
      </c>
      <c r="L1082" s="8">
        <f t="shared" si="573"/>
        <v>1.000618</v>
      </c>
      <c r="M1082" s="121">
        <f t="shared" si="586"/>
        <v>1.00206149</v>
      </c>
      <c r="N1082" s="121">
        <f t="shared" si="581"/>
        <v>1.5571682426221329</v>
      </c>
      <c r="O1082" s="114">
        <f t="shared" si="583"/>
        <v>1.5581305700000001</v>
      </c>
      <c r="P1082" s="114">
        <f t="shared" si="565"/>
        <v>912.02526592000004</v>
      </c>
      <c r="Q1082" s="168">
        <f t="shared" si="578"/>
        <v>0</v>
      </c>
      <c r="R1082" s="169">
        <f t="shared" si="574"/>
        <v>0</v>
      </c>
      <c r="S1082" s="114">
        <f t="shared" si="566"/>
        <v>0</v>
      </c>
      <c r="T1082" s="124">
        <f t="shared" si="575"/>
        <v>7.0000000000000007E-2</v>
      </c>
      <c r="U1082" s="122">
        <f t="shared" si="582"/>
        <v>6</v>
      </c>
      <c r="V1082" s="122">
        <v>252</v>
      </c>
      <c r="W1082" s="121">
        <f t="shared" si="567"/>
        <v>1.001612218</v>
      </c>
      <c r="X1082" s="114">
        <f t="shared" si="568"/>
        <v>1.47038355</v>
      </c>
      <c r="Y1082" s="114">
        <f t="shared" si="569"/>
        <v>0</v>
      </c>
      <c r="Z1082" s="127" t="str">
        <f t="shared" si="579"/>
        <v>A+J=</v>
      </c>
      <c r="AA1082" s="119">
        <f t="shared" si="580"/>
        <v>45097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3">
        <f t="shared" si="570"/>
        <v>45077</v>
      </c>
      <c r="B1083" s="114">
        <f t="shared" si="562"/>
        <v>913.83503748999999</v>
      </c>
      <c r="C1083" s="114">
        <f t="shared" si="576"/>
        <v>585.33301603999996</v>
      </c>
      <c r="D1083" s="115">
        <f t="shared" si="571"/>
        <v>1190.8820000000001</v>
      </c>
      <c r="E1083" s="116">
        <f t="shared" si="584"/>
        <v>1193.337</v>
      </c>
      <c r="F1083" s="117">
        <f t="shared" si="585"/>
        <v>45038</v>
      </c>
      <c r="G1083" s="118">
        <f t="shared" si="563"/>
        <v>2.0614972768082662E-3</v>
      </c>
      <c r="H1083" s="119">
        <f t="shared" si="577"/>
        <v>45097</v>
      </c>
      <c r="I1083" s="119">
        <f t="shared" si="564"/>
        <v>45097</v>
      </c>
      <c r="J1083" s="120">
        <f t="shared" si="572"/>
        <v>20</v>
      </c>
      <c r="K1083" s="120">
        <f t="shared" si="587"/>
        <v>7</v>
      </c>
      <c r="L1083" s="8">
        <f t="shared" si="573"/>
        <v>1.00072104</v>
      </c>
      <c r="M1083" s="121">
        <f t="shared" si="586"/>
        <v>1.00206149</v>
      </c>
      <c r="N1083" s="121">
        <f t="shared" si="581"/>
        <v>1.5571682426221329</v>
      </c>
      <c r="O1083" s="114">
        <f t="shared" si="583"/>
        <v>1.55829102</v>
      </c>
      <c r="P1083" s="114">
        <f t="shared" si="565"/>
        <v>912.11918260000004</v>
      </c>
      <c r="Q1083" s="168">
        <f t="shared" si="578"/>
        <v>0</v>
      </c>
      <c r="R1083" s="169">
        <f t="shared" si="574"/>
        <v>0</v>
      </c>
      <c r="S1083" s="114">
        <f t="shared" si="566"/>
        <v>0</v>
      </c>
      <c r="T1083" s="124">
        <f t="shared" si="575"/>
        <v>7.0000000000000007E-2</v>
      </c>
      <c r="U1083" s="122">
        <f t="shared" si="582"/>
        <v>7</v>
      </c>
      <c r="V1083" s="122">
        <v>252</v>
      </c>
      <c r="W1083" s="121">
        <f t="shared" si="567"/>
        <v>1.001881174</v>
      </c>
      <c r="X1083" s="114">
        <f t="shared" si="568"/>
        <v>1.7158548899999999</v>
      </c>
      <c r="Y1083" s="114">
        <f t="shared" si="569"/>
        <v>0</v>
      </c>
      <c r="Z1083" s="127" t="str">
        <f t="shared" si="579"/>
        <v>A+J=</v>
      </c>
      <c r="AA1083" s="119">
        <f t="shared" si="580"/>
        <v>45097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3">
        <f t="shared" si="570"/>
        <v>45078</v>
      </c>
      <c r="B1084" s="114">
        <f t="shared" si="562"/>
        <v>914.17454171000009</v>
      </c>
      <c r="C1084" s="114">
        <f t="shared" si="576"/>
        <v>585.33301603999996</v>
      </c>
      <c r="D1084" s="115">
        <f t="shared" si="571"/>
        <v>1190.8820000000001</v>
      </c>
      <c r="E1084" s="116">
        <f t="shared" si="584"/>
        <v>1193.337</v>
      </c>
      <c r="F1084" s="117">
        <f t="shared" si="585"/>
        <v>45038</v>
      </c>
      <c r="G1084" s="118">
        <f t="shared" si="563"/>
        <v>2.0614972768082662E-3</v>
      </c>
      <c r="H1084" s="119">
        <f t="shared" si="577"/>
        <v>45097</v>
      </c>
      <c r="I1084" s="119">
        <f t="shared" si="564"/>
        <v>45097</v>
      </c>
      <c r="J1084" s="120">
        <f t="shared" si="572"/>
        <v>20</v>
      </c>
      <c r="K1084" s="120">
        <f t="shared" si="587"/>
        <v>8</v>
      </c>
      <c r="L1084" s="8">
        <f t="shared" si="573"/>
        <v>1.0008240799999999</v>
      </c>
      <c r="M1084" s="121">
        <f t="shared" si="586"/>
        <v>1.00206149</v>
      </c>
      <c r="N1084" s="121">
        <f t="shared" si="581"/>
        <v>1.5571682426221329</v>
      </c>
      <c r="O1084" s="114">
        <f t="shared" si="583"/>
        <v>1.5584514700000001</v>
      </c>
      <c r="P1084" s="114">
        <f t="shared" si="565"/>
        <v>912.21309928000005</v>
      </c>
      <c r="Q1084" s="168">
        <f t="shared" si="578"/>
        <v>0</v>
      </c>
      <c r="R1084" s="169">
        <f t="shared" si="574"/>
        <v>0</v>
      </c>
      <c r="S1084" s="114">
        <f t="shared" si="566"/>
        <v>0</v>
      </c>
      <c r="T1084" s="124">
        <f t="shared" si="575"/>
        <v>7.0000000000000007E-2</v>
      </c>
      <c r="U1084" s="122">
        <f t="shared" si="582"/>
        <v>8</v>
      </c>
      <c r="V1084" s="122">
        <v>252</v>
      </c>
      <c r="W1084" s="121">
        <f t="shared" si="567"/>
        <v>1.0021502019999999</v>
      </c>
      <c r="X1084" s="114">
        <f t="shared" si="568"/>
        <v>1.96144243</v>
      </c>
      <c r="Y1084" s="114">
        <f t="shared" si="569"/>
        <v>0</v>
      </c>
      <c r="Z1084" s="127" t="str">
        <f t="shared" si="579"/>
        <v>A+J=</v>
      </c>
      <c r="AA1084" s="119">
        <f t="shared" si="580"/>
        <v>45097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3">
        <f t="shared" si="570"/>
        <v>45079</v>
      </c>
      <c r="B1085" s="114">
        <f t="shared" si="562"/>
        <v>914.51417975000004</v>
      </c>
      <c r="C1085" s="114">
        <f t="shared" si="576"/>
        <v>585.33301603999996</v>
      </c>
      <c r="D1085" s="115">
        <f t="shared" si="571"/>
        <v>1190.8820000000001</v>
      </c>
      <c r="E1085" s="116">
        <f t="shared" si="584"/>
        <v>1193.337</v>
      </c>
      <c r="F1085" s="117">
        <f t="shared" si="585"/>
        <v>45038</v>
      </c>
      <c r="G1085" s="118">
        <f t="shared" si="563"/>
        <v>2.0614972768082662E-3</v>
      </c>
      <c r="H1085" s="119">
        <f t="shared" si="577"/>
        <v>45097</v>
      </c>
      <c r="I1085" s="119">
        <f t="shared" si="564"/>
        <v>45097</v>
      </c>
      <c r="J1085" s="120">
        <f t="shared" si="572"/>
        <v>20</v>
      </c>
      <c r="K1085" s="120">
        <f t="shared" si="587"/>
        <v>9</v>
      </c>
      <c r="L1085" s="8">
        <f t="shared" si="573"/>
        <v>1.0009271399999999</v>
      </c>
      <c r="M1085" s="121">
        <f t="shared" si="586"/>
        <v>1.00206149</v>
      </c>
      <c r="N1085" s="121">
        <f t="shared" si="581"/>
        <v>1.5571682426221329</v>
      </c>
      <c r="O1085" s="114">
        <f t="shared" si="583"/>
        <v>1.55861195</v>
      </c>
      <c r="P1085" s="114">
        <f t="shared" si="565"/>
        <v>912.30703352</v>
      </c>
      <c r="Q1085" s="168">
        <f t="shared" si="578"/>
        <v>0</v>
      </c>
      <c r="R1085" s="169">
        <f t="shared" si="574"/>
        <v>0</v>
      </c>
      <c r="S1085" s="114">
        <f t="shared" si="566"/>
        <v>0</v>
      </c>
      <c r="T1085" s="124">
        <f t="shared" si="575"/>
        <v>7.0000000000000007E-2</v>
      </c>
      <c r="U1085" s="122">
        <f t="shared" si="582"/>
        <v>9</v>
      </c>
      <c r="V1085" s="122">
        <v>252</v>
      </c>
      <c r="W1085" s="121">
        <f t="shared" si="567"/>
        <v>1.0024193020000001</v>
      </c>
      <c r="X1085" s="114">
        <f t="shared" si="568"/>
        <v>2.2071462300000002</v>
      </c>
      <c r="Y1085" s="114">
        <f t="shared" si="569"/>
        <v>0</v>
      </c>
      <c r="Z1085" s="127" t="str">
        <f t="shared" si="579"/>
        <v>A+J=</v>
      </c>
      <c r="AA1085" s="119">
        <f t="shared" si="580"/>
        <v>45097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3">
        <f t="shared" si="570"/>
        <v>45080</v>
      </c>
      <c r="B1086" s="114">
        <f t="shared" si="562"/>
        <v>914.85394578</v>
      </c>
      <c r="C1086" s="114">
        <f t="shared" si="576"/>
        <v>585.33301603999996</v>
      </c>
      <c r="D1086" s="115">
        <f t="shared" si="571"/>
        <v>1190.8820000000001</v>
      </c>
      <c r="E1086" s="116">
        <f t="shared" si="584"/>
        <v>1193.337</v>
      </c>
      <c r="F1086" s="117">
        <f t="shared" si="585"/>
        <v>45038</v>
      </c>
      <c r="G1086" s="118">
        <f t="shared" si="563"/>
        <v>2.0614972768082662E-3</v>
      </c>
      <c r="H1086" s="119">
        <f t="shared" si="577"/>
        <v>45097</v>
      </c>
      <c r="I1086" s="119">
        <f t="shared" si="564"/>
        <v>45097</v>
      </c>
      <c r="J1086" s="120">
        <f t="shared" si="572"/>
        <v>20</v>
      </c>
      <c r="K1086" s="120">
        <f t="shared" si="587"/>
        <v>10</v>
      </c>
      <c r="L1086" s="8">
        <f t="shared" si="573"/>
        <v>1.0010302099999999</v>
      </c>
      <c r="M1086" s="121">
        <f t="shared" si="586"/>
        <v>1.00206149</v>
      </c>
      <c r="N1086" s="121">
        <f t="shared" si="581"/>
        <v>1.5571682426221329</v>
      </c>
      <c r="O1086" s="114">
        <f t="shared" si="583"/>
        <v>1.55877245</v>
      </c>
      <c r="P1086" s="114">
        <f t="shared" si="565"/>
        <v>912.40097947000004</v>
      </c>
      <c r="Q1086" s="168">
        <f t="shared" si="578"/>
        <v>0</v>
      </c>
      <c r="R1086" s="169">
        <f t="shared" si="574"/>
        <v>0</v>
      </c>
      <c r="S1086" s="114">
        <f t="shared" si="566"/>
        <v>0</v>
      </c>
      <c r="T1086" s="124">
        <f t="shared" si="575"/>
        <v>7.0000000000000007E-2</v>
      </c>
      <c r="U1086" s="122">
        <f t="shared" si="582"/>
        <v>10</v>
      </c>
      <c r="V1086" s="122">
        <v>252</v>
      </c>
      <c r="W1086" s="121">
        <f t="shared" si="567"/>
        <v>1.0026884739999999</v>
      </c>
      <c r="X1086" s="114">
        <f t="shared" si="568"/>
        <v>2.4529663099999999</v>
      </c>
      <c r="Y1086" s="114">
        <f t="shared" si="569"/>
        <v>0</v>
      </c>
      <c r="Z1086" s="127" t="str">
        <f t="shared" si="579"/>
        <v>A+J=</v>
      </c>
      <c r="AA1086" s="119">
        <f t="shared" si="580"/>
        <v>45097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3">
        <f t="shared" si="570"/>
        <v>45081</v>
      </c>
      <c r="B1087" s="114">
        <f t="shared" si="562"/>
        <v>914.85394578</v>
      </c>
      <c r="C1087" s="114">
        <f t="shared" si="576"/>
        <v>585.33301603999996</v>
      </c>
      <c r="D1087" s="115">
        <f t="shared" si="571"/>
        <v>1190.8820000000001</v>
      </c>
      <c r="E1087" s="116">
        <f t="shared" si="584"/>
        <v>1193.337</v>
      </c>
      <c r="F1087" s="117">
        <f t="shared" si="585"/>
        <v>45038</v>
      </c>
      <c r="G1087" s="118">
        <f t="shared" si="563"/>
        <v>2.0614972768082662E-3</v>
      </c>
      <c r="H1087" s="119">
        <f t="shared" si="577"/>
        <v>45097</v>
      </c>
      <c r="I1087" s="119">
        <f t="shared" si="564"/>
        <v>45097</v>
      </c>
      <c r="J1087" s="120">
        <f t="shared" si="572"/>
        <v>20</v>
      </c>
      <c r="K1087" s="120">
        <f t="shared" si="587"/>
        <v>10</v>
      </c>
      <c r="L1087" s="8">
        <f t="shared" si="573"/>
        <v>1.0010302099999999</v>
      </c>
      <c r="M1087" s="121">
        <f t="shared" si="586"/>
        <v>1.00206149</v>
      </c>
      <c r="N1087" s="121">
        <f t="shared" si="581"/>
        <v>1.5571682426221329</v>
      </c>
      <c r="O1087" s="114">
        <f t="shared" si="583"/>
        <v>1.55877245</v>
      </c>
      <c r="P1087" s="114">
        <f t="shared" si="565"/>
        <v>912.40097947000004</v>
      </c>
      <c r="Q1087" s="168">
        <f t="shared" si="578"/>
        <v>0</v>
      </c>
      <c r="R1087" s="169">
        <f t="shared" si="574"/>
        <v>0</v>
      </c>
      <c r="S1087" s="114">
        <f t="shared" si="566"/>
        <v>0</v>
      </c>
      <c r="T1087" s="124">
        <f t="shared" si="575"/>
        <v>7.0000000000000007E-2</v>
      </c>
      <c r="U1087" s="122">
        <f t="shared" si="582"/>
        <v>10</v>
      </c>
      <c r="V1087" s="122">
        <v>252</v>
      </c>
      <c r="W1087" s="121">
        <f t="shared" si="567"/>
        <v>1.0026884739999999</v>
      </c>
      <c r="X1087" s="114">
        <f t="shared" si="568"/>
        <v>2.4529663099999999</v>
      </c>
      <c r="Y1087" s="114">
        <f t="shared" si="569"/>
        <v>0</v>
      </c>
      <c r="Z1087" s="127" t="str">
        <f t="shared" si="579"/>
        <v>A+J=</v>
      </c>
      <c r="AA1087" s="119">
        <f t="shared" si="580"/>
        <v>45097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3">
        <f t="shared" si="570"/>
        <v>45082</v>
      </c>
      <c r="B1088" s="114">
        <f t="shared" si="562"/>
        <v>914.85394578</v>
      </c>
      <c r="C1088" s="114">
        <f t="shared" si="576"/>
        <v>585.33301603999996</v>
      </c>
      <c r="D1088" s="115">
        <f t="shared" si="571"/>
        <v>1190.8820000000001</v>
      </c>
      <c r="E1088" s="116">
        <f t="shared" si="584"/>
        <v>1193.337</v>
      </c>
      <c r="F1088" s="117">
        <f t="shared" si="585"/>
        <v>45038</v>
      </c>
      <c r="G1088" s="118">
        <f t="shared" si="563"/>
        <v>2.0614972768082662E-3</v>
      </c>
      <c r="H1088" s="119">
        <f t="shared" si="577"/>
        <v>45097</v>
      </c>
      <c r="I1088" s="119">
        <f t="shared" si="564"/>
        <v>45097</v>
      </c>
      <c r="J1088" s="120">
        <f t="shared" si="572"/>
        <v>20</v>
      </c>
      <c r="K1088" s="120">
        <f t="shared" si="587"/>
        <v>10</v>
      </c>
      <c r="L1088" s="8">
        <f t="shared" si="573"/>
        <v>1.0010302099999999</v>
      </c>
      <c r="M1088" s="121">
        <f t="shared" si="586"/>
        <v>1.00206149</v>
      </c>
      <c r="N1088" s="121">
        <f t="shared" si="581"/>
        <v>1.5571682426221329</v>
      </c>
      <c r="O1088" s="114">
        <f t="shared" si="583"/>
        <v>1.55877245</v>
      </c>
      <c r="P1088" s="114">
        <f t="shared" si="565"/>
        <v>912.40097947000004</v>
      </c>
      <c r="Q1088" s="168">
        <f t="shared" si="578"/>
        <v>0</v>
      </c>
      <c r="R1088" s="169">
        <f t="shared" si="574"/>
        <v>0</v>
      </c>
      <c r="S1088" s="114">
        <f t="shared" si="566"/>
        <v>0</v>
      </c>
      <c r="T1088" s="124">
        <f t="shared" si="575"/>
        <v>7.0000000000000007E-2</v>
      </c>
      <c r="U1088" s="122">
        <f t="shared" si="582"/>
        <v>10</v>
      </c>
      <c r="V1088" s="122">
        <v>252</v>
      </c>
      <c r="W1088" s="121">
        <f t="shared" si="567"/>
        <v>1.0026884739999999</v>
      </c>
      <c r="X1088" s="114">
        <f t="shared" si="568"/>
        <v>2.4529663099999999</v>
      </c>
      <c r="Y1088" s="114">
        <f t="shared" si="569"/>
        <v>0</v>
      </c>
      <c r="Z1088" s="127" t="str">
        <f t="shared" si="579"/>
        <v>A+J=</v>
      </c>
      <c r="AA1088" s="119">
        <f t="shared" si="580"/>
        <v>45097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3">
        <f t="shared" si="570"/>
        <v>45083</v>
      </c>
      <c r="B1089" s="114">
        <f t="shared" si="562"/>
        <v>915.19383486999993</v>
      </c>
      <c r="C1089" s="114">
        <f t="shared" si="576"/>
        <v>585.33301603999996</v>
      </c>
      <c r="D1089" s="115">
        <f t="shared" si="571"/>
        <v>1190.8820000000001</v>
      </c>
      <c r="E1089" s="116">
        <f t="shared" si="584"/>
        <v>1193.337</v>
      </c>
      <c r="F1089" s="117">
        <f t="shared" si="585"/>
        <v>45038</v>
      </c>
      <c r="G1089" s="118">
        <f t="shared" si="563"/>
        <v>2.0614972768082662E-3</v>
      </c>
      <c r="H1089" s="119">
        <f t="shared" si="577"/>
        <v>45097</v>
      </c>
      <c r="I1089" s="119">
        <f t="shared" si="564"/>
        <v>45097</v>
      </c>
      <c r="J1089" s="120">
        <f t="shared" si="572"/>
        <v>20</v>
      </c>
      <c r="K1089" s="120">
        <f t="shared" si="587"/>
        <v>11</v>
      </c>
      <c r="L1089" s="8">
        <f t="shared" si="573"/>
        <v>1.0011332900000001</v>
      </c>
      <c r="M1089" s="121">
        <f t="shared" si="586"/>
        <v>1.00206149</v>
      </c>
      <c r="N1089" s="121">
        <f t="shared" si="581"/>
        <v>1.5571682426221329</v>
      </c>
      <c r="O1089" s="114">
        <f t="shared" si="583"/>
        <v>1.5589329599999999</v>
      </c>
      <c r="P1089" s="114">
        <f t="shared" si="565"/>
        <v>912.49493127999995</v>
      </c>
      <c r="Q1089" s="168">
        <f t="shared" si="578"/>
        <v>0</v>
      </c>
      <c r="R1089" s="169">
        <f t="shared" si="574"/>
        <v>0</v>
      </c>
      <c r="S1089" s="114">
        <f t="shared" si="566"/>
        <v>0</v>
      </c>
      <c r="T1089" s="124">
        <f t="shared" si="575"/>
        <v>7.0000000000000007E-2</v>
      </c>
      <c r="U1089" s="122">
        <f t="shared" si="582"/>
        <v>11</v>
      </c>
      <c r="V1089" s="122">
        <v>252</v>
      </c>
      <c r="W1089" s="121">
        <f t="shared" si="567"/>
        <v>1.0029577190000001</v>
      </c>
      <c r="X1089" s="114">
        <f t="shared" si="568"/>
        <v>2.69890359</v>
      </c>
      <c r="Y1089" s="114">
        <f t="shared" si="569"/>
        <v>0</v>
      </c>
      <c r="Z1089" s="127" t="str">
        <f t="shared" si="579"/>
        <v>A+J=</v>
      </c>
      <c r="AA1089" s="119">
        <f t="shared" si="580"/>
        <v>45097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3">
        <f t="shared" si="570"/>
        <v>45084</v>
      </c>
      <c r="B1090" s="114">
        <f t="shared" si="562"/>
        <v>915.53385200000002</v>
      </c>
      <c r="C1090" s="114">
        <f t="shared" si="576"/>
        <v>585.33301603999996</v>
      </c>
      <c r="D1090" s="115">
        <f t="shared" si="571"/>
        <v>1190.8820000000001</v>
      </c>
      <c r="E1090" s="116">
        <f t="shared" si="584"/>
        <v>1193.337</v>
      </c>
      <c r="F1090" s="117">
        <f t="shared" si="585"/>
        <v>45038</v>
      </c>
      <c r="G1090" s="118">
        <f t="shared" si="563"/>
        <v>2.0614972768082662E-3</v>
      </c>
      <c r="H1090" s="119">
        <f t="shared" si="577"/>
        <v>45097</v>
      </c>
      <c r="I1090" s="119">
        <f t="shared" si="564"/>
        <v>45097</v>
      </c>
      <c r="J1090" s="120">
        <f t="shared" si="572"/>
        <v>20</v>
      </c>
      <c r="K1090" s="120">
        <f t="shared" si="587"/>
        <v>12</v>
      </c>
      <c r="L1090" s="8">
        <f t="shared" si="573"/>
        <v>1.0012363799999999</v>
      </c>
      <c r="M1090" s="121">
        <f t="shared" si="586"/>
        <v>1.00206149</v>
      </c>
      <c r="N1090" s="121">
        <f t="shared" si="581"/>
        <v>1.5571682426221329</v>
      </c>
      <c r="O1090" s="114">
        <f t="shared" si="583"/>
        <v>1.55909349</v>
      </c>
      <c r="P1090" s="114">
        <f t="shared" si="565"/>
        <v>912.58889479000004</v>
      </c>
      <c r="Q1090" s="168">
        <f t="shared" si="578"/>
        <v>0</v>
      </c>
      <c r="R1090" s="169">
        <f t="shared" si="574"/>
        <v>0</v>
      </c>
      <c r="S1090" s="114">
        <f t="shared" si="566"/>
        <v>0</v>
      </c>
      <c r="T1090" s="124">
        <f t="shared" si="575"/>
        <v>7.0000000000000007E-2</v>
      </c>
      <c r="U1090" s="122">
        <f t="shared" si="582"/>
        <v>12</v>
      </c>
      <c r="V1090" s="122">
        <v>252</v>
      </c>
      <c r="W1090" s="121">
        <f t="shared" si="567"/>
        <v>1.003227036</v>
      </c>
      <c r="X1090" s="114">
        <f t="shared" si="568"/>
        <v>2.9449572100000001</v>
      </c>
      <c r="Y1090" s="114">
        <f t="shared" si="569"/>
        <v>0</v>
      </c>
      <c r="Z1090" s="127" t="str">
        <f t="shared" si="579"/>
        <v>A+J=</v>
      </c>
      <c r="AA1090" s="119">
        <f t="shared" si="580"/>
        <v>45097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3">
        <f t="shared" si="570"/>
        <v>45085</v>
      </c>
      <c r="B1091" s="114">
        <f t="shared" si="562"/>
        <v>915.87400306999996</v>
      </c>
      <c r="C1091" s="114">
        <f t="shared" si="576"/>
        <v>585.33301603999996</v>
      </c>
      <c r="D1091" s="115">
        <f t="shared" si="571"/>
        <v>1190.8820000000001</v>
      </c>
      <c r="E1091" s="116">
        <f t="shared" si="584"/>
        <v>1193.337</v>
      </c>
      <c r="F1091" s="117">
        <f t="shared" si="585"/>
        <v>45038</v>
      </c>
      <c r="G1091" s="118">
        <f t="shared" si="563"/>
        <v>2.0614972768082662E-3</v>
      </c>
      <c r="H1091" s="119">
        <f t="shared" si="577"/>
        <v>45097</v>
      </c>
      <c r="I1091" s="119">
        <f t="shared" si="564"/>
        <v>45097</v>
      </c>
      <c r="J1091" s="120">
        <f t="shared" si="572"/>
        <v>20</v>
      </c>
      <c r="K1091" s="120">
        <f t="shared" si="587"/>
        <v>13</v>
      </c>
      <c r="L1091" s="8">
        <f t="shared" si="573"/>
        <v>1.0013394900000001</v>
      </c>
      <c r="M1091" s="121">
        <f t="shared" si="586"/>
        <v>1.00206149</v>
      </c>
      <c r="N1091" s="121">
        <f t="shared" si="581"/>
        <v>1.5571682426221329</v>
      </c>
      <c r="O1091" s="114">
        <f t="shared" si="583"/>
        <v>1.5592540500000001</v>
      </c>
      <c r="P1091" s="114">
        <f t="shared" si="565"/>
        <v>912.68287584999996</v>
      </c>
      <c r="Q1091" s="168">
        <f t="shared" si="578"/>
        <v>0</v>
      </c>
      <c r="R1091" s="169">
        <f t="shared" si="574"/>
        <v>0</v>
      </c>
      <c r="S1091" s="114">
        <f t="shared" si="566"/>
        <v>0</v>
      </c>
      <c r="T1091" s="124">
        <f t="shared" si="575"/>
        <v>7.0000000000000007E-2</v>
      </c>
      <c r="U1091" s="122">
        <f t="shared" si="582"/>
        <v>13</v>
      </c>
      <c r="V1091" s="122">
        <v>252</v>
      </c>
      <c r="W1091" s="121">
        <f t="shared" si="567"/>
        <v>1.003496425</v>
      </c>
      <c r="X1091" s="114">
        <f t="shared" si="568"/>
        <v>3.1911272199999998</v>
      </c>
      <c r="Y1091" s="114">
        <f t="shared" si="569"/>
        <v>0</v>
      </c>
      <c r="Z1091" s="127" t="str">
        <f t="shared" si="579"/>
        <v>A+J=</v>
      </c>
      <c r="AA1091" s="119">
        <f t="shared" si="580"/>
        <v>45097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3">
        <f t="shared" si="570"/>
        <v>45086</v>
      </c>
      <c r="B1092" s="114">
        <f t="shared" si="562"/>
        <v>915.87400306999996</v>
      </c>
      <c r="C1092" s="114">
        <f t="shared" si="576"/>
        <v>585.33301603999996</v>
      </c>
      <c r="D1092" s="115">
        <f t="shared" si="571"/>
        <v>1190.8820000000001</v>
      </c>
      <c r="E1092" s="116">
        <f t="shared" si="584"/>
        <v>1193.337</v>
      </c>
      <c r="F1092" s="117">
        <f t="shared" si="585"/>
        <v>45038</v>
      </c>
      <c r="G1092" s="118">
        <f t="shared" si="563"/>
        <v>2.0614972768082662E-3</v>
      </c>
      <c r="H1092" s="119">
        <f t="shared" si="577"/>
        <v>45097</v>
      </c>
      <c r="I1092" s="119">
        <f t="shared" si="564"/>
        <v>45097</v>
      </c>
      <c r="J1092" s="120">
        <f t="shared" si="572"/>
        <v>20</v>
      </c>
      <c r="K1092" s="120">
        <f t="shared" si="587"/>
        <v>13</v>
      </c>
      <c r="L1092" s="8">
        <f t="shared" si="573"/>
        <v>1.0013394900000001</v>
      </c>
      <c r="M1092" s="121">
        <f t="shared" si="586"/>
        <v>1.00206149</v>
      </c>
      <c r="N1092" s="121">
        <f t="shared" si="581"/>
        <v>1.5571682426221329</v>
      </c>
      <c r="O1092" s="114">
        <f t="shared" si="583"/>
        <v>1.5592540500000001</v>
      </c>
      <c r="P1092" s="114">
        <f t="shared" si="565"/>
        <v>912.68287584999996</v>
      </c>
      <c r="Q1092" s="168">
        <f t="shared" si="578"/>
        <v>0</v>
      </c>
      <c r="R1092" s="169">
        <f t="shared" si="574"/>
        <v>0</v>
      </c>
      <c r="S1092" s="114">
        <f t="shared" si="566"/>
        <v>0</v>
      </c>
      <c r="T1092" s="124">
        <f t="shared" si="575"/>
        <v>7.0000000000000007E-2</v>
      </c>
      <c r="U1092" s="122">
        <f t="shared" si="582"/>
        <v>13</v>
      </c>
      <c r="V1092" s="122">
        <v>252</v>
      </c>
      <c r="W1092" s="121">
        <f t="shared" si="567"/>
        <v>1.003496425</v>
      </c>
      <c r="X1092" s="114">
        <f t="shared" si="568"/>
        <v>3.1911272199999998</v>
      </c>
      <c r="Y1092" s="114">
        <f t="shared" si="569"/>
        <v>0</v>
      </c>
      <c r="Z1092" s="127" t="str">
        <f t="shared" si="579"/>
        <v>A+J=</v>
      </c>
      <c r="AA1092" s="119">
        <f t="shared" si="580"/>
        <v>45097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3">
        <f t="shared" si="570"/>
        <v>45087</v>
      </c>
      <c r="B1093" s="114">
        <f t="shared" si="562"/>
        <v>916.21427141000004</v>
      </c>
      <c r="C1093" s="114">
        <f t="shared" si="576"/>
        <v>585.33301603999996</v>
      </c>
      <c r="D1093" s="115">
        <f t="shared" si="571"/>
        <v>1190.8820000000001</v>
      </c>
      <c r="E1093" s="116">
        <f t="shared" si="584"/>
        <v>1193.337</v>
      </c>
      <c r="F1093" s="117">
        <f t="shared" si="585"/>
        <v>45038</v>
      </c>
      <c r="G1093" s="118">
        <f t="shared" si="563"/>
        <v>2.0614972768082662E-3</v>
      </c>
      <c r="H1093" s="119">
        <f t="shared" si="577"/>
        <v>45097</v>
      </c>
      <c r="I1093" s="119">
        <f t="shared" si="564"/>
        <v>45097</v>
      </c>
      <c r="J1093" s="120">
        <f t="shared" si="572"/>
        <v>20</v>
      </c>
      <c r="K1093" s="120">
        <f t="shared" si="587"/>
        <v>14</v>
      </c>
      <c r="L1093" s="8">
        <f t="shared" si="573"/>
        <v>1.0014426000000001</v>
      </c>
      <c r="M1093" s="121">
        <f t="shared" si="586"/>
        <v>1.00206149</v>
      </c>
      <c r="N1093" s="121">
        <f t="shared" si="581"/>
        <v>1.5571682426221329</v>
      </c>
      <c r="O1093" s="114">
        <f t="shared" si="583"/>
        <v>1.5594146099999999</v>
      </c>
      <c r="P1093" s="114">
        <f t="shared" si="565"/>
        <v>912.77685692</v>
      </c>
      <c r="Q1093" s="168">
        <f t="shared" si="578"/>
        <v>0</v>
      </c>
      <c r="R1093" s="169">
        <f t="shared" si="574"/>
        <v>0</v>
      </c>
      <c r="S1093" s="114">
        <f t="shared" si="566"/>
        <v>0</v>
      </c>
      <c r="T1093" s="124">
        <f t="shared" si="575"/>
        <v>7.0000000000000007E-2</v>
      </c>
      <c r="U1093" s="122">
        <f t="shared" si="582"/>
        <v>14</v>
      </c>
      <c r="V1093" s="122">
        <v>252</v>
      </c>
      <c r="W1093" s="121">
        <f t="shared" si="567"/>
        <v>1.0037658869999999</v>
      </c>
      <c r="X1093" s="114">
        <f t="shared" si="568"/>
        <v>3.4374144900000001</v>
      </c>
      <c r="Y1093" s="114">
        <f t="shared" si="569"/>
        <v>0</v>
      </c>
      <c r="Z1093" s="127" t="str">
        <f t="shared" si="579"/>
        <v>A+J=</v>
      </c>
      <c r="AA1093" s="119">
        <f t="shared" si="580"/>
        <v>45097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3">
        <f t="shared" si="570"/>
        <v>45088</v>
      </c>
      <c r="B1094" s="114">
        <f t="shared" si="562"/>
        <v>916.21427141000004</v>
      </c>
      <c r="C1094" s="114">
        <f t="shared" si="576"/>
        <v>585.33301603999996</v>
      </c>
      <c r="D1094" s="115">
        <f t="shared" si="571"/>
        <v>1190.8820000000001</v>
      </c>
      <c r="E1094" s="116">
        <f t="shared" si="584"/>
        <v>1193.337</v>
      </c>
      <c r="F1094" s="117">
        <f t="shared" si="585"/>
        <v>45038</v>
      </c>
      <c r="G1094" s="118">
        <f t="shared" si="563"/>
        <v>2.0614972768082662E-3</v>
      </c>
      <c r="H1094" s="119">
        <f t="shared" si="577"/>
        <v>45097</v>
      </c>
      <c r="I1094" s="119">
        <f t="shared" si="564"/>
        <v>45097</v>
      </c>
      <c r="J1094" s="120">
        <f t="shared" si="572"/>
        <v>20</v>
      </c>
      <c r="K1094" s="120">
        <f t="shared" si="587"/>
        <v>14</v>
      </c>
      <c r="L1094" s="8">
        <f t="shared" si="573"/>
        <v>1.0014426000000001</v>
      </c>
      <c r="M1094" s="121">
        <f t="shared" si="586"/>
        <v>1.00206149</v>
      </c>
      <c r="N1094" s="121">
        <f t="shared" si="581"/>
        <v>1.5571682426221329</v>
      </c>
      <c r="O1094" s="114">
        <f t="shared" si="583"/>
        <v>1.5594146099999999</v>
      </c>
      <c r="P1094" s="114">
        <f t="shared" si="565"/>
        <v>912.77685692</v>
      </c>
      <c r="Q1094" s="168">
        <f t="shared" si="578"/>
        <v>0</v>
      </c>
      <c r="R1094" s="169">
        <f t="shared" si="574"/>
        <v>0</v>
      </c>
      <c r="S1094" s="114">
        <f t="shared" si="566"/>
        <v>0</v>
      </c>
      <c r="T1094" s="124">
        <f t="shared" si="575"/>
        <v>7.0000000000000007E-2</v>
      </c>
      <c r="U1094" s="122">
        <f t="shared" si="582"/>
        <v>14</v>
      </c>
      <c r="V1094" s="122">
        <v>252</v>
      </c>
      <c r="W1094" s="121">
        <f t="shared" si="567"/>
        <v>1.0037658869999999</v>
      </c>
      <c r="X1094" s="114">
        <f t="shared" si="568"/>
        <v>3.4374144900000001</v>
      </c>
      <c r="Y1094" s="114">
        <f t="shared" si="569"/>
        <v>0</v>
      </c>
      <c r="Z1094" s="127" t="str">
        <f t="shared" si="579"/>
        <v>A+J=</v>
      </c>
      <c r="AA1094" s="119">
        <f t="shared" si="580"/>
        <v>45097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3">
        <f t="shared" si="570"/>
        <v>45089</v>
      </c>
      <c r="B1095" s="114">
        <f t="shared" si="562"/>
        <v>916.21427141000004</v>
      </c>
      <c r="C1095" s="114">
        <f t="shared" si="576"/>
        <v>585.33301603999996</v>
      </c>
      <c r="D1095" s="115">
        <f t="shared" si="571"/>
        <v>1190.8820000000001</v>
      </c>
      <c r="E1095" s="116">
        <f t="shared" si="584"/>
        <v>1193.337</v>
      </c>
      <c r="F1095" s="117">
        <f t="shared" si="585"/>
        <v>45038</v>
      </c>
      <c r="G1095" s="118">
        <f t="shared" si="563"/>
        <v>2.0614972768082662E-3</v>
      </c>
      <c r="H1095" s="119">
        <f t="shared" si="577"/>
        <v>45097</v>
      </c>
      <c r="I1095" s="119">
        <f t="shared" si="564"/>
        <v>45097</v>
      </c>
      <c r="J1095" s="120">
        <f t="shared" si="572"/>
        <v>20</v>
      </c>
      <c r="K1095" s="120">
        <f t="shared" si="587"/>
        <v>14</v>
      </c>
      <c r="L1095" s="8">
        <f t="shared" si="573"/>
        <v>1.0014426000000001</v>
      </c>
      <c r="M1095" s="121">
        <f t="shared" si="586"/>
        <v>1.00206149</v>
      </c>
      <c r="N1095" s="121">
        <f t="shared" si="581"/>
        <v>1.5571682426221329</v>
      </c>
      <c r="O1095" s="114">
        <f t="shared" si="583"/>
        <v>1.5594146099999999</v>
      </c>
      <c r="P1095" s="114">
        <f t="shared" si="565"/>
        <v>912.77685692</v>
      </c>
      <c r="Q1095" s="168">
        <f t="shared" si="578"/>
        <v>0</v>
      </c>
      <c r="R1095" s="169">
        <f t="shared" si="574"/>
        <v>0</v>
      </c>
      <c r="S1095" s="114">
        <f t="shared" si="566"/>
        <v>0</v>
      </c>
      <c r="T1095" s="124">
        <f t="shared" si="575"/>
        <v>7.0000000000000007E-2</v>
      </c>
      <c r="U1095" s="122">
        <f t="shared" si="582"/>
        <v>14</v>
      </c>
      <c r="V1095" s="122">
        <v>252</v>
      </c>
      <c r="W1095" s="121">
        <f t="shared" si="567"/>
        <v>1.0037658869999999</v>
      </c>
      <c r="X1095" s="114">
        <f t="shared" si="568"/>
        <v>3.4374144900000001</v>
      </c>
      <c r="Y1095" s="114">
        <f t="shared" si="569"/>
        <v>0</v>
      </c>
      <c r="Z1095" s="127" t="str">
        <f t="shared" si="579"/>
        <v>A+J=</v>
      </c>
      <c r="AA1095" s="119">
        <f t="shared" si="580"/>
        <v>45097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3">
        <f t="shared" si="570"/>
        <v>45090</v>
      </c>
      <c r="B1096" s="114">
        <f t="shared" si="562"/>
        <v>916.55466202000002</v>
      </c>
      <c r="C1096" s="114">
        <f t="shared" si="576"/>
        <v>585.33301603999996</v>
      </c>
      <c r="D1096" s="115">
        <f t="shared" si="571"/>
        <v>1190.8820000000001</v>
      </c>
      <c r="E1096" s="116">
        <f t="shared" si="584"/>
        <v>1193.337</v>
      </c>
      <c r="F1096" s="117">
        <f t="shared" si="585"/>
        <v>45038</v>
      </c>
      <c r="G1096" s="118">
        <f t="shared" si="563"/>
        <v>2.0614972768082662E-3</v>
      </c>
      <c r="H1096" s="119">
        <f t="shared" si="577"/>
        <v>45097</v>
      </c>
      <c r="I1096" s="119">
        <f t="shared" si="564"/>
        <v>45097</v>
      </c>
      <c r="J1096" s="120">
        <f t="shared" si="572"/>
        <v>20</v>
      </c>
      <c r="K1096" s="120">
        <f t="shared" si="587"/>
        <v>15</v>
      </c>
      <c r="L1096" s="8">
        <f t="shared" si="573"/>
        <v>1.00154572</v>
      </c>
      <c r="M1096" s="121">
        <f t="shared" si="586"/>
        <v>1.00206149</v>
      </c>
      <c r="N1096" s="121">
        <f t="shared" si="581"/>
        <v>1.5571682426221329</v>
      </c>
      <c r="O1096" s="114">
        <f t="shared" si="583"/>
        <v>1.5595751799999999</v>
      </c>
      <c r="P1096" s="114">
        <f t="shared" si="565"/>
        <v>912.87084385000003</v>
      </c>
      <c r="Q1096" s="168">
        <f t="shared" si="578"/>
        <v>0</v>
      </c>
      <c r="R1096" s="169">
        <f t="shared" si="574"/>
        <v>0</v>
      </c>
      <c r="S1096" s="114">
        <f t="shared" si="566"/>
        <v>0</v>
      </c>
      <c r="T1096" s="124">
        <f t="shared" si="575"/>
        <v>7.0000000000000007E-2</v>
      </c>
      <c r="U1096" s="122">
        <f t="shared" si="582"/>
        <v>15</v>
      </c>
      <c r="V1096" s="122">
        <v>252</v>
      </c>
      <c r="W1096" s="121">
        <f t="shared" si="567"/>
        <v>1.004035421</v>
      </c>
      <c r="X1096" s="114">
        <f t="shared" si="568"/>
        <v>3.6838181699999999</v>
      </c>
      <c r="Y1096" s="114">
        <f t="shared" si="569"/>
        <v>0</v>
      </c>
      <c r="Z1096" s="127" t="str">
        <f t="shared" si="579"/>
        <v>A+J=</v>
      </c>
      <c r="AA1096" s="119">
        <f t="shared" si="580"/>
        <v>45097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3">
        <f t="shared" si="570"/>
        <v>45091</v>
      </c>
      <c r="B1097" s="114">
        <f t="shared" si="562"/>
        <v>916.89518076000002</v>
      </c>
      <c r="C1097" s="114">
        <f t="shared" si="576"/>
        <v>585.33301603999996</v>
      </c>
      <c r="D1097" s="115">
        <f t="shared" si="571"/>
        <v>1190.8820000000001</v>
      </c>
      <c r="E1097" s="116">
        <f t="shared" si="584"/>
        <v>1193.337</v>
      </c>
      <c r="F1097" s="117">
        <f t="shared" si="585"/>
        <v>45038</v>
      </c>
      <c r="G1097" s="118">
        <f t="shared" si="563"/>
        <v>2.0614972768082662E-3</v>
      </c>
      <c r="H1097" s="119">
        <f t="shared" si="577"/>
        <v>45097</v>
      </c>
      <c r="I1097" s="119">
        <f t="shared" si="564"/>
        <v>45097</v>
      </c>
      <c r="J1097" s="120">
        <f t="shared" si="572"/>
        <v>20</v>
      </c>
      <c r="K1097" s="120">
        <f t="shared" si="587"/>
        <v>16</v>
      </c>
      <c r="L1097" s="8">
        <f t="shared" si="573"/>
        <v>1.00164885</v>
      </c>
      <c r="M1097" s="121">
        <f t="shared" si="586"/>
        <v>1.00206149</v>
      </c>
      <c r="N1097" s="121">
        <f t="shared" si="581"/>
        <v>1.5571682426221329</v>
      </c>
      <c r="O1097" s="114">
        <f t="shared" si="583"/>
        <v>1.5597357700000001</v>
      </c>
      <c r="P1097" s="114">
        <f t="shared" si="565"/>
        <v>912.96484247000001</v>
      </c>
      <c r="Q1097" s="168">
        <f t="shared" si="578"/>
        <v>0</v>
      </c>
      <c r="R1097" s="169">
        <f t="shared" si="574"/>
        <v>0</v>
      </c>
      <c r="S1097" s="114">
        <f t="shared" si="566"/>
        <v>0</v>
      </c>
      <c r="T1097" s="124">
        <f t="shared" si="575"/>
        <v>7.0000000000000007E-2</v>
      </c>
      <c r="U1097" s="122">
        <f t="shared" si="582"/>
        <v>16</v>
      </c>
      <c r="V1097" s="122">
        <v>252</v>
      </c>
      <c r="W1097" s="121">
        <f t="shared" si="567"/>
        <v>1.004305027</v>
      </c>
      <c r="X1097" s="114">
        <f t="shared" si="568"/>
        <v>3.9303382899999999</v>
      </c>
      <c r="Y1097" s="114">
        <f t="shared" si="569"/>
        <v>0</v>
      </c>
      <c r="Z1097" s="127" t="str">
        <f t="shared" si="579"/>
        <v>A+J=</v>
      </c>
      <c r="AA1097" s="119">
        <f t="shared" si="580"/>
        <v>45097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3">
        <f t="shared" si="570"/>
        <v>45092</v>
      </c>
      <c r="B1098" s="114">
        <f t="shared" ref="B1098:B1161" si="588">(P1098+X1098)</f>
        <v>917.23584038000001</v>
      </c>
      <c r="C1098" s="114">
        <f t="shared" si="576"/>
        <v>585.33301603999996</v>
      </c>
      <c r="D1098" s="115">
        <f t="shared" si="571"/>
        <v>1190.8820000000001</v>
      </c>
      <c r="E1098" s="116">
        <f t="shared" si="584"/>
        <v>1193.337</v>
      </c>
      <c r="F1098" s="117">
        <f t="shared" si="585"/>
        <v>45038</v>
      </c>
      <c r="G1098" s="118">
        <f t="shared" ref="G1098:G1161" si="589">(E1098/D1098)-1</f>
        <v>2.0614972768082662E-3</v>
      </c>
      <c r="H1098" s="119">
        <f t="shared" si="577"/>
        <v>45097</v>
      </c>
      <c r="I1098" s="119">
        <f t="shared" ref="I1098:I1161" si="590">IF(A1098&gt;I1097,H1098,I1097)</f>
        <v>45097</v>
      </c>
      <c r="J1098" s="120">
        <f t="shared" si="572"/>
        <v>20</v>
      </c>
      <c r="K1098" s="120">
        <f t="shared" si="587"/>
        <v>17</v>
      </c>
      <c r="L1098" s="8">
        <f t="shared" si="573"/>
        <v>1.001752</v>
      </c>
      <c r="M1098" s="121">
        <f t="shared" si="586"/>
        <v>1.00206149</v>
      </c>
      <c r="N1098" s="121">
        <f t="shared" si="581"/>
        <v>1.5571682426221329</v>
      </c>
      <c r="O1098" s="114">
        <f t="shared" si="583"/>
        <v>1.5598964</v>
      </c>
      <c r="P1098" s="114">
        <f t="shared" ref="P1098:P1161" si="591">TRUNC(C1098*O1098,8)</f>
        <v>913.05886452000004</v>
      </c>
      <c r="Q1098" s="168">
        <f t="shared" si="578"/>
        <v>0</v>
      </c>
      <c r="R1098" s="169">
        <f t="shared" si="574"/>
        <v>0</v>
      </c>
      <c r="S1098" s="114">
        <f t="shared" ref="S1098:S1161" si="592">IF(R1098&gt;0,TRUNC(R1098*P1098,8),0)</f>
        <v>0</v>
      </c>
      <c r="T1098" s="124">
        <f t="shared" si="575"/>
        <v>7.0000000000000007E-2</v>
      </c>
      <c r="U1098" s="122">
        <f t="shared" si="582"/>
        <v>17</v>
      </c>
      <c r="V1098" s="122">
        <v>252</v>
      </c>
      <c r="W1098" s="121">
        <f t="shared" ref="W1098:W1161" si="593">ROUND((1+T1098)^TRUNC((U1098/V1098),9),9)</f>
        <v>1.0045747060000001</v>
      </c>
      <c r="X1098" s="114">
        <f t="shared" ref="X1098:X1161" si="594">TRUNC((P1098*(W1098-1)),8)</f>
        <v>4.1769758599999998</v>
      </c>
      <c r="Y1098" s="114">
        <f t="shared" ref="Y1098:Y1161" si="595">IF(Q1098&gt;0,S1098+X1098,0)</f>
        <v>0</v>
      </c>
      <c r="Z1098" s="127" t="str">
        <f t="shared" si="579"/>
        <v>A+J=</v>
      </c>
      <c r="AA1098" s="119">
        <f t="shared" si="580"/>
        <v>45097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3">
        <f t="shared" ref="A1099:A1162" si="596">(A1098+1)</f>
        <v>45093</v>
      </c>
      <c r="B1099" s="114">
        <f t="shared" si="588"/>
        <v>917.57661056999996</v>
      </c>
      <c r="C1099" s="114">
        <f t="shared" si="576"/>
        <v>585.33301603999996</v>
      </c>
      <c r="D1099" s="115">
        <f t="shared" ref="D1099:D1162" si="597">IF(E1099=E1098,D1098,E1098)</f>
        <v>1190.8820000000001</v>
      </c>
      <c r="E1099" s="116">
        <f t="shared" si="584"/>
        <v>1193.337</v>
      </c>
      <c r="F1099" s="117">
        <f t="shared" si="585"/>
        <v>45038</v>
      </c>
      <c r="G1099" s="118">
        <f t="shared" si="589"/>
        <v>2.0614972768082662E-3</v>
      </c>
      <c r="H1099" s="119">
        <f t="shared" si="577"/>
        <v>45097</v>
      </c>
      <c r="I1099" s="119">
        <f t="shared" si="590"/>
        <v>45097</v>
      </c>
      <c r="J1099" s="120">
        <f t="shared" ref="J1099:J1162" si="598">IF(I1099=I1098,J1098,NETWORKDAYS(I1098,I1099,$AD$148:$AD$502)-1)</f>
        <v>20</v>
      </c>
      <c r="K1099" s="120">
        <f t="shared" si="587"/>
        <v>18</v>
      </c>
      <c r="L1099" s="8">
        <f t="shared" ref="L1099:L1162" si="599">TRUNC((E1099/D1099)^TRUNC((K1099/J1099),9),8)</f>
        <v>1.0018551499999999</v>
      </c>
      <c r="M1099" s="121">
        <f t="shared" si="586"/>
        <v>1.00206149</v>
      </c>
      <c r="N1099" s="121">
        <f t="shared" si="581"/>
        <v>1.5571682426221329</v>
      </c>
      <c r="O1099" s="114">
        <f t="shared" si="583"/>
        <v>1.5600570199999999</v>
      </c>
      <c r="P1099" s="114">
        <f t="shared" si="591"/>
        <v>913.15288070999998</v>
      </c>
      <c r="Q1099" s="168">
        <f t="shared" si="578"/>
        <v>0</v>
      </c>
      <c r="R1099" s="169">
        <f t="shared" ref="R1099:R1162" si="600">IF(Q1099&gt;0,VLOOKUP($A1099,$AD$10:$AI$140,6),0)</f>
        <v>0</v>
      </c>
      <c r="S1099" s="114">
        <f t="shared" si="592"/>
        <v>0</v>
      </c>
      <c r="T1099" s="124">
        <f t="shared" ref="T1099:T1162" si="601">(T1098)</f>
        <v>7.0000000000000007E-2</v>
      </c>
      <c r="U1099" s="122">
        <f t="shared" si="582"/>
        <v>18</v>
      </c>
      <c r="V1099" s="122">
        <v>252</v>
      </c>
      <c r="W1099" s="121">
        <f t="shared" si="593"/>
        <v>1.0048444569999999</v>
      </c>
      <c r="X1099" s="114">
        <f t="shared" si="594"/>
        <v>4.4237298599999999</v>
      </c>
      <c r="Y1099" s="114">
        <f t="shared" si="595"/>
        <v>0</v>
      </c>
      <c r="Z1099" s="127" t="str">
        <f t="shared" si="579"/>
        <v>A+J=</v>
      </c>
      <c r="AA1099" s="119">
        <f t="shared" si="580"/>
        <v>45097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3">
        <f t="shared" si="596"/>
        <v>45094</v>
      </c>
      <c r="B1100" s="114">
        <f t="shared" si="588"/>
        <v>917.91751579999993</v>
      </c>
      <c r="C1100" s="114">
        <f t="shared" ref="C1100:C1163" si="602">TRUNC(IF(Q1099&gt;0,VLOOKUP(A1099,$AD$12:$AE$140,2),C1099),8)</f>
        <v>585.33301603999996</v>
      </c>
      <c r="D1100" s="115">
        <f t="shared" si="597"/>
        <v>1190.8820000000001</v>
      </c>
      <c r="E1100" s="116">
        <f t="shared" si="584"/>
        <v>1193.337</v>
      </c>
      <c r="F1100" s="117">
        <f t="shared" si="585"/>
        <v>45038</v>
      </c>
      <c r="G1100" s="118">
        <f t="shared" si="589"/>
        <v>2.0614972768082662E-3</v>
      </c>
      <c r="H1100" s="119">
        <f t="shared" ref="H1100:H1163" si="603">IF(DAY(A1100)=H$9,VLOOKUP(A1100,AH$118:AN$450,4),H1099)</f>
        <v>45097</v>
      </c>
      <c r="I1100" s="119">
        <f t="shared" si="590"/>
        <v>45097</v>
      </c>
      <c r="J1100" s="120">
        <f t="shared" si="598"/>
        <v>20</v>
      </c>
      <c r="K1100" s="120">
        <f t="shared" si="587"/>
        <v>19</v>
      </c>
      <c r="L1100" s="8">
        <f t="shared" si="599"/>
        <v>1.00195832</v>
      </c>
      <c r="M1100" s="121">
        <f t="shared" si="586"/>
        <v>1.00206149</v>
      </c>
      <c r="N1100" s="121">
        <f t="shared" si="581"/>
        <v>1.5571682426221329</v>
      </c>
      <c r="O1100" s="114">
        <f t="shared" si="583"/>
        <v>1.5602176699999999</v>
      </c>
      <c r="P1100" s="114">
        <f t="shared" si="591"/>
        <v>913.24691445999997</v>
      </c>
      <c r="Q1100" s="168">
        <f t="shared" ref="Q1100:Q1163" si="604">IF(VLOOKUP(A1100,AD$10:AK$140,8)=VLOOKUP(A1099,AD$10:AK$140,8),0,VLOOKUP(A1100,AD$10:AK$140,8))</f>
        <v>0</v>
      </c>
      <c r="R1100" s="169">
        <f t="shared" si="600"/>
        <v>0</v>
      </c>
      <c r="S1100" s="114">
        <f t="shared" si="592"/>
        <v>0</v>
      </c>
      <c r="T1100" s="124">
        <f t="shared" si="601"/>
        <v>7.0000000000000007E-2</v>
      </c>
      <c r="U1100" s="122">
        <f t="shared" si="582"/>
        <v>19</v>
      </c>
      <c r="V1100" s="122">
        <v>252</v>
      </c>
      <c r="W1100" s="121">
        <f t="shared" si="593"/>
        <v>1.005114281</v>
      </c>
      <c r="X1100" s="114">
        <f t="shared" si="594"/>
        <v>4.6706013400000002</v>
      </c>
      <c r="Y1100" s="114">
        <f t="shared" si="595"/>
        <v>0</v>
      </c>
      <c r="Z1100" s="127" t="str">
        <f t="shared" ref="Z1100:Z1163" si="605">IF($Q1099&gt;0,VLOOKUP($A1099,$AD$10:$AM$140,9),Z1099)</f>
        <v>A+J=</v>
      </c>
      <c r="AA1100" s="119">
        <f t="shared" ref="AA1100:AA1163" si="606">IF($Q1099&gt;0,VLOOKUP($A1099,$AD$10:$AM$140,10),AA1099)</f>
        <v>45097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3">
        <f t="shared" si="596"/>
        <v>45095</v>
      </c>
      <c r="B1101" s="114">
        <f t="shared" si="588"/>
        <v>917.91751579999993</v>
      </c>
      <c r="C1101" s="114">
        <f t="shared" si="602"/>
        <v>585.33301603999996</v>
      </c>
      <c r="D1101" s="115">
        <f t="shared" si="597"/>
        <v>1190.8820000000001</v>
      </c>
      <c r="E1101" s="116">
        <f t="shared" si="584"/>
        <v>1193.337</v>
      </c>
      <c r="F1101" s="117">
        <f t="shared" si="585"/>
        <v>45038</v>
      </c>
      <c r="G1101" s="118">
        <f t="shared" si="589"/>
        <v>2.0614972768082662E-3</v>
      </c>
      <c r="H1101" s="119">
        <f t="shared" si="603"/>
        <v>45097</v>
      </c>
      <c r="I1101" s="119">
        <f t="shared" si="590"/>
        <v>45097</v>
      </c>
      <c r="J1101" s="120">
        <f t="shared" si="598"/>
        <v>20</v>
      </c>
      <c r="K1101" s="120">
        <f t="shared" si="587"/>
        <v>19</v>
      </c>
      <c r="L1101" s="8">
        <f t="shared" si="599"/>
        <v>1.00195832</v>
      </c>
      <c r="M1101" s="121">
        <f t="shared" si="586"/>
        <v>1.00206149</v>
      </c>
      <c r="N1101" s="121">
        <f t="shared" si="581"/>
        <v>1.5571682426221329</v>
      </c>
      <c r="O1101" s="114">
        <f t="shared" si="583"/>
        <v>1.5602176699999999</v>
      </c>
      <c r="P1101" s="114">
        <f t="shared" si="591"/>
        <v>913.24691445999997</v>
      </c>
      <c r="Q1101" s="168">
        <f t="shared" si="604"/>
        <v>0</v>
      </c>
      <c r="R1101" s="169">
        <f t="shared" si="600"/>
        <v>0</v>
      </c>
      <c r="S1101" s="114">
        <f t="shared" si="592"/>
        <v>0</v>
      </c>
      <c r="T1101" s="124">
        <f t="shared" si="601"/>
        <v>7.0000000000000007E-2</v>
      </c>
      <c r="U1101" s="122">
        <f t="shared" si="582"/>
        <v>19</v>
      </c>
      <c r="V1101" s="122">
        <v>252</v>
      </c>
      <c r="W1101" s="121">
        <f t="shared" si="593"/>
        <v>1.005114281</v>
      </c>
      <c r="X1101" s="114">
        <f t="shared" si="594"/>
        <v>4.6706013400000002</v>
      </c>
      <c r="Y1101" s="114">
        <f t="shared" si="595"/>
        <v>0</v>
      </c>
      <c r="Z1101" s="127" t="str">
        <f t="shared" si="605"/>
        <v>A+J=</v>
      </c>
      <c r="AA1101" s="119">
        <f t="shared" si="606"/>
        <v>45097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3">
        <f t="shared" si="596"/>
        <v>45096</v>
      </c>
      <c r="B1102" s="114">
        <f t="shared" si="588"/>
        <v>917.91751579999993</v>
      </c>
      <c r="C1102" s="114">
        <f t="shared" si="602"/>
        <v>585.33301603999996</v>
      </c>
      <c r="D1102" s="115">
        <f t="shared" si="597"/>
        <v>1190.8820000000001</v>
      </c>
      <c r="E1102" s="116">
        <f t="shared" si="584"/>
        <v>1193.337</v>
      </c>
      <c r="F1102" s="117">
        <f t="shared" si="585"/>
        <v>45038</v>
      </c>
      <c r="G1102" s="118">
        <f t="shared" si="589"/>
        <v>2.0614972768082662E-3</v>
      </c>
      <c r="H1102" s="119">
        <f t="shared" si="603"/>
        <v>45097</v>
      </c>
      <c r="I1102" s="119">
        <f t="shared" si="590"/>
        <v>45097</v>
      </c>
      <c r="J1102" s="120">
        <f t="shared" si="598"/>
        <v>20</v>
      </c>
      <c r="K1102" s="120">
        <f t="shared" si="587"/>
        <v>19</v>
      </c>
      <c r="L1102" s="8">
        <f t="shared" si="599"/>
        <v>1.00195832</v>
      </c>
      <c r="M1102" s="121">
        <f t="shared" si="586"/>
        <v>1.00206149</v>
      </c>
      <c r="N1102" s="121">
        <f t="shared" si="581"/>
        <v>1.5571682426221329</v>
      </c>
      <c r="O1102" s="114">
        <f t="shared" si="583"/>
        <v>1.5602176699999999</v>
      </c>
      <c r="P1102" s="114">
        <f t="shared" si="591"/>
        <v>913.24691445999997</v>
      </c>
      <c r="Q1102" s="168">
        <f t="shared" si="604"/>
        <v>0</v>
      </c>
      <c r="R1102" s="169">
        <f t="shared" si="600"/>
        <v>0</v>
      </c>
      <c r="S1102" s="114">
        <f t="shared" si="592"/>
        <v>0</v>
      </c>
      <c r="T1102" s="124">
        <f t="shared" si="601"/>
        <v>7.0000000000000007E-2</v>
      </c>
      <c r="U1102" s="122">
        <f t="shared" si="582"/>
        <v>19</v>
      </c>
      <c r="V1102" s="122">
        <v>252</v>
      </c>
      <c r="W1102" s="121">
        <f t="shared" si="593"/>
        <v>1.005114281</v>
      </c>
      <c r="X1102" s="114">
        <f t="shared" si="594"/>
        <v>4.6706013400000002</v>
      </c>
      <c r="Y1102" s="114">
        <f t="shared" si="595"/>
        <v>0</v>
      </c>
      <c r="Z1102" s="127" t="str">
        <f t="shared" si="605"/>
        <v>A+J=</v>
      </c>
      <c r="AA1102" s="119">
        <f t="shared" si="606"/>
        <v>45097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3">
        <f t="shared" si="596"/>
        <v>45097</v>
      </c>
      <c r="B1103" s="114">
        <f t="shared" si="588"/>
        <v>918.25853752</v>
      </c>
      <c r="C1103" s="114">
        <f t="shared" si="602"/>
        <v>585.33301603999996</v>
      </c>
      <c r="D1103" s="115">
        <f t="shared" si="597"/>
        <v>1190.8820000000001</v>
      </c>
      <c r="E1103" s="116">
        <f t="shared" si="584"/>
        <v>1193.337</v>
      </c>
      <c r="F1103" s="117">
        <f t="shared" si="585"/>
        <v>45038</v>
      </c>
      <c r="G1103" s="118">
        <f t="shared" si="589"/>
        <v>2.0614972768082662E-3</v>
      </c>
      <c r="H1103" s="119">
        <f t="shared" si="603"/>
        <v>45127</v>
      </c>
      <c r="I1103" s="119">
        <f t="shared" si="590"/>
        <v>45097</v>
      </c>
      <c r="J1103" s="120">
        <f t="shared" si="598"/>
        <v>20</v>
      </c>
      <c r="K1103" s="120">
        <f t="shared" si="587"/>
        <v>20</v>
      </c>
      <c r="L1103" s="8">
        <f t="shared" si="599"/>
        <v>1.00206149</v>
      </c>
      <c r="M1103" s="121">
        <f t="shared" si="586"/>
        <v>1.00206149</v>
      </c>
      <c r="N1103" s="121">
        <f t="shared" si="581"/>
        <v>1.5571682426221329</v>
      </c>
      <c r="O1103" s="114">
        <f t="shared" si="583"/>
        <v>1.5603783200000001</v>
      </c>
      <c r="P1103" s="114">
        <f t="shared" si="591"/>
        <v>913.34094819999996</v>
      </c>
      <c r="Q1103" s="168">
        <f t="shared" si="604"/>
        <v>36</v>
      </c>
      <c r="R1103" s="169">
        <f t="shared" si="600"/>
        <v>1.2135E-2</v>
      </c>
      <c r="S1103" s="114">
        <f t="shared" si="592"/>
        <v>11.083392399999999</v>
      </c>
      <c r="T1103" s="124">
        <f t="shared" si="601"/>
        <v>7.0000000000000007E-2</v>
      </c>
      <c r="U1103" s="122">
        <f t="shared" si="582"/>
        <v>20</v>
      </c>
      <c r="V1103" s="122">
        <v>252</v>
      </c>
      <c r="W1103" s="121">
        <f t="shared" si="593"/>
        <v>1.005384177</v>
      </c>
      <c r="X1103" s="114">
        <f t="shared" si="594"/>
        <v>4.9175893200000003</v>
      </c>
      <c r="Y1103" s="114">
        <f t="shared" si="595"/>
        <v>16.000981719999999</v>
      </c>
      <c r="Z1103" s="127" t="str">
        <f t="shared" si="605"/>
        <v>A+J=</v>
      </c>
      <c r="AA1103" s="119">
        <f t="shared" si="606"/>
        <v>45097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3">
        <f t="shared" si="596"/>
        <v>45098</v>
      </c>
      <c r="B1104" s="114">
        <f t="shared" si="588"/>
        <v>902.58431744999996</v>
      </c>
      <c r="C1104" s="114">
        <f t="shared" si="602"/>
        <v>578.22999990000005</v>
      </c>
      <c r="D1104" s="115">
        <f t="shared" si="597"/>
        <v>1190.8820000000001</v>
      </c>
      <c r="E1104" s="116">
        <f t="shared" si="584"/>
        <v>1193.337</v>
      </c>
      <c r="F1104" s="117">
        <f t="shared" si="585"/>
        <v>45066</v>
      </c>
      <c r="G1104" s="118">
        <f t="shared" si="589"/>
        <v>2.0614972768082662E-3</v>
      </c>
      <c r="H1104" s="119">
        <f t="shared" si="603"/>
        <v>45127</v>
      </c>
      <c r="I1104" s="119">
        <f t="shared" si="590"/>
        <v>45127</v>
      </c>
      <c r="J1104" s="120">
        <f t="shared" si="598"/>
        <v>22</v>
      </c>
      <c r="K1104" s="120">
        <f t="shared" si="587"/>
        <v>1</v>
      </c>
      <c r="L1104" s="8">
        <f t="shared" si="599"/>
        <v>1.00009361</v>
      </c>
      <c r="M1104" s="121">
        <f t="shared" si="586"/>
        <v>1.00206149</v>
      </c>
      <c r="N1104" s="121">
        <f t="shared" si="581"/>
        <v>1.5603783293826161</v>
      </c>
      <c r="O1104" s="114">
        <f t="shared" si="583"/>
        <v>1.5605243900000001</v>
      </c>
      <c r="P1104" s="114">
        <f t="shared" si="591"/>
        <v>902.34201786999995</v>
      </c>
      <c r="Q1104" s="168">
        <f t="shared" si="604"/>
        <v>0</v>
      </c>
      <c r="R1104" s="169">
        <f t="shared" si="600"/>
        <v>0</v>
      </c>
      <c r="S1104" s="114">
        <f t="shared" si="592"/>
        <v>0</v>
      </c>
      <c r="T1104" s="124">
        <f t="shared" si="601"/>
        <v>7.0000000000000007E-2</v>
      </c>
      <c r="U1104" s="122">
        <f t="shared" si="582"/>
        <v>1</v>
      </c>
      <c r="V1104" s="122">
        <v>252</v>
      </c>
      <c r="W1104" s="121">
        <f t="shared" si="593"/>
        <v>1.0002685229999999</v>
      </c>
      <c r="X1104" s="114">
        <f t="shared" si="594"/>
        <v>0.24229957999999999</v>
      </c>
      <c r="Y1104" s="114">
        <f t="shared" si="595"/>
        <v>0</v>
      </c>
      <c r="Z1104" s="127" t="str">
        <f t="shared" si="605"/>
        <v>A+J=</v>
      </c>
      <c r="AA1104" s="119">
        <f t="shared" si="606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3">
        <f t="shared" si="596"/>
        <v>45099</v>
      </c>
      <c r="B1105" s="114">
        <f t="shared" si="588"/>
        <v>902.91119520999996</v>
      </c>
      <c r="C1105" s="114">
        <f t="shared" si="602"/>
        <v>578.22999990000005</v>
      </c>
      <c r="D1105" s="115">
        <f t="shared" si="597"/>
        <v>1190.8820000000001</v>
      </c>
      <c r="E1105" s="116">
        <f t="shared" si="584"/>
        <v>1193.337</v>
      </c>
      <c r="F1105" s="117">
        <f t="shared" si="585"/>
        <v>45066</v>
      </c>
      <c r="G1105" s="118">
        <f t="shared" si="589"/>
        <v>2.0614972768082662E-3</v>
      </c>
      <c r="H1105" s="119">
        <f t="shared" si="603"/>
        <v>45127</v>
      </c>
      <c r="I1105" s="119">
        <f t="shared" si="590"/>
        <v>45127</v>
      </c>
      <c r="J1105" s="120">
        <f t="shared" si="598"/>
        <v>22</v>
      </c>
      <c r="K1105" s="120">
        <f t="shared" si="587"/>
        <v>2</v>
      </c>
      <c r="L1105" s="8">
        <f t="shared" si="599"/>
        <v>1.0001872300000001</v>
      </c>
      <c r="M1105" s="121">
        <f t="shared" si="586"/>
        <v>1.00206149</v>
      </c>
      <c r="N1105" s="121">
        <f t="shared" si="581"/>
        <v>1.5603783293826161</v>
      </c>
      <c r="O1105" s="114">
        <f t="shared" si="583"/>
        <v>1.56067047</v>
      </c>
      <c r="P1105" s="114">
        <f t="shared" si="591"/>
        <v>902.42648570999995</v>
      </c>
      <c r="Q1105" s="168">
        <f t="shared" si="604"/>
        <v>0</v>
      </c>
      <c r="R1105" s="169">
        <f t="shared" si="600"/>
        <v>0</v>
      </c>
      <c r="S1105" s="114">
        <f t="shared" si="592"/>
        <v>0</v>
      </c>
      <c r="T1105" s="124">
        <f t="shared" si="601"/>
        <v>7.0000000000000007E-2</v>
      </c>
      <c r="U1105" s="122">
        <f t="shared" si="582"/>
        <v>2</v>
      </c>
      <c r="V1105" s="122">
        <v>252</v>
      </c>
      <c r="W1105" s="121">
        <f t="shared" si="593"/>
        <v>1.000537118</v>
      </c>
      <c r="X1105" s="114">
        <f t="shared" si="594"/>
        <v>0.48470950000000002</v>
      </c>
      <c r="Y1105" s="114">
        <f t="shared" si="595"/>
        <v>0</v>
      </c>
      <c r="Z1105" s="127" t="str">
        <f t="shared" si="605"/>
        <v>A+J=</v>
      </c>
      <c r="AA1105" s="119">
        <f t="shared" si="606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3">
        <f t="shared" si="596"/>
        <v>45100</v>
      </c>
      <c r="B1106" s="114">
        <f t="shared" si="588"/>
        <v>903.23819490000005</v>
      </c>
      <c r="C1106" s="114">
        <f t="shared" si="602"/>
        <v>578.22999990000005</v>
      </c>
      <c r="D1106" s="115">
        <f t="shared" si="597"/>
        <v>1190.8820000000001</v>
      </c>
      <c r="E1106" s="116">
        <f t="shared" si="584"/>
        <v>1193.337</v>
      </c>
      <c r="F1106" s="117">
        <f t="shared" si="585"/>
        <v>45066</v>
      </c>
      <c r="G1106" s="118">
        <f t="shared" si="589"/>
        <v>2.0614972768082662E-3</v>
      </c>
      <c r="H1106" s="119">
        <f t="shared" si="603"/>
        <v>45127</v>
      </c>
      <c r="I1106" s="119">
        <f t="shared" si="590"/>
        <v>45127</v>
      </c>
      <c r="J1106" s="120">
        <f t="shared" si="598"/>
        <v>22</v>
      </c>
      <c r="K1106" s="120">
        <f t="shared" si="587"/>
        <v>3</v>
      </c>
      <c r="L1106" s="8">
        <f t="shared" si="599"/>
        <v>1.0002808599999999</v>
      </c>
      <c r="M1106" s="121">
        <f t="shared" si="586"/>
        <v>1.00206149</v>
      </c>
      <c r="N1106" s="121">
        <f t="shared" si="581"/>
        <v>1.5603783293826161</v>
      </c>
      <c r="O1106" s="114">
        <f t="shared" si="583"/>
        <v>1.5608165700000001</v>
      </c>
      <c r="P1106" s="114">
        <f t="shared" si="591"/>
        <v>902.51096511000003</v>
      </c>
      <c r="Q1106" s="168">
        <f t="shared" si="604"/>
        <v>0</v>
      </c>
      <c r="R1106" s="169">
        <f t="shared" si="600"/>
        <v>0</v>
      </c>
      <c r="S1106" s="114">
        <f t="shared" si="592"/>
        <v>0</v>
      </c>
      <c r="T1106" s="124">
        <f t="shared" si="601"/>
        <v>7.0000000000000007E-2</v>
      </c>
      <c r="U1106" s="122">
        <f t="shared" si="582"/>
        <v>3</v>
      </c>
      <c r="V1106" s="122">
        <v>252</v>
      </c>
      <c r="W1106" s="121">
        <f t="shared" si="593"/>
        <v>1.0008057850000001</v>
      </c>
      <c r="X1106" s="114">
        <f t="shared" si="594"/>
        <v>0.72722978999999999</v>
      </c>
      <c r="Y1106" s="114">
        <f t="shared" si="595"/>
        <v>0</v>
      </c>
      <c r="Z1106" s="127" t="str">
        <f t="shared" si="605"/>
        <v>A+J=</v>
      </c>
      <c r="AA1106" s="119">
        <f t="shared" si="606"/>
        <v>45127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3">
        <f t="shared" si="596"/>
        <v>45101</v>
      </c>
      <c r="B1107" s="114">
        <f t="shared" si="588"/>
        <v>903.56531654999992</v>
      </c>
      <c r="C1107" s="114">
        <f t="shared" si="602"/>
        <v>578.22999990000005</v>
      </c>
      <c r="D1107" s="115">
        <f t="shared" si="597"/>
        <v>1190.8820000000001</v>
      </c>
      <c r="E1107" s="116">
        <f t="shared" si="584"/>
        <v>1193.337</v>
      </c>
      <c r="F1107" s="117">
        <f t="shared" si="585"/>
        <v>45066</v>
      </c>
      <c r="G1107" s="118">
        <f t="shared" si="589"/>
        <v>2.0614972768082662E-3</v>
      </c>
      <c r="H1107" s="119">
        <f t="shared" si="603"/>
        <v>45127</v>
      </c>
      <c r="I1107" s="119">
        <f t="shared" si="590"/>
        <v>45127</v>
      </c>
      <c r="J1107" s="120">
        <f t="shared" si="598"/>
        <v>22</v>
      </c>
      <c r="K1107" s="120">
        <f t="shared" si="587"/>
        <v>4</v>
      </c>
      <c r="L1107" s="8">
        <f t="shared" si="599"/>
        <v>1.0003744999999999</v>
      </c>
      <c r="M1107" s="121">
        <f t="shared" si="586"/>
        <v>1.00206149</v>
      </c>
      <c r="N1107" s="121">
        <f t="shared" si="581"/>
        <v>1.5603783293826161</v>
      </c>
      <c r="O1107" s="114">
        <f t="shared" si="583"/>
        <v>1.56096269</v>
      </c>
      <c r="P1107" s="114">
        <f t="shared" si="591"/>
        <v>902.59545607999996</v>
      </c>
      <c r="Q1107" s="168">
        <f t="shared" si="604"/>
        <v>0</v>
      </c>
      <c r="R1107" s="169">
        <f t="shared" si="600"/>
        <v>0</v>
      </c>
      <c r="S1107" s="114">
        <f t="shared" si="592"/>
        <v>0</v>
      </c>
      <c r="T1107" s="124">
        <f t="shared" si="601"/>
        <v>7.0000000000000007E-2</v>
      </c>
      <c r="U1107" s="122">
        <f t="shared" si="582"/>
        <v>4</v>
      </c>
      <c r="V1107" s="122">
        <v>252</v>
      </c>
      <c r="W1107" s="121">
        <f t="shared" si="593"/>
        <v>1.0010745240000001</v>
      </c>
      <c r="X1107" s="114">
        <f t="shared" si="594"/>
        <v>0.96986046999999997</v>
      </c>
      <c r="Y1107" s="114">
        <f t="shared" si="595"/>
        <v>0</v>
      </c>
      <c r="Z1107" s="127" t="str">
        <f t="shared" si="605"/>
        <v>A+J=</v>
      </c>
      <c r="AA1107" s="119">
        <f t="shared" si="606"/>
        <v>45127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3">
        <f t="shared" si="596"/>
        <v>45102</v>
      </c>
      <c r="B1108" s="114">
        <f t="shared" si="588"/>
        <v>903.56531654999992</v>
      </c>
      <c r="C1108" s="114">
        <f t="shared" si="602"/>
        <v>578.22999990000005</v>
      </c>
      <c r="D1108" s="115">
        <f t="shared" si="597"/>
        <v>1190.8820000000001</v>
      </c>
      <c r="E1108" s="116">
        <f t="shared" si="584"/>
        <v>1193.337</v>
      </c>
      <c r="F1108" s="117">
        <f t="shared" si="585"/>
        <v>45066</v>
      </c>
      <c r="G1108" s="118">
        <f t="shared" si="589"/>
        <v>2.0614972768082662E-3</v>
      </c>
      <c r="H1108" s="119">
        <f t="shared" si="603"/>
        <v>45127</v>
      </c>
      <c r="I1108" s="119">
        <f t="shared" si="590"/>
        <v>45127</v>
      </c>
      <c r="J1108" s="120">
        <f t="shared" si="598"/>
        <v>22</v>
      </c>
      <c r="K1108" s="120">
        <f t="shared" si="587"/>
        <v>4</v>
      </c>
      <c r="L1108" s="8">
        <f t="shared" si="599"/>
        <v>1.0003744999999999</v>
      </c>
      <c r="M1108" s="121">
        <f t="shared" si="586"/>
        <v>1.00206149</v>
      </c>
      <c r="N1108" s="121">
        <f t="shared" si="581"/>
        <v>1.5603783293826161</v>
      </c>
      <c r="O1108" s="114">
        <f t="shared" si="583"/>
        <v>1.56096269</v>
      </c>
      <c r="P1108" s="114">
        <f t="shared" si="591"/>
        <v>902.59545607999996</v>
      </c>
      <c r="Q1108" s="168">
        <f t="shared" si="604"/>
        <v>0</v>
      </c>
      <c r="R1108" s="169">
        <f t="shared" si="600"/>
        <v>0</v>
      </c>
      <c r="S1108" s="114">
        <f t="shared" si="592"/>
        <v>0</v>
      </c>
      <c r="T1108" s="124">
        <f t="shared" si="601"/>
        <v>7.0000000000000007E-2</v>
      </c>
      <c r="U1108" s="122">
        <f t="shared" si="582"/>
        <v>4</v>
      </c>
      <c r="V1108" s="122">
        <v>252</v>
      </c>
      <c r="W1108" s="121">
        <f t="shared" si="593"/>
        <v>1.0010745240000001</v>
      </c>
      <c r="X1108" s="114">
        <f t="shared" si="594"/>
        <v>0.96986046999999997</v>
      </c>
      <c r="Y1108" s="114">
        <f t="shared" si="595"/>
        <v>0</v>
      </c>
      <c r="Z1108" s="127" t="str">
        <f t="shared" si="605"/>
        <v>A+J=</v>
      </c>
      <c r="AA1108" s="119">
        <f t="shared" si="606"/>
        <v>45127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3">
        <f t="shared" si="596"/>
        <v>45103</v>
      </c>
      <c r="B1109" s="114">
        <f t="shared" si="588"/>
        <v>903.56531654999992</v>
      </c>
      <c r="C1109" s="114">
        <f t="shared" si="602"/>
        <v>578.22999990000005</v>
      </c>
      <c r="D1109" s="115">
        <f t="shared" si="597"/>
        <v>1190.8820000000001</v>
      </c>
      <c r="E1109" s="116">
        <f t="shared" si="584"/>
        <v>1193.337</v>
      </c>
      <c r="F1109" s="117">
        <f t="shared" si="585"/>
        <v>45066</v>
      </c>
      <c r="G1109" s="118">
        <f t="shared" si="589"/>
        <v>2.0614972768082662E-3</v>
      </c>
      <c r="H1109" s="119">
        <f t="shared" si="603"/>
        <v>45127</v>
      </c>
      <c r="I1109" s="119">
        <f t="shared" si="590"/>
        <v>45127</v>
      </c>
      <c r="J1109" s="120">
        <f t="shared" si="598"/>
        <v>22</v>
      </c>
      <c r="K1109" s="120">
        <f t="shared" si="587"/>
        <v>4</v>
      </c>
      <c r="L1109" s="8">
        <f t="shared" si="599"/>
        <v>1.0003744999999999</v>
      </c>
      <c r="M1109" s="121">
        <f t="shared" si="586"/>
        <v>1.00206149</v>
      </c>
      <c r="N1109" s="121">
        <f t="shared" si="581"/>
        <v>1.5603783293826161</v>
      </c>
      <c r="O1109" s="114">
        <f t="shared" si="583"/>
        <v>1.56096269</v>
      </c>
      <c r="P1109" s="114">
        <f t="shared" si="591"/>
        <v>902.59545607999996</v>
      </c>
      <c r="Q1109" s="168">
        <f t="shared" si="604"/>
        <v>0</v>
      </c>
      <c r="R1109" s="169">
        <f t="shared" si="600"/>
        <v>0</v>
      </c>
      <c r="S1109" s="114">
        <f t="shared" si="592"/>
        <v>0</v>
      </c>
      <c r="T1109" s="124">
        <f t="shared" si="601"/>
        <v>7.0000000000000007E-2</v>
      </c>
      <c r="U1109" s="122">
        <f t="shared" si="582"/>
        <v>4</v>
      </c>
      <c r="V1109" s="122">
        <v>252</v>
      </c>
      <c r="W1109" s="121">
        <f t="shared" si="593"/>
        <v>1.0010745240000001</v>
      </c>
      <c r="X1109" s="114">
        <f t="shared" si="594"/>
        <v>0.96986046999999997</v>
      </c>
      <c r="Y1109" s="114">
        <f t="shared" si="595"/>
        <v>0</v>
      </c>
      <c r="Z1109" s="127" t="str">
        <f t="shared" si="605"/>
        <v>A+J=</v>
      </c>
      <c r="AA1109" s="119">
        <f t="shared" si="606"/>
        <v>45127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3">
        <f t="shared" si="596"/>
        <v>45104</v>
      </c>
      <c r="B1110" s="114">
        <f t="shared" si="588"/>
        <v>903.89254281000001</v>
      </c>
      <c r="C1110" s="114">
        <f t="shared" si="602"/>
        <v>578.22999990000005</v>
      </c>
      <c r="D1110" s="115">
        <f t="shared" si="597"/>
        <v>1190.8820000000001</v>
      </c>
      <c r="E1110" s="116">
        <f t="shared" si="584"/>
        <v>1193.337</v>
      </c>
      <c r="F1110" s="117">
        <f t="shared" si="585"/>
        <v>45066</v>
      </c>
      <c r="G1110" s="118">
        <f t="shared" si="589"/>
        <v>2.0614972768082662E-3</v>
      </c>
      <c r="H1110" s="119">
        <f t="shared" si="603"/>
        <v>45127</v>
      </c>
      <c r="I1110" s="119">
        <f t="shared" si="590"/>
        <v>45127</v>
      </c>
      <c r="J1110" s="120">
        <f t="shared" si="598"/>
        <v>22</v>
      </c>
      <c r="K1110" s="120">
        <f t="shared" si="587"/>
        <v>5</v>
      </c>
      <c r="L1110" s="8">
        <f t="shared" si="599"/>
        <v>1.00046814</v>
      </c>
      <c r="M1110" s="121">
        <f t="shared" si="586"/>
        <v>1.00206149</v>
      </c>
      <c r="N1110" s="121">
        <f t="shared" si="581"/>
        <v>1.5603783293826161</v>
      </c>
      <c r="O1110" s="114">
        <f t="shared" si="583"/>
        <v>1.5611088</v>
      </c>
      <c r="P1110" s="114">
        <f t="shared" si="591"/>
        <v>902.67994125999996</v>
      </c>
      <c r="Q1110" s="168">
        <f t="shared" si="604"/>
        <v>0</v>
      </c>
      <c r="R1110" s="169">
        <f t="shared" si="600"/>
        <v>0</v>
      </c>
      <c r="S1110" s="114">
        <f t="shared" si="592"/>
        <v>0</v>
      </c>
      <c r="T1110" s="124">
        <f t="shared" si="601"/>
        <v>7.0000000000000007E-2</v>
      </c>
      <c r="U1110" s="122">
        <f t="shared" si="582"/>
        <v>5</v>
      </c>
      <c r="V1110" s="122">
        <v>252</v>
      </c>
      <c r="W1110" s="121">
        <f t="shared" si="593"/>
        <v>1.0013433350000001</v>
      </c>
      <c r="X1110" s="114">
        <f t="shared" si="594"/>
        <v>1.21260155</v>
      </c>
      <c r="Y1110" s="114">
        <f t="shared" si="595"/>
        <v>0</v>
      </c>
      <c r="Z1110" s="127" t="str">
        <f t="shared" si="605"/>
        <v>A+J=</v>
      </c>
      <c r="AA1110" s="119">
        <f t="shared" si="606"/>
        <v>45127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3">
        <f t="shared" si="596"/>
        <v>45105</v>
      </c>
      <c r="B1111" s="114">
        <f t="shared" si="588"/>
        <v>904.21989687999996</v>
      </c>
      <c r="C1111" s="114">
        <f t="shared" si="602"/>
        <v>578.22999990000005</v>
      </c>
      <c r="D1111" s="115">
        <f t="shared" si="597"/>
        <v>1190.8820000000001</v>
      </c>
      <c r="E1111" s="116">
        <f t="shared" si="584"/>
        <v>1193.337</v>
      </c>
      <c r="F1111" s="117">
        <f t="shared" si="585"/>
        <v>45066</v>
      </c>
      <c r="G1111" s="118">
        <f t="shared" si="589"/>
        <v>2.0614972768082662E-3</v>
      </c>
      <c r="H1111" s="119">
        <f t="shared" si="603"/>
        <v>45127</v>
      </c>
      <c r="I1111" s="119">
        <f t="shared" si="590"/>
        <v>45127</v>
      </c>
      <c r="J1111" s="120">
        <f t="shared" si="598"/>
        <v>22</v>
      </c>
      <c r="K1111" s="120">
        <f t="shared" si="587"/>
        <v>6</v>
      </c>
      <c r="L1111" s="8">
        <f t="shared" si="599"/>
        <v>1.0005618000000001</v>
      </c>
      <c r="M1111" s="121">
        <f t="shared" si="586"/>
        <v>1.00206149</v>
      </c>
      <c r="N1111" s="121">
        <f t="shared" si="581"/>
        <v>1.5603783293826161</v>
      </c>
      <c r="O1111" s="114">
        <f t="shared" si="583"/>
        <v>1.56125494</v>
      </c>
      <c r="P1111" s="114">
        <f t="shared" si="591"/>
        <v>902.76444379999998</v>
      </c>
      <c r="Q1111" s="168">
        <f t="shared" si="604"/>
        <v>0</v>
      </c>
      <c r="R1111" s="169">
        <f t="shared" si="600"/>
        <v>0</v>
      </c>
      <c r="S1111" s="114">
        <f t="shared" si="592"/>
        <v>0</v>
      </c>
      <c r="T1111" s="124">
        <f t="shared" si="601"/>
        <v>7.0000000000000007E-2</v>
      </c>
      <c r="U1111" s="122">
        <f t="shared" si="582"/>
        <v>6</v>
      </c>
      <c r="V1111" s="122">
        <v>252</v>
      </c>
      <c r="W1111" s="121">
        <f t="shared" si="593"/>
        <v>1.001612218</v>
      </c>
      <c r="X1111" s="114">
        <f t="shared" si="594"/>
        <v>1.4554530800000001</v>
      </c>
      <c r="Y1111" s="114">
        <f t="shared" si="595"/>
        <v>0</v>
      </c>
      <c r="Z1111" s="127" t="str">
        <f t="shared" si="605"/>
        <v>A+J=</v>
      </c>
      <c r="AA1111" s="119">
        <f t="shared" si="606"/>
        <v>45127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3">
        <f t="shared" si="596"/>
        <v>45106</v>
      </c>
      <c r="B1112" s="114">
        <f t="shared" si="588"/>
        <v>904.54737965999993</v>
      </c>
      <c r="C1112" s="114">
        <f t="shared" si="602"/>
        <v>578.22999990000005</v>
      </c>
      <c r="D1112" s="115">
        <f t="shared" si="597"/>
        <v>1190.8820000000001</v>
      </c>
      <c r="E1112" s="116">
        <f t="shared" si="584"/>
        <v>1193.337</v>
      </c>
      <c r="F1112" s="117">
        <f t="shared" si="585"/>
        <v>45066</v>
      </c>
      <c r="G1112" s="118">
        <f t="shared" si="589"/>
        <v>2.0614972768082662E-3</v>
      </c>
      <c r="H1112" s="119">
        <f t="shared" si="603"/>
        <v>45127</v>
      </c>
      <c r="I1112" s="119">
        <f t="shared" si="590"/>
        <v>45127</v>
      </c>
      <c r="J1112" s="120">
        <f t="shared" si="598"/>
        <v>22</v>
      </c>
      <c r="K1112" s="120">
        <f t="shared" si="587"/>
        <v>7</v>
      </c>
      <c r="L1112" s="8">
        <f t="shared" si="599"/>
        <v>1.0006554700000001</v>
      </c>
      <c r="M1112" s="121">
        <f t="shared" si="586"/>
        <v>1.00206149</v>
      </c>
      <c r="N1112" s="121">
        <f t="shared" si="581"/>
        <v>1.5603783293826161</v>
      </c>
      <c r="O1112" s="114">
        <f t="shared" si="583"/>
        <v>1.56140111</v>
      </c>
      <c r="P1112" s="114">
        <f t="shared" si="591"/>
        <v>902.84896366999999</v>
      </c>
      <c r="Q1112" s="168">
        <f t="shared" si="604"/>
        <v>0</v>
      </c>
      <c r="R1112" s="169">
        <f t="shared" si="600"/>
        <v>0</v>
      </c>
      <c r="S1112" s="114">
        <f t="shared" si="592"/>
        <v>0</v>
      </c>
      <c r="T1112" s="124">
        <f t="shared" si="601"/>
        <v>7.0000000000000007E-2</v>
      </c>
      <c r="U1112" s="122">
        <f t="shared" si="582"/>
        <v>7</v>
      </c>
      <c r="V1112" s="122">
        <v>252</v>
      </c>
      <c r="W1112" s="121">
        <f t="shared" si="593"/>
        <v>1.001881174</v>
      </c>
      <c r="X1112" s="114">
        <f t="shared" si="594"/>
        <v>1.69841599</v>
      </c>
      <c r="Y1112" s="114">
        <f t="shared" si="595"/>
        <v>0</v>
      </c>
      <c r="Z1112" s="127" t="str">
        <f t="shared" si="605"/>
        <v>A+J=</v>
      </c>
      <c r="AA1112" s="119">
        <f t="shared" si="606"/>
        <v>45127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3">
        <f t="shared" si="596"/>
        <v>45107</v>
      </c>
      <c r="B1113" s="114">
        <f t="shared" si="588"/>
        <v>904.87496712999996</v>
      </c>
      <c r="C1113" s="114">
        <f t="shared" si="602"/>
        <v>578.22999990000005</v>
      </c>
      <c r="D1113" s="115">
        <f t="shared" si="597"/>
        <v>1190.8820000000001</v>
      </c>
      <c r="E1113" s="116">
        <f t="shared" si="584"/>
        <v>1193.337</v>
      </c>
      <c r="F1113" s="117">
        <f t="shared" si="585"/>
        <v>45066</v>
      </c>
      <c r="G1113" s="118">
        <f t="shared" si="589"/>
        <v>2.0614972768082662E-3</v>
      </c>
      <c r="H1113" s="119">
        <f t="shared" si="603"/>
        <v>45127</v>
      </c>
      <c r="I1113" s="119">
        <f t="shared" si="590"/>
        <v>45127</v>
      </c>
      <c r="J1113" s="120">
        <f t="shared" si="598"/>
        <v>22</v>
      </c>
      <c r="K1113" s="120">
        <f t="shared" si="587"/>
        <v>8</v>
      </c>
      <c r="L1113" s="8">
        <f t="shared" si="599"/>
        <v>1.0007491399999999</v>
      </c>
      <c r="M1113" s="121">
        <f t="shared" si="586"/>
        <v>1.00206149</v>
      </c>
      <c r="N1113" s="121">
        <f t="shared" si="581"/>
        <v>1.5603783293826161</v>
      </c>
      <c r="O1113" s="114">
        <f t="shared" si="583"/>
        <v>1.5615472699999999</v>
      </c>
      <c r="P1113" s="114">
        <f t="shared" si="591"/>
        <v>902.93347776999997</v>
      </c>
      <c r="Q1113" s="168">
        <f t="shared" si="604"/>
        <v>0</v>
      </c>
      <c r="R1113" s="169">
        <f t="shared" si="600"/>
        <v>0</v>
      </c>
      <c r="S1113" s="114">
        <f t="shared" si="592"/>
        <v>0</v>
      </c>
      <c r="T1113" s="124">
        <f t="shared" si="601"/>
        <v>7.0000000000000007E-2</v>
      </c>
      <c r="U1113" s="122">
        <f t="shared" si="582"/>
        <v>8</v>
      </c>
      <c r="V1113" s="122">
        <v>252</v>
      </c>
      <c r="W1113" s="121">
        <f t="shared" si="593"/>
        <v>1.0021502019999999</v>
      </c>
      <c r="X1113" s="114">
        <f t="shared" si="594"/>
        <v>1.9414893600000001</v>
      </c>
      <c r="Y1113" s="114">
        <f t="shared" si="595"/>
        <v>0</v>
      </c>
      <c r="Z1113" s="127" t="str">
        <f t="shared" si="605"/>
        <v>A+J=</v>
      </c>
      <c r="AA1113" s="119">
        <f t="shared" si="606"/>
        <v>45127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3">
        <f t="shared" si="596"/>
        <v>45108</v>
      </c>
      <c r="B1114" s="114">
        <f t="shared" si="588"/>
        <v>905.20267089000004</v>
      </c>
      <c r="C1114" s="114">
        <f t="shared" si="602"/>
        <v>578.22999990000005</v>
      </c>
      <c r="D1114" s="115">
        <f t="shared" si="597"/>
        <v>1190.8820000000001</v>
      </c>
      <c r="E1114" s="116">
        <f t="shared" si="584"/>
        <v>1193.337</v>
      </c>
      <c r="F1114" s="117">
        <f t="shared" si="585"/>
        <v>45066</v>
      </c>
      <c r="G1114" s="118">
        <f t="shared" si="589"/>
        <v>2.0614972768082662E-3</v>
      </c>
      <c r="H1114" s="119">
        <f t="shared" si="603"/>
        <v>45127</v>
      </c>
      <c r="I1114" s="119">
        <f t="shared" si="590"/>
        <v>45127</v>
      </c>
      <c r="J1114" s="120">
        <f t="shared" si="598"/>
        <v>22</v>
      </c>
      <c r="K1114" s="120">
        <f t="shared" si="587"/>
        <v>9</v>
      </c>
      <c r="L1114" s="8">
        <f t="shared" si="599"/>
        <v>1.0008428199999999</v>
      </c>
      <c r="M1114" s="121">
        <f t="shared" si="586"/>
        <v>1.00206149</v>
      </c>
      <c r="N1114" s="121">
        <f t="shared" si="581"/>
        <v>1.5603783293826161</v>
      </c>
      <c r="O1114" s="114">
        <f t="shared" si="583"/>
        <v>1.56169344</v>
      </c>
      <c r="P1114" s="114">
        <f t="shared" si="591"/>
        <v>903.01799764999998</v>
      </c>
      <c r="Q1114" s="168">
        <f t="shared" si="604"/>
        <v>0</v>
      </c>
      <c r="R1114" s="169">
        <f t="shared" si="600"/>
        <v>0</v>
      </c>
      <c r="S1114" s="114">
        <f t="shared" si="592"/>
        <v>0</v>
      </c>
      <c r="T1114" s="124">
        <f t="shared" si="601"/>
        <v>7.0000000000000007E-2</v>
      </c>
      <c r="U1114" s="122">
        <f t="shared" si="582"/>
        <v>9</v>
      </c>
      <c r="V1114" s="122">
        <v>252</v>
      </c>
      <c r="W1114" s="121">
        <f t="shared" si="593"/>
        <v>1.0024193020000001</v>
      </c>
      <c r="X1114" s="114">
        <f t="shared" si="594"/>
        <v>2.18467324</v>
      </c>
      <c r="Y1114" s="114">
        <f t="shared" si="595"/>
        <v>0</v>
      </c>
      <c r="Z1114" s="127" t="str">
        <f t="shared" si="605"/>
        <v>A+J=</v>
      </c>
      <c r="AA1114" s="119">
        <f t="shared" si="606"/>
        <v>45127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3">
        <f t="shared" si="596"/>
        <v>45109</v>
      </c>
      <c r="B1115" s="114">
        <f t="shared" si="588"/>
        <v>905.20267089000004</v>
      </c>
      <c r="C1115" s="114">
        <f t="shared" si="602"/>
        <v>578.22999990000005</v>
      </c>
      <c r="D1115" s="115">
        <f t="shared" si="597"/>
        <v>1190.8820000000001</v>
      </c>
      <c r="E1115" s="116">
        <f t="shared" si="584"/>
        <v>1193.337</v>
      </c>
      <c r="F1115" s="117">
        <f t="shared" si="585"/>
        <v>45066</v>
      </c>
      <c r="G1115" s="118">
        <f t="shared" si="589"/>
        <v>2.0614972768082662E-3</v>
      </c>
      <c r="H1115" s="119">
        <f t="shared" si="603"/>
        <v>45127</v>
      </c>
      <c r="I1115" s="119">
        <f t="shared" si="590"/>
        <v>45127</v>
      </c>
      <c r="J1115" s="120">
        <f t="shared" si="598"/>
        <v>22</v>
      </c>
      <c r="K1115" s="120">
        <f t="shared" si="587"/>
        <v>9</v>
      </c>
      <c r="L1115" s="8">
        <f t="shared" si="599"/>
        <v>1.0008428199999999</v>
      </c>
      <c r="M1115" s="121">
        <f t="shared" si="586"/>
        <v>1.00206149</v>
      </c>
      <c r="N1115" s="121">
        <f t="shared" si="581"/>
        <v>1.5603783293826161</v>
      </c>
      <c r="O1115" s="114">
        <f t="shared" si="583"/>
        <v>1.56169344</v>
      </c>
      <c r="P1115" s="114">
        <f t="shared" si="591"/>
        <v>903.01799764999998</v>
      </c>
      <c r="Q1115" s="168">
        <f t="shared" si="604"/>
        <v>0</v>
      </c>
      <c r="R1115" s="169">
        <f t="shared" si="600"/>
        <v>0</v>
      </c>
      <c r="S1115" s="114">
        <f t="shared" si="592"/>
        <v>0</v>
      </c>
      <c r="T1115" s="124">
        <f t="shared" si="601"/>
        <v>7.0000000000000007E-2</v>
      </c>
      <c r="U1115" s="122">
        <f t="shared" si="582"/>
        <v>9</v>
      </c>
      <c r="V1115" s="122">
        <v>252</v>
      </c>
      <c r="W1115" s="121">
        <f t="shared" si="593"/>
        <v>1.0024193020000001</v>
      </c>
      <c r="X1115" s="114">
        <f t="shared" si="594"/>
        <v>2.18467324</v>
      </c>
      <c r="Y1115" s="114">
        <f t="shared" si="595"/>
        <v>0</v>
      </c>
      <c r="Z1115" s="127" t="str">
        <f t="shared" si="605"/>
        <v>A+J=</v>
      </c>
      <c r="AA1115" s="119">
        <f t="shared" si="606"/>
        <v>45127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3">
        <f t="shared" si="596"/>
        <v>45110</v>
      </c>
      <c r="B1116" s="114">
        <f t="shared" si="588"/>
        <v>905.20267089000004</v>
      </c>
      <c r="C1116" s="114">
        <f t="shared" si="602"/>
        <v>578.22999990000005</v>
      </c>
      <c r="D1116" s="115">
        <f t="shared" si="597"/>
        <v>1190.8820000000001</v>
      </c>
      <c r="E1116" s="116">
        <f t="shared" si="584"/>
        <v>1193.337</v>
      </c>
      <c r="F1116" s="117">
        <f t="shared" si="585"/>
        <v>45066</v>
      </c>
      <c r="G1116" s="118">
        <f t="shared" si="589"/>
        <v>2.0614972768082662E-3</v>
      </c>
      <c r="H1116" s="119">
        <f t="shared" si="603"/>
        <v>45127</v>
      </c>
      <c r="I1116" s="119">
        <f t="shared" si="590"/>
        <v>45127</v>
      </c>
      <c r="J1116" s="120">
        <f t="shared" si="598"/>
        <v>22</v>
      </c>
      <c r="K1116" s="120">
        <f t="shared" si="587"/>
        <v>9</v>
      </c>
      <c r="L1116" s="8">
        <f t="shared" si="599"/>
        <v>1.0008428199999999</v>
      </c>
      <c r="M1116" s="121">
        <f t="shared" si="586"/>
        <v>1.00206149</v>
      </c>
      <c r="N1116" s="121">
        <f t="shared" si="581"/>
        <v>1.5603783293826161</v>
      </c>
      <c r="O1116" s="114">
        <f t="shared" si="583"/>
        <v>1.56169344</v>
      </c>
      <c r="P1116" s="114">
        <f t="shared" si="591"/>
        <v>903.01799764999998</v>
      </c>
      <c r="Q1116" s="168">
        <f t="shared" si="604"/>
        <v>0</v>
      </c>
      <c r="R1116" s="169">
        <f t="shared" si="600"/>
        <v>0</v>
      </c>
      <c r="S1116" s="114">
        <f t="shared" si="592"/>
        <v>0</v>
      </c>
      <c r="T1116" s="124">
        <f t="shared" si="601"/>
        <v>7.0000000000000007E-2</v>
      </c>
      <c r="U1116" s="122">
        <f t="shared" si="582"/>
        <v>9</v>
      </c>
      <c r="V1116" s="122">
        <v>252</v>
      </c>
      <c r="W1116" s="121">
        <f t="shared" si="593"/>
        <v>1.0024193020000001</v>
      </c>
      <c r="X1116" s="114">
        <f t="shared" si="594"/>
        <v>2.18467324</v>
      </c>
      <c r="Y1116" s="114">
        <f t="shared" si="595"/>
        <v>0</v>
      </c>
      <c r="Z1116" s="127" t="str">
        <f t="shared" si="605"/>
        <v>A+J=</v>
      </c>
      <c r="AA1116" s="119">
        <f t="shared" si="606"/>
        <v>45127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3">
        <f t="shared" si="596"/>
        <v>45111</v>
      </c>
      <c r="B1117" s="114">
        <f t="shared" si="588"/>
        <v>905.53049675</v>
      </c>
      <c r="C1117" s="114">
        <f t="shared" si="602"/>
        <v>578.22999990000005</v>
      </c>
      <c r="D1117" s="115">
        <f t="shared" si="597"/>
        <v>1190.8820000000001</v>
      </c>
      <c r="E1117" s="116">
        <f t="shared" si="584"/>
        <v>1193.337</v>
      </c>
      <c r="F1117" s="117">
        <f t="shared" si="585"/>
        <v>45066</v>
      </c>
      <c r="G1117" s="118">
        <f t="shared" si="589"/>
        <v>2.0614972768082662E-3</v>
      </c>
      <c r="H1117" s="119">
        <f t="shared" si="603"/>
        <v>45127</v>
      </c>
      <c r="I1117" s="119">
        <f t="shared" si="590"/>
        <v>45127</v>
      </c>
      <c r="J1117" s="120">
        <f t="shared" si="598"/>
        <v>22</v>
      </c>
      <c r="K1117" s="120">
        <f t="shared" si="587"/>
        <v>10</v>
      </c>
      <c r="L1117" s="8">
        <f t="shared" si="599"/>
        <v>1.0009365100000001</v>
      </c>
      <c r="M1117" s="121">
        <f t="shared" si="586"/>
        <v>1.00206149</v>
      </c>
      <c r="N1117" s="121">
        <f t="shared" si="581"/>
        <v>1.5603783293826161</v>
      </c>
      <c r="O1117" s="114">
        <f t="shared" si="583"/>
        <v>1.5618396299999999</v>
      </c>
      <c r="P1117" s="114">
        <f t="shared" si="591"/>
        <v>903.10252908999996</v>
      </c>
      <c r="Q1117" s="168">
        <f t="shared" si="604"/>
        <v>0</v>
      </c>
      <c r="R1117" s="169">
        <f t="shared" si="600"/>
        <v>0</v>
      </c>
      <c r="S1117" s="114">
        <f t="shared" si="592"/>
        <v>0</v>
      </c>
      <c r="T1117" s="124">
        <f t="shared" si="601"/>
        <v>7.0000000000000007E-2</v>
      </c>
      <c r="U1117" s="122">
        <f t="shared" si="582"/>
        <v>10</v>
      </c>
      <c r="V1117" s="122">
        <v>252</v>
      </c>
      <c r="W1117" s="121">
        <f t="shared" si="593"/>
        <v>1.0026884739999999</v>
      </c>
      <c r="X1117" s="114">
        <f t="shared" si="594"/>
        <v>2.4279676600000002</v>
      </c>
      <c r="Y1117" s="114">
        <f t="shared" si="595"/>
        <v>0</v>
      </c>
      <c r="Z1117" s="127" t="str">
        <f t="shared" si="605"/>
        <v>A+J=</v>
      </c>
      <c r="AA1117" s="119">
        <f t="shared" si="606"/>
        <v>45127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3">
        <f t="shared" si="596"/>
        <v>45112</v>
      </c>
      <c r="B1118" s="114">
        <f t="shared" si="588"/>
        <v>905.85844566000003</v>
      </c>
      <c r="C1118" s="114">
        <f t="shared" si="602"/>
        <v>578.22999990000005</v>
      </c>
      <c r="D1118" s="115">
        <f t="shared" si="597"/>
        <v>1190.8820000000001</v>
      </c>
      <c r="E1118" s="116">
        <f t="shared" si="584"/>
        <v>1193.337</v>
      </c>
      <c r="F1118" s="117">
        <f t="shared" si="585"/>
        <v>45066</v>
      </c>
      <c r="G1118" s="118">
        <f t="shared" si="589"/>
        <v>2.0614972768082662E-3</v>
      </c>
      <c r="H1118" s="119">
        <f t="shared" si="603"/>
        <v>45127</v>
      </c>
      <c r="I1118" s="119">
        <f t="shared" si="590"/>
        <v>45127</v>
      </c>
      <c r="J1118" s="120">
        <f t="shared" si="598"/>
        <v>22</v>
      </c>
      <c r="K1118" s="120">
        <f t="shared" si="587"/>
        <v>11</v>
      </c>
      <c r="L1118" s="8">
        <f t="shared" si="599"/>
        <v>1.0010302099999999</v>
      </c>
      <c r="M1118" s="121">
        <f t="shared" si="586"/>
        <v>1.00206149</v>
      </c>
      <c r="N1118" s="121">
        <f t="shared" si="581"/>
        <v>1.5603783293826161</v>
      </c>
      <c r="O1118" s="114">
        <f t="shared" si="583"/>
        <v>1.56198584</v>
      </c>
      <c r="P1118" s="114">
        <f t="shared" si="591"/>
        <v>903.18707210000002</v>
      </c>
      <c r="Q1118" s="168">
        <f t="shared" si="604"/>
        <v>0</v>
      </c>
      <c r="R1118" s="169">
        <f t="shared" si="600"/>
        <v>0</v>
      </c>
      <c r="S1118" s="114">
        <f t="shared" si="592"/>
        <v>0</v>
      </c>
      <c r="T1118" s="124">
        <f t="shared" si="601"/>
        <v>7.0000000000000007E-2</v>
      </c>
      <c r="U1118" s="122">
        <f t="shared" si="582"/>
        <v>11</v>
      </c>
      <c r="V1118" s="122">
        <v>252</v>
      </c>
      <c r="W1118" s="121">
        <f t="shared" si="593"/>
        <v>1.0029577190000001</v>
      </c>
      <c r="X1118" s="114">
        <f t="shared" si="594"/>
        <v>2.6713735600000001</v>
      </c>
      <c r="Y1118" s="114">
        <f t="shared" si="595"/>
        <v>0</v>
      </c>
      <c r="Z1118" s="127" t="str">
        <f t="shared" si="605"/>
        <v>A+J=</v>
      </c>
      <c r="AA1118" s="119">
        <f t="shared" si="606"/>
        <v>45127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3">
        <f t="shared" si="596"/>
        <v>45113</v>
      </c>
      <c r="B1119" s="114">
        <f t="shared" si="588"/>
        <v>906.18651092000005</v>
      </c>
      <c r="C1119" s="114">
        <f t="shared" si="602"/>
        <v>578.22999990000005</v>
      </c>
      <c r="D1119" s="115">
        <f t="shared" si="597"/>
        <v>1190.8820000000001</v>
      </c>
      <c r="E1119" s="116">
        <f t="shared" si="584"/>
        <v>1193.337</v>
      </c>
      <c r="F1119" s="117">
        <f t="shared" si="585"/>
        <v>45066</v>
      </c>
      <c r="G1119" s="118">
        <f t="shared" si="589"/>
        <v>2.0614972768082662E-3</v>
      </c>
      <c r="H1119" s="119">
        <f t="shared" si="603"/>
        <v>45127</v>
      </c>
      <c r="I1119" s="119">
        <f t="shared" si="590"/>
        <v>45127</v>
      </c>
      <c r="J1119" s="120">
        <f t="shared" si="598"/>
        <v>22</v>
      </c>
      <c r="K1119" s="120">
        <f t="shared" si="587"/>
        <v>12</v>
      </c>
      <c r="L1119" s="8">
        <f t="shared" si="599"/>
        <v>1.0011239199999999</v>
      </c>
      <c r="M1119" s="121">
        <f t="shared" si="586"/>
        <v>1.00206149</v>
      </c>
      <c r="N1119" s="121">
        <f t="shared" ref="N1119:N1182" si="607">IF(I1119&gt;I1118,N1118*M1119,N1118)</f>
        <v>1.5603783293826161</v>
      </c>
      <c r="O1119" s="114">
        <f t="shared" si="583"/>
        <v>1.5621320599999999</v>
      </c>
      <c r="P1119" s="114">
        <f t="shared" si="591"/>
        <v>903.27162089000001</v>
      </c>
      <c r="Q1119" s="168">
        <f t="shared" si="604"/>
        <v>0</v>
      </c>
      <c r="R1119" s="169">
        <f t="shared" si="600"/>
        <v>0</v>
      </c>
      <c r="S1119" s="114">
        <f t="shared" si="592"/>
        <v>0</v>
      </c>
      <c r="T1119" s="124">
        <f t="shared" si="601"/>
        <v>7.0000000000000007E-2</v>
      </c>
      <c r="U1119" s="122">
        <f t="shared" si="582"/>
        <v>12</v>
      </c>
      <c r="V1119" s="122">
        <v>252</v>
      </c>
      <c r="W1119" s="121">
        <f t="shared" si="593"/>
        <v>1.003227036</v>
      </c>
      <c r="X1119" s="114">
        <f t="shared" si="594"/>
        <v>2.91489003</v>
      </c>
      <c r="Y1119" s="114">
        <f t="shared" si="595"/>
        <v>0</v>
      </c>
      <c r="Z1119" s="127" t="str">
        <f t="shared" si="605"/>
        <v>A+J=</v>
      </c>
      <c r="AA1119" s="119">
        <f t="shared" si="606"/>
        <v>45127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3">
        <f t="shared" si="596"/>
        <v>45114</v>
      </c>
      <c r="B1120" s="114">
        <f t="shared" si="588"/>
        <v>906.51469837999991</v>
      </c>
      <c r="C1120" s="114">
        <f t="shared" si="602"/>
        <v>578.22999990000005</v>
      </c>
      <c r="D1120" s="115">
        <f t="shared" si="597"/>
        <v>1190.8820000000001</v>
      </c>
      <c r="E1120" s="116">
        <f t="shared" si="584"/>
        <v>1193.337</v>
      </c>
      <c r="F1120" s="117">
        <f t="shared" si="585"/>
        <v>45066</v>
      </c>
      <c r="G1120" s="118">
        <f t="shared" si="589"/>
        <v>2.0614972768082662E-3</v>
      </c>
      <c r="H1120" s="119">
        <f t="shared" si="603"/>
        <v>45127</v>
      </c>
      <c r="I1120" s="119">
        <f t="shared" si="590"/>
        <v>45127</v>
      </c>
      <c r="J1120" s="120">
        <f t="shared" si="598"/>
        <v>22</v>
      </c>
      <c r="K1120" s="120">
        <f t="shared" si="587"/>
        <v>13</v>
      </c>
      <c r="L1120" s="8">
        <f t="shared" si="599"/>
        <v>1.0012176399999999</v>
      </c>
      <c r="M1120" s="121">
        <f t="shared" si="586"/>
        <v>1.00206149</v>
      </c>
      <c r="N1120" s="121">
        <f t="shared" si="607"/>
        <v>1.5603783293826161</v>
      </c>
      <c r="O1120" s="114">
        <f t="shared" si="583"/>
        <v>1.5622783</v>
      </c>
      <c r="P1120" s="114">
        <f t="shared" si="591"/>
        <v>903.35618124999996</v>
      </c>
      <c r="Q1120" s="168">
        <f t="shared" si="604"/>
        <v>0</v>
      </c>
      <c r="R1120" s="169">
        <f t="shared" si="600"/>
        <v>0</v>
      </c>
      <c r="S1120" s="114">
        <f t="shared" si="592"/>
        <v>0</v>
      </c>
      <c r="T1120" s="124">
        <f t="shared" si="601"/>
        <v>7.0000000000000007E-2</v>
      </c>
      <c r="U1120" s="122">
        <f t="shared" si="582"/>
        <v>13</v>
      </c>
      <c r="V1120" s="122">
        <v>252</v>
      </c>
      <c r="W1120" s="121">
        <f t="shared" si="593"/>
        <v>1.003496425</v>
      </c>
      <c r="X1120" s="114">
        <f t="shared" si="594"/>
        <v>3.1585171299999999</v>
      </c>
      <c r="Y1120" s="114">
        <f t="shared" si="595"/>
        <v>0</v>
      </c>
      <c r="Z1120" s="127" t="str">
        <f t="shared" si="605"/>
        <v>A+J=</v>
      </c>
      <c r="AA1120" s="119">
        <f t="shared" si="606"/>
        <v>45127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3">
        <f t="shared" si="596"/>
        <v>45115</v>
      </c>
      <c r="B1121" s="114">
        <f t="shared" si="588"/>
        <v>906.84300895000001</v>
      </c>
      <c r="C1121" s="114">
        <f t="shared" si="602"/>
        <v>578.22999990000005</v>
      </c>
      <c r="D1121" s="115">
        <f t="shared" si="597"/>
        <v>1190.8820000000001</v>
      </c>
      <c r="E1121" s="116">
        <f t="shared" si="584"/>
        <v>1193.337</v>
      </c>
      <c r="F1121" s="117">
        <f t="shared" si="585"/>
        <v>45066</v>
      </c>
      <c r="G1121" s="118">
        <f t="shared" si="589"/>
        <v>2.0614972768082662E-3</v>
      </c>
      <c r="H1121" s="119">
        <f t="shared" si="603"/>
        <v>45127</v>
      </c>
      <c r="I1121" s="119">
        <f t="shared" si="590"/>
        <v>45127</v>
      </c>
      <c r="J1121" s="120">
        <f t="shared" si="598"/>
        <v>22</v>
      </c>
      <c r="K1121" s="120">
        <f t="shared" si="587"/>
        <v>14</v>
      </c>
      <c r="L1121" s="8">
        <f t="shared" si="599"/>
        <v>1.00131137</v>
      </c>
      <c r="M1121" s="121">
        <f t="shared" si="586"/>
        <v>1.00206149</v>
      </c>
      <c r="N1121" s="121">
        <f t="shared" si="607"/>
        <v>1.5603783293826161</v>
      </c>
      <c r="O1121" s="114">
        <f t="shared" si="583"/>
        <v>1.56242456</v>
      </c>
      <c r="P1121" s="114">
        <f t="shared" si="591"/>
        <v>903.44075316999999</v>
      </c>
      <c r="Q1121" s="168">
        <f t="shared" si="604"/>
        <v>0</v>
      </c>
      <c r="R1121" s="169">
        <f t="shared" si="600"/>
        <v>0</v>
      </c>
      <c r="S1121" s="114">
        <f t="shared" si="592"/>
        <v>0</v>
      </c>
      <c r="T1121" s="124">
        <f t="shared" si="601"/>
        <v>7.0000000000000007E-2</v>
      </c>
      <c r="U1121" s="122">
        <f t="shared" si="582"/>
        <v>14</v>
      </c>
      <c r="V1121" s="122">
        <v>252</v>
      </c>
      <c r="W1121" s="121">
        <f t="shared" si="593"/>
        <v>1.0037658869999999</v>
      </c>
      <c r="X1121" s="114">
        <f t="shared" si="594"/>
        <v>3.40225578</v>
      </c>
      <c r="Y1121" s="114">
        <f t="shared" si="595"/>
        <v>0</v>
      </c>
      <c r="Z1121" s="127" t="str">
        <f t="shared" si="605"/>
        <v>A+J=</v>
      </c>
      <c r="AA1121" s="119">
        <f t="shared" si="606"/>
        <v>45127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3">
        <f t="shared" si="596"/>
        <v>45116</v>
      </c>
      <c r="B1122" s="114">
        <f t="shared" si="588"/>
        <v>906.84300895000001</v>
      </c>
      <c r="C1122" s="114">
        <f t="shared" si="602"/>
        <v>578.22999990000005</v>
      </c>
      <c r="D1122" s="115">
        <f t="shared" si="597"/>
        <v>1190.8820000000001</v>
      </c>
      <c r="E1122" s="116">
        <f t="shared" si="584"/>
        <v>1193.337</v>
      </c>
      <c r="F1122" s="117">
        <f t="shared" si="585"/>
        <v>45066</v>
      </c>
      <c r="G1122" s="118">
        <f t="shared" si="589"/>
        <v>2.0614972768082662E-3</v>
      </c>
      <c r="H1122" s="119">
        <f t="shared" si="603"/>
        <v>45127</v>
      </c>
      <c r="I1122" s="119">
        <f t="shared" si="590"/>
        <v>45127</v>
      </c>
      <c r="J1122" s="120">
        <f t="shared" si="598"/>
        <v>22</v>
      </c>
      <c r="K1122" s="120">
        <f t="shared" si="587"/>
        <v>14</v>
      </c>
      <c r="L1122" s="8">
        <f t="shared" si="599"/>
        <v>1.00131137</v>
      </c>
      <c r="M1122" s="121">
        <f t="shared" si="586"/>
        <v>1.00206149</v>
      </c>
      <c r="N1122" s="121">
        <f t="shared" si="607"/>
        <v>1.5603783293826161</v>
      </c>
      <c r="O1122" s="114">
        <f t="shared" si="583"/>
        <v>1.56242456</v>
      </c>
      <c r="P1122" s="114">
        <f t="shared" si="591"/>
        <v>903.44075316999999</v>
      </c>
      <c r="Q1122" s="168">
        <f t="shared" si="604"/>
        <v>0</v>
      </c>
      <c r="R1122" s="169">
        <f t="shared" si="600"/>
        <v>0</v>
      </c>
      <c r="S1122" s="114">
        <f t="shared" si="592"/>
        <v>0</v>
      </c>
      <c r="T1122" s="124">
        <f t="shared" si="601"/>
        <v>7.0000000000000007E-2</v>
      </c>
      <c r="U1122" s="122">
        <f t="shared" si="582"/>
        <v>14</v>
      </c>
      <c r="V1122" s="122">
        <v>252</v>
      </c>
      <c r="W1122" s="121">
        <f t="shared" si="593"/>
        <v>1.0037658869999999</v>
      </c>
      <c r="X1122" s="114">
        <f t="shared" si="594"/>
        <v>3.40225578</v>
      </c>
      <c r="Y1122" s="114">
        <f t="shared" si="595"/>
        <v>0</v>
      </c>
      <c r="Z1122" s="127" t="str">
        <f t="shared" si="605"/>
        <v>A+J=</v>
      </c>
      <c r="AA1122" s="119">
        <f t="shared" si="606"/>
        <v>45127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3">
        <f t="shared" si="596"/>
        <v>45117</v>
      </c>
      <c r="B1123" s="114">
        <f t="shared" si="588"/>
        <v>906.84300895000001</v>
      </c>
      <c r="C1123" s="114">
        <f t="shared" si="602"/>
        <v>578.22999990000005</v>
      </c>
      <c r="D1123" s="115">
        <f t="shared" si="597"/>
        <v>1190.8820000000001</v>
      </c>
      <c r="E1123" s="116">
        <f t="shared" si="584"/>
        <v>1193.337</v>
      </c>
      <c r="F1123" s="117">
        <f t="shared" si="585"/>
        <v>45066</v>
      </c>
      <c r="G1123" s="118">
        <f t="shared" si="589"/>
        <v>2.0614972768082662E-3</v>
      </c>
      <c r="H1123" s="119">
        <f t="shared" si="603"/>
        <v>45127</v>
      </c>
      <c r="I1123" s="119">
        <f t="shared" si="590"/>
        <v>45127</v>
      </c>
      <c r="J1123" s="120">
        <f t="shared" si="598"/>
        <v>22</v>
      </c>
      <c r="K1123" s="120">
        <f t="shared" si="587"/>
        <v>14</v>
      </c>
      <c r="L1123" s="8">
        <f t="shared" si="599"/>
        <v>1.00131137</v>
      </c>
      <c r="M1123" s="121">
        <f t="shared" si="586"/>
        <v>1.00206149</v>
      </c>
      <c r="N1123" s="121">
        <f t="shared" si="607"/>
        <v>1.5603783293826161</v>
      </c>
      <c r="O1123" s="114">
        <f t="shared" si="583"/>
        <v>1.56242456</v>
      </c>
      <c r="P1123" s="114">
        <f t="shared" si="591"/>
        <v>903.44075316999999</v>
      </c>
      <c r="Q1123" s="168">
        <f t="shared" si="604"/>
        <v>0</v>
      </c>
      <c r="R1123" s="169">
        <f t="shared" si="600"/>
        <v>0</v>
      </c>
      <c r="S1123" s="114">
        <f t="shared" si="592"/>
        <v>0</v>
      </c>
      <c r="T1123" s="124">
        <f t="shared" si="601"/>
        <v>7.0000000000000007E-2</v>
      </c>
      <c r="U1123" s="122">
        <f t="shared" si="582"/>
        <v>14</v>
      </c>
      <c r="V1123" s="122">
        <v>252</v>
      </c>
      <c r="W1123" s="121">
        <f t="shared" si="593"/>
        <v>1.0037658869999999</v>
      </c>
      <c r="X1123" s="114">
        <f t="shared" si="594"/>
        <v>3.40225578</v>
      </c>
      <c r="Y1123" s="114">
        <f t="shared" si="595"/>
        <v>0</v>
      </c>
      <c r="Z1123" s="127" t="str">
        <f t="shared" si="605"/>
        <v>A+J=</v>
      </c>
      <c r="AA1123" s="119">
        <f t="shared" si="606"/>
        <v>45127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3">
        <f t="shared" si="596"/>
        <v>45118</v>
      </c>
      <c r="B1124" s="114">
        <f t="shared" si="588"/>
        <v>907.17142434999994</v>
      </c>
      <c r="C1124" s="114">
        <f t="shared" si="602"/>
        <v>578.22999990000005</v>
      </c>
      <c r="D1124" s="115">
        <f t="shared" si="597"/>
        <v>1190.8820000000001</v>
      </c>
      <c r="E1124" s="116">
        <f t="shared" si="584"/>
        <v>1193.337</v>
      </c>
      <c r="F1124" s="117">
        <f t="shared" si="585"/>
        <v>45066</v>
      </c>
      <c r="G1124" s="118">
        <f t="shared" si="589"/>
        <v>2.0614972768082662E-3</v>
      </c>
      <c r="H1124" s="119">
        <f t="shared" si="603"/>
        <v>45127</v>
      </c>
      <c r="I1124" s="119">
        <f t="shared" si="590"/>
        <v>45127</v>
      </c>
      <c r="J1124" s="120">
        <f t="shared" si="598"/>
        <v>22</v>
      </c>
      <c r="K1124" s="120">
        <f t="shared" si="587"/>
        <v>15</v>
      </c>
      <c r="L1124" s="8">
        <f t="shared" si="599"/>
        <v>1.0014050999999999</v>
      </c>
      <c r="M1124" s="121">
        <f t="shared" si="586"/>
        <v>1.00206149</v>
      </c>
      <c r="N1124" s="121">
        <f t="shared" si="607"/>
        <v>1.5603783293826161</v>
      </c>
      <c r="O1124" s="114">
        <f t="shared" si="583"/>
        <v>1.56257081</v>
      </c>
      <c r="P1124" s="114">
        <f t="shared" si="591"/>
        <v>903.52531930999999</v>
      </c>
      <c r="Q1124" s="168">
        <f t="shared" si="604"/>
        <v>0</v>
      </c>
      <c r="R1124" s="169">
        <f t="shared" si="600"/>
        <v>0</v>
      </c>
      <c r="S1124" s="114">
        <f t="shared" si="592"/>
        <v>0</v>
      </c>
      <c r="T1124" s="124">
        <f t="shared" si="601"/>
        <v>7.0000000000000007E-2</v>
      </c>
      <c r="U1124" s="122">
        <f t="shared" si="582"/>
        <v>15</v>
      </c>
      <c r="V1124" s="122">
        <v>252</v>
      </c>
      <c r="W1124" s="121">
        <f t="shared" si="593"/>
        <v>1.004035421</v>
      </c>
      <c r="X1124" s="114">
        <f t="shared" si="594"/>
        <v>3.6461050400000001</v>
      </c>
      <c r="Y1124" s="114">
        <f t="shared" si="595"/>
        <v>0</v>
      </c>
      <c r="Z1124" s="127" t="str">
        <f t="shared" si="605"/>
        <v>A+J=</v>
      </c>
      <c r="AA1124" s="119">
        <f t="shared" si="606"/>
        <v>45127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3">
        <f t="shared" si="596"/>
        <v>45119</v>
      </c>
      <c r="B1125" s="114">
        <f t="shared" si="588"/>
        <v>907.4999620100001</v>
      </c>
      <c r="C1125" s="114">
        <f t="shared" si="602"/>
        <v>578.22999990000005</v>
      </c>
      <c r="D1125" s="115">
        <f t="shared" si="597"/>
        <v>1190.8820000000001</v>
      </c>
      <c r="E1125" s="116">
        <f t="shared" si="584"/>
        <v>1193.337</v>
      </c>
      <c r="F1125" s="117">
        <f t="shared" si="585"/>
        <v>45066</v>
      </c>
      <c r="G1125" s="118">
        <f t="shared" si="589"/>
        <v>2.0614972768082662E-3</v>
      </c>
      <c r="H1125" s="119">
        <f t="shared" si="603"/>
        <v>45127</v>
      </c>
      <c r="I1125" s="119">
        <f t="shared" si="590"/>
        <v>45127</v>
      </c>
      <c r="J1125" s="120">
        <f t="shared" si="598"/>
        <v>22</v>
      </c>
      <c r="K1125" s="120">
        <f t="shared" si="587"/>
        <v>16</v>
      </c>
      <c r="L1125" s="8">
        <f t="shared" si="599"/>
        <v>1.00149884</v>
      </c>
      <c r="M1125" s="121">
        <f t="shared" si="586"/>
        <v>1.00206149</v>
      </c>
      <c r="N1125" s="121">
        <f t="shared" si="607"/>
        <v>1.5603783293826161</v>
      </c>
      <c r="O1125" s="114">
        <f t="shared" si="583"/>
        <v>1.5627170800000001</v>
      </c>
      <c r="P1125" s="114">
        <f t="shared" si="591"/>
        <v>903.60989701000005</v>
      </c>
      <c r="Q1125" s="168">
        <f t="shared" si="604"/>
        <v>0</v>
      </c>
      <c r="R1125" s="169">
        <f t="shared" si="600"/>
        <v>0</v>
      </c>
      <c r="S1125" s="114">
        <f t="shared" si="592"/>
        <v>0</v>
      </c>
      <c r="T1125" s="124">
        <f t="shared" si="601"/>
        <v>7.0000000000000007E-2</v>
      </c>
      <c r="U1125" s="122">
        <f t="shared" ref="U1125:U1188" si="608">IF(Q1124&gt;0,1,IF(K1125=K1124,U1124,U1124+1))</f>
        <v>16</v>
      </c>
      <c r="V1125" s="122">
        <v>252</v>
      </c>
      <c r="W1125" s="121">
        <f t="shared" si="593"/>
        <v>1.004305027</v>
      </c>
      <c r="X1125" s="114">
        <f t="shared" si="594"/>
        <v>3.8900649999999999</v>
      </c>
      <c r="Y1125" s="114">
        <f t="shared" si="595"/>
        <v>0</v>
      </c>
      <c r="Z1125" s="127" t="str">
        <f t="shared" si="605"/>
        <v>A+J=</v>
      </c>
      <c r="AA1125" s="119">
        <f t="shared" si="606"/>
        <v>45127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3">
        <f t="shared" si="596"/>
        <v>45120</v>
      </c>
      <c r="B1126" s="114">
        <f t="shared" si="588"/>
        <v>907.82862867000006</v>
      </c>
      <c r="C1126" s="114">
        <f t="shared" si="602"/>
        <v>578.22999990000005</v>
      </c>
      <c r="D1126" s="115">
        <f t="shared" si="597"/>
        <v>1190.8820000000001</v>
      </c>
      <c r="E1126" s="116">
        <f t="shared" si="584"/>
        <v>1193.337</v>
      </c>
      <c r="F1126" s="117">
        <f t="shared" si="585"/>
        <v>45066</v>
      </c>
      <c r="G1126" s="118">
        <f t="shared" si="589"/>
        <v>2.0614972768082662E-3</v>
      </c>
      <c r="H1126" s="119">
        <f t="shared" si="603"/>
        <v>45127</v>
      </c>
      <c r="I1126" s="119">
        <f t="shared" si="590"/>
        <v>45127</v>
      </c>
      <c r="J1126" s="120">
        <f t="shared" si="598"/>
        <v>22</v>
      </c>
      <c r="K1126" s="120">
        <f t="shared" si="587"/>
        <v>17</v>
      </c>
      <c r="L1126" s="8">
        <f t="shared" si="599"/>
        <v>1.0015925999999999</v>
      </c>
      <c r="M1126" s="121">
        <f t="shared" si="586"/>
        <v>1.00206149</v>
      </c>
      <c r="N1126" s="121">
        <f t="shared" si="607"/>
        <v>1.5603783293826161</v>
      </c>
      <c r="O1126" s="114">
        <f t="shared" si="583"/>
        <v>1.56286338</v>
      </c>
      <c r="P1126" s="114">
        <f t="shared" si="591"/>
        <v>903.69449206000002</v>
      </c>
      <c r="Q1126" s="168">
        <f t="shared" si="604"/>
        <v>0</v>
      </c>
      <c r="R1126" s="169">
        <f t="shared" si="600"/>
        <v>0</v>
      </c>
      <c r="S1126" s="114">
        <f t="shared" si="592"/>
        <v>0</v>
      </c>
      <c r="T1126" s="124">
        <f t="shared" si="601"/>
        <v>7.0000000000000007E-2</v>
      </c>
      <c r="U1126" s="122">
        <f t="shared" si="608"/>
        <v>17</v>
      </c>
      <c r="V1126" s="122">
        <v>252</v>
      </c>
      <c r="W1126" s="121">
        <f t="shared" si="593"/>
        <v>1.0045747060000001</v>
      </c>
      <c r="X1126" s="114">
        <f t="shared" si="594"/>
        <v>4.1341366099999997</v>
      </c>
      <c r="Y1126" s="114">
        <f t="shared" si="595"/>
        <v>0</v>
      </c>
      <c r="Z1126" s="127" t="str">
        <f t="shared" si="605"/>
        <v>A+J=</v>
      </c>
      <c r="AA1126" s="119">
        <f t="shared" si="606"/>
        <v>45127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3">
        <f t="shared" si="596"/>
        <v>45121</v>
      </c>
      <c r="B1127" s="114">
        <f t="shared" si="588"/>
        <v>908.15740602999995</v>
      </c>
      <c r="C1127" s="114">
        <f t="shared" si="602"/>
        <v>578.22999990000005</v>
      </c>
      <c r="D1127" s="115">
        <f t="shared" si="597"/>
        <v>1190.8820000000001</v>
      </c>
      <c r="E1127" s="116">
        <f t="shared" si="584"/>
        <v>1193.337</v>
      </c>
      <c r="F1127" s="117">
        <f t="shared" si="585"/>
        <v>45066</v>
      </c>
      <c r="G1127" s="118">
        <f t="shared" si="589"/>
        <v>2.0614972768082662E-3</v>
      </c>
      <c r="H1127" s="119">
        <f t="shared" si="603"/>
        <v>45127</v>
      </c>
      <c r="I1127" s="119">
        <f t="shared" si="590"/>
        <v>45127</v>
      </c>
      <c r="J1127" s="120">
        <f t="shared" si="598"/>
        <v>22</v>
      </c>
      <c r="K1127" s="120">
        <f t="shared" si="587"/>
        <v>18</v>
      </c>
      <c r="L1127" s="8">
        <f t="shared" si="599"/>
        <v>1.0016863600000001</v>
      </c>
      <c r="M1127" s="121">
        <f t="shared" si="586"/>
        <v>1.00206149</v>
      </c>
      <c r="N1127" s="121">
        <f t="shared" si="607"/>
        <v>1.5603783293826161</v>
      </c>
      <c r="O1127" s="114">
        <f t="shared" si="583"/>
        <v>1.56300968</v>
      </c>
      <c r="P1127" s="114">
        <f t="shared" si="591"/>
        <v>903.77908710999998</v>
      </c>
      <c r="Q1127" s="168">
        <f t="shared" si="604"/>
        <v>0</v>
      </c>
      <c r="R1127" s="169">
        <f t="shared" si="600"/>
        <v>0</v>
      </c>
      <c r="S1127" s="114">
        <f t="shared" si="592"/>
        <v>0</v>
      </c>
      <c r="T1127" s="124">
        <f t="shared" si="601"/>
        <v>7.0000000000000007E-2</v>
      </c>
      <c r="U1127" s="122">
        <f t="shared" si="608"/>
        <v>18</v>
      </c>
      <c r="V1127" s="122">
        <v>252</v>
      </c>
      <c r="W1127" s="121">
        <f t="shared" si="593"/>
        <v>1.0048444569999999</v>
      </c>
      <c r="X1127" s="114">
        <f t="shared" si="594"/>
        <v>4.3783189199999999</v>
      </c>
      <c r="Y1127" s="114">
        <f t="shared" si="595"/>
        <v>0</v>
      </c>
      <c r="Z1127" s="127" t="str">
        <f t="shared" si="605"/>
        <v>A+J=</v>
      </c>
      <c r="AA1127" s="119">
        <f t="shared" si="606"/>
        <v>45127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3">
        <f t="shared" si="596"/>
        <v>45122</v>
      </c>
      <c r="B1128" s="114">
        <f t="shared" si="588"/>
        <v>908.48630663000006</v>
      </c>
      <c r="C1128" s="114">
        <f t="shared" si="602"/>
        <v>578.22999990000005</v>
      </c>
      <c r="D1128" s="115">
        <f t="shared" si="597"/>
        <v>1190.8820000000001</v>
      </c>
      <c r="E1128" s="116">
        <f t="shared" si="584"/>
        <v>1193.337</v>
      </c>
      <c r="F1128" s="117">
        <f t="shared" si="585"/>
        <v>45066</v>
      </c>
      <c r="G1128" s="118">
        <f t="shared" si="589"/>
        <v>2.0614972768082662E-3</v>
      </c>
      <c r="H1128" s="119">
        <f t="shared" si="603"/>
        <v>45127</v>
      </c>
      <c r="I1128" s="119">
        <f t="shared" si="590"/>
        <v>45127</v>
      </c>
      <c r="J1128" s="120">
        <f t="shared" si="598"/>
        <v>22</v>
      </c>
      <c r="K1128" s="120">
        <f t="shared" si="587"/>
        <v>19</v>
      </c>
      <c r="L1128" s="8">
        <f t="shared" si="599"/>
        <v>1.00178013</v>
      </c>
      <c r="M1128" s="121">
        <f t="shared" si="586"/>
        <v>1.00206149</v>
      </c>
      <c r="N1128" s="121">
        <f t="shared" si="607"/>
        <v>1.5603783293826161</v>
      </c>
      <c r="O1128" s="114">
        <f t="shared" si="583"/>
        <v>1.563156</v>
      </c>
      <c r="P1128" s="114">
        <f t="shared" si="591"/>
        <v>903.86369372000001</v>
      </c>
      <c r="Q1128" s="168">
        <f t="shared" si="604"/>
        <v>0</v>
      </c>
      <c r="R1128" s="169">
        <f t="shared" si="600"/>
        <v>0</v>
      </c>
      <c r="S1128" s="114">
        <f t="shared" si="592"/>
        <v>0</v>
      </c>
      <c r="T1128" s="124">
        <f t="shared" si="601"/>
        <v>7.0000000000000007E-2</v>
      </c>
      <c r="U1128" s="122">
        <f t="shared" si="608"/>
        <v>19</v>
      </c>
      <c r="V1128" s="122">
        <v>252</v>
      </c>
      <c r="W1128" s="121">
        <f t="shared" si="593"/>
        <v>1.005114281</v>
      </c>
      <c r="X1128" s="114">
        <f t="shared" si="594"/>
        <v>4.62261291</v>
      </c>
      <c r="Y1128" s="114">
        <f t="shared" si="595"/>
        <v>0</v>
      </c>
      <c r="Z1128" s="127" t="str">
        <f t="shared" si="605"/>
        <v>A+J=</v>
      </c>
      <c r="AA1128" s="119">
        <f t="shared" si="606"/>
        <v>45127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3">
        <f t="shared" si="596"/>
        <v>45123</v>
      </c>
      <c r="B1129" s="114">
        <f t="shared" si="588"/>
        <v>908.48630663000006</v>
      </c>
      <c r="C1129" s="114">
        <f t="shared" si="602"/>
        <v>578.22999990000005</v>
      </c>
      <c r="D1129" s="115">
        <f t="shared" si="597"/>
        <v>1190.8820000000001</v>
      </c>
      <c r="E1129" s="116">
        <f t="shared" si="584"/>
        <v>1193.337</v>
      </c>
      <c r="F1129" s="117">
        <f t="shared" si="585"/>
        <v>45066</v>
      </c>
      <c r="G1129" s="118">
        <f t="shared" si="589"/>
        <v>2.0614972768082662E-3</v>
      </c>
      <c r="H1129" s="119">
        <f t="shared" si="603"/>
        <v>45127</v>
      </c>
      <c r="I1129" s="119">
        <f t="shared" si="590"/>
        <v>45127</v>
      </c>
      <c r="J1129" s="120">
        <f t="shared" si="598"/>
        <v>22</v>
      </c>
      <c r="K1129" s="120">
        <f t="shared" si="587"/>
        <v>19</v>
      </c>
      <c r="L1129" s="8">
        <f t="shared" si="599"/>
        <v>1.00178013</v>
      </c>
      <c r="M1129" s="121">
        <f t="shared" si="586"/>
        <v>1.00206149</v>
      </c>
      <c r="N1129" s="121">
        <f t="shared" si="607"/>
        <v>1.5603783293826161</v>
      </c>
      <c r="O1129" s="114">
        <f t="shared" ref="O1129:O1192" si="609">TRUNC(TRUNC((L1129*N1129),15),8)</f>
        <v>1.563156</v>
      </c>
      <c r="P1129" s="114">
        <f t="shared" si="591"/>
        <v>903.86369372000001</v>
      </c>
      <c r="Q1129" s="168">
        <f t="shared" si="604"/>
        <v>0</v>
      </c>
      <c r="R1129" s="169">
        <f t="shared" si="600"/>
        <v>0</v>
      </c>
      <c r="S1129" s="114">
        <f t="shared" si="592"/>
        <v>0</v>
      </c>
      <c r="T1129" s="124">
        <f t="shared" si="601"/>
        <v>7.0000000000000007E-2</v>
      </c>
      <c r="U1129" s="122">
        <f t="shared" si="608"/>
        <v>19</v>
      </c>
      <c r="V1129" s="122">
        <v>252</v>
      </c>
      <c r="W1129" s="121">
        <f t="shared" si="593"/>
        <v>1.005114281</v>
      </c>
      <c r="X1129" s="114">
        <f t="shared" si="594"/>
        <v>4.62261291</v>
      </c>
      <c r="Y1129" s="114">
        <f t="shared" si="595"/>
        <v>0</v>
      </c>
      <c r="Z1129" s="127" t="str">
        <f t="shared" si="605"/>
        <v>A+J=</v>
      </c>
      <c r="AA1129" s="119">
        <f t="shared" si="606"/>
        <v>45127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3">
        <f t="shared" si="596"/>
        <v>45124</v>
      </c>
      <c r="B1130" s="114">
        <f t="shared" si="588"/>
        <v>908.48630663000006</v>
      </c>
      <c r="C1130" s="114">
        <f t="shared" si="602"/>
        <v>578.22999990000005</v>
      </c>
      <c r="D1130" s="115">
        <f t="shared" si="597"/>
        <v>1190.8820000000001</v>
      </c>
      <c r="E1130" s="116">
        <f t="shared" ref="E1130:E1193" si="610">IF($K1130=1,VLOOKUP($A1129,$AO$10:$AS$131,4),E1129)</f>
        <v>1193.337</v>
      </c>
      <c r="F1130" s="117">
        <f t="shared" ref="F1130:F1193" si="611">IF($K1130=1,VLOOKUP($A1129,$AO$10:$AS$131,5),F1129)</f>
        <v>45066</v>
      </c>
      <c r="G1130" s="118">
        <f t="shared" si="589"/>
        <v>2.0614972768082662E-3</v>
      </c>
      <c r="H1130" s="119">
        <f t="shared" si="603"/>
        <v>45127</v>
      </c>
      <c r="I1130" s="119">
        <f t="shared" si="590"/>
        <v>45127</v>
      </c>
      <c r="J1130" s="120">
        <f t="shared" si="598"/>
        <v>22</v>
      </c>
      <c r="K1130" s="120">
        <f t="shared" si="587"/>
        <v>19</v>
      </c>
      <c r="L1130" s="8">
        <f t="shared" si="599"/>
        <v>1.00178013</v>
      </c>
      <c r="M1130" s="121">
        <f t="shared" ref="M1130:M1193" si="612">IF(I1130&gt;I1129,L1129,M1129)</f>
        <v>1.00206149</v>
      </c>
      <c r="N1130" s="121">
        <f t="shared" si="607"/>
        <v>1.5603783293826161</v>
      </c>
      <c r="O1130" s="114">
        <f t="shared" si="609"/>
        <v>1.563156</v>
      </c>
      <c r="P1130" s="114">
        <f t="shared" si="591"/>
        <v>903.86369372000001</v>
      </c>
      <c r="Q1130" s="168">
        <f t="shared" si="604"/>
        <v>0</v>
      </c>
      <c r="R1130" s="169">
        <f t="shared" si="600"/>
        <v>0</v>
      </c>
      <c r="S1130" s="114">
        <f t="shared" si="592"/>
        <v>0</v>
      </c>
      <c r="T1130" s="124">
        <f t="shared" si="601"/>
        <v>7.0000000000000007E-2</v>
      </c>
      <c r="U1130" s="122">
        <f t="shared" si="608"/>
        <v>19</v>
      </c>
      <c r="V1130" s="122">
        <v>252</v>
      </c>
      <c r="W1130" s="121">
        <f t="shared" si="593"/>
        <v>1.005114281</v>
      </c>
      <c r="X1130" s="114">
        <f t="shared" si="594"/>
        <v>4.62261291</v>
      </c>
      <c r="Y1130" s="114">
        <f t="shared" si="595"/>
        <v>0</v>
      </c>
      <c r="Z1130" s="127" t="str">
        <f t="shared" si="605"/>
        <v>A+J=</v>
      </c>
      <c r="AA1130" s="119">
        <f t="shared" si="606"/>
        <v>45127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3">
        <f t="shared" si="596"/>
        <v>45125</v>
      </c>
      <c r="B1131" s="114">
        <f t="shared" si="588"/>
        <v>908.81532377999997</v>
      </c>
      <c r="C1131" s="114">
        <f t="shared" si="602"/>
        <v>578.22999990000005</v>
      </c>
      <c r="D1131" s="115">
        <f t="shared" si="597"/>
        <v>1190.8820000000001</v>
      </c>
      <c r="E1131" s="116">
        <f t="shared" si="610"/>
        <v>1193.337</v>
      </c>
      <c r="F1131" s="117">
        <f t="shared" si="611"/>
        <v>45066</v>
      </c>
      <c r="G1131" s="118">
        <f t="shared" si="589"/>
        <v>2.0614972768082662E-3</v>
      </c>
      <c r="H1131" s="119">
        <f t="shared" si="603"/>
        <v>45127</v>
      </c>
      <c r="I1131" s="119">
        <f t="shared" si="590"/>
        <v>45127</v>
      </c>
      <c r="J1131" s="120">
        <f t="shared" si="598"/>
        <v>22</v>
      </c>
      <c r="K1131" s="120">
        <f t="shared" si="587"/>
        <v>20</v>
      </c>
      <c r="L1131" s="8">
        <f t="shared" si="599"/>
        <v>1.00187391</v>
      </c>
      <c r="M1131" s="121">
        <f t="shared" si="612"/>
        <v>1.00206149</v>
      </c>
      <c r="N1131" s="121">
        <f t="shared" si="607"/>
        <v>1.5603783293826161</v>
      </c>
      <c r="O1131" s="114">
        <f t="shared" si="609"/>
        <v>1.56330233</v>
      </c>
      <c r="P1131" s="114">
        <f t="shared" si="591"/>
        <v>903.94830610999998</v>
      </c>
      <c r="Q1131" s="168">
        <f t="shared" si="604"/>
        <v>0</v>
      </c>
      <c r="R1131" s="169">
        <f t="shared" si="600"/>
        <v>0</v>
      </c>
      <c r="S1131" s="114">
        <f t="shared" si="592"/>
        <v>0</v>
      </c>
      <c r="T1131" s="124">
        <f t="shared" si="601"/>
        <v>7.0000000000000007E-2</v>
      </c>
      <c r="U1131" s="122">
        <f t="shared" si="608"/>
        <v>20</v>
      </c>
      <c r="V1131" s="122">
        <v>252</v>
      </c>
      <c r="W1131" s="121">
        <f t="shared" si="593"/>
        <v>1.005384177</v>
      </c>
      <c r="X1131" s="114">
        <f t="shared" si="594"/>
        <v>4.8670176700000001</v>
      </c>
      <c r="Y1131" s="114">
        <f t="shared" si="595"/>
        <v>0</v>
      </c>
      <c r="Z1131" s="127" t="str">
        <f t="shared" si="605"/>
        <v>A+J=</v>
      </c>
      <c r="AA1131" s="119">
        <f t="shared" si="606"/>
        <v>45127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3">
        <f t="shared" si="596"/>
        <v>45126</v>
      </c>
      <c r="B1132" s="114">
        <f t="shared" si="588"/>
        <v>909.14446335000002</v>
      </c>
      <c r="C1132" s="114">
        <f t="shared" si="602"/>
        <v>578.22999990000005</v>
      </c>
      <c r="D1132" s="115">
        <f t="shared" si="597"/>
        <v>1190.8820000000001</v>
      </c>
      <c r="E1132" s="116">
        <f t="shared" si="610"/>
        <v>1193.337</v>
      </c>
      <c r="F1132" s="117">
        <f t="shared" si="611"/>
        <v>45066</v>
      </c>
      <c r="G1132" s="118">
        <f t="shared" si="589"/>
        <v>2.0614972768082662E-3</v>
      </c>
      <c r="H1132" s="119">
        <f t="shared" si="603"/>
        <v>45127</v>
      </c>
      <c r="I1132" s="119">
        <f t="shared" si="590"/>
        <v>45127</v>
      </c>
      <c r="J1132" s="120">
        <f t="shared" si="598"/>
        <v>22</v>
      </c>
      <c r="K1132" s="120">
        <f t="shared" si="587"/>
        <v>21</v>
      </c>
      <c r="L1132" s="8">
        <f t="shared" si="599"/>
        <v>1.0019677</v>
      </c>
      <c r="M1132" s="121">
        <f t="shared" si="612"/>
        <v>1.00206149</v>
      </c>
      <c r="N1132" s="121">
        <f t="shared" si="607"/>
        <v>1.5603783293826161</v>
      </c>
      <c r="O1132" s="114">
        <f t="shared" si="609"/>
        <v>1.56344868</v>
      </c>
      <c r="P1132" s="114">
        <f t="shared" si="591"/>
        <v>904.03293008000003</v>
      </c>
      <c r="Q1132" s="168">
        <f t="shared" si="604"/>
        <v>0</v>
      </c>
      <c r="R1132" s="169">
        <f t="shared" si="600"/>
        <v>0</v>
      </c>
      <c r="S1132" s="114">
        <f t="shared" si="592"/>
        <v>0</v>
      </c>
      <c r="T1132" s="124">
        <f t="shared" si="601"/>
        <v>7.0000000000000007E-2</v>
      </c>
      <c r="U1132" s="122">
        <f t="shared" si="608"/>
        <v>21</v>
      </c>
      <c r="V1132" s="122">
        <v>252</v>
      </c>
      <c r="W1132" s="121">
        <f t="shared" si="593"/>
        <v>1.0056541450000001</v>
      </c>
      <c r="X1132" s="114">
        <f t="shared" si="594"/>
        <v>5.1115332699999998</v>
      </c>
      <c r="Y1132" s="114">
        <f t="shared" si="595"/>
        <v>0</v>
      </c>
      <c r="Z1132" s="127" t="str">
        <f t="shared" si="605"/>
        <v>A+J=</v>
      </c>
      <c r="AA1132" s="119">
        <f t="shared" si="606"/>
        <v>45127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3">
        <f t="shared" si="596"/>
        <v>45127</v>
      </c>
      <c r="B1133" s="114">
        <f t="shared" si="588"/>
        <v>909.47371458999999</v>
      </c>
      <c r="C1133" s="114">
        <f t="shared" si="602"/>
        <v>578.22999990000005</v>
      </c>
      <c r="D1133" s="115">
        <f t="shared" si="597"/>
        <v>1190.8820000000001</v>
      </c>
      <c r="E1133" s="116">
        <f t="shared" si="610"/>
        <v>1193.337</v>
      </c>
      <c r="F1133" s="117">
        <f t="shared" si="611"/>
        <v>45066</v>
      </c>
      <c r="G1133" s="118">
        <f t="shared" si="589"/>
        <v>2.0614972768082662E-3</v>
      </c>
      <c r="H1133" s="119">
        <f t="shared" si="603"/>
        <v>45159</v>
      </c>
      <c r="I1133" s="119">
        <f t="shared" si="590"/>
        <v>45127</v>
      </c>
      <c r="J1133" s="120">
        <f t="shared" si="598"/>
        <v>22</v>
      </c>
      <c r="K1133" s="120">
        <f t="shared" si="587"/>
        <v>22</v>
      </c>
      <c r="L1133" s="8">
        <f t="shared" si="599"/>
        <v>1.00206149</v>
      </c>
      <c r="M1133" s="121">
        <f t="shared" si="612"/>
        <v>1.00206149</v>
      </c>
      <c r="N1133" s="121">
        <f t="shared" si="607"/>
        <v>1.5603783293826161</v>
      </c>
      <c r="O1133" s="114">
        <f t="shared" si="609"/>
        <v>1.5635950300000001</v>
      </c>
      <c r="P1133" s="114">
        <f t="shared" si="591"/>
        <v>904.11755403999996</v>
      </c>
      <c r="Q1133" s="168">
        <f t="shared" si="604"/>
        <v>37</v>
      </c>
      <c r="R1133" s="169">
        <f t="shared" si="600"/>
        <v>1.2222999999999999E-2</v>
      </c>
      <c r="S1133" s="114">
        <f t="shared" si="592"/>
        <v>11.051028860000001</v>
      </c>
      <c r="T1133" s="124">
        <f t="shared" si="601"/>
        <v>7.0000000000000007E-2</v>
      </c>
      <c r="U1133" s="122">
        <f t="shared" si="608"/>
        <v>22</v>
      </c>
      <c r="V1133" s="122">
        <v>252</v>
      </c>
      <c r="W1133" s="121">
        <f t="shared" si="593"/>
        <v>1.0059241860000001</v>
      </c>
      <c r="X1133" s="114">
        <f t="shared" si="594"/>
        <v>5.3561605500000002</v>
      </c>
      <c r="Y1133" s="114">
        <f t="shared" si="595"/>
        <v>16.407189410000001</v>
      </c>
      <c r="Z1133" s="127" t="str">
        <f t="shared" si="605"/>
        <v>A+J=</v>
      </c>
      <c r="AA1133" s="119">
        <f t="shared" si="606"/>
        <v>45127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3">
        <f t="shared" si="596"/>
        <v>45128</v>
      </c>
      <c r="B1134" s="114">
        <f t="shared" si="588"/>
        <v>893.38995756000008</v>
      </c>
      <c r="C1134" s="114">
        <f t="shared" si="602"/>
        <v>571.16229462000001</v>
      </c>
      <c r="D1134" s="115">
        <f t="shared" si="597"/>
        <v>1190.8820000000001</v>
      </c>
      <c r="E1134" s="116">
        <f t="shared" si="610"/>
        <v>1193.337</v>
      </c>
      <c r="F1134" s="117">
        <f t="shared" si="611"/>
        <v>45097</v>
      </c>
      <c r="G1134" s="118">
        <f t="shared" si="589"/>
        <v>2.0614972768082662E-3</v>
      </c>
      <c r="H1134" s="119">
        <f t="shared" si="603"/>
        <v>45159</v>
      </c>
      <c r="I1134" s="119">
        <f t="shared" si="590"/>
        <v>45159</v>
      </c>
      <c r="J1134" s="120">
        <f t="shared" si="598"/>
        <v>22</v>
      </c>
      <c r="K1134" s="120">
        <f t="shared" ref="K1134:K1197" si="613">(J1134-(NETWORKDAYS(A1134,I1134,AD$148:AD$502)-1))</f>
        <v>1</v>
      </c>
      <c r="L1134" s="8">
        <f t="shared" si="599"/>
        <v>1.00009361</v>
      </c>
      <c r="M1134" s="121">
        <f t="shared" si="612"/>
        <v>1.00206149</v>
      </c>
      <c r="N1134" s="121">
        <f t="shared" si="607"/>
        <v>1.563595033704855</v>
      </c>
      <c r="O1134" s="114">
        <f t="shared" si="609"/>
        <v>1.5637414000000001</v>
      </c>
      <c r="P1134" s="114">
        <f t="shared" si="591"/>
        <v>893.15012621000005</v>
      </c>
      <c r="Q1134" s="168">
        <f t="shared" si="604"/>
        <v>0</v>
      </c>
      <c r="R1134" s="169">
        <f t="shared" si="600"/>
        <v>0</v>
      </c>
      <c r="S1134" s="114">
        <f t="shared" si="592"/>
        <v>0</v>
      </c>
      <c r="T1134" s="124">
        <f t="shared" si="601"/>
        <v>7.0000000000000007E-2</v>
      </c>
      <c r="U1134" s="122">
        <f t="shared" si="608"/>
        <v>1</v>
      </c>
      <c r="V1134" s="122">
        <v>252</v>
      </c>
      <c r="W1134" s="121">
        <f t="shared" si="593"/>
        <v>1.0002685229999999</v>
      </c>
      <c r="X1134" s="114">
        <f t="shared" si="594"/>
        <v>0.23983135</v>
      </c>
      <c r="Y1134" s="114">
        <f t="shared" si="595"/>
        <v>0</v>
      </c>
      <c r="Z1134" s="127" t="str">
        <f t="shared" si="605"/>
        <v>A+J=</v>
      </c>
      <c r="AA1134" s="119">
        <f t="shared" si="606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3">
        <f t="shared" si="596"/>
        <v>45129</v>
      </c>
      <c r="B1135" s="114">
        <f t="shared" si="588"/>
        <v>893.71350485999994</v>
      </c>
      <c r="C1135" s="114">
        <f t="shared" si="602"/>
        <v>571.16229462000001</v>
      </c>
      <c r="D1135" s="115">
        <f t="shared" si="597"/>
        <v>1190.8820000000001</v>
      </c>
      <c r="E1135" s="116">
        <f t="shared" si="610"/>
        <v>1193.337</v>
      </c>
      <c r="F1135" s="117">
        <f t="shared" si="611"/>
        <v>45097</v>
      </c>
      <c r="G1135" s="118">
        <f t="shared" si="589"/>
        <v>2.0614972768082662E-3</v>
      </c>
      <c r="H1135" s="119">
        <f t="shared" si="603"/>
        <v>45159</v>
      </c>
      <c r="I1135" s="119">
        <f t="shared" si="590"/>
        <v>45159</v>
      </c>
      <c r="J1135" s="120">
        <f t="shared" si="598"/>
        <v>22</v>
      </c>
      <c r="K1135" s="120">
        <f t="shared" si="613"/>
        <v>2</v>
      </c>
      <c r="L1135" s="8">
        <f t="shared" si="599"/>
        <v>1.0001872300000001</v>
      </c>
      <c r="M1135" s="121">
        <f t="shared" si="612"/>
        <v>1.00206149</v>
      </c>
      <c r="N1135" s="121">
        <f t="shared" si="607"/>
        <v>1.563595033704855</v>
      </c>
      <c r="O1135" s="114">
        <f t="shared" si="609"/>
        <v>1.5638877799999999</v>
      </c>
      <c r="P1135" s="114">
        <f t="shared" si="591"/>
        <v>893.23373294999999</v>
      </c>
      <c r="Q1135" s="168">
        <f t="shared" si="604"/>
        <v>0</v>
      </c>
      <c r="R1135" s="169">
        <f t="shared" si="600"/>
        <v>0</v>
      </c>
      <c r="S1135" s="114">
        <f t="shared" si="592"/>
        <v>0</v>
      </c>
      <c r="T1135" s="124">
        <f t="shared" si="601"/>
        <v>7.0000000000000007E-2</v>
      </c>
      <c r="U1135" s="122">
        <f t="shared" si="608"/>
        <v>2</v>
      </c>
      <c r="V1135" s="122">
        <v>252</v>
      </c>
      <c r="W1135" s="121">
        <f t="shared" si="593"/>
        <v>1.000537118</v>
      </c>
      <c r="X1135" s="114">
        <f t="shared" si="594"/>
        <v>0.47977191000000002</v>
      </c>
      <c r="Y1135" s="114">
        <f t="shared" si="595"/>
        <v>0</v>
      </c>
      <c r="Z1135" s="127" t="str">
        <f t="shared" si="605"/>
        <v>A+J=</v>
      </c>
      <c r="AA1135" s="119">
        <f t="shared" si="606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3">
        <f t="shared" si="596"/>
        <v>45130</v>
      </c>
      <c r="B1136" s="114">
        <f t="shared" si="588"/>
        <v>893.71350485999994</v>
      </c>
      <c r="C1136" s="114">
        <f t="shared" si="602"/>
        <v>571.16229462000001</v>
      </c>
      <c r="D1136" s="115">
        <f t="shared" si="597"/>
        <v>1190.8820000000001</v>
      </c>
      <c r="E1136" s="116">
        <f t="shared" si="610"/>
        <v>1193.337</v>
      </c>
      <c r="F1136" s="117">
        <f t="shared" si="611"/>
        <v>45097</v>
      </c>
      <c r="G1136" s="118">
        <f t="shared" si="589"/>
        <v>2.0614972768082662E-3</v>
      </c>
      <c r="H1136" s="119">
        <f t="shared" si="603"/>
        <v>45159</v>
      </c>
      <c r="I1136" s="119">
        <f t="shared" si="590"/>
        <v>45159</v>
      </c>
      <c r="J1136" s="120">
        <f t="shared" si="598"/>
        <v>22</v>
      </c>
      <c r="K1136" s="120">
        <f t="shared" si="613"/>
        <v>2</v>
      </c>
      <c r="L1136" s="8">
        <f t="shared" si="599"/>
        <v>1.0001872300000001</v>
      </c>
      <c r="M1136" s="121">
        <f t="shared" si="612"/>
        <v>1.00206149</v>
      </c>
      <c r="N1136" s="121">
        <f t="shared" si="607"/>
        <v>1.563595033704855</v>
      </c>
      <c r="O1136" s="114">
        <f t="shared" si="609"/>
        <v>1.5638877799999999</v>
      </c>
      <c r="P1136" s="114">
        <f t="shared" si="591"/>
        <v>893.23373294999999</v>
      </c>
      <c r="Q1136" s="168">
        <f t="shared" si="604"/>
        <v>0</v>
      </c>
      <c r="R1136" s="169">
        <f t="shared" si="600"/>
        <v>0</v>
      </c>
      <c r="S1136" s="114">
        <f t="shared" si="592"/>
        <v>0</v>
      </c>
      <c r="T1136" s="124">
        <f t="shared" si="601"/>
        <v>7.0000000000000007E-2</v>
      </c>
      <c r="U1136" s="122">
        <f t="shared" si="608"/>
        <v>2</v>
      </c>
      <c r="V1136" s="122">
        <v>252</v>
      </c>
      <c r="W1136" s="121">
        <f t="shared" si="593"/>
        <v>1.000537118</v>
      </c>
      <c r="X1136" s="114">
        <f t="shared" si="594"/>
        <v>0.47977191000000002</v>
      </c>
      <c r="Y1136" s="114">
        <f t="shared" si="595"/>
        <v>0</v>
      </c>
      <c r="Z1136" s="127" t="str">
        <f t="shared" si="605"/>
        <v>A+J=</v>
      </c>
      <c r="AA1136" s="119">
        <f t="shared" si="606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3">
        <f t="shared" si="596"/>
        <v>45131</v>
      </c>
      <c r="B1137" s="114">
        <f t="shared" si="588"/>
        <v>893.71350485999994</v>
      </c>
      <c r="C1137" s="114">
        <f t="shared" si="602"/>
        <v>571.16229462000001</v>
      </c>
      <c r="D1137" s="115">
        <f t="shared" si="597"/>
        <v>1190.8820000000001</v>
      </c>
      <c r="E1137" s="116">
        <f t="shared" si="610"/>
        <v>1193.337</v>
      </c>
      <c r="F1137" s="117">
        <f t="shared" si="611"/>
        <v>45097</v>
      </c>
      <c r="G1137" s="118">
        <f t="shared" si="589"/>
        <v>2.0614972768082662E-3</v>
      </c>
      <c r="H1137" s="119">
        <f t="shared" si="603"/>
        <v>45159</v>
      </c>
      <c r="I1137" s="119">
        <f t="shared" si="590"/>
        <v>45159</v>
      </c>
      <c r="J1137" s="120">
        <f t="shared" si="598"/>
        <v>22</v>
      </c>
      <c r="K1137" s="120">
        <f t="shared" si="613"/>
        <v>2</v>
      </c>
      <c r="L1137" s="8">
        <f t="shared" si="599"/>
        <v>1.0001872300000001</v>
      </c>
      <c r="M1137" s="121">
        <f t="shared" si="612"/>
        <v>1.00206149</v>
      </c>
      <c r="N1137" s="121">
        <f t="shared" si="607"/>
        <v>1.563595033704855</v>
      </c>
      <c r="O1137" s="114">
        <f t="shared" si="609"/>
        <v>1.5638877799999999</v>
      </c>
      <c r="P1137" s="114">
        <f t="shared" si="591"/>
        <v>893.23373294999999</v>
      </c>
      <c r="Q1137" s="168">
        <f t="shared" si="604"/>
        <v>0</v>
      </c>
      <c r="R1137" s="169">
        <f t="shared" si="600"/>
        <v>0</v>
      </c>
      <c r="S1137" s="114">
        <f t="shared" si="592"/>
        <v>0</v>
      </c>
      <c r="T1137" s="124">
        <f t="shared" si="601"/>
        <v>7.0000000000000007E-2</v>
      </c>
      <c r="U1137" s="122">
        <f t="shared" si="608"/>
        <v>2</v>
      </c>
      <c r="V1137" s="122">
        <v>252</v>
      </c>
      <c r="W1137" s="121">
        <f t="shared" si="593"/>
        <v>1.000537118</v>
      </c>
      <c r="X1137" s="114">
        <f t="shared" si="594"/>
        <v>0.47977191000000002</v>
      </c>
      <c r="Y1137" s="114">
        <f t="shared" si="595"/>
        <v>0</v>
      </c>
      <c r="Z1137" s="127" t="str">
        <f t="shared" si="605"/>
        <v>A+J=</v>
      </c>
      <c r="AA1137" s="119">
        <f t="shared" si="606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3">
        <f t="shared" si="596"/>
        <v>45132</v>
      </c>
      <c r="B1138" s="114">
        <f t="shared" si="588"/>
        <v>894.03717283000003</v>
      </c>
      <c r="C1138" s="114">
        <f t="shared" si="602"/>
        <v>571.16229462000001</v>
      </c>
      <c r="D1138" s="115">
        <f t="shared" si="597"/>
        <v>1190.8820000000001</v>
      </c>
      <c r="E1138" s="116">
        <f t="shared" si="610"/>
        <v>1193.337</v>
      </c>
      <c r="F1138" s="117">
        <f t="shared" si="611"/>
        <v>45097</v>
      </c>
      <c r="G1138" s="118">
        <f t="shared" si="589"/>
        <v>2.0614972768082662E-3</v>
      </c>
      <c r="H1138" s="119">
        <f t="shared" si="603"/>
        <v>45159</v>
      </c>
      <c r="I1138" s="119">
        <f t="shared" si="590"/>
        <v>45159</v>
      </c>
      <c r="J1138" s="120">
        <f t="shared" si="598"/>
        <v>22</v>
      </c>
      <c r="K1138" s="120">
        <f t="shared" si="613"/>
        <v>3</v>
      </c>
      <c r="L1138" s="8">
        <f t="shared" si="599"/>
        <v>1.0002808599999999</v>
      </c>
      <c r="M1138" s="121">
        <f t="shared" si="612"/>
        <v>1.00206149</v>
      </c>
      <c r="N1138" s="121">
        <f t="shared" si="607"/>
        <v>1.563595033704855</v>
      </c>
      <c r="O1138" s="114">
        <f t="shared" si="609"/>
        <v>1.5640341799999999</v>
      </c>
      <c r="P1138" s="114">
        <f t="shared" si="591"/>
        <v>893.31735111</v>
      </c>
      <c r="Q1138" s="168">
        <f t="shared" si="604"/>
        <v>0</v>
      </c>
      <c r="R1138" s="169">
        <f t="shared" si="600"/>
        <v>0</v>
      </c>
      <c r="S1138" s="114">
        <f t="shared" si="592"/>
        <v>0</v>
      </c>
      <c r="T1138" s="124">
        <f t="shared" si="601"/>
        <v>7.0000000000000007E-2</v>
      </c>
      <c r="U1138" s="122">
        <f t="shared" si="608"/>
        <v>3</v>
      </c>
      <c r="V1138" s="122">
        <v>252</v>
      </c>
      <c r="W1138" s="121">
        <f t="shared" si="593"/>
        <v>1.0008057850000001</v>
      </c>
      <c r="X1138" s="114">
        <f t="shared" si="594"/>
        <v>0.71982172</v>
      </c>
      <c r="Y1138" s="114">
        <f t="shared" si="595"/>
        <v>0</v>
      </c>
      <c r="Z1138" s="127" t="str">
        <f t="shared" si="605"/>
        <v>A+J=</v>
      </c>
      <c r="AA1138" s="119">
        <f t="shared" si="606"/>
        <v>45159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3">
        <f t="shared" si="596"/>
        <v>45133</v>
      </c>
      <c r="B1139" s="114">
        <f t="shared" si="588"/>
        <v>894.36096148000001</v>
      </c>
      <c r="C1139" s="114">
        <f t="shared" si="602"/>
        <v>571.16229462000001</v>
      </c>
      <c r="D1139" s="115">
        <f t="shared" si="597"/>
        <v>1190.8820000000001</v>
      </c>
      <c r="E1139" s="116">
        <f t="shared" si="610"/>
        <v>1193.337</v>
      </c>
      <c r="F1139" s="117">
        <f t="shared" si="611"/>
        <v>45097</v>
      </c>
      <c r="G1139" s="118">
        <f t="shared" si="589"/>
        <v>2.0614972768082662E-3</v>
      </c>
      <c r="H1139" s="119">
        <f t="shared" si="603"/>
        <v>45159</v>
      </c>
      <c r="I1139" s="119">
        <f t="shared" si="590"/>
        <v>45159</v>
      </c>
      <c r="J1139" s="120">
        <f t="shared" si="598"/>
        <v>22</v>
      </c>
      <c r="K1139" s="120">
        <f t="shared" si="613"/>
        <v>4</v>
      </c>
      <c r="L1139" s="8">
        <f t="shared" si="599"/>
        <v>1.0003744999999999</v>
      </c>
      <c r="M1139" s="121">
        <f t="shared" si="612"/>
        <v>1.00206149</v>
      </c>
      <c r="N1139" s="121">
        <f t="shared" si="607"/>
        <v>1.563595033704855</v>
      </c>
      <c r="O1139" s="114">
        <f t="shared" si="609"/>
        <v>1.5641806</v>
      </c>
      <c r="P1139" s="114">
        <f t="shared" si="591"/>
        <v>893.40098068999998</v>
      </c>
      <c r="Q1139" s="168">
        <f t="shared" si="604"/>
        <v>0</v>
      </c>
      <c r="R1139" s="169">
        <f t="shared" si="600"/>
        <v>0</v>
      </c>
      <c r="S1139" s="114">
        <f t="shared" si="592"/>
        <v>0</v>
      </c>
      <c r="T1139" s="124">
        <f t="shared" si="601"/>
        <v>7.0000000000000007E-2</v>
      </c>
      <c r="U1139" s="122">
        <f t="shared" si="608"/>
        <v>4</v>
      </c>
      <c r="V1139" s="122">
        <v>252</v>
      </c>
      <c r="W1139" s="121">
        <f t="shared" si="593"/>
        <v>1.0010745240000001</v>
      </c>
      <c r="X1139" s="114">
        <f t="shared" si="594"/>
        <v>0.95998079000000003</v>
      </c>
      <c r="Y1139" s="114">
        <f t="shared" si="595"/>
        <v>0</v>
      </c>
      <c r="Z1139" s="127" t="str">
        <f t="shared" si="605"/>
        <v>A+J=</v>
      </c>
      <c r="AA1139" s="119">
        <f t="shared" si="606"/>
        <v>45159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3">
        <f t="shared" si="596"/>
        <v>45134</v>
      </c>
      <c r="B1140" s="114">
        <f t="shared" si="588"/>
        <v>894.68485369999996</v>
      </c>
      <c r="C1140" s="114">
        <f t="shared" si="602"/>
        <v>571.16229462000001</v>
      </c>
      <c r="D1140" s="115">
        <f t="shared" si="597"/>
        <v>1190.8820000000001</v>
      </c>
      <c r="E1140" s="116">
        <f t="shared" si="610"/>
        <v>1193.337</v>
      </c>
      <c r="F1140" s="117">
        <f t="shared" si="611"/>
        <v>45097</v>
      </c>
      <c r="G1140" s="118">
        <f t="shared" si="589"/>
        <v>2.0614972768082662E-3</v>
      </c>
      <c r="H1140" s="119">
        <f t="shared" si="603"/>
        <v>45159</v>
      </c>
      <c r="I1140" s="119">
        <f t="shared" si="590"/>
        <v>45159</v>
      </c>
      <c r="J1140" s="120">
        <f t="shared" si="598"/>
        <v>22</v>
      </c>
      <c r="K1140" s="120">
        <f t="shared" si="613"/>
        <v>5</v>
      </c>
      <c r="L1140" s="8">
        <f t="shared" si="599"/>
        <v>1.00046814</v>
      </c>
      <c r="M1140" s="121">
        <f t="shared" si="612"/>
        <v>1.00206149</v>
      </c>
      <c r="N1140" s="121">
        <f t="shared" si="607"/>
        <v>1.563595033704855</v>
      </c>
      <c r="O1140" s="114">
        <f t="shared" si="609"/>
        <v>1.56432701</v>
      </c>
      <c r="P1140" s="114">
        <f t="shared" si="591"/>
        <v>893.48460455999998</v>
      </c>
      <c r="Q1140" s="168">
        <f t="shared" si="604"/>
        <v>0</v>
      </c>
      <c r="R1140" s="169">
        <f t="shared" si="600"/>
        <v>0</v>
      </c>
      <c r="S1140" s="114">
        <f t="shared" si="592"/>
        <v>0</v>
      </c>
      <c r="T1140" s="124">
        <f t="shared" si="601"/>
        <v>7.0000000000000007E-2</v>
      </c>
      <c r="U1140" s="122">
        <f t="shared" si="608"/>
        <v>5</v>
      </c>
      <c r="V1140" s="122">
        <v>252</v>
      </c>
      <c r="W1140" s="121">
        <f t="shared" si="593"/>
        <v>1.0013433350000001</v>
      </c>
      <c r="X1140" s="114">
        <f t="shared" si="594"/>
        <v>1.2002491399999999</v>
      </c>
      <c r="Y1140" s="114">
        <f t="shared" si="595"/>
        <v>0</v>
      </c>
      <c r="Z1140" s="127" t="str">
        <f t="shared" si="605"/>
        <v>A+J=</v>
      </c>
      <c r="AA1140" s="119">
        <f t="shared" si="606"/>
        <v>45159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3">
        <f t="shared" si="596"/>
        <v>45135</v>
      </c>
      <c r="B1141" s="114">
        <f t="shared" si="588"/>
        <v>895.00887809000005</v>
      </c>
      <c r="C1141" s="114">
        <f t="shared" si="602"/>
        <v>571.16229462000001</v>
      </c>
      <c r="D1141" s="115">
        <f t="shared" si="597"/>
        <v>1190.8820000000001</v>
      </c>
      <c r="E1141" s="116">
        <f t="shared" si="610"/>
        <v>1193.337</v>
      </c>
      <c r="F1141" s="117">
        <f t="shared" si="611"/>
        <v>45097</v>
      </c>
      <c r="G1141" s="118">
        <f t="shared" si="589"/>
        <v>2.0614972768082662E-3</v>
      </c>
      <c r="H1141" s="119">
        <f t="shared" si="603"/>
        <v>45159</v>
      </c>
      <c r="I1141" s="119">
        <f t="shared" si="590"/>
        <v>45159</v>
      </c>
      <c r="J1141" s="120">
        <f t="shared" si="598"/>
        <v>22</v>
      </c>
      <c r="K1141" s="120">
        <f t="shared" si="613"/>
        <v>6</v>
      </c>
      <c r="L1141" s="8">
        <f t="shared" si="599"/>
        <v>1.0005618000000001</v>
      </c>
      <c r="M1141" s="121">
        <f t="shared" si="612"/>
        <v>1.00206149</v>
      </c>
      <c r="N1141" s="121">
        <f t="shared" si="607"/>
        <v>1.563595033704855</v>
      </c>
      <c r="O1141" s="114">
        <f t="shared" si="609"/>
        <v>1.5644734600000001</v>
      </c>
      <c r="P1141" s="114">
        <f t="shared" si="591"/>
        <v>893.56825128000003</v>
      </c>
      <c r="Q1141" s="168">
        <f t="shared" si="604"/>
        <v>0</v>
      </c>
      <c r="R1141" s="169">
        <f t="shared" si="600"/>
        <v>0</v>
      </c>
      <c r="S1141" s="114">
        <f t="shared" si="592"/>
        <v>0</v>
      </c>
      <c r="T1141" s="124">
        <f t="shared" si="601"/>
        <v>7.0000000000000007E-2</v>
      </c>
      <c r="U1141" s="122">
        <f t="shared" si="608"/>
        <v>6</v>
      </c>
      <c r="V1141" s="122">
        <v>252</v>
      </c>
      <c r="W1141" s="121">
        <f t="shared" si="593"/>
        <v>1.001612218</v>
      </c>
      <c r="X1141" s="114">
        <f t="shared" si="594"/>
        <v>1.4406268099999999</v>
      </c>
      <c r="Y1141" s="114">
        <f t="shared" si="595"/>
        <v>0</v>
      </c>
      <c r="Z1141" s="127" t="str">
        <f t="shared" si="605"/>
        <v>A+J=</v>
      </c>
      <c r="AA1141" s="119">
        <f t="shared" si="606"/>
        <v>45159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3">
        <f t="shared" si="596"/>
        <v>45136</v>
      </c>
      <c r="B1142" s="114">
        <f t="shared" si="588"/>
        <v>895.33301843000004</v>
      </c>
      <c r="C1142" s="114">
        <f t="shared" si="602"/>
        <v>571.16229462000001</v>
      </c>
      <c r="D1142" s="115">
        <f t="shared" si="597"/>
        <v>1190.8820000000001</v>
      </c>
      <c r="E1142" s="116">
        <f t="shared" si="610"/>
        <v>1193.337</v>
      </c>
      <c r="F1142" s="117">
        <f t="shared" si="611"/>
        <v>45097</v>
      </c>
      <c r="G1142" s="118">
        <f t="shared" si="589"/>
        <v>2.0614972768082662E-3</v>
      </c>
      <c r="H1142" s="119">
        <f t="shared" si="603"/>
        <v>45159</v>
      </c>
      <c r="I1142" s="119">
        <f t="shared" si="590"/>
        <v>45159</v>
      </c>
      <c r="J1142" s="120">
        <f t="shared" si="598"/>
        <v>22</v>
      </c>
      <c r="K1142" s="120">
        <f t="shared" si="613"/>
        <v>7</v>
      </c>
      <c r="L1142" s="8">
        <f t="shared" si="599"/>
        <v>1.0006554700000001</v>
      </c>
      <c r="M1142" s="121">
        <f t="shared" si="612"/>
        <v>1.00206149</v>
      </c>
      <c r="N1142" s="121">
        <f t="shared" si="607"/>
        <v>1.563595033704855</v>
      </c>
      <c r="O1142" s="114">
        <f t="shared" si="609"/>
        <v>1.5646199199999999</v>
      </c>
      <c r="P1142" s="114">
        <f t="shared" si="591"/>
        <v>893.65190371000006</v>
      </c>
      <c r="Q1142" s="168">
        <f t="shared" si="604"/>
        <v>0</v>
      </c>
      <c r="R1142" s="169">
        <f t="shared" si="600"/>
        <v>0</v>
      </c>
      <c r="S1142" s="114">
        <f t="shared" si="592"/>
        <v>0</v>
      </c>
      <c r="T1142" s="124">
        <f t="shared" si="601"/>
        <v>7.0000000000000007E-2</v>
      </c>
      <c r="U1142" s="122">
        <f t="shared" si="608"/>
        <v>7</v>
      </c>
      <c r="V1142" s="122">
        <v>252</v>
      </c>
      <c r="W1142" s="121">
        <f t="shared" si="593"/>
        <v>1.001881174</v>
      </c>
      <c r="X1142" s="114">
        <f t="shared" si="594"/>
        <v>1.6811147200000001</v>
      </c>
      <c r="Y1142" s="114">
        <f t="shared" si="595"/>
        <v>0</v>
      </c>
      <c r="Z1142" s="127" t="str">
        <f t="shared" si="605"/>
        <v>A+J=</v>
      </c>
      <c r="AA1142" s="119">
        <f t="shared" si="606"/>
        <v>45159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3">
        <f t="shared" si="596"/>
        <v>45137</v>
      </c>
      <c r="B1143" s="114">
        <f t="shared" si="588"/>
        <v>895.33301843000004</v>
      </c>
      <c r="C1143" s="114">
        <f t="shared" si="602"/>
        <v>571.16229462000001</v>
      </c>
      <c r="D1143" s="115">
        <f t="shared" si="597"/>
        <v>1190.8820000000001</v>
      </c>
      <c r="E1143" s="116">
        <f t="shared" si="610"/>
        <v>1193.337</v>
      </c>
      <c r="F1143" s="117">
        <f t="shared" si="611"/>
        <v>45097</v>
      </c>
      <c r="G1143" s="118">
        <f t="shared" si="589"/>
        <v>2.0614972768082662E-3</v>
      </c>
      <c r="H1143" s="119">
        <f t="shared" si="603"/>
        <v>45159</v>
      </c>
      <c r="I1143" s="119">
        <f t="shared" si="590"/>
        <v>45159</v>
      </c>
      <c r="J1143" s="120">
        <f t="shared" si="598"/>
        <v>22</v>
      </c>
      <c r="K1143" s="120">
        <f t="shared" si="613"/>
        <v>7</v>
      </c>
      <c r="L1143" s="8">
        <f t="shared" si="599"/>
        <v>1.0006554700000001</v>
      </c>
      <c r="M1143" s="121">
        <f t="shared" si="612"/>
        <v>1.00206149</v>
      </c>
      <c r="N1143" s="121">
        <f t="shared" si="607"/>
        <v>1.563595033704855</v>
      </c>
      <c r="O1143" s="114">
        <f t="shared" si="609"/>
        <v>1.5646199199999999</v>
      </c>
      <c r="P1143" s="114">
        <f t="shared" si="591"/>
        <v>893.65190371000006</v>
      </c>
      <c r="Q1143" s="168">
        <f t="shared" si="604"/>
        <v>0</v>
      </c>
      <c r="R1143" s="169">
        <f t="shared" si="600"/>
        <v>0</v>
      </c>
      <c r="S1143" s="114">
        <f t="shared" si="592"/>
        <v>0</v>
      </c>
      <c r="T1143" s="124">
        <f t="shared" si="601"/>
        <v>7.0000000000000007E-2</v>
      </c>
      <c r="U1143" s="122">
        <f t="shared" si="608"/>
        <v>7</v>
      </c>
      <c r="V1143" s="122">
        <v>252</v>
      </c>
      <c r="W1143" s="121">
        <f t="shared" si="593"/>
        <v>1.001881174</v>
      </c>
      <c r="X1143" s="114">
        <f t="shared" si="594"/>
        <v>1.6811147200000001</v>
      </c>
      <c r="Y1143" s="114">
        <f t="shared" si="595"/>
        <v>0</v>
      </c>
      <c r="Z1143" s="127" t="str">
        <f t="shared" si="605"/>
        <v>A+J=</v>
      </c>
      <c r="AA1143" s="119">
        <f t="shared" si="606"/>
        <v>45159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3">
        <f t="shared" si="596"/>
        <v>45138</v>
      </c>
      <c r="B1144" s="114">
        <f t="shared" si="588"/>
        <v>895.33301843000004</v>
      </c>
      <c r="C1144" s="114">
        <f t="shared" si="602"/>
        <v>571.16229462000001</v>
      </c>
      <c r="D1144" s="115">
        <f t="shared" si="597"/>
        <v>1190.8820000000001</v>
      </c>
      <c r="E1144" s="116">
        <f t="shared" si="610"/>
        <v>1193.337</v>
      </c>
      <c r="F1144" s="117">
        <f t="shared" si="611"/>
        <v>45097</v>
      </c>
      <c r="G1144" s="118">
        <f t="shared" si="589"/>
        <v>2.0614972768082662E-3</v>
      </c>
      <c r="H1144" s="119">
        <f t="shared" si="603"/>
        <v>45159</v>
      </c>
      <c r="I1144" s="119">
        <f t="shared" si="590"/>
        <v>45159</v>
      </c>
      <c r="J1144" s="120">
        <f t="shared" si="598"/>
        <v>22</v>
      </c>
      <c r="K1144" s="120">
        <f t="shared" si="613"/>
        <v>7</v>
      </c>
      <c r="L1144" s="8">
        <f t="shared" si="599"/>
        <v>1.0006554700000001</v>
      </c>
      <c r="M1144" s="121">
        <f t="shared" si="612"/>
        <v>1.00206149</v>
      </c>
      <c r="N1144" s="121">
        <f t="shared" si="607"/>
        <v>1.563595033704855</v>
      </c>
      <c r="O1144" s="114">
        <f t="shared" si="609"/>
        <v>1.5646199199999999</v>
      </c>
      <c r="P1144" s="114">
        <f t="shared" si="591"/>
        <v>893.65190371000006</v>
      </c>
      <c r="Q1144" s="168">
        <f t="shared" si="604"/>
        <v>0</v>
      </c>
      <c r="R1144" s="169">
        <f t="shared" si="600"/>
        <v>0</v>
      </c>
      <c r="S1144" s="114">
        <f t="shared" si="592"/>
        <v>0</v>
      </c>
      <c r="T1144" s="124">
        <f t="shared" si="601"/>
        <v>7.0000000000000007E-2</v>
      </c>
      <c r="U1144" s="122">
        <f t="shared" si="608"/>
        <v>7</v>
      </c>
      <c r="V1144" s="122">
        <v>252</v>
      </c>
      <c r="W1144" s="121">
        <f t="shared" si="593"/>
        <v>1.001881174</v>
      </c>
      <c r="X1144" s="114">
        <f t="shared" si="594"/>
        <v>1.6811147200000001</v>
      </c>
      <c r="Y1144" s="114">
        <f t="shared" si="595"/>
        <v>0</v>
      </c>
      <c r="Z1144" s="127" t="str">
        <f t="shared" si="605"/>
        <v>A+J=</v>
      </c>
      <c r="AA1144" s="119">
        <f t="shared" si="606"/>
        <v>45159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3">
        <f t="shared" si="596"/>
        <v>45139</v>
      </c>
      <c r="B1145" s="114">
        <f t="shared" si="588"/>
        <v>895.65726812000003</v>
      </c>
      <c r="C1145" s="114">
        <f t="shared" si="602"/>
        <v>571.16229462000001</v>
      </c>
      <c r="D1145" s="115">
        <f t="shared" si="597"/>
        <v>1190.8820000000001</v>
      </c>
      <c r="E1145" s="116">
        <f t="shared" si="610"/>
        <v>1193.337</v>
      </c>
      <c r="F1145" s="117">
        <f t="shared" si="611"/>
        <v>45097</v>
      </c>
      <c r="G1145" s="118">
        <f t="shared" si="589"/>
        <v>2.0614972768082662E-3</v>
      </c>
      <c r="H1145" s="119">
        <f t="shared" si="603"/>
        <v>45159</v>
      </c>
      <c r="I1145" s="119">
        <f t="shared" si="590"/>
        <v>45159</v>
      </c>
      <c r="J1145" s="120">
        <f t="shared" si="598"/>
        <v>22</v>
      </c>
      <c r="K1145" s="120">
        <f t="shared" si="613"/>
        <v>8</v>
      </c>
      <c r="L1145" s="8">
        <f t="shared" si="599"/>
        <v>1.0007491399999999</v>
      </c>
      <c r="M1145" s="121">
        <f t="shared" si="612"/>
        <v>1.00206149</v>
      </c>
      <c r="N1145" s="121">
        <f t="shared" si="607"/>
        <v>1.563595033704855</v>
      </c>
      <c r="O1145" s="114">
        <f t="shared" si="609"/>
        <v>1.56476638</v>
      </c>
      <c r="P1145" s="114">
        <f t="shared" si="591"/>
        <v>893.73555613999997</v>
      </c>
      <c r="Q1145" s="168">
        <f t="shared" si="604"/>
        <v>0</v>
      </c>
      <c r="R1145" s="169">
        <f t="shared" si="600"/>
        <v>0</v>
      </c>
      <c r="S1145" s="114">
        <f t="shared" si="592"/>
        <v>0</v>
      </c>
      <c r="T1145" s="124">
        <f t="shared" si="601"/>
        <v>7.0000000000000007E-2</v>
      </c>
      <c r="U1145" s="122">
        <f t="shared" si="608"/>
        <v>8</v>
      </c>
      <c r="V1145" s="122">
        <v>252</v>
      </c>
      <c r="W1145" s="121">
        <f t="shared" si="593"/>
        <v>1.0021502019999999</v>
      </c>
      <c r="X1145" s="114">
        <f t="shared" si="594"/>
        <v>1.92171198</v>
      </c>
      <c r="Y1145" s="114">
        <f t="shared" si="595"/>
        <v>0</v>
      </c>
      <c r="Z1145" s="127" t="str">
        <f t="shared" si="605"/>
        <v>A+J=</v>
      </c>
      <c r="AA1145" s="119">
        <f t="shared" si="606"/>
        <v>45159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3">
        <f t="shared" si="596"/>
        <v>45140</v>
      </c>
      <c r="B1146" s="114">
        <f t="shared" si="588"/>
        <v>895.98163861</v>
      </c>
      <c r="C1146" s="114">
        <f t="shared" si="602"/>
        <v>571.16229462000001</v>
      </c>
      <c r="D1146" s="115">
        <f t="shared" si="597"/>
        <v>1190.8820000000001</v>
      </c>
      <c r="E1146" s="116">
        <f t="shared" si="610"/>
        <v>1193.337</v>
      </c>
      <c r="F1146" s="117">
        <f t="shared" si="611"/>
        <v>45097</v>
      </c>
      <c r="G1146" s="118">
        <f t="shared" si="589"/>
        <v>2.0614972768082662E-3</v>
      </c>
      <c r="H1146" s="119">
        <f t="shared" si="603"/>
        <v>45159</v>
      </c>
      <c r="I1146" s="119">
        <f t="shared" si="590"/>
        <v>45159</v>
      </c>
      <c r="J1146" s="120">
        <f t="shared" si="598"/>
        <v>22</v>
      </c>
      <c r="K1146" s="120">
        <f t="shared" si="613"/>
        <v>9</v>
      </c>
      <c r="L1146" s="8">
        <f t="shared" si="599"/>
        <v>1.0008428199999999</v>
      </c>
      <c r="M1146" s="121">
        <f t="shared" si="612"/>
        <v>1.00206149</v>
      </c>
      <c r="N1146" s="121">
        <f t="shared" si="607"/>
        <v>1.563595033704855</v>
      </c>
      <c r="O1146" s="114">
        <f t="shared" si="609"/>
        <v>1.56491286</v>
      </c>
      <c r="P1146" s="114">
        <f t="shared" si="591"/>
        <v>893.81921998999997</v>
      </c>
      <c r="Q1146" s="168">
        <f t="shared" si="604"/>
        <v>0</v>
      </c>
      <c r="R1146" s="169">
        <f t="shared" si="600"/>
        <v>0</v>
      </c>
      <c r="S1146" s="114">
        <f t="shared" si="592"/>
        <v>0</v>
      </c>
      <c r="T1146" s="124">
        <f t="shared" si="601"/>
        <v>7.0000000000000007E-2</v>
      </c>
      <c r="U1146" s="122">
        <f t="shared" si="608"/>
        <v>9</v>
      </c>
      <c r="V1146" s="122">
        <v>252</v>
      </c>
      <c r="W1146" s="121">
        <f t="shared" si="593"/>
        <v>1.0024193020000001</v>
      </c>
      <c r="X1146" s="114">
        <f t="shared" si="594"/>
        <v>2.16241862</v>
      </c>
      <c r="Y1146" s="114">
        <f t="shared" si="595"/>
        <v>0</v>
      </c>
      <c r="Z1146" s="127" t="str">
        <f t="shared" si="605"/>
        <v>A+J=</v>
      </c>
      <c r="AA1146" s="119">
        <f t="shared" si="606"/>
        <v>45159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3">
        <f t="shared" si="596"/>
        <v>45141</v>
      </c>
      <c r="B1147" s="114">
        <f t="shared" si="588"/>
        <v>896.30612422999991</v>
      </c>
      <c r="C1147" s="114">
        <f t="shared" si="602"/>
        <v>571.16229462000001</v>
      </c>
      <c r="D1147" s="115">
        <f t="shared" si="597"/>
        <v>1190.8820000000001</v>
      </c>
      <c r="E1147" s="116">
        <f t="shared" si="610"/>
        <v>1193.337</v>
      </c>
      <c r="F1147" s="117">
        <f t="shared" si="611"/>
        <v>45097</v>
      </c>
      <c r="G1147" s="118">
        <f t="shared" si="589"/>
        <v>2.0614972768082662E-3</v>
      </c>
      <c r="H1147" s="119">
        <f t="shared" si="603"/>
        <v>45159</v>
      </c>
      <c r="I1147" s="119">
        <f t="shared" si="590"/>
        <v>45159</v>
      </c>
      <c r="J1147" s="120">
        <f t="shared" si="598"/>
        <v>22</v>
      </c>
      <c r="K1147" s="120">
        <f t="shared" si="613"/>
        <v>10</v>
      </c>
      <c r="L1147" s="8">
        <f t="shared" si="599"/>
        <v>1.0009365100000001</v>
      </c>
      <c r="M1147" s="121">
        <f t="shared" si="612"/>
        <v>1.00206149</v>
      </c>
      <c r="N1147" s="121">
        <f t="shared" si="607"/>
        <v>1.563595033704855</v>
      </c>
      <c r="O1147" s="114">
        <f t="shared" si="609"/>
        <v>1.5650593500000001</v>
      </c>
      <c r="P1147" s="114">
        <f t="shared" si="591"/>
        <v>893.90288955999995</v>
      </c>
      <c r="Q1147" s="168">
        <f t="shared" si="604"/>
        <v>0</v>
      </c>
      <c r="R1147" s="169">
        <f t="shared" si="600"/>
        <v>0</v>
      </c>
      <c r="S1147" s="114">
        <f t="shared" si="592"/>
        <v>0</v>
      </c>
      <c r="T1147" s="124">
        <f t="shared" si="601"/>
        <v>7.0000000000000007E-2</v>
      </c>
      <c r="U1147" s="122">
        <f t="shared" si="608"/>
        <v>10</v>
      </c>
      <c r="V1147" s="122">
        <v>252</v>
      </c>
      <c r="W1147" s="121">
        <f t="shared" si="593"/>
        <v>1.0026884739999999</v>
      </c>
      <c r="X1147" s="114">
        <f t="shared" si="594"/>
        <v>2.4032346699999998</v>
      </c>
      <c r="Y1147" s="114">
        <f t="shared" si="595"/>
        <v>0</v>
      </c>
      <c r="Z1147" s="127" t="str">
        <f t="shared" si="605"/>
        <v>A+J=</v>
      </c>
      <c r="AA1147" s="119">
        <f t="shared" si="606"/>
        <v>45159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3">
        <f t="shared" si="596"/>
        <v>45142</v>
      </c>
      <c r="B1148" s="114">
        <f t="shared" si="588"/>
        <v>896.63073161</v>
      </c>
      <c r="C1148" s="114">
        <f t="shared" si="602"/>
        <v>571.16229462000001</v>
      </c>
      <c r="D1148" s="115">
        <f t="shared" si="597"/>
        <v>1190.8820000000001</v>
      </c>
      <c r="E1148" s="116">
        <f t="shared" si="610"/>
        <v>1193.337</v>
      </c>
      <c r="F1148" s="117">
        <f t="shared" si="611"/>
        <v>45097</v>
      </c>
      <c r="G1148" s="118">
        <f t="shared" si="589"/>
        <v>2.0614972768082662E-3</v>
      </c>
      <c r="H1148" s="119">
        <f t="shared" si="603"/>
        <v>45159</v>
      </c>
      <c r="I1148" s="119">
        <f t="shared" si="590"/>
        <v>45159</v>
      </c>
      <c r="J1148" s="120">
        <f t="shared" si="598"/>
        <v>22</v>
      </c>
      <c r="K1148" s="120">
        <f t="shared" si="613"/>
        <v>11</v>
      </c>
      <c r="L1148" s="8">
        <f t="shared" si="599"/>
        <v>1.0010302099999999</v>
      </c>
      <c r="M1148" s="121">
        <f t="shared" si="612"/>
        <v>1.00206149</v>
      </c>
      <c r="N1148" s="121">
        <f t="shared" si="607"/>
        <v>1.563595033704855</v>
      </c>
      <c r="O1148" s="114">
        <f t="shared" si="609"/>
        <v>1.5652058600000001</v>
      </c>
      <c r="P1148" s="114">
        <f t="shared" si="591"/>
        <v>893.98657055000001</v>
      </c>
      <c r="Q1148" s="168">
        <f t="shared" si="604"/>
        <v>0</v>
      </c>
      <c r="R1148" s="169">
        <f t="shared" si="600"/>
        <v>0</v>
      </c>
      <c r="S1148" s="114">
        <f t="shared" si="592"/>
        <v>0</v>
      </c>
      <c r="T1148" s="124">
        <f t="shared" si="601"/>
        <v>7.0000000000000007E-2</v>
      </c>
      <c r="U1148" s="122">
        <f t="shared" si="608"/>
        <v>11</v>
      </c>
      <c r="V1148" s="122">
        <v>252</v>
      </c>
      <c r="W1148" s="121">
        <f t="shared" si="593"/>
        <v>1.0029577190000001</v>
      </c>
      <c r="X1148" s="114">
        <f t="shared" si="594"/>
        <v>2.6441610600000001</v>
      </c>
      <c r="Y1148" s="114">
        <f t="shared" si="595"/>
        <v>0</v>
      </c>
      <c r="Z1148" s="127" t="str">
        <f t="shared" si="605"/>
        <v>A+J=</v>
      </c>
      <c r="AA1148" s="119">
        <f t="shared" si="606"/>
        <v>45159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3">
        <f t="shared" si="596"/>
        <v>45143</v>
      </c>
      <c r="B1149" s="114">
        <f t="shared" si="588"/>
        <v>896.95545414000003</v>
      </c>
      <c r="C1149" s="114">
        <f t="shared" si="602"/>
        <v>571.16229462000001</v>
      </c>
      <c r="D1149" s="115">
        <f t="shared" si="597"/>
        <v>1190.8820000000001</v>
      </c>
      <c r="E1149" s="116">
        <f t="shared" si="610"/>
        <v>1193.337</v>
      </c>
      <c r="F1149" s="117">
        <f t="shared" si="611"/>
        <v>45097</v>
      </c>
      <c r="G1149" s="118">
        <f t="shared" si="589"/>
        <v>2.0614972768082662E-3</v>
      </c>
      <c r="H1149" s="119">
        <f t="shared" si="603"/>
        <v>45159</v>
      </c>
      <c r="I1149" s="119">
        <f t="shared" si="590"/>
        <v>45159</v>
      </c>
      <c r="J1149" s="120">
        <f t="shared" si="598"/>
        <v>22</v>
      </c>
      <c r="K1149" s="120">
        <f t="shared" si="613"/>
        <v>12</v>
      </c>
      <c r="L1149" s="8">
        <f t="shared" si="599"/>
        <v>1.0011239199999999</v>
      </c>
      <c r="M1149" s="121">
        <f t="shared" si="612"/>
        <v>1.00206149</v>
      </c>
      <c r="N1149" s="121">
        <f t="shared" si="607"/>
        <v>1.563595033704855</v>
      </c>
      <c r="O1149" s="114">
        <f t="shared" si="609"/>
        <v>1.56535238</v>
      </c>
      <c r="P1149" s="114">
        <f t="shared" si="591"/>
        <v>894.07025724000005</v>
      </c>
      <c r="Q1149" s="168">
        <f t="shared" si="604"/>
        <v>0</v>
      </c>
      <c r="R1149" s="169">
        <f t="shared" si="600"/>
        <v>0</v>
      </c>
      <c r="S1149" s="114">
        <f t="shared" si="592"/>
        <v>0</v>
      </c>
      <c r="T1149" s="124">
        <f t="shared" si="601"/>
        <v>7.0000000000000007E-2</v>
      </c>
      <c r="U1149" s="122">
        <f t="shared" si="608"/>
        <v>12</v>
      </c>
      <c r="V1149" s="122">
        <v>252</v>
      </c>
      <c r="W1149" s="121">
        <f t="shared" si="593"/>
        <v>1.003227036</v>
      </c>
      <c r="X1149" s="114">
        <f t="shared" si="594"/>
        <v>2.8851969</v>
      </c>
      <c r="Y1149" s="114">
        <f t="shared" si="595"/>
        <v>0</v>
      </c>
      <c r="Z1149" s="127" t="str">
        <f t="shared" si="605"/>
        <v>A+J=</v>
      </c>
      <c r="AA1149" s="119">
        <f t="shared" si="606"/>
        <v>45159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3">
        <f t="shared" si="596"/>
        <v>45144</v>
      </c>
      <c r="B1150" s="114">
        <f t="shared" si="588"/>
        <v>896.95545414000003</v>
      </c>
      <c r="C1150" s="114">
        <f t="shared" si="602"/>
        <v>571.16229462000001</v>
      </c>
      <c r="D1150" s="115">
        <f t="shared" si="597"/>
        <v>1190.8820000000001</v>
      </c>
      <c r="E1150" s="116">
        <f t="shared" si="610"/>
        <v>1193.337</v>
      </c>
      <c r="F1150" s="117">
        <f t="shared" si="611"/>
        <v>45097</v>
      </c>
      <c r="G1150" s="118">
        <f t="shared" si="589"/>
        <v>2.0614972768082662E-3</v>
      </c>
      <c r="H1150" s="119">
        <f t="shared" si="603"/>
        <v>45159</v>
      </c>
      <c r="I1150" s="119">
        <f t="shared" si="590"/>
        <v>45159</v>
      </c>
      <c r="J1150" s="120">
        <f t="shared" si="598"/>
        <v>22</v>
      </c>
      <c r="K1150" s="120">
        <f t="shared" si="613"/>
        <v>12</v>
      </c>
      <c r="L1150" s="8">
        <f t="shared" si="599"/>
        <v>1.0011239199999999</v>
      </c>
      <c r="M1150" s="121">
        <f t="shared" si="612"/>
        <v>1.00206149</v>
      </c>
      <c r="N1150" s="121">
        <f t="shared" si="607"/>
        <v>1.563595033704855</v>
      </c>
      <c r="O1150" s="114">
        <f t="shared" si="609"/>
        <v>1.56535238</v>
      </c>
      <c r="P1150" s="114">
        <f t="shared" si="591"/>
        <v>894.07025724000005</v>
      </c>
      <c r="Q1150" s="168">
        <f t="shared" si="604"/>
        <v>0</v>
      </c>
      <c r="R1150" s="169">
        <f t="shared" si="600"/>
        <v>0</v>
      </c>
      <c r="S1150" s="114">
        <f t="shared" si="592"/>
        <v>0</v>
      </c>
      <c r="T1150" s="124">
        <f t="shared" si="601"/>
        <v>7.0000000000000007E-2</v>
      </c>
      <c r="U1150" s="122">
        <f t="shared" si="608"/>
        <v>12</v>
      </c>
      <c r="V1150" s="122">
        <v>252</v>
      </c>
      <c r="W1150" s="121">
        <f t="shared" si="593"/>
        <v>1.003227036</v>
      </c>
      <c r="X1150" s="114">
        <f t="shared" si="594"/>
        <v>2.8851969</v>
      </c>
      <c r="Y1150" s="114">
        <f t="shared" si="595"/>
        <v>0</v>
      </c>
      <c r="Z1150" s="127" t="str">
        <f t="shared" si="605"/>
        <v>A+J=</v>
      </c>
      <c r="AA1150" s="119">
        <f t="shared" si="606"/>
        <v>45159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3">
        <f t="shared" si="596"/>
        <v>45145</v>
      </c>
      <c r="B1151" s="114">
        <f t="shared" si="588"/>
        <v>896.95545414000003</v>
      </c>
      <c r="C1151" s="114">
        <f t="shared" si="602"/>
        <v>571.16229462000001</v>
      </c>
      <c r="D1151" s="115">
        <f t="shared" si="597"/>
        <v>1190.8820000000001</v>
      </c>
      <c r="E1151" s="116">
        <f t="shared" si="610"/>
        <v>1193.337</v>
      </c>
      <c r="F1151" s="117">
        <f t="shared" si="611"/>
        <v>45097</v>
      </c>
      <c r="G1151" s="118">
        <f t="shared" si="589"/>
        <v>2.0614972768082662E-3</v>
      </c>
      <c r="H1151" s="119">
        <f t="shared" si="603"/>
        <v>45159</v>
      </c>
      <c r="I1151" s="119">
        <f t="shared" si="590"/>
        <v>45159</v>
      </c>
      <c r="J1151" s="120">
        <f t="shared" si="598"/>
        <v>22</v>
      </c>
      <c r="K1151" s="120">
        <f t="shared" si="613"/>
        <v>12</v>
      </c>
      <c r="L1151" s="8">
        <f t="shared" si="599"/>
        <v>1.0011239199999999</v>
      </c>
      <c r="M1151" s="121">
        <f t="shared" si="612"/>
        <v>1.00206149</v>
      </c>
      <c r="N1151" s="121">
        <f t="shared" si="607"/>
        <v>1.563595033704855</v>
      </c>
      <c r="O1151" s="114">
        <f t="shared" si="609"/>
        <v>1.56535238</v>
      </c>
      <c r="P1151" s="114">
        <f t="shared" si="591"/>
        <v>894.07025724000005</v>
      </c>
      <c r="Q1151" s="168">
        <f t="shared" si="604"/>
        <v>0</v>
      </c>
      <c r="R1151" s="169">
        <f t="shared" si="600"/>
        <v>0</v>
      </c>
      <c r="S1151" s="114">
        <f t="shared" si="592"/>
        <v>0</v>
      </c>
      <c r="T1151" s="124">
        <f t="shared" si="601"/>
        <v>7.0000000000000007E-2</v>
      </c>
      <c r="U1151" s="122">
        <f t="shared" si="608"/>
        <v>12</v>
      </c>
      <c r="V1151" s="122">
        <v>252</v>
      </c>
      <c r="W1151" s="121">
        <f t="shared" si="593"/>
        <v>1.003227036</v>
      </c>
      <c r="X1151" s="114">
        <f t="shared" si="594"/>
        <v>2.8851969</v>
      </c>
      <c r="Y1151" s="114">
        <f t="shared" si="595"/>
        <v>0</v>
      </c>
      <c r="Z1151" s="127" t="str">
        <f t="shared" si="605"/>
        <v>A+J=</v>
      </c>
      <c r="AA1151" s="119">
        <f t="shared" si="606"/>
        <v>45159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3">
        <f t="shared" si="596"/>
        <v>45146</v>
      </c>
      <c r="B1152" s="114">
        <f t="shared" si="588"/>
        <v>897.28029760999993</v>
      </c>
      <c r="C1152" s="114">
        <f t="shared" si="602"/>
        <v>571.16229462000001</v>
      </c>
      <c r="D1152" s="115">
        <f t="shared" si="597"/>
        <v>1190.8820000000001</v>
      </c>
      <c r="E1152" s="116">
        <f t="shared" si="610"/>
        <v>1193.337</v>
      </c>
      <c r="F1152" s="117">
        <f t="shared" si="611"/>
        <v>45097</v>
      </c>
      <c r="G1152" s="118">
        <f t="shared" si="589"/>
        <v>2.0614972768082662E-3</v>
      </c>
      <c r="H1152" s="119">
        <f t="shared" si="603"/>
        <v>45159</v>
      </c>
      <c r="I1152" s="119">
        <f t="shared" si="590"/>
        <v>45159</v>
      </c>
      <c r="J1152" s="120">
        <f t="shared" si="598"/>
        <v>22</v>
      </c>
      <c r="K1152" s="120">
        <f t="shared" si="613"/>
        <v>13</v>
      </c>
      <c r="L1152" s="8">
        <f t="shared" si="599"/>
        <v>1.0012176399999999</v>
      </c>
      <c r="M1152" s="121">
        <f t="shared" si="612"/>
        <v>1.00206149</v>
      </c>
      <c r="N1152" s="121">
        <f t="shared" si="607"/>
        <v>1.563595033704855</v>
      </c>
      <c r="O1152" s="114">
        <f t="shared" si="609"/>
        <v>1.56549892</v>
      </c>
      <c r="P1152" s="114">
        <f t="shared" si="591"/>
        <v>894.15395536999995</v>
      </c>
      <c r="Q1152" s="168">
        <f t="shared" si="604"/>
        <v>0</v>
      </c>
      <c r="R1152" s="169">
        <f t="shared" si="600"/>
        <v>0</v>
      </c>
      <c r="S1152" s="114">
        <f t="shared" si="592"/>
        <v>0</v>
      </c>
      <c r="T1152" s="124">
        <f t="shared" si="601"/>
        <v>7.0000000000000007E-2</v>
      </c>
      <c r="U1152" s="122">
        <f t="shared" si="608"/>
        <v>13</v>
      </c>
      <c r="V1152" s="122">
        <v>252</v>
      </c>
      <c r="W1152" s="121">
        <f t="shared" si="593"/>
        <v>1.003496425</v>
      </c>
      <c r="X1152" s="114">
        <f t="shared" si="594"/>
        <v>3.1263422400000001</v>
      </c>
      <c r="Y1152" s="114">
        <f t="shared" si="595"/>
        <v>0</v>
      </c>
      <c r="Z1152" s="127" t="str">
        <f t="shared" si="605"/>
        <v>A+J=</v>
      </c>
      <c r="AA1152" s="119">
        <f t="shared" si="606"/>
        <v>45159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3">
        <f t="shared" si="596"/>
        <v>45147</v>
      </c>
      <c r="B1153" s="114">
        <f t="shared" si="588"/>
        <v>897.60526290000007</v>
      </c>
      <c r="C1153" s="114">
        <f t="shared" si="602"/>
        <v>571.16229462000001</v>
      </c>
      <c r="D1153" s="115">
        <f t="shared" si="597"/>
        <v>1190.8820000000001</v>
      </c>
      <c r="E1153" s="116">
        <f t="shared" si="610"/>
        <v>1193.337</v>
      </c>
      <c r="F1153" s="117">
        <f t="shared" si="611"/>
        <v>45097</v>
      </c>
      <c r="G1153" s="118">
        <f t="shared" si="589"/>
        <v>2.0614972768082662E-3</v>
      </c>
      <c r="H1153" s="119">
        <f t="shared" si="603"/>
        <v>45159</v>
      </c>
      <c r="I1153" s="119">
        <f t="shared" si="590"/>
        <v>45159</v>
      </c>
      <c r="J1153" s="120">
        <f t="shared" si="598"/>
        <v>22</v>
      </c>
      <c r="K1153" s="120">
        <f t="shared" si="613"/>
        <v>14</v>
      </c>
      <c r="L1153" s="8">
        <f t="shared" si="599"/>
        <v>1.00131137</v>
      </c>
      <c r="M1153" s="121">
        <f t="shared" si="612"/>
        <v>1.00206149</v>
      </c>
      <c r="N1153" s="121">
        <f t="shared" si="607"/>
        <v>1.563595033704855</v>
      </c>
      <c r="O1153" s="114">
        <f t="shared" si="609"/>
        <v>1.5656454799999999</v>
      </c>
      <c r="P1153" s="114">
        <f t="shared" si="591"/>
        <v>894.23766491000003</v>
      </c>
      <c r="Q1153" s="168">
        <f t="shared" si="604"/>
        <v>0</v>
      </c>
      <c r="R1153" s="169">
        <f t="shared" si="600"/>
        <v>0</v>
      </c>
      <c r="S1153" s="114">
        <f t="shared" si="592"/>
        <v>0</v>
      </c>
      <c r="T1153" s="124">
        <f t="shared" si="601"/>
        <v>7.0000000000000007E-2</v>
      </c>
      <c r="U1153" s="122">
        <f t="shared" si="608"/>
        <v>14</v>
      </c>
      <c r="V1153" s="122">
        <v>252</v>
      </c>
      <c r="W1153" s="121">
        <f t="shared" si="593"/>
        <v>1.0037658869999999</v>
      </c>
      <c r="X1153" s="114">
        <f t="shared" si="594"/>
        <v>3.3675979900000002</v>
      </c>
      <c r="Y1153" s="114">
        <f t="shared" si="595"/>
        <v>0</v>
      </c>
      <c r="Z1153" s="127" t="str">
        <f t="shared" si="605"/>
        <v>A+J=</v>
      </c>
      <c r="AA1153" s="119">
        <f t="shared" si="606"/>
        <v>45159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3">
        <f t="shared" si="596"/>
        <v>45148</v>
      </c>
      <c r="B1154" s="114">
        <f t="shared" si="588"/>
        <v>897.93033771</v>
      </c>
      <c r="C1154" s="114">
        <f t="shared" si="602"/>
        <v>571.16229462000001</v>
      </c>
      <c r="D1154" s="115">
        <f t="shared" si="597"/>
        <v>1190.8820000000001</v>
      </c>
      <c r="E1154" s="116">
        <f t="shared" si="610"/>
        <v>1193.337</v>
      </c>
      <c r="F1154" s="117">
        <f t="shared" si="611"/>
        <v>45097</v>
      </c>
      <c r="G1154" s="118">
        <f t="shared" si="589"/>
        <v>2.0614972768082662E-3</v>
      </c>
      <c r="H1154" s="119">
        <f t="shared" si="603"/>
        <v>45159</v>
      </c>
      <c r="I1154" s="119">
        <f t="shared" si="590"/>
        <v>45159</v>
      </c>
      <c r="J1154" s="120">
        <f t="shared" si="598"/>
        <v>22</v>
      </c>
      <c r="K1154" s="120">
        <f t="shared" si="613"/>
        <v>15</v>
      </c>
      <c r="L1154" s="8">
        <f t="shared" si="599"/>
        <v>1.0014050999999999</v>
      </c>
      <c r="M1154" s="121">
        <f t="shared" si="612"/>
        <v>1.00206149</v>
      </c>
      <c r="N1154" s="121">
        <f t="shared" si="607"/>
        <v>1.563595033704855</v>
      </c>
      <c r="O1154" s="114">
        <f t="shared" si="609"/>
        <v>1.5657920400000001</v>
      </c>
      <c r="P1154" s="114">
        <f t="shared" si="591"/>
        <v>894.32137446000002</v>
      </c>
      <c r="Q1154" s="168">
        <f t="shared" si="604"/>
        <v>0</v>
      </c>
      <c r="R1154" s="169">
        <f t="shared" si="600"/>
        <v>0</v>
      </c>
      <c r="S1154" s="114">
        <f t="shared" si="592"/>
        <v>0</v>
      </c>
      <c r="T1154" s="124">
        <f t="shared" si="601"/>
        <v>7.0000000000000007E-2</v>
      </c>
      <c r="U1154" s="122">
        <f t="shared" si="608"/>
        <v>15</v>
      </c>
      <c r="V1154" s="122">
        <v>252</v>
      </c>
      <c r="W1154" s="121">
        <f t="shared" si="593"/>
        <v>1.004035421</v>
      </c>
      <c r="X1154" s="114">
        <f t="shared" si="594"/>
        <v>3.60896325</v>
      </c>
      <c r="Y1154" s="114">
        <f t="shared" si="595"/>
        <v>0</v>
      </c>
      <c r="Z1154" s="127" t="str">
        <f t="shared" si="605"/>
        <v>A+J=</v>
      </c>
      <c r="AA1154" s="119">
        <f t="shared" si="606"/>
        <v>45159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3">
        <f t="shared" si="596"/>
        <v>45149</v>
      </c>
      <c r="B1155" s="114">
        <f t="shared" si="588"/>
        <v>898.25552777999997</v>
      </c>
      <c r="C1155" s="114">
        <f t="shared" si="602"/>
        <v>571.16229462000001</v>
      </c>
      <c r="D1155" s="115">
        <f t="shared" si="597"/>
        <v>1190.8820000000001</v>
      </c>
      <c r="E1155" s="116">
        <f t="shared" si="610"/>
        <v>1193.337</v>
      </c>
      <c r="F1155" s="117">
        <f t="shared" si="611"/>
        <v>45097</v>
      </c>
      <c r="G1155" s="118">
        <f t="shared" si="589"/>
        <v>2.0614972768082662E-3</v>
      </c>
      <c r="H1155" s="119">
        <f t="shared" si="603"/>
        <v>45159</v>
      </c>
      <c r="I1155" s="119">
        <f t="shared" si="590"/>
        <v>45159</v>
      </c>
      <c r="J1155" s="120">
        <f t="shared" si="598"/>
        <v>22</v>
      </c>
      <c r="K1155" s="120">
        <f t="shared" si="613"/>
        <v>16</v>
      </c>
      <c r="L1155" s="8">
        <f t="shared" si="599"/>
        <v>1.00149884</v>
      </c>
      <c r="M1155" s="121">
        <f t="shared" si="612"/>
        <v>1.00206149</v>
      </c>
      <c r="N1155" s="121">
        <f t="shared" si="607"/>
        <v>1.563595033704855</v>
      </c>
      <c r="O1155" s="114">
        <f t="shared" si="609"/>
        <v>1.5659386099999999</v>
      </c>
      <c r="P1155" s="114">
        <f t="shared" si="591"/>
        <v>894.40508971999998</v>
      </c>
      <c r="Q1155" s="168">
        <f t="shared" si="604"/>
        <v>0</v>
      </c>
      <c r="R1155" s="169">
        <f t="shared" si="600"/>
        <v>0</v>
      </c>
      <c r="S1155" s="114">
        <f t="shared" si="592"/>
        <v>0</v>
      </c>
      <c r="T1155" s="124">
        <f t="shared" si="601"/>
        <v>7.0000000000000007E-2</v>
      </c>
      <c r="U1155" s="122">
        <f t="shared" si="608"/>
        <v>16</v>
      </c>
      <c r="V1155" s="122">
        <v>252</v>
      </c>
      <c r="W1155" s="121">
        <f t="shared" si="593"/>
        <v>1.004305027</v>
      </c>
      <c r="X1155" s="114">
        <f t="shared" si="594"/>
        <v>3.8504380600000001</v>
      </c>
      <c r="Y1155" s="114">
        <f t="shared" si="595"/>
        <v>0</v>
      </c>
      <c r="Z1155" s="127" t="str">
        <f t="shared" si="605"/>
        <v>A+J=</v>
      </c>
      <c r="AA1155" s="119">
        <f t="shared" si="606"/>
        <v>45159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3">
        <f t="shared" si="596"/>
        <v>45150</v>
      </c>
      <c r="B1156" s="114">
        <f t="shared" si="588"/>
        <v>898.58084549</v>
      </c>
      <c r="C1156" s="114">
        <f t="shared" si="602"/>
        <v>571.16229462000001</v>
      </c>
      <c r="D1156" s="115">
        <f t="shared" si="597"/>
        <v>1190.8820000000001</v>
      </c>
      <c r="E1156" s="116">
        <f t="shared" si="610"/>
        <v>1193.337</v>
      </c>
      <c r="F1156" s="117">
        <f t="shared" si="611"/>
        <v>45097</v>
      </c>
      <c r="G1156" s="118">
        <f t="shared" si="589"/>
        <v>2.0614972768082662E-3</v>
      </c>
      <c r="H1156" s="119">
        <f t="shared" si="603"/>
        <v>45159</v>
      </c>
      <c r="I1156" s="119">
        <f t="shared" si="590"/>
        <v>45159</v>
      </c>
      <c r="J1156" s="120">
        <f t="shared" si="598"/>
        <v>22</v>
      </c>
      <c r="K1156" s="120">
        <f t="shared" si="613"/>
        <v>17</v>
      </c>
      <c r="L1156" s="8">
        <f t="shared" si="599"/>
        <v>1.0015925999999999</v>
      </c>
      <c r="M1156" s="121">
        <f t="shared" si="612"/>
        <v>1.00206149</v>
      </c>
      <c r="N1156" s="121">
        <f t="shared" si="607"/>
        <v>1.563595033704855</v>
      </c>
      <c r="O1156" s="114">
        <f t="shared" si="609"/>
        <v>1.56608521</v>
      </c>
      <c r="P1156" s="114">
        <f t="shared" si="591"/>
        <v>894.48882211</v>
      </c>
      <c r="Q1156" s="168">
        <f t="shared" si="604"/>
        <v>0</v>
      </c>
      <c r="R1156" s="169">
        <f t="shared" si="600"/>
        <v>0</v>
      </c>
      <c r="S1156" s="114">
        <f t="shared" si="592"/>
        <v>0</v>
      </c>
      <c r="T1156" s="124">
        <f t="shared" si="601"/>
        <v>7.0000000000000007E-2</v>
      </c>
      <c r="U1156" s="122">
        <f t="shared" si="608"/>
        <v>17</v>
      </c>
      <c r="V1156" s="122">
        <v>252</v>
      </c>
      <c r="W1156" s="121">
        <f t="shared" si="593"/>
        <v>1.0045747060000001</v>
      </c>
      <c r="X1156" s="114">
        <f t="shared" si="594"/>
        <v>4.0920233799999997</v>
      </c>
      <c r="Y1156" s="114">
        <f t="shared" si="595"/>
        <v>0</v>
      </c>
      <c r="Z1156" s="127" t="str">
        <f t="shared" si="605"/>
        <v>A+J=</v>
      </c>
      <c r="AA1156" s="119">
        <f t="shared" si="606"/>
        <v>45159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3">
        <f t="shared" si="596"/>
        <v>45151</v>
      </c>
      <c r="B1157" s="114">
        <f t="shared" si="588"/>
        <v>898.58084549</v>
      </c>
      <c r="C1157" s="114">
        <f t="shared" si="602"/>
        <v>571.16229462000001</v>
      </c>
      <c r="D1157" s="115">
        <f t="shared" si="597"/>
        <v>1190.8820000000001</v>
      </c>
      <c r="E1157" s="116">
        <f t="shared" si="610"/>
        <v>1193.337</v>
      </c>
      <c r="F1157" s="117">
        <f t="shared" si="611"/>
        <v>45097</v>
      </c>
      <c r="G1157" s="118">
        <f t="shared" si="589"/>
        <v>2.0614972768082662E-3</v>
      </c>
      <c r="H1157" s="119">
        <f t="shared" si="603"/>
        <v>45159</v>
      </c>
      <c r="I1157" s="119">
        <f t="shared" si="590"/>
        <v>45159</v>
      </c>
      <c r="J1157" s="120">
        <f t="shared" si="598"/>
        <v>22</v>
      </c>
      <c r="K1157" s="120">
        <f t="shared" si="613"/>
        <v>17</v>
      </c>
      <c r="L1157" s="8">
        <f t="shared" si="599"/>
        <v>1.0015925999999999</v>
      </c>
      <c r="M1157" s="121">
        <f t="shared" si="612"/>
        <v>1.00206149</v>
      </c>
      <c r="N1157" s="121">
        <f t="shared" si="607"/>
        <v>1.563595033704855</v>
      </c>
      <c r="O1157" s="114">
        <f t="shared" si="609"/>
        <v>1.56608521</v>
      </c>
      <c r="P1157" s="114">
        <f t="shared" si="591"/>
        <v>894.48882211</v>
      </c>
      <c r="Q1157" s="168">
        <f t="shared" si="604"/>
        <v>0</v>
      </c>
      <c r="R1157" s="169">
        <f t="shared" si="600"/>
        <v>0</v>
      </c>
      <c r="S1157" s="114">
        <f t="shared" si="592"/>
        <v>0</v>
      </c>
      <c r="T1157" s="124">
        <f t="shared" si="601"/>
        <v>7.0000000000000007E-2</v>
      </c>
      <c r="U1157" s="122">
        <f t="shared" si="608"/>
        <v>17</v>
      </c>
      <c r="V1157" s="122">
        <v>252</v>
      </c>
      <c r="W1157" s="121">
        <f t="shared" si="593"/>
        <v>1.0045747060000001</v>
      </c>
      <c r="X1157" s="114">
        <f t="shared" si="594"/>
        <v>4.0920233799999997</v>
      </c>
      <c r="Y1157" s="114">
        <f t="shared" si="595"/>
        <v>0</v>
      </c>
      <c r="Z1157" s="127" t="str">
        <f t="shared" si="605"/>
        <v>A+J=</v>
      </c>
      <c r="AA1157" s="119">
        <f t="shared" si="606"/>
        <v>45159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3">
        <f t="shared" si="596"/>
        <v>45152</v>
      </c>
      <c r="B1158" s="114">
        <f t="shared" si="588"/>
        <v>898.58084549</v>
      </c>
      <c r="C1158" s="114">
        <f t="shared" si="602"/>
        <v>571.16229462000001</v>
      </c>
      <c r="D1158" s="115">
        <f t="shared" si="597"/>
        <v>1190.8820000000001</v>
      </c>
      <c r="E1158" s="116">
        <f t="shared" si="610"/>
        <v>1193.337</v>
      </c>
      <c r="F1158" s="117">
        <f t="shared" si="611"/>
        <v>45097</v>
      </c>
      <c r="G1158" s="118">
        <f t="shared" si="589"/>
        <v>2.0614972768082662E-3</v>
      </c>
      <c r="H1158" s="119">
        <f t="shared" si="603"/>
        <v>45159</v>
      </c>
      <c r="I1158" s="119">
        <f t="shared" si="590"/>
        <v>45159</v>
      </c>
      <c r="J1158" s="120">
        <f t="shared" si="598"/>
        <v>22</v>
      </c>
      <c r="K1158" s="120">
        <f t="shared" si="613"/>
        <v>17</v>
      </c>
      <c r="L1158" s="8">
        <f t="shared" si="599"/>
        <v>1.0015925999999999</v>
      </c>
      <c r="M1158" s="121">
        <f t="shared" si="612"/>
        <v>1.00206149</v>
      </c>
      <c r="N1158" s="121">
        <f t="shared" si="607"/>
        <v>1.563595033704855</v>
      </c>
      <c r="O1158" s="114">
        <f t="shared" si="609"/>
        <v>1.56608521</v>
      </c>
      <c r="P1158" s="114">
        <f t="shared" si="591"/>
        <v>894.48882211</v>
      </c>
      <c r="Q1158" s="168">
        <f t="shared" si="604"/>
        <v>0</v>
      </c>
      <c r="R1158" s="169">
        <f t="shared" si="600"/>
        <v>0</v>
      </c>
      <c r="S1158" s="114">
        <f t="shared" si="592"/>
        <v>0</v>
      </c>
      <c r="T1158" s="124">
        <f t="shared" si="601"/>
        <v>7.0000000000000007E-2</v>
      </c>
      <c r="U1158" s="122">
        <f t="shared" si="608"/>
        <v>17</v>
      </c>
      <c r="V1158" s="122">
        <v>252</v>
      </c>
      <c r="W1158" s="121">
        <f t="shared" si="593"/>
        <v>1.0045747060000001</v>
      </c>
      <c r="X1158" s="114">
        <f t="shared" si="594"/>
        <v>4.0920233799999997</v>
      </c>
      <c r="Y1158" s="114">
        <f t="shared" si="595"/>
        <v>0</v>
      </c>
      <c r="Z1158" s="127" t="str">
        <f t="shared" si="605"/>
        <v>A+J=</v>
      </c>
      <c r="AA1158" s="119">
        <f t="shared" si="606"/>
        <v>45159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3">
        <f t="shared" si="596"/>
        <v>45153</v>
      </c>
      <c r="B1159" s="114">
        <f t="shared" si="588"/>
        <v>898.90627276999999</v>
      </c>
      <c r="C1159" s="114">
        <f t="shared" si="602"/>
        <v>571.16229462000001</v>
      </c>
      <c r="D1159" s="115">
        <f t="shared" si="597"/>
        <v>1190.8820000000001</v>
      </c>
      <c r="E1159" s="116">
        <f t="shared" si="610"/>
        <v>1193.337</v>
      </c>
      <c r="F1159" s="117">
        <f t="shared" si="611"/>
        <v>45097</v>
      </c>
      <c r="G1159" s="118">
        <f t="shared" si="589"/>
        <v>2.0614972768082662E-3</v>
      </c>
      <c r="H1159" s="119">
        <f t="shared" si="603"/>
        <v>45159</v>
      </c>
      <c r="I1159" s="119">
        <f t="shared" si="590"/>
        <v>45159</v>
      </c>
      <c r="J1159" s="120">
        <f t="shared" si="598"/>
        <v>22</v>
      </c>
      <c r="K1159" s="120">
        <f t="shared" si="613"/>
        <v>18</v>
      </c>
      <c r="L1159" s="8">
        <f t="shared" si="599"/>
        <v>1.0016863600000001</v>
      </c>
      <c r="M1159" s="121">
        <f t="shared" si="612"/>
        <v>1.00206149</v>
      </c>
      <c r="N1159" s="121">
        <f t="shared" si="607"/>
        <v>1.563595033704855</v>
      </c>
      <c r="O1159" s="114">
        <f t="shared" si="609"/>
        <v>1.5662318099999999</v>
      </c>
      <c r="P1159" s="114">
        <f t="shared" si="591"/>
        <v>894.57255450000002</v>
      </c>
      <c r="Q1159" s="168">
        <f t="shared" si="604"/>
        <v>0</v>
      </c>
      <c r="R1159" s="169">
        <f t="shared" si="600"/>
        <v>0</v>
      </c>
      <c r="S1159" s="114">
        <f t="shared" si="592"/>
        <v>0</v>
      </c>
      <c r="T1159" s="124">
        <f t="shared" si="601"/>
        <v>7.0000000000000007E-2</v>
      </c>
      <c r="U1159" s="122">
        <f t="shared" si="608"/>
        <v>18</v>
      </c>
      <c r="V1159" s="122">
        <v>252</v>
      </c>
      <c r="W1159" s="121">
        <f t="shared" si="593"/>
        <v>1.0048444569999999</v>
      </c>
      <c r="X1159" s="114">
        <f t="shared" si="594"/>
        <v>4.3337182700000003</v>
      </c>
      <c r="Y1159" s="114">
        <f t="shared" si="595"/>
        <v>0</v>
      </c>
      <c r="Z1159" s="127" t="str">
        <f t="shared" si="605"/>
        <v>A+J=</v>
      </c>
      <c r="AA1159" s="119">
        <f t="shared" si="606"/>
        <v>45159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3">
        <f t="shared" si="596"/>
        <v>45154</v>
      </c>
      <c r="B1160" s="114">
        <f t="shared" si="588"/>
        <v>899.23182201999998</v>
      </c>
      <c r="C1160" s="114">
        <f t="shared" si="602"/>
        <v>571.16229462000001</v>
      </c>
      <c r="D1160" s="115">
        <f t="shared" si="597"/>
        <v>1190.8820000000001</v>
      </c>
      <c r="E1160" s="116">
        <f t="shared" si="610"/>
        <v>1193.337</v>
      </c>
      <c r="F1160" s="117">
        <f t="shared" si="611"/>
        <v>45097</v>
      </c>
      <c r="G1160" s="118">
        <f t="shared" si="589"/>
        <v>2.0614972768082662E-3</v>
      </c>
      <c r="H1160" s="119">
        <f t="shared" si="603"/>
        <v>45159</v>
      </c>
      <c r="I1160" s="119">
        <f t="shared" si="590"/>
        <v>45159</v>
      </c>
      <c r="J1160" s="120">
        <f t="shared" si="598"/>
        <v>22</v>
      </c>
      <c r="K1160" s="120">
        <f t="shared" si="613"/>
        <v>19</v>
      </c>
      <c r="L1160" s="8">
        <f t="shared" si="599"/>
        <v>1.00178013</v>
      </c>
      <c r="M1160" s="121">
        <f t="shared" si="612"/>
        <v>1.00206149</v>
      </c>
      <c r="N1160" s="121">
        <f t="shared" si="607"/>
        <v>1.563595033704855</v>
      </c>
      <c r="O1160" s="114">
        <f t="shared" si="609"/>
        <v>1.5663784300000001</v>
      </c>
      <c r="P1160" s="114">
        <f t="shared" si="591"/>
        <v>894.65629832000002</v>
      </c>
      <c r="Q1160" s="168">
        <f t="shared" si="604"/>
        <v>0</v>
      </c>
      <c r="R1160" s="169">
        <f t="shared" si="600"/>
        <v>0</v>
      </c>
      <c r="S1160" s="114">
        <f t="shared" si="592"/>
        <v>0</v>
      </c>
      <c r="T1160" s="124">
        <f t="shared" si="601"/>
        <v>7.0000000000000007E-2</v>
      </c>
      <c r="U1160" s="122">
        <f t="shared" si="608"/>
        <v>19</v>
      </c>
      <c r="V1160" s="122">
        <v>252</v>
      </c>
      <c r="W1160" s="121">
        <f t="shared" si="593"/>
        <v>1.005114281</v>
      </c>
      <c r="X1160" s="114">
        <f t="shared" si="594"/>
        <v>4.5755236999999997</v>
      </c>
      <c r="Y1160" s="114">
        <f t="shared" si="595"/>
        <v>0</v>
      </c>
      <c r="Z1160" s="127" t="str">
        <f t="shared" si="605"/>
        <v>A+J=</v>
      </c>
      <c r="AA1160" s="119">
        <f t="shared" si="606"/>
        <v>45159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3">
        <f t="shared" si="596"/>
        <v>45155</v>
      </c>
      <c r="B1161" s="114">
        <f t="shared" si="588"/>
        <v>899.55749236999998</v>
      </c>
      <c r="C1161" s="114">
        <f t="shared" si="602"/>
        <v>571.16229462000001</v>
      </c>
      <c r="D1161" s="115">
        <f t="shared" si="597"/>
        <v>1190.8820000000001</v>
      </c>
      <c r="E1161" s="116">
        <f t="shared" si="610"/>
        <v>1193.337</v>
      </c>
      <c r="F1161" s="117">
        <f t="shared" si="611"/>
        <v>45097</v>
      </c>
      <c r="G1161" s="118">
        <f t="shared" si="589"/>
        <v>2.0614972768082662E-3</v>
      </c>
      <c r="H1161" s="119">
        <f t="shared" si="603"/>
        <v>45159</v>
      </c>
      <c r="I1161" s="119">
        <f t="shared" si="590"/>
        <v>45159</v>
      </c>
      <c r="J1161" s="120">
        <f t="shared" si="598"/>
        <v>22</v>
      </c>
      <c r="K1161" s="120">
        <f t="shared" si="613"/>
        <v>20</v>
      </c>
      <c r="L1161" s="8">
        <f t="shared" si="599"/>
        <v>1.00187391</v>
      </c>
      <c r="M1161" s="121">
        <f t="shared" si="612"/>
        <v>1.00206149</v>
      </c>
      <c r="N1161" s="121">
        <f t="shared" si="607"/>
        <v>1.563595033704855</v>
      </c>
      <c r="O1161" s="114">
        <f t="shared" si="609"/>
        <v>1.56652507</v>
      </c>
      <c r="P1161" s="114">
        <f t="shared" si="591"/>
        <v>894.74005355999998</v>
      </c>
      <c r="Q1161" s="168">
        <f t="shared" si="604"/>
        <v>0</v>
      </c>
      <c r="R1161" s="169">
        <f t="shared" si="600"/>
        <v>0</v>
      </c>
      <c r="S1161" s="114">
        <f t="shared" si="592"/>
        <v>0</v>
      </c>
      <c r="T1161" s="124">
        <f t="shared" si="601"/>
        <v>7.0000000000000007E-2</v>
      </c>
      <c r="U1161" s="122">
        <f t="shared" si="608"/>
        <v>20</v>
      </c>
      <c r="V1161" s="122">
        <v>252</v>
      </c>
      <c r="W1161" s="121">
        <f t="shared" si="593"/>
        <v>1.005384177</v>
      </c>
      <c r="X1161" s="114">
        <f t="shared" si="594"/>
        <v>4.8174388099999996</v>
      </c>
      <c r="Y1161" s="114">
        <f t="shared" si="595"/>
        <v>0</v>
      </c>
      <c r="Z1161" s="127" t="str">
        <f t="shared" si="605"/>
        <v>A+J=</v>
      </c>
      <c r="AA1161" s="119">
        <f t="shared" si="606"/>
        <v>45159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3">
        <f t="shared" si="596"/>
        <v>45156</v>
      </c>
      <c r="B1162" s="114">
        <f t="shared" ref="B1162:B1225" si="614">(P1162+X1162)</f>
        <v>899.88327235000008</v>
      </c>
      <c r="C1162" s="114">
        <f t="shared" si="602"/>
        <v>571.16229462000001</v>
      </c>
      <c r="D1162" s="115">
        <f t="shared" si="597"/>
        <v>1190.8820000000001</v>
      </c>
      <c r="E1162" s="116">
        <f t="shared" si="610"/>
        <v>1193.337</v>
      </c>
      <c r="F1162" s="117">
        <f t="shared" si="611"/>
        <v>45097</v>
      </c>
      <c r="G1162" s="118">
        <f t="shared" ref="G1162:G1225" si="615">(E1162/D1162)-1</f>
        <v>2.0614972768082662E-3</v>
      </c>
      <c r="H1162" s="119">
        <f t="shared" si="603"/>
        <v>45159</v>
      </c>
      <c r="I1162" s="119">
        <f t="shared" ref="I1162:I1225" si="616">IF(A1162&gt;I1161,H1162,I1161)</f>
        <v>45159</v>
      </c>
      <c r="J1162" s="120">
        <f t="shared" si="598"/>
        <v>22</v>
      </c>
      <c r="K1162" s="120">
        <f t="shared" si="613"/>
        <v>21</v>
      </c>
      <c r="L1162" s="8">
        <f t="shared" si="599"/>
        <v>1.0019677</v>
      </c>
      <c r="M1162" s="121">
        <f t="shared" si="612"/>
        <v>1.00206149</v>
      </c>
      <c r="N1162" s="121">
        <f t="shared" si="607"/>
        <v>1.563595033704855</v>
      </c>
      <c r="O1162" s="114">
        <f t="shared" si="609"/>
        <v>1.5666717100000001</v>
      </c>
      <c r="P1162" s="114">
        <f t="shared" ref="P1162:P1225" si="617">TRUNC(C1162*O1162,8)</f>
        <v>894.82380879000004</v>
      </c>
      <c r="Q1162" s="168">
        <f t="shared" si="604"/>
        <v>0</v>
      </c>
      <c r="R1162" s="169">
        <f t="shared" si="600"/>
        <v>0</v>
      </c>
      <c r="S1162" s="114">
        <f t="shared" ref="S1162:S1225" si="618">IF(R1162&gt;0,TRUNC(R1162*P1162,8),0)</f>
        <v>0</v>
      </c>
      <c r="T1162" s="124">
        <f t="shared" si="601"/>
        <v>7.0000000000000007E-2</v>
      </c>
      <c r="U1162" s="122">
        <f t="shared" si="608"/>
        <v>21</v>
      </c>
      <c r="V1162" s="122">
        <v>252</v>
      </c>
      <c r="W1162" s="121">
        <f t="shared" ref="W1162:W1225" si="619">ROUND((1+T1162)^TRUNC((U1162/V1162),9),9)</f>
        <v>1.0056541450000001</v>
      </c>
      <c r="X1162" s="114">
        <f t="shared" ref="X1162:X1225" si="620">TRUNC((P1162*(W1162-1)),8)</f>
        <v>5.0594635600000002</v>
      </c>
      <c r="Y1162" s="114">
        <f t="shared" ref="Y1162:Y1225" si="621">IF(Q1162&gt;0,S1162+X1162,0)</f>
        <v>0</v>
      </c>
      <c r="Z1162" s="127" t="str">
        <f t="shared" si="605"/>
        <v>A+J=</v>
      </c>
      <c r="AA1162" s="119">
        <f t="shared" si="606"/>
        <v>45159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3">
        <f t="shared" ref="A1163:A1226" si="622">(A1162+1)</f>
        <v>45157</v>
      </c>
      <c r="B1163" s="114">
        <f t="shared" si="614"/>
        <v>900.20916864000003</v>
      </c>
      <c r="C1163" s="114">
        <f t="shared" si="602"/>
        <v>571.16229462000001</v>
      </c>
      <c r="D1163" s="115">
        <f t="shared" ref="D1163:D1226" si="623">IF(E1163=E1162,D1162,E1162)</f>
        <v>1190.8820000000001</v>
      </c>
      <c r="E1163" s="116">
        <f t="shared" si="610"/>
        <v>1193.337</v>
      </c>
      <c r="F1163" s="117">
        <f t="shared" si="611"/>
        <v>45097</v>
      </c>
      <c r="G1163" s="118">
        <f t="shared" si="615"/>
        <v>2.0614972768082662E-3</v>
      </c>
      <c r="H1163" s="119">
        <f t="shared" si="603"/>
        <v>45159</v>
      </c>
      <c r="I1163" s="119">
        <f t="shared" si="616"/>
        <v>45159</v>
      </c>
      <c r="J1163" s="120">
        <f t="shared" ref="J1163:J1226" si="624">IF(I1163=I1162,J1162,NETWORKDAYS(I1162,I1163,$AD$148:$AD$502)-1)</f>
        <v>22</v>
      </c>
      <c r="K1163" s="120">
        <f t="shared" si="613"/>
        <v>22</v>
      </c>
      <c r="L1163" s="8">
        <f t="shared" ref="L1163:L1226" si="625">TRUNC((E1163/D1163)^TRUNC((K1163/J1163),9),8)</f>
        <v>1.00206149</v>
      </c>
      <c r="M1163" s="121">
        <f t="shared" si="612"/>
        <v>1.00206149</v>
      </c>
      <c r="N1163" s="121">
        <f t="shared" si="607"/>
        <v>1.563595033704855</v>
      </c>
      <c r="O1163" s="114">
        <f t="shared" si="609"/>
        <v>1.5668183600000001</v>
      </c>
      <c r="P1163" s="114">
        <f t="shared" si="617"/>
        <v>894.90756974999999</v>
      </c>
      <c r="Q1163" s="168">
        <f t="shared" si="604"/>
        <v>0</v>
      </c>
      <c r="R1163" s="169">
        <f t="shared" ref="R1163:R1226" si="626">IF(Q1163&gt;0,VLOOKUP($A1163,$AD$10:$AI$140,6),0)</f>
        <v>0</v>
      </c>
      <c r="S1163" s="114">
        <f t="shared" si="618"/>
        <v>0</v>
      </c>
      <c r="T1163" s="124">
        <f t="shared" ref="T1163:T1226" si="627">(T1162)</f>
        <v>7.0000000000000007E-2</v>
      </c>
      <c r="U1163" s="122">
        <f t="shared" si="608"/>
        <v>22</v>
      </c>
      <c r="V1163" s="122">
        <v>252</v>
      </c>
      <c r="W1163" s="121">
        <f t="shared" si="619"/>
        <v>1.0059241860000001</v>
      </c>
      <c r="X1163" s="114">
        <f t="shared" si="620"/>
        <v>5.3015988900000002</v>
      </c>
      <c r="Y1163" s="114">
        <f t="shared" si="621"/>
        <v>0</v>
      </c>
      <c r="Z1163" s="127" t="str">
        <f t="shared" si="605"/>
        <v>A+J=</v>
      </c>
      <c r="AA1163" s="119">
        <f t="shared" si="606"/>
        <v>45159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3">
        <f t="shared" si="622"/>
        <v>45158</v>
      </c>
      <c r="B1164" s="114">
        <f t="shared" si="614"/>
        <v>900.20916864000003</v>
      </c>
      <c r="C1164" s="114">
        <f t="shared" ref="C1164:C1227" si="628">TRUNC(IF(Q1163&gt;0,VLOOKUP(A1163,$AD$12:$AE$140,2),C1163),8)</f>
        <v>571.16229462000001</v>
      </c>
      <c r="D1164" s="115">
        <f t="shared" si="623"/>
        <v>1190.8820000000001</v>
      </c>
      <c r="E1164" s="116">
        <f t="shared" si="610"/>
        <v>1193.337</v>
      </c>
      <c r="F1164" s="117">
        <f t="shared" si="611"/>
        <v>45097</v>
      </c>
      <c r="G1164" s="118">
        <f t="shared" si="615"/>
        <v>2.0614972768082662E-3</v>
      </c>
      <c r="H1164" s="119">
        <f t="shared" ref="H1164:H1227" si="629">IF(DAY(A1164)=H$9,VLOOKUP(A1164,AH$118:AN$450,4),H1163)</f>
        <v>45189</v>
      </c>
      <c r="I1164" s="119">
        <f t="shared" si="616"/>
        <v>45159</v>
      </c>
      <c r="J1164" s="120">
        <f t="shared" si="624"/>
        <v>22</v>
      </c>
      <c r="K1164" s="120">
        <f t="shared" si="613"/>
        <v>22</v>
      </c>
      <c r="L1164" s="8">
        <f t="shared" si="625"/>
        <v>1.00206149</v>
      </c>
      <c r="M1164" s="121">
        <f t="shared" si="612"/>
        <v>1.00206149</v>
      </c>
      <c r="N1164" s="121">
        <f t="shared" si="607"/>
        <v>1.563595033704855</v>
      </c>
      <c r="O1164" s="114">
        <f t="shared" si="609"/>
        <v>1.5668183600000001</v>
      </c>
      <c r="P1164" s="114">
        <f t="shared" si="617"/>
        <v>894.90756974999999</v>
      </c>
      <c r="Q1164" s="168">
        <f t="shared" ref="Q1164:Q1227" si="630">IF(VLOOKUP(A1164,AD$10:AK$140,8)=VLOOKUP(A1163,AD$10:AK$140,8),0,VLOOKUP(A1164,AD$10:AK$140,8))</f>
        <v>0</v>
      </c>
      <c r="R1164" s="169">
        <f t="shared" si="626"/>
        <v>0</v>
      </c>
      <c r="S1164" s="114">
        <f t="shared" si="618"/>
        <v>0</v>
      </c>
      <c r="T1164" s="124">
        <f t="shared" si="627"/>
        <v>7.0000000000000007E-2</v>
      </c>
      <c r="U1164" s="122">
        <f t="shared" si="608"/>
        <v>22</v>
      </c>
      <c r="V1164" s="122">
        <v>252</v>
      </c>
      <c r="W1164" s="121">
        <f t="shared" si="619"/>
        <v>1.0059241860000001</v>
      </c>
      <c r="X1164" s="114">
        <f t="shared" si="620"/>
        <v>5.3015988900000002</v>
      </c>
      <c r="Y1164" s="114">
        <f t="shared" si="621"/>
        <v>0</v>
      </c>
      <c r="Z1164" s="127" t="str">
        <f t="shared" ref="Z1164:Z1227" si="631">IF($Q1163&gt;0,VLOOKUP($A1163,$AD$10:$AM$140,9),Z1163)</f>
        <v>A+J=</v>
      </c>
      <c r="AA1164" s="119">
        <f t="shared" ref="AA1164:AA1227" si="632">IF($Q1163&gt;0,VLOOKUP($A1163,$AD$10:$AM$140,10),AA1163)</f>
        <v>45159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3">
        <f t="shared" si="622"/>
        <v>45159</v>
      </c>
      <c r="B1165" s="114">
        <f t="shared" si="614"/>
        <v>900.20916864000003</v>
      </c>
      <c r="C1165" s="114">
        <f t="shared" si="628"/>
        <v>571.16229462000001</v>
      </c>
      <c r="D1165" s="115">
        <f t="shared" si="623"/>
        <v>1190.8820000000001</v>
      </c>
      <c r="E1165" s="116">
        <f t="shared" si="610"/>
        <v>1193.337</v>
      </c>
      <c r="F1165" s="117">
        <f t="shared" si="611"/>
        <v>45097</v>
      </c>
      <c r="G1165" s="118">
        <f t="shared" si="615"/>
        <v>2.0614972768082662E-3</v>
      </c>
      <c r="H1165" s="119">
        <f t="shared" si="629"/>
        <v>45189</v>
      </c>
      <c r="I1165" s="119">
        <f t="shared" si="616"/>
        <v>45159</v>
      </c>
      <c r="J1165" s="120">
        <f t="shared" si="624"/>
        <v>22</v>
      </c>
      <c r="K1165" s="120">
        <f t="shared" si="613"/>
        <v>22</v>
      </c>
      <c r="L1165" s="8">
        <f t="shared" si="625"/>
        <v>1.00206149</v>
      </c>
      <c r="M1165" s="121">
        <f t="shared" si="612"/>
        <v>1.00206149</v>
      </c>
      <c r="N1165" s="121">
        <f t="shared" si="607"/>
        <v>1.563595033704855</v>
      </c>
      <c r="O1165" s="114">
        <f t="shared" si="609"/>
        <v>1.5668183600000001</v>
      </c>
      <c r="P1165" s="114">
        <f t="shared" si="617"/>
        <v>894.90756974999999</v>
      </c>
      <c r="Q1165" s="168">
        <f t="shared" si="630"/>
        <v>38</v>
      </c>
      <c r="R1165" s="169">
        <f t="shared" si="626"/>
        <v>1.1816999999999999E-2</v>
      </c>
      <c r="S1165" s="114">
        <f t="shared" si="618"/>
        <v>10.57512275</v>
      </c>
      <c r="T1165" s="124">
        <f t="shared" si="627"/>
        <v>7.0000000000000007E-2</v>
      </c>
      <c r="U1165" s="122">
        <f t="shared" si="608"/>
        <v>22</v>
      </c>
      <c r="V1165" s="122">
        <v>252</v>
      </c>
      <c r="W1165" s="121">
        <f t="shared" si="619"/>
        <v>1.0059241860000001</v>
      </c>
      <c r="X1165" s="114">
        <f t="shared" si="620"/>
        <v>5.3015988900000002</v>
      </c>
      <c r="Y1165" s="114">
        <f t="shared" si="621"/>
        <v>15.87672164</v>
      </c>
      <c r="Z1165" s="127" t="str">
        <f t="shared" si="631"/>
        <v>A+J=</v>
      </c>
      <c r="AA1165" s="119">
        <f t="shared" si="632"/>
        <v>45159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3">
        <f t="shared" si="622"/>
        <v>45160</v>
      </c>
      <c r="B1166" s="114">
        <f t="shared" si="614"/>
        <v>884.65666156999998</v>
      </c>
      <c r="C1166" s="114">
        <f t="shared" si="628"/>
        <v>564.41286978999995</v>
      </c>
      <c r="D1166" s="115">
        <f t="shared" si="623"/>
        <v>1190.8820000000001</v>
      </c>
      <c r="E1166" s="116">
        <f t="shared" si="610"/>
        <v>1193.337</v>
      </c>
      <c r="F1166" s="117">
        <f t="shared" si="611"/>
        <v>45128</v>
      </c>
      <c r="G1166" s="118">
        <f t="shared" si="615"/>
        <v>2.0614972768082662E-3</v>
      </c>
      <c r="H1166" s="119">
        <f t="shared" si="629"/>
        <v>45189</v>
      </c>
      <c r="I1166" s="119">
        <f t="shared" si="616"/>
        <v>45189</v>
      </c>
      <c r="J1166" s="120">
        <f t="shared" si="624"/>
        <v>21</v>
      </c>
      <c r="K1166" s="120">
        <f t="shared" si="613"/>
        <v>1</v>
      </c>
      <c r="L1166" s="8">
        <f t="shared" si="625"/>
        <v>1.00009807</v>
      </c>
      <c r="M1166" s="121">
        <f t="shared" si="612"/>
        <v>1.00206149</v>
      </c>
      <c r="N1166" s="121">
        <f t="shared" si="607"/>
        <v>1.5668183692308872</v>
      </c>
      <c r="O1166" s="114">
        <f t="shared" si="609"/>
        <v>1.5669720199999999</v>
      </c>
      <c r="P1166" s="114">
        <f t="shared" si="617"/>
        <v>884.41917467999997</v>
      </c>
      <c r="Q1166" s="168">
        <f t="shared" si="630"/>
        <v>0</v>
      </c>
      <c r="R1166" s="169">
        <f t="shared" si="626"/>
        <v>0</v>
      </c>
      <c r="S1166" s="114">
        <f t="shared" si="618"/>
        <v>0</v>
      </c>
      <c r="T1166" s="124">
        <f t="shared" si="627"/>
        <v>7.0000000000000007E-2</v>
      </c>
      <c r="U1166" s="122">
        <f t="shared" si="608"/>
        <v>1</v>
      </c>
      <c r="V1166" s="122">
        <v>252</v>
      </c>
      <c r="W1166" s="121">
        <f t="shared" si="619"/>
        <v>1.0002685229999999</v>
      </c>
      <c r="X1166" s="114">
        <f t="shared" si="620"/>
        <v>0.23748689000000001</v>
      </c>
      <c r="Y1166" s="114">
        <f t="shared" si="621"/>
        <v>0</v>
      </c>
      <c r="Z1166" s="127" t="str">
        <f t="shared" si="631"/>
        <v>A+J=</v>
      </c>
      <c r="AA1166" s="119">
        <f t="shared" si="632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3">
        <f t="shared" si="622"/>
        <v>45161</v>
      </c>
      <c r="B1167" s="114">
        <f t="shared" si="614"/>
        <v>884.98099768999998</v>
      </c>
      <c r="C1167" s="114">
        <f t="shared" si="628"/>
        <v>564.41286978999995</v>
      </c>
      <c r="D1167" s="115">
        <f t="shared" si="623"/>
        <v>1190.8820000000001</v>
      </c>
      <c r="E1167" s="116">
        <f t="shared" si="610"/>
        <v>1193.337</v>
      </c>
      <c r="F1167" s="117">
        <f t="shared" si="611"/>
        <v>45128</v>
      </c>
      <c r="G1167" s="118">
        <f t="shared" si="615"/>
        <v>2.0614972768082662E-3</v>
      </c>
      <c r="H1167" s="119">
        <f t="shared" si="629"/>
        <v>45189</v>
      </c>
      <c r="I1167" s="119">
        <f t="shared" si="616"/>
        <v>45189</v>
      </c>
      <c r="J1167" s="120">
        <f t="shared" si="624"/>
        <v>21</v>
      </c>
      <c r="K1167" s="120">
        <f t="shared" si="613"/>
        <v>2</v>
      </c>
      <c r="L1167" s="8">
        <f t="shared" si="625"/>
        <v>1.0001961500000001</v>
      </c>
      <c r="M1167" s="121">
        <f t="shared" si="612"/>
        <v>1.00206149</v>
      </c>
      <c r="N1167" s="121">
        <f t="shared" si="607"/>
        <v>1.5668183692308872</v>
      </c>
      <c r="O1167" s="114">
        <f t="shared" si="609"/>
        <v>1.5671257000000001</v>
      </c>
      <c r="P1167" s="114">
        <f t="shared" si="617"/>
        <v>884.50591365000002</v>
      </c>
      <c r="Q1167" s="168">
        <f t="shared" si="630"/>
        <v>0</v>
      </c>
      <c r="R1167" s="169">
        <f t="shared" si="626"/>
        <v>0</v>
      </c>
      <c r="S1167" s="114">
        <f t="shared" si="618"/>
        <v>0</v>
      </c>
      <c r="T1167" s="124">
        <f t="shared" si="627"/>
        <v>7.0000000000000007E-2</v>
      </c>
      <c r="U1167" s="122">
        <f t="shared" si="608"/>
        <v>2</v>
      </c>
      <c r="V1167" s="122">
        <v>252</v>
      </c>
      <c r="W1167" s="121">
        <f t="shared" si="619"/>
        <v>1.000537118</v>
      </c>
      <c r="X1167" s="114">
        <f t="shared" si="620"/>
        <v>0.47508403999999999</v>
      </c>
      <c r="Y1167" s="114">
        <f t="shared" si="621"/>
        <v>0</v>
      </c>
      <c r="Z1167" s="127" t="str">
        <f t="shared" si="631"/>
        <v>A+J=</v>
      </c>
      <c r="AA1167" s="119">
        <f t="shared" si="632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3">
        <f t="shared" si="622"/>
        <v>45162</v>
      </c>
      <c r="B1168" s="114">
        <f t="shared" si="614"/>
        <v>885.30543846</v>
      </c>
      <c r="C1168" s="114">
        <f t="shared" si="628"/>
        <v>564.41286978999995</v>
      </c>
      <c r="D1168" s="115">
        <f t="shared" si="623"/>
        <v>1190.8820000000001</v>
      </c>
      <c r="E1168" s="116">
        <f t="shared" si="610"/>
        <v>1193.337</v>
      </c>
      <c r="F1168" s="117">
        <f t="shared" si="611"/>
        <v>45128</v>
      </c>
      <c r="G1168" s="118">
        <f t="shared" si="615"/>
        <v>2.0614972768082662E-3</v>
      </c>
      <c r="H1168" s="119">
        <f t="shared" si="629"/>
        <v>45189</v>
      </c>
      <c r="I1168" s="119">
        <f t="shared" si="616"/>
        <v>45189</v>
      </c>
      <c r="J1168" s="120">
        <f t="shared" si="624"/>
        <v>21</v>
      </c>
      <c r="K1168" s="120">
        <f t="shared" si="613"/>
        <v>3</v>
      </c>
      <c r="L1168" s="8">
        <f t="shared" si="625"/>
        <v>1.00029423</v>
      </c>
      <c r="M1168" s="121">
        <f t="shared" si="612"/>
        <v>1.00206149</v>
      </c>
      <c r="N1168" s="121">
        <f t="shared" si="607"/>
        <v>1.5668183692308872</v>
      </c>
      <c r="O1168" s="114">
        <f t="shared" si="609"/>
        <v>1.5672793700000001</v>
      </c>
      <c r="P1168" s="114">
        <f t="shared" si="617"/>
        <v>884.59264698000004</v>
      </c>
      <c r="Q1168" s="168">
        <f t="shared" si="630"/>
        <v>0</v>
      </c>
      <c r="R1168" s="169">
        <f t="shared" si="626"/>
        <v>0</v>
      </c>
      <c r="S1168" s="114">
        <f t="shared" si="618"/>
        <v>0</v>
      </c>
      <c r="T1168" s="124">
        <f t="shared" si="627"/>
        <v>7.0000000000000007E-2</v>
      </c>
      <c r="U1168" s="122">
        <f t="shared" si="608"/>
        <v>3</v>
      </c>
      <c r="V1168" s="122">
        <v>252</v>
      </c>
      <c r="W1168" s="121">
        <f t="shared" si="619"/>
        <v>1.0008057850000001</v>
      </c>
      <c r="X1168" s="114">
        <f t="shared" si="620"/>
        <v>0.71279148000000003</v>
      </c>
      <c r="Y1168" s="114">
        <f t="shared" si="621"/>
        <v>0</v>
      </c>
      <c r="Z1168" s="127" t="str">
        <f t="shared" si="631"/>
        <v>A+J=</v>
      </c>
      <c r="AA1168" s="119">
        <f t="shared" si="632"/>
        <v>45189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3">
        <f t="shared" si="622"/>
        <v>45163</v>
      </c>
      <c r="B1169" s="114">
        <f t="shared" si="614"/>
        <v>885.63000647999991</v>
      </c>
      <c r="C1169" s="114">
        <f t="shared" si="628"/>
        <v>564.41286978999995</v>
      </c>
      <c r="D1169" s="115">
        <f t="shared" si="623"/>
        <v>1190.8820000000001</v>
      </c>
      <c r="E1169" s="116">
        <f t="shared" si="610"/>
        <v>1193.337</v>
      </c>
      <c r="F1169" s="117">
        <f t="shared" si="611"/>
        <v>45128</v>
      </c>
      <c r="G1169" s="118">
        <f t="shared" si="615"/>
        <v>2.0614972768082662E-3</v>
      </c>
      <c r="H1169" s="119">
        <f t="shared" si="629"/>
        <v>45189</v>
      </c>
      <c r="I1169" s="119">
        <f t="shared" si="616"/>
        <v>45189</v>
      </c>
      <c r="J1169" s="120">
        <f t="shared" si="624"/>
        <v>21</v>
      </c>
      <c r="K1169" s="120">
        <f t="shared" si="613"/>
        <v>4</v>
      </c>
      <c r="L1169" s="8">
        <f t="shared" si="625"/>
        <v>1.0003923299999999</v>
      </c>
      <c r="M1169" s="121">
        <f t="shared" si="612"/>
        <v>1.00206149</v>
      </c>
      <c r="N1169" s="121">
        <f t="shared" si="607"/>
        <v>1.5668183692308872</v>
      </c>
      <c r="O1169" s="114">
        <f t="shared" si="609"/>
        <v>1.5674330700000001</v>
      </c>
      <c r="P1169" s="114">
        <f t="shared" si="617"/>
        <v>884.67939723999996</v>
      </c>
      <c r="Q1169" s="168">
        <f t="shared" si="630"/>
        <v>0</v>
      </c>
      <c r="R1169" s="169">
        <f t="shared" si="626"/>
        <v>0</v>
      </c>
      <c r="S1169" s="114">
        <f t="shared" si="618"/>
        <v>0</v>
      </c>
      <c r="T1169" s="124">
        <f t="shared" si="627"/>
        <v>7.0000000000000007E-2</v>
      </c>
      <c r="U1169" s="122">
        <f t="shared" si="608"/>
        <v>4</v>
      </c>
      <c r="V1169" s="122">
        <v>252</v>
      </c>
      <c r="W1169" s="121">
        <f t="shared" si="619"/>
        <v>1.0010745240000001</v>
      </c>
      <c r="X1169" s="114">
        <f t="shared" si="620"/>
        <v>0.95060924000000002</v>
      </c>
      <c r="Y1169" s="114">
        <f t="shared" si="621"/>
        <v>0</v>
      </c>
      <c r="Z1169" s="127" t="str">
        <f t="shared" si="631"/>
        <v>A+J=</v>
      </c>
      <c r="AA1169" s="119">
        <f t="shared" si="632"/>
        <v>45189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3">
        <f t="shared" si="622"/>
        <v>45164</v>
      </c>
      <c r="B1170" s="114">
        <f t="shared" si="614"/>
        <v>885.95469611999999</v>
      </c>
      <c r="C1170" s="114">
        <f t="shared" si="628"/>
        <v>564.41286978999995</v>
      </c>
      <c r="D1170" s="115">
        <f t="shared" si="623"/>
        <v>1190.8820000000001</v>
      </c>
      <c r="E1170" s="116">
        <f t="shared" si="610"/>
        <v>1193.337</v>
      </c>
      <c r="F1170" s="117">
        <f t="shared" si="611"/>
        <v>45128</v>
      </c>
      <c r="G1170" s="118">
        <f t="shared" si="615"/>
        <v>2.0614972768082662E-3</v>
      </c>
      <c r="H1170" s="119">
        <f t="shared" si="629"/>
        <v>45189</v>
      </c>
      <c r="I1170" s="119">
        <f t="shared" si="616"/>
        <v>45189</v>
      </c>
      <c r="J1170" s="120">
        <f t="shared" si="624"/>
        <v>21</v>
      </c>
      <c r="K1170" s="120">
        <f t="shared" si="613"/>
        <v>5</v>
      </c>
      <c r="L1170" s="8">
        <f t="shared" si="625"/>
        <v>1.0004904400000001</v>
      </c>
      <c r="M1170" s="121">
        <f t="shared" si="612"/>
        <v>1.00206149</v>
      </c>
      <c r="N1170" s="121">
        <f t="shared" si="607"/>
        <v>1.5668183692308872</v>
      </c>
      <c r="O1170" s="114">
        <f t="shared" si="609"/>
        <v>1.56758679</v>
      </c>
      <c r="P1170" s="114">
        <f t="shared" si="617"/>
        <v>884.76615877999996</v>
      </c>
      <c r="Q1170" s="168">
        <f t="shared" si="630"/>
        <v>0</v>
      </c>
      <c r="R1170" s="169">
        <f t="shared" si="626"/>
        <v>0</v>
      </c>
      <c r="S1170" s="114">
        <f t="shared" si="618"/>
        <v>0</v>
      </c>
      <c r="T1170" s="124">
        <f t="shared" si="627"/>
        <v>7.0000000000000007E-2</v>
      </c>
      <c r="U1170" s="122">
        <f t="shared" si="608"/>
        <v>5</v>
      </c>
      <c r="V1170" s="122">
        <v>252</v>
      </c>
      <c r="W1170" s="121">
        <f t="shared" si="619"/>
        <v>1.0013433350000001</v>
      </c>
      <c r="X1170" s="114">
        <f t="shared" si="620"/>
        <v>1.1885373400000001</v>
      </c>
      <c r="Y1170" s="114">
        <f t="shared" si="621"/>
        <v>0</v>
      </c>
      <c r="Z1170" s="127" t="str">
        <f t="shared" si="631"/>
        <v>A+J=</v>
      </c>
      <c r="AA1170" s="119">
        <f t="shared" si="632"/>
        <v>45189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3">
        <f t="shared" si="622"/>
        <v>45165</v>
      </c>
      <c r="B1171" s="114">
        <f t="shared" si="614"/>
        <v>885.95469611999999</v>
      </c>
      <c r="C1171" s="114">
        <f t="shared" si="628"/>
        <v>564.41286978999995</v>
      </c>
      <c r="D1171" s="115">
        <f t="shared" si="623"/>
        <v>1190.8820000000001</v>
      </c>
      <c r="E1171" s="116">
        <f t="shared" si="610"/>
        <v>1193.337</v>
      </c>
      <c r="F1171" s="117">
        <f t="shared" si="611"/>
        <v>45128</v>
      </c>
      <c r="G1171" s="118">
        <f t="shared" si="615"/>
        <v>2.0614972768082662E-3</v>
      </c>
      <c r="H1171" s="119">
        <f t="shared" si="629"/>
        <v>45189</v>
      </c>
      <c r="I1171" s="119">
        <f t="shared" si="616"/>
        <v>45189</v>
      </c>
      <c r="J1171" s="120">
        <f t="shared" si="624"/>
        <v>21</v>
      </c>
      <c r="K1171" s="120">
        <f t="shared" si="613"/>
        <v>5</v>
      </c>
      <c r="L1171" s="8">
        <f t="shared" si="625"/>
        <v>1.0004904400000001</v>
      </c>
      <c r="M1171" s="121">
        <f t="shared" si="612"/>
        <v>1.00206149</v>
      </c>
      <c r="N1171" s="121">
        <f t="shared" si="607"/>
        <v>1.5668183692308872</v>
      </c>
      <c r="O1171" s="114">
        <f t="shared" si="609"/>
        <v>1.56758679</v>
      </c>
      <c r="P1171" s="114">
        <f t="shared" si="617"/>
        <v>884.76615877999996</v>
      </c>
      <c r="Q1171" s="168">
        <f t="shared" si="630"/>
        <v>0</v>
      </c>
      <c r="R1171" s="169">
        <f t="shared" si="626"/>
        <v>0</v>
      </c>
      <c r="S1171" s="114">
        <f t="shared" si="618"/>
        <v>0</v>
      </c>
      <c r="T1171" s="124">
        <f t="shared" si="627"/>
        <v>7.0000000000000007E-2</v>
      </c>
      <c r="U1171" s="122">
        <f t="shared" si="608"/>
        <v>5</v>
      </c>
      <c r="V1171" s="122">
        <v>252</v>
      </c>
      <c r="W1171" s="121">
        <f t="shared" si="619"/>
        <v>1.0013433350000001</v>
      </c>
      <c r="X1171" s="114">
        <f t="shared" si="620"/>
        <v>1.1885373400000001</v>
      </c>
      <c r="Y1171" s="114">
        <f t="shared" si="621"/>
        <v>0</v>
      </c>
      <c r="Z1171" s="127" t="str">
        <f t="shared" si="631"/>
        <v>A+J=</v>
      </c>
      <c r="AA1171" s="119">
        <f t="shared" si="632"/>
        <v>45189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3">
        <f t="shared" si="622"/>
        <v>45166</v>
      </c>
      <c r="B1172" s="114">
        <f t="shared" si="614"/>
        <v>885.95469611999999</v>
      </c>
      <c r="C1172" s="114">
        <f t="shared" si="628"/>
        <v>564.41286978999995</v>
      </c>
      <c r="D1172" s="115">
        <f t="shared" si="623"/>
        <v>1190.8820000000001</v>
      </c>
      <c r="E1172" s="116">
        <f t="shared" si="610"/>
        <v>1193.337</v>
      </c>
      <c r="F1172" s="117">
        <f t="shared" si="611"/>
        <v>45128</v>
      </c>
      <c r="G1172" s="118">
        <f t="shared" si="615"/>
        <v>2.0614972768082662E-3</v>
      </c>
      <c r="H1172" s="119">
        <f t="shared" si="629"/>
        <v>45189</v>
      </c>
      <c r="I1172" s="119">
        <f t="shared" si="616"/>
        <v>45189</v>
      </c>
      <c r="J1172" s="120">
        <f t="shared" si="624"/>
        <v>21</v>
      </c>
      <c r="K1172" s="120">
        <f t="shared" si="613"/>
        <v>5</v>
      </c>
      <c r="L1172" s="8">
        <f t="shared" si="625"/>
        <v>1.0004904400000001</v>
      </c>
      <c r="M1172" s="121">
        <f t="shared" si="612"/>
        <v>1.00206149</v>
      </c>
      <c r="N1172" s="121">
        <f t="shared" si="607"/>
        <v>1.5668183692308872</v>
      </c>
      <c r="O1172" s="114">
        <f t="shared" si="609"/>
        <v>1.56758679</v>
      </c>
      <c r="P1172" s="114">
        <f t="shared" si="617"/>
        <v>884.76615877999996</v>
      </c>
      <c r="Q1172" s="168">
        <f t="shared" si="630"/>
        <v>0</v>
      </c>
      <c r="R1172" s="169">
        <f t="shared" si="626"/>
        <v>0</v>
      </c>
      <c r="S1172" s="114">
        <f t="shared" si="618"/>
        <v>0</v>
      </c>
      <c r="T1172" s="124">
        <f t="shared" si="627"/>
        <v>7.0000000000000007E-2</v>
      </c>
      <c r="U1172" s="122">
        <f t="shared" si="608"/>
        <v>5</v>
      </c>
      <c r="V1172" s="122">
        <v>252</v>
      </c>
      <c r="W1172" s="121">
        <f t="shared" si="619"/>
        <v>1.0013433350000001</v>
      </c>
      <c r="X1172" s="114">
        <f t="shared" si="620"/>
        <v>1.1885373400000001</v>
      </c>
      <c r="Y1172" s="114">
        <f t="shared" si="621"/>
        <v>0</v>
      </c>
      <c r="Z1172" s="127" t="str">
        <f t="shared" si="631"/>
        <v>A+J=</v>
      </c>
      <c r="AA1172" s="119">
        <f t="shared" si="632"/>
        <v>45189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3">
        <f t="shared" si="622"/>
        <v>45167</v>
      </c>
      <c r="B1173" s="114">
        <f t="shared" si="614"/>
        <v>886.27950744000009</v>
      </c>
      <c r="C1173" s="114">
        <f t="shared" si="628"/>
        <v>564.41286978999995</v>
      </c>
      <c r="D1173" s="115">
        <f t="shared" si="623"/>
        <v>1190.8820000000001</v>
      </c>
      <c r="E1173" s="116">
        <f t="shared" si="610"/>
        <v>1193.337</v>
      </c>
      <c r="F1173" s="117">
        <f t="shared" si="611"/>
        <v>45128</v>
      </c>
      <c r="G1173" s="118">
        <f t="shared" si="615"/>
        <v>2.0614972768082662E-3</v>
      </c>
      <c r="H1173" s="119">
        <f t="shared" si="629"/>
        <v>45189</v>
      </c>
      <c r="I1173" s="119">
        <f t="shared" si="616"/>
        <v>45189</v>
      </c>
      <c r="J1173" s="120">
        <f t="shared" si="624"/>
        <v>21</v>
      </c>
      <c r="K1173" s="120">
        <f t="shared" si="613"/>
        <v>6</v>
      </c>
      <c r="L1173" s="8">
        <f t="shared" si="625"/>
        <v>1.00058856</v>
      </c>
      <c r="M1173" s="121">
        <f t="shared" si="612"/>
        <v>1.00206149</v>
      </c>
      <c r="N1173" s="121">
        <f t="shared" si="607"/>
        <v>1.5668183692308872</v>
      </c>
      <c r="O1173" s="114">
        <f t="shared" si="609"/>
        <v>1.56774053</v>
      </c>
      <c r="P1173" s="114">
        <f t="shared" si="617"/>
        <v>884.85293162000005</v>
      </c>
      <c r="Q1173" s="168">
        <f t="shared" si="630"/>
        <v>0</v>
      </c>
      <c r="R1173" s="169">
        <f t="shared" si="626"/>
        <v>0</v>
      </c>
      <c r="S1173" s="114">
        <f t="shared" si="618"/>
        <v>0</v>
      </c>
      <c r="T1173" s="124">
        <f t="shared" si="627"/>
        <v>7.0000000000000007E-2</v>
      </c>
      <c r="U1173" s="122">
        <f t="shared" si="608"/>
        <v>6</v>
      </c>
      <c r="V1173" s="122">
        <v>252</v>
      </c>
      <c r="W1173" s="121">
        <f t="shared" si="619"/>
        <v>1.001612218</v>
      </c>
      <c r="X1173" s="114">
        <f t="shared" si="620"/>
        <v>1.42657582</v>
      </c>
      <c r="Y1173" s="114">
        <f t="shared" si="621"/>
        <v>0</v>
      </c>
      <c r="Z1173" s="127" t="str">
        <f t="shared" si="631"/>
        <v>A+J=</v>
      </c>
      <c r="AA1173" s="119">
        <f t="shared" si="632"/>
        <v>45189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3">
        <f t="shared" si="622"/>
        <v>45168</v>
      </c>
      <c r="B1174" s="114">
        <f t="shared" si="614"/>
        <v>886.60443566999993</v>
      </c>
      <c r="C1174" s="114">
        <f t="shared" si="628"/>
        <v>564.41286978999995</v>
      </c>
      <c r="D1174" s="115">
        <f t="shared" si="623"/>
        <v>1190.8820000000001</v>
      </c>
      <c r="E1174" s="116">
        <f t="shared" si="610"/>
        <v>1193.337</v>
      </c>
      <c r="F1174" s="117">
        <f t="shared" si="611"/>
        <v>45128</v>
      </c>
      <c r="G1174" s="118">
        <f t="shared" si="615"/>
        <v>2.0614972768082662E-3</v>
      </c>
      <c r="H1174" s="119">
        <f t="shared" si="629"/>
        <v>45189</v>
      </c>
      <c r="I1174" s="119">
        <f t="shared" si="616"/>
        <v>45189</v>
      </c>
      <c r="J1174" s="120">
        <f t="shared" si="624"/>
        <v>21</v>
      </c>
      <c r="K1174" s="120">
        <f t="shared" si="613"/>
        <v>7</v>
      </c>
      <c r="L1174" s="8">
        <f t="shared" si="625"/>
        <v>1.00068669</v>
      </c>
      <c r="M1174" s="121">
        <f t="shared" si="612"/>
        <v>1.00206149</v>
      </c>
      <c r="N1174" s="121">
        <f t="shared" si="607"/>
        <v>1.5668183692308872</v>
      </c>
      <c r="O1174" s="114">
        <f t="shared" si="609"/>
        <v>1.56789428</v>
      </c>
      <c r="P1174" s="114">
        <f t="shared" si="617"/>
        <v>884.93971009999996</v>
      </c>
      <c r="Q1174" s="168">
        <f t="shared" si="630"/>
        <v>0</v>
      </c>
      <c r="R1174" s="169">
        <f t="shared" si="626"/>
        <v>0</v>
      </c>
      <c r="S1174" s="114">
        <f t="shared" si="618"/>
        <v>0</v>
      </c>
      <c r="T1174" s="124">
        <f t="shared" si="627"/>
        <v>7.0000000000000007E-2</v>
      </c>
      <c r="U1174" s="122">
        <f t="shared" si="608"/>
        <v>7</v>
      </c>
      <c r="V1174" s="122">
        <v>252</v>
      </c>
      <c r="W1174" s="121">
        <f t="shared" si="619"/>
        <v>1.001881174</v>
      </c>
      <c r="X1174" s="114">
        <f t="shared" si="620"/>
        <v>1.6647255700000001</v>
      </c>
      <c r="Y1174" s="114">
        <f t="shared" si="621"/>
        <v>0</v>
      </c>
      <c r="Z1174" s="127" t="str">
        <f t="shared" si="631"/>
        <v>A+J=</v>
      </c>
      <c r="AA1174" s="119">
        <f t="shared" si="632"/>
        <v>45189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3">
        <f t="shared" si="622"/>
        <v>45169</v>
      </c>
      <c r="B1175" s="114">
        <f t="shared" si="614"/>
        <v>886.92948560999992</v>
      </c>
      <c r="C1175" s="114">
        <f t="shared" si="628"/>
        <v>564.41286978999995</v>
      </c>
      <c r="D1175" s="115">
        <f t="shared" si="623"/>
        <v>1190.8820000000001</v>
      </c>
      <c r="E1175" s="116">
        <f t="shared" si="610"/>
        <v>1193.337</v>
      </c>
      <c r="F1175" s="117">
        <f t="shared" si="611"/>
        <v>45128</v>
      </c>
      <c r="G1175" s="118">
        <f t="shared" si="615"/>
        <v>2.0614972768082662E-3</v>
      </c>
      <c r="H1175" s="119">
        <f t="shared" si="629"/>
        <v>45189</v>
      </c>
      <c r="I1175" s="119">
        <f t="shared" si="616"/>
        <v>45189</v>
      </c>
      <c r="J1175" s="120">
        <f t="shared" si="624"/>
        <v>21</v>
      </c>
      <c r="K1175" s="120">
        <f t="shared" si="613"/>
        <v>8</v>
      </c>
      <c r="L1175" s="8">
        <f t="shared" si="625"/>
        <v>1.00078483</v>
      </c>
      <c r="M1175" s="121">
        <f t="shared" si="612"/>
        <v>1.00206149</v>
      </c>
      <c r="N1175" s="121">
        <f t="shared" si="607"/>
        <v>1.5668183692308872</v>
      </c>
      <c r="O1175" s="114">
        <f t="shared" si="609"/>
        <v>1.56804805</v>
      </c>
      <c r="P1175" s="114">
        <f t="shared" si="617"/>
        <v>885.02649985999994</v>
      </c>
      <c r="Q1175" s="168">
        <f t="shared" si="630"/>
        <v>0</v>
      </c>
      <c r="R1175" s="169">
        <f t="shared" si="626"/>
        <v>0</v>
      </c>
      <c r="S1175" s="114">
        <f t="shared" si="618"/>
        <v>0</v>
      </c>
      <c r="T1175" s="124">
        <f t="shared" si="627"/>
        <v>7.0000000000000007E-2</v>
      </c>
      <c r="U1175" s="122">
        <f t="shared" si="608"/>
        <v>8</v>
      </c>
      <c r="V1175" s="122">
        <v>252</v>
      </c>
      <c r="W1175" s="121">
        <f t="shared" si="619"/>
        <v>1.0021502019999999</v>
      </c>
      <c r="X1175" s="114">
        <f t="shared" si="620"/>
        <v>1.90298575</v>
      </c>
      <c r="Y1175" s="114">
        <f t="shared" si="621"/>
        <v>0</v>
      </c>
      <c r="Z1175" s="127" t="str">
        <f t="shared" si="631"/>
        <v>A+J=</v>
      </c>
      <c r="AA1175" s="119">
        <f t="shared" si="632"/>
        <v>45189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3">
        <f t="shared" si="622"/>
        <v>45170</v>
      </c>
      <c r="B1176" s="114">
        <f t="shared" si="614"/>
        <v>887.25464598000008</v>
      </c>
      <c r="C1176" s="114">
        <f t="shared" si="628"/>
        <v>564.41286978999995</v>
      </c>
      <c r="D1176" s="115">
        <f t="shared" si="623"/>
        <v>1190.8820000000001</v>
      </c>
      <c r="E1176" s="116">
        <f t="shared" si="610"/>
        <v>1193.337</v>
      </c>
      <c r="F1176" s="117">
        <f t="shared" si="611"/>
        <v>45128</v>
      </c>
      <c r="G1176" s="118">
        <f t="shared" si="615"/>
        <v>2.0614972768082662E-3</v>
      </c>
      <c r="H1176" s="119">
        <f t="shared" si="629"/>
        <v>45189</v>
      </c>
      <c r="I1176" s="119">
        <f t="shared" si="616"/>
        <v>45189</v>
      </c>
      <c r="J1176" s="120">
        <f t="shared" si="624"/>
        <v>21</v>
      </c>
      <c r="K1176" s="120">
        <f t="shared" si="613"/>
        <v>9</v>
      </c>
      <c r="L1176" s="8">
        <f t="shared" si="625"/>
        <v>1.0008829699999999</v>
      </c>
      <c r="M1176" s="121">
        <f t="shared" si="612"/>
        <v>1.00206149</v>
      </c>
      <c r="N1176" s="121">
        <f t="shared" si="607"/>
        <v>1.5668183692308872</v>
      </c>
      <c r="O1176" s="114">
        <f t="shared" si="609"/>
        <v>1.5682018200000001</v>
      </c>
      <c r="P1176" s="114">
        <f t="shared" si="617"/>
        <v>885.11328963000005</v>
      </c>
      <c r="Q1176" s="168">
        <f t="shared" si="630"/>
        <v>0</v>
      </c>
      <c r="R1176" s="169">
        <f t="shared" si="626"/>
        <v>0</v>
      </c>
      <c r="S1176" s="114">
        <f t="shared" si="618"/>
        <v>0</v>
      </c>
      <c r="T1176" s="124">
        <f t="shared" si="627"/>
        <v>7.0000000000000007E-2</v>
      </c>
      <c r="U1176" s="122">
        <f t="shared" si="608"/>
        <v>9</v>
      </c>
      <c r="V1176" s="122">
        <v>252</v>
      </c>
      <c r="W1176" s="121">
        <f t="shared" si="619"/>
        <v>1.0024193020000001</v>
      </c>
      <c r="X1176" s="114">
        <f t="shared" si="620"/>
        <v>2.1413563500000001</v>
      </c>
      <c r="Y1176" s="114">
        <f t="shared" si="621"/>
        <v>0</v>
      </c>
      <c r="Z1176" s="127" t="str">
        <f t="shared" si="631"/>
        <v>A+J=</v>
      </c>
      <c r="AA1176" s="119">
        <f t="shared" si="632"/>
        <v>45189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3">
        <f t="shared" si="622"/>
        <v>45171</v>
      </c>
      <c r="B1177" s="114">
        <f t="shared" si="614"/>
        <v>887.57993376999991</v>
      </c>
      <c r="C1177" s="114">
        <f t="shared" si="628"/>
        <v>564.41286978999995</v>
      </c>
      <c r="D1177" s="115">
        <f t="shared" si="623"/>
        <v>1190.8820000000001</v>
      </c>
      <c r="E1177" s="116">
        <f t="shared" si="610"/>
        <v>1193.337</v>
      </c>
      <c r="F1177" s="117">
        <f t="shared" si="611"/>
        <v>45128</v>
      </c>
      <c r="G1177" s="118">
        <f t="shared" si="615"/>
        <v>2.0614972768082662E-3</v>
      </c>
      <c r="H1177" s="119">
        <f t="shared" si="629"/>
        <v>45189</v>
      </c>
      <c r="I1177" s="119">
        <f t="shared" si="616"/>
        <v>45189</v>
      </c>
      <c r="J1177" s="120">
        <f t="shared" si="624"/>
        <v>21</v>
      </c>
      <c r="K1177" s="120">
        <f t="shared" si="613"/>
        <v>10</v>
      </c>
      <c r="L1177" s="8">
        <f t="shared" si="625"/>
        <v>1.00098113</v>
      </c>
      <c r="M1177" s="121">
        <f t="shared" si="612"/>
        <v>1.00206149</v>
      </c>
      <c r="N1177" s="121">
        <f t="shared" si="607"/>
        <v>1.5668183692308872</v>
      </c>
      <c r="O1177" s="114">
        <f t="shared" si="609"/>
        <v>1.56835562</v>
      </c>
      <c r="P1177" s="114">
        <f t="shared" si="617"/>
        <v>885.20009632999995</v>
      </c>
      <c r="Q1177" s="168">
        <f t="shared" si="630"/>
        <v>0</v>
      </c>
      <c r="R1177" s="169">
        <f t="shared" si="626"/>
        <v>0</v>
      </c>
      <c r="S1177" s="114">
        <f t="shared" si="618"/>
        <v>0</v>
      </c>
      <c r="T1177" s="124">
        <f t="shared" si="627"/>
        <v>7.0000000000000007E-2</v>
      </c>
      <c r="U1177" s="122">
        <f t="shared" si="608"/>
        <v>10</v>
      </c>
      <c r="V1177" s="122">
        <v>252</v>
      </c>
      <c r="W1177" s="121">
        <f t="shared" si="619"/>
        <v>1.0026884739999999</v>
      </c>
      <c r="X1177" s="114">
        <f t="shared" si="620"/>
        <v>2.3798374400000002</v>
      </c>
      <c r="Y1177" s="114">
        <f t="shared" si="621"/>
        <v>0</v>
      </c>
      <c r="Z1177" s="127" t="str">
        <f t="shared" si="631"/>
        <v>A+J=</v>
      </c>
      <c r="AA1177" s="119">
        <f t="shared" si="632"/>
        <v>45189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3">
        <f t="shared" si="622"/>
        <v>45172</v>
      </c>
      <c r="B1178" s="114">
        <f t="shared" si="614"/>
        <v>887.57993376999991</v>
      </c>
      <c r="C1178" s="114">
        <f t="shared" si="628"/>
        <v>564.41286978999995</v>
      </c>
      <c r="D1178" s="115">
        <f t="shared" si="623"/>
        <v>1190.8820000000001</v>
      </c>
      <c r="E1178" s="116">
        <f t="shared" si="610"/>
        <v>1193.337</v>
      </c>
      <c r="F1178" s="117">
        <f t="shared" si="611"/>
        <v>45128</v>
      </c>
      <c r="G1178" s="118">
        <f t="shared" si="615"/>
        <v>2.0614972768082662E-3</v>
      </c>
      <c r="H1178" s="119">
        <f t="shared" si="629"/>
        <v>45189</v>
      </c>
      <c r="I1178" s="119">
        <f t="shared" si="616"/>
        <v>45189</v>
      </c>
      <c r="J1178" s="120">
        <f t="shared" si="624"/>
        <v>21</v>
      </c>
      <c r="K1178" s="120">
        <f t="shared" si="613"/>
        <v>10</v>
      </c>
      <c r="L1178" s="8">
        <f t="shared" si="625"/>
        <v>1.00098113</v>
      </c>
      <c r="M1178" s="121">
        <f t="shared" si="612"/>
        <v>1.00206149</v>
      </c>
      <c r="N1178" s="121">
        <f t="shared" si="607"/>
        <v>1.5668183692308872</v>
      </c>
      <c r="O1178" s="114">
        <f t="shared" si="609"/>
        <v>1.56835562</v>
      </c>
      <c r="P1178" s="114">
        <f t="shared" si="617"/>
        <v>885.20009632999995</v>
      </c>
      <c r="Q1178" s="168">
        <f t="shared" si="630"/>
        <v>0</v>
      </c>
      <c r="R1178" s="169">
        <f t="shared" si="626"/>
        <v>0</v>
      </c>
      <c r="S1178" s="114">
        <f t="shared" si="618"/>
        <v>0</v>
      </c>
      <c r="T1178" s="124">
        <f t="shared" si="627"/>
        <v>7.0000000000000007E-2</v>
      </c>
      <c r="U1178" s="122">
        <f t="shared" si="608"/>
        <v>10</v>
      </c>
      <c r="V1178" s="122">
        <v>252</v>
      </c>
      <c r="W1178" s="121">
        <f t="shared" si="619"/>
        <v>1.0026884739999999</v>
      </c>
      <c r="X1178" s="114">
        <f t="shared" si="620"/>
        <v>2.3798374400000002</v>
      </c>
      <c r="Y1178" s="114">
        <f t="shared" si="621"/>
        <v>0</v>
      </c>
      <c r="Z1178" s="127" t="str">
        <f t="shared" si="631"/>
        <v>A+J=</v>
      </c>
      <c r="AA1178" s="119">
        <f t="shared" si="632"/>
        <v>45189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3">
        <f t="shared" si="622"/>
        <v>45173</v>
      </c>
      <c r="B1179" s="114">
        <f t="shared" si="614"/>
        <v>887.57993376999991</v>
      </c>
      <c r="C1179" s="114">
        <f t="shared" si="628"/>
        <v>564.41286978999995</v>
      </c>
      <c r="D1179" s="115">
        <f t="shared" si="623"/>
        <v>1190.8820000000001</v>
      </c>
      <c r="E1179" s="116">
        <f t="shared" si="610"/>
        <v>1193.337</v>
      </c>
      <c r="F1179" s="117">
        <f t="shared" si="611"/>
        <v>45128</v>
      </c>
      <c r="G1179" s="118">
        <f t="shared" si="615"/>
        <v>2.0614972768082662E-3</v>
      </c>
      <c r="H1179" s="119">
        <f t="shared" si="629"/>
        <v>45189</v>
      </c>
      <c r="I1179" s="119">
        <f t="shared" si="616"/>
        <v>45189</v>
      </c>
      <c r="J1179" s="120">
        <f t="shared" si="624"/>
        <v>21</v>
      </c>
      <c r="K1179" s="120">
        <f t="shared" si="613"/>
        <v>10</v>
      </c>
      <c r="L1179" s="8">
        <f t="shared" si="625"/>
        <v>1.00098113</v>
      </c>
      <c r="M1179" s="121">
        <f t="shared" si="612"/>
        <v>1.00206149</v>
      </c>
      <c r="N1179" s="121">
        <f t="shared" si="607"/>
        <v>1.5668183692308872</v>
      </c>
      <c r="O1179" s="114">
        <f t="shared" si="609"/>
        <v>1.56835562</v>
      </c>
      <c r="P1179" s="114">
        <f t="shared" si="617"/>
        <v>885.20009632999995</v>
      </c>
      <c r="Q1179" s="168">
        <f t="shared" si="630"/>
        <v>0</v>
      </c>
      <c r="R1179" s="169">
        <f t="shared" si="626"/>
        <v>0</v>
      </c>
      <c r="S1179" s="114">
        <f t="shared" si="618"/>
        <v>0</v>
      </c>
      <c r="T1179" s="124">
        <f t="shared" si="627"/>
        <v>7.0000000000000007E-2</v>
      </c>
      <c r="U1179" s="122">
        <f t="shared" si="608"/>
        <v>10</v>
      </c>
      <c r="V1179" s="122">
        <v>252</v>
      </c>
      <c r="W1179" s="121">
        <f t="shared" si="619"/>
        <v>1.0026884739999999</v>
      </c>
      <c r="X1179" s="114">
        <f t="shared" si="620"/>
        <v>2.3798374400000002</v>
      </c>
      <c r="Y1179" s="114">
        <f t="shared" si="621"/>
        <v>0</v>
      </c>
      <c r="Z1179" s="127" t="str">
        <f t="shared" si="631"/>
        <v>A+J=</v>
      </c>
      <c r="AA1179" s="119">
        <f t="shared" si="632"/>
        <v>45189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3">
        <f t="shared" si="622"/>
        <v>45174</v>
      </c>
      <c r="B1180" s="114">
        <f t="shared" si="614"/>
        <v>887.90533858000003</v>
      </c>
      <c r="C1180" s="114">
        <f t="shared" si="628"/>
        <v>564.41286978999995</v>
      </c>
      <c r="D1180" s="115">
        <f t="shared" si="623"/>
        <v>1190.8820000000001</v>
      </c>
      <c r="E1180" s="116">
        <f t="shared" si="610"/>
        <v>1193.337</v>
      </c>
      <c r="F1180" s="117">
        <f t="shared" si="611"/>
        <v>45128</v>
      </c>
      <c r="G1180" s="118">
        <f t="shared" si="615"/>
        <v>2.0614972768082662E-3</v>
      </c>
      <c r="H1180" s="119">
        <f t="shared" si="629"/>
        <v>45189</v>
      </c>
      <c r="I1180" s="119">
        <f t="shared" si="616"/>
        <v>45189</v>
      </c>
      <c r="J1180" s="120">
        <f t="shared" si="624"/>
        <v>21</v>
      </c>
      <c r="K1180" s="120">
        <f t="shared" si="613"/>
        <v>11</v>
      </c>
      <c r="L1180" s="8">
        <f t="shared" si="625"/>
        <v>1.0010793</v>
      </c>
      <c r="M1180" s="121">
        <f t="shared" si="612"/>
        <v>1.00206149</v>
      </c>
      <c r="N1180" s="121">
        <f t="shared" si="607"/>
        <v>1.5668183692308872</v>
      </c>
      <c r="O1180" s="114">
        <f t="shared" si="609"/>
        <v>1.56850943</v>
      </c>
      <c r="P1180" s="114">
        <f t="shared" si="617"/>
        <v>885.28690867</v>
      </c>
      <c r="Q1180" s="168">
        <f t="shared" si="630"/>
        <v>0</v>
      </c>
      <c r="R1180" s="169">
        <f t="shared" si="626"/>
        <v>0</v>
      </c>
      <c r="S1180" s="114">
        <f t="shared" si="618"/>
        <v>0</v>
      </c>
      <c r="T1180" s="124">
        <f t="shared" si="627"/>
        <v>7.0000000000000007E-2</v>
      </c>
      <c r="U1180" s="122">
        <f t="shared" si="608"/>
        <v>11</v>
      </c>
      <c r="V1180" s="122">
        <v>252</v>
      </c>
      <c r="W1180" s="121">
        <f t="shared" si="619"/>
        <v>1.0029577190000001</v>
      </c>
      <c r="X1180" s="114">
        <f t="shared" si="620"/>
        <v>2.6184299100000001</v>
      </c>
      <c r="Y1180" s="114">
        <f t="shared" si="621"/>
        <v>0</v>
      </c>
      <c r="Z1180" s="127" t="str">
        <f t="shared" si="631"/>
        <v>A+J=</v>
      </c>
      <c r="AA1180" s="119">
        <f t="shared" si="632"/>
        <v>45189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3">
        <f t="shared" si="622"/>
        <v>45175</v>
      </c>
      <c r="B1181" s="114">
        <f t="shared" si="614"/>
        <v>888.23085953999998</v>
      </c>
      <c r="C1181" s="114">
        <f t="shared" si="628"/>
        <v>564.41286978999995</v>
      </c>
      <c r="D1181" s="115">
        <f t="shared" si="623"/>
        <v>1190.8820000000001</v>
      </c>
      <c r="E1181" s="116">
        <f t="shared" si="610"/>
        <v>1193.337</v>
      </c>
      <c r="F1181" s="117">
        <f t="shared" si="611"/>
        <v>45128</v>
      </c>
      <c r="G1181" s="118">
        <f t="shared" si="615"/>
        <v>2.0614972768082662E-3</v>
      </c>
      <c r="H1181" s="119">
        <f t="shared" si="629"/>
        <v>45189</v>
      </c>
      <c r="I1181" s="119">
        <f t="shared" si="616"/>
        <v>45189</v>
      </c>
      <c r="J1181" s="120">
        <f t="shared" si="624"/>
        <v>21</v>
      </c>
      <c r="K1181" s="120">
        <f t="shared" si="613"/>
        <v>12</v>
      </c>
      <c r="L1181" s="8">
        <f t="shared" si="625"/>
        <v>1.00117747</v>
      </c>
      <c r="M1181" s="121">
        <f t="shared" si="612"/>
        <v>1.00206149</v>
      </c>
      <c r="N1181" s="121">
        <f t="shared" si="607"/>
        <v>1.5668183692308872</v>
      </c>
      <c r="O1181" s="114">
        <f t="shared" si="609"/>
        <v>1.56866325</v>
      </c>
      <c r="P1181" s="114">
        <f t="shared" si="617"/>
        <v>885.37372665999999</v>
      </c>
      <c r="Q1181" s="168">
        <f t="shared" si="630"/>
        <v>0</v>
      </c>
      <c r="R1181" s="169">
        <f t="shared" si="626"/>
        <v>0</v>
      </c>
      <c r="S1181" s="114">
        <f t="shared" si="618"/>
        <v>0</v>
      </c>
      <c r="T1181" s="124">
        <f t="shared" si="627"/>
        <v>7.0000000000000007E-2</v>
      </c>
      <c r="U1181" s="122">
        <f t="shared" si="608"/>
        <v>12</v>
      </c>
      <c r="V1181" s="122">
        <v>252</v>
      </c>
      <c r="W1181" s="121">
        <f t="shared" si="619"/>
        <v>1.003227036</v>
      </c>
      <c r="X1181" s="114">
        <f t="shared" si="620"/>
        <v>2.85713288</v>
      </c>
      <c r="Y1181" s="114">
        <f t="shared" si="621"/>
        <v>0</v>
      </c>
      <c r="Z1181" s="127" t="str">
        <f t="shared" si="631"/>
        <v>A+J=</v>
      </c>
      <c r="AA1181" s="119">
        <f t="shared" si="632"/>
        <v>45189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3">
        <f t="shared" si="622"/>
        <v>45176</v>
      </c>
      <c r="B1182" s="114">
        <f t="shared" si="614"/>
        <v>888.55650235999997</v>
      </c>
      <c r="C1182" s="114">
        <f t="shared" si="628"/>
        <v>564.41286978999995</v>
      </c>
      <c r="D1182" s="115">
        <f t="shared" si="623"/>
        <v>1190.8820000000001</v>
      </c>
      <c r="E1182" s="116">
        <f t="shared" si="610"/>
        <v>1193.337</v>
      </c>
      <c r="F1182" s="117">
        <f t="shared" si="611"/>
        <v>45128</v>
      </c>
      <c r="G1182" s="118">
        <f t="shared" si="615"/>
        <v>2.0614972768082662E-3</v>
      </c>
      <c r="H1182" s="119">
        <f t="shared" si="629"/>
        <v>45189</v>
      </c>
      <c r="I1182" s="119">
        <f t="shared" si="616"/>
        <v>45189</v>
      </c>
      <c r="J1182" s="120">
        <f t="shared" si="624"/>
        <v>21</v>
      </c>
      <c r="K1182" s="120">
        <f t="shared" si="613"/>
        <v>13</v>
      </c>
      <c r="L1182" s="8">
        <f t="shared" si="625"/>
        <v>1.0012756599999999</v>
      </c>
      <c r="M1182" s="121">
        <f t="shared" si="612"/>
        <v>1.00206149</v>
      </c>
      <c r="N1182" s="121">
        <f t="shared" si="607"/>
        <v>1.5668183692308872</v>
      </c>
      <c r="O1182" s="114">
        <f t="shared" si="609"/>
        <v>1.56881709</v>
      </c>
      <c r="P1182" s="114">
        <f t="shared" si="617"/>
        <v>885.46055593999995</v>
      </c>
      <c r="Q1182" s="168">
        <f t="shared" si="630"/>
        <v>0</v>
      </c>
      <c r="R1182" s="169">
        <f t="shared" si="626"/>
        <v>0</v>
      </c>
      <c r="S1182" s="114">
        <f t="shared" si="618"/>
        <v>0</v>
      </c>
      <c r="T1182" s="124">
        <f t="shared" si="627"/>
        <v>7.0000000000000007E-2</v>
      </c>
      <c r="U1182" s="122">
        <f t="shared" si="608"/>
        <v>13</v>
      </c>
      <c r="V1182" s="122">
        <v>252</v>
      </c>
      <c r="W1182" s="121">
        <f t="shared" si="619"/>
        <v>1.003496425</v>
      </c>
      <c r="X1182" s="114">
        <f t="shared" si="620"/>
        <v>3.0959464200000002</v>
      </c>
      <c r="Y1182" s="114">
        <f t="shared" si="621"/>
        <v>0</v>
      </c>
      <c r="Z1182" s="127" t="str">
        <f t="shared" si="631"/>
        <v>A+J=</v>
      </c>
      <c r="AA1182" s="119">
        <f t="shared" si="632"/>
        <v>45189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3">
        <f t="shared" si="622"/>
        <v>45177</v>
      </c>
      <c r="B1183" s="114">
        <f t="shared" si="614"/>
        <v>888.55650235999997</v>
      </c>
      <c r="C1183" s="114">
        <f t="shared" si="628"/>
        <v>564.41286978999995</v>
      </c>
      <c r="D1183" s="115">
        <f t="shared" si="623"/>
        <v>1190.8820000000001</v>
      </c>
      <c r="E1183" s="116">
        <f t="shared" si="610"/>
        <v>1193.337</v>
      </c>
      <c r="F1183" s="117">
        <f t="shared" si="611"/>
        <v>45128</v>
      </c>
      <c r="G1183" s="118">
        <f t="shared" si="615"/>
        <v>2.0614972768082662E-3</v>
      </c>
      <c r="H1183" s="119">
        <f t="shared" si="629"/>
        <v>45189</v>
      </c>
      <c r="I1183" s="119">
        <f t="shared" si="616"/>
        <v>45189</v>
      </c>
      <c r="J1183" s="120">
        <f t="shared" si="624"/>
        <v>21</v>
      </c>
      <c r="K1183" s="120">
        <f t="shared" si="613"/>
        <v>13</v>
      </c>
      <c r="L1183" s="8">
        <f t="shared" si="625"/>
        <v>1.0012756599999999</v>
      </c>
      <c r="M1183" s="121">
        <f t="shared" si="612"/>
        <v>1.00206149</v>
      </c>
      <c r="N1183" s="121">
        <f t="shared" ref="N1183:N1246" si="633">IF(I1183&gt;I1182,N1182*M1183,N1182)</f>
        <v>1.5668183692308872</v>
      </c>
      <c r="O1183" s="114">
        <f t="shared" si="609"/>
        <v>1.56881709</v>
      </c>
      <c r="P1183" s="114">
        <f t="shared" si="617"/>
        <v>885.46055593999995</v>
      </c>
      <c r="Q1183" s="168">
        <f t="shared" si="630"/>
        <v>0</v>
      </c>
      <c r="R1183" s="169">
        <f t="shared" si="626"/>
        <v>0</v>
      </c>
      <c r="S1183" s="114">
        <f t="shared" si="618"/>
        <v>0</v>
      </c>
      <c r="T1183" s="124">
        <f t="shared" si="627"/>
        <v>7.0000000000000007E-2</v>
      </c>
      <c r="U1183" s="122">
        <f t="shared" si="608"/>
        <v>13</v>
      </c>
      <c r="V1183" s="122">
        <v>252</v>
      </c>
      <c r="W1183" s="121">
        <f t="shared" si="619"/>
        <v>1.003496425</v>
      </c>
      <c r="X1183" s="114">
        <f t="shared" si="620"/>
        <v>3.0959464200000002</v>
      </c>
      <c r="Y1183" s="114">
        <f t="shared" si="621"/>
        <v>0</v>
      </c>
      <c r="Z1183" s="127" t="str">
        <f t="shared" si="631"/>
        <v>A+J=</v>
      </c>
      <c r="AA1183" s="119">
        <f t="shared" si="632"/>
        <v>45189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3">
        <f t="shared" si="622"/>
        <v>45178</v>
      </c>
      <c r="B1184" s="114">
        <f t="shared" si="614"/>
        <v>888.88226225999995</v>
      </c>
      <c r="C1184" s="114">
        <f t="shared" si="628"/>
        <v>564.41286978999995</v>
      </c>
      <c r="D1184" s="115">
        <f t="shared" si="623"/>
        <v>1190.8820000000001</v>
      </c>
      <c r="E1184" s="116">
        <f t="shared" si="610"/>
        <v>1193.337</v>
      </c>
      <c r="F1184" s="117">
        <f t="shared" si="611"/>
        <v>45128</v>
      </c>
      <c r="G1184" s="118">
        <f t="shared" si="615"/>
        <v>2.0614972768082662E-3</v>
      </c>
      <c r="H1184" s="119">
        <f t="shared" si="629"/>
        <v>45189</v>
      </c>
      <c r="I1184" s="119">
        <f t="shared" si="616"/>
        <v>45189</v>
      </c>
      <c r="J1184" s="120">
        <f t="shared" si="624"/>
        <v>21</v>
      </c>
      <c r="K1184" s="120">
        <f t="shared" si="613"/>
        <v>14</v>
      </c>
      <c r="L1184" s="8">
        <f t="shared" si="625"/>
        <v>1.00137385</v>
      </c>
      <c r="M1184" s="121">
        <f t="shared" si="612"/>
        <v>1.00206149</v>
      </c>
      <c r="N1184" s="121">
        <f t="shared" si="633"/>
        <v>1.5668183692308872</v>
      </c>
      <c r="O1184" s="114">
        <f t="shared" si="609"/>
        <v>1.56897094</v>
      </c>
      <c r="P1184" s="114">
        <f t="shared" si="617"/>
        <v>885.54739085999995</v>
      </c>
      <c r="Q1184" s="168">
        <f t="shared" si="630"/>
        <v>0</v>
      </c>
      <c r="R1184" s="169">
        <f t="shared" si="626"/>
        <v>0</v>
      </c>
      <c r="S1184" s="114">
        <f t="shared" si="618"/>
        <v>0</v>
      </c>
      <c r="T1184" s="124">
        <f t="shared" si="627"/>
        <v>7.0000000000000007E-2</v>
      </c>
      <c r="U1184" s="122">
        <f t="shared" si="608"/>
        <v>14</v>
      </c>
      <c r="V1184" s="122">
        <v>252</v>
      </c>
      <c r="W1184" s="121">
        <f t="shared" si="619"/>
        <v>1.0037658869999999</v>
      </c>
      <c r="X1184" s="114">
        <f t="shared" si="620"/>
        <v>3.3348713999999999</v>
      </c>
      <c r="Y1184" s="114">
        <f t="shared" si="621"/>
        <v>0</v>
      </c>
      <c r="Z1184" s="127" t="str">
        <f t="shared" si="631"/>
        <v>A+J=</v>
      </c>
      <c r="AA1184" s="119">
        <f t="shared" si="632"/>
        <v>45189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3">
        <f t="shared" si="622"/>
        <v>45179</v>
      </c>
      <c r="B1185" s="114">
        <f t="shared" si="614"/>
        <v>888.88226225999995</v>
      </c>
      <c r="C1185" s="114">
        <f t="shared" si="628"/>
        <v>564.41286978999995</v>
      </c>
      <c r="D1185" s="115">
        <f t="shared" si="623"/>
        <v>1190.8820000000001</v>
      </c>
      <c r="E1185" s="116">
        <f t="shared" si="610"/>
        <v>1193.337</v>
      </c>
      <c r="F1185" s="117">
        <f t="shared" si="611"/>
        <v>45128</v>
      </c>
      <c r="G1185" s="118">
        <f t="shared" si="615"/>
        <v>2.0614972768082662E-3</v>
      </c>
      <c r="H1185" s="119">
        <f t="shared" si="629"/>
        <v>45189</v>
      </c>
      <c r="I1185" s="119">
        <f t="shared" si="616"/>
        <v>45189</v>
      </c>
      <c r="J1185" s="120">
        <f t="shared" si="624"/>
        <v>21</v>
      </c>
      <c r="K1185" s="120">
        <f t="shared" si="613"/>
        <v>14</v>
      </c>
      <c r="L1185" s="8">
        <f t="shared" si="625"/>
        <v>1.00137385</v>
      </c>
      <c r="M1185" s="121">
        <f t="shared" si="612"/>
        <v>1.00206149</v>
      </c>
      <c r="N1185" s="121">
        <f t="shared" si="633"/>
        <v>1.5668183692308872</v>
      </c>
      <c r="O1185" s="114">
        <f t="shared" si="609"/>
        <v>1.56897094</v>
      </c>
      <c r="P1185" s="114">
        <f t="shared" si="617"/>
        <v>885.54739085999995</v>
      </c>
      <c r="Q1185" s="168">
        <f t="shared" si="630"/>
        <v>0</v>
      </c>
      <c r="R1185" s="169">
        <f t="shared" si="626"/>
        <v>0</v>
      </c>
      <c r="S1185" s="114">
        <f t="shared" si="618"/>
        <v>0</v>
      </c>
      <c r="T1185" s="124">
        <f t="shared" si="627"/>
        <v>7.0000000000000007E-2</v>
      </c>
      <c r="U1185" s="122">
        <f t="shared" si="608"/>
        <v>14</v>
      </c>
      <c r="V1185" s="122">
        <v>252</v>
      </c>
      <c r="W1185" s="121">
        <f t="shared" si="619"/>
        <v>1.0037658869999999</v>
      </c>
      <c r="X1185" s="114">
        <f t="shared" si="620"/>
        <v>3.3348713999999999</v>
      </c>
      <c r="Y1185" s="114">
        <f t="shared" si="621"/>
        <v>0</v>
      </c>
      <c r="Z1185" s="127" t="str">
        <f t="shared" si="631"/>
        <v>A+J=</v>
      </c>
      <c r="AA1185" s="119">
        <f t="shared" si="632"/>
        <v>45189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3">
        <f t="shared" si="622"/>
        <v>45180</v>
      </c>
      <c r="B1186" s="114">
        <f t="shared" si="614"/>
        <v>888.88226225999995</v>
      </c>
      <c r="C1186" s="114">
        <f t="shared" si="628"/>
        <v>564.41286978999995</v>
      </c>
      <c r="D1186" s="115">
        <f t="shared" si="623"/>
        <v>1190.8820000000001</v>
      </c>
      <c r="E1186" s="116">
        <f t="shared" si="610"/>
        <v>1193.337</v>
      </c>
      <c r="F1186" s="117">
        <f t="shared" si="611"/>
        <v>45128</v>
      </c>
      <c r="G1186" s="118">
        <f t="shared" si="615"/>
        <v>2.0614972768082662E-3</v>
      </c>
      <c r="H1186" s="119">
        <f t="shared" si="629"/>
        <v>45189</v>
      </c>
      <c r="I1186" s="119">
        <f t="shared" si="616"/>
        <v>45189</v>
      </c>
      <c r="J1186" s="120">
        <f t="shared" si="624"/>
        <v>21</v>
      </c>
      <c r="K1186" s="120">
        <f t="shared" si="613"/>
        <v>14</v>
      </c>
      <c r="L1186" s="8">
        <f t="shared" si="625"/>
        <v>1.00137385</v>
      </c>
      <c r="M1186" s="121">
        <f t="shared" si="612"/>
        <v>1.00206149</v>
      </c>
      <c r="N1186" s="121">
        <f t="shared" si="633"/>
        <v>1.5668183692308872</v>
      </c>
      <c r="O1186" s="114">
        <f t="shared" si="609"/>
        <v>1.56897094</v>
      </c>
      <c r="P1186" s="114">
        <f t="shared" si="617"/>
        <v>885.54739085999995</v>
      </c>
      <c r="Q1186" s="168">
        <f t="shared" si="630"/>
        <v>0</v>
      </c>
      <c r="R1186" s="169">
        <f t="shared" si="626"/>
        <v>0</v>
      </c>
      <c r="S1186" s="114">
        <f t="shared" si="618"/>
        <v>0</v>
      </c>
      <c r="T1186" s="124">
        <f t="shared" si="627"/>
        <v>7.0000000000000007E-2</v>
      </c>
      <c r="U1186" s="122">
        <f t="shared" si="608"/>
        <v>14</v>
      </c>
      <c r="V1186" s="122">
        <v>252</v>
      </c>
      <c r="W1186" s="121">
        <f t="shared" si="619"/>
        <v>1.0037658869999999</v>
      </c>
      <c r="X1186" s="114">
        <f t="shared" si="620"/>
        <v>3.3348713999999999</v>
      </c>
      <c r="Y1186" s="114">
        <f t="shared" si="621"/>
        <v>0</v>
      </c>
      <c r="Z1186" s="127" t="str">
        <f t="shared" si="631"/>
        <v>A+J=</v>
      </c>
      <c r="AA1186" s="119">
        <f t="shared" si="632"/>
        <v>45189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3">
        <f t="shared" si="622"/>
        <v>45181</v>
      </c>
      <c r="B1187" s="114">
        <f t="shared" si="614"/>
        <v>889.20814406</v>
      </c>
      <c r="C1187" s="114">
        <f t="shared" si="628"/>
        <v>564.41286978999995</v>
      </c>
      <c r="D1187" s="115">
        <f t="shared" si="623"/>
        <v>1190.8820000000001</v>
      </c>
      <c r="E1187" s="116">
        <f t="shared" si="610"/>
        <v>1193.337</v>
      </c>
      <c r="F1187" s="117">
        <f t="shared" si="611"/>
        <v>45128</v>
      </c>
      <c r="G1187" s="118">
        <f t="shared" si="615"/>
        <v>2.0614972768082662E-3</v>
      </c>
      <c r="H1187" s="119">
        <f t="shared" si="629"/>
        <v>45189</v>
      </c>
      <c r="I1187" s="119">
        <f t="shared" si="616"/>
        <v>45189</v>
      </c>
      <c r="J1187" s="120">
        <f t="shared" si="624"/>
        <v>21</v>
      </c>
      <c r="K1187" s="120">
        <f t="shared" si="613"/>
        <v>15</v>
      </c>
      <c r="L1187" s="8">
        <f t="shared" si="625"/>
        <v>1.00147206</v>
      </c>
      <c r="M1187" s="121">
        <f t="shared" si="612"/>
        <v>1.00206149</v>
      </c>
      <c r="N1187" s="121">
        <f t="shared" si="633"/>
        <v>1.5668183692308872</v>
      </c>
      <c r="O1187" s="114">
        <f t="shared" si="609"/>
        <v>1.5691248099999999</v>
      </c>
      <c r="P1187" s="114">
        <f t="shared" si="617"/>
        <v>885.63423707000004</v>
      </c>
      <c r="Q1187" s="168">
        <f t="shared" si="630"/>
        <v>0</v>
      </c>
      <c r="R1187" s="169">
        <f t="shared" si="626"/>
        <v>0</v>
      </c>
      <c r="S1187" s="114">
        <f t="shared" si="618"/>
        <v>0</v>
      </c>
      <c r="T1187" s="124">
        <f t="shared" si="627"/>
        <v>7.0000000000000007E-2</v>
      </c>
      <c r="U1187" s="122">
        <f t="shared" si="608"/>
        <v>15</v>
      </c>
      <c r="V1187" s="122">
        <v>252</v>
      </c>
      <c r="W1187" s="121">
        <f t="shared" si="619"/>
        <v>1.004035421</v>
      </c>
      <c r="X1187" s="114">
        <f t="shared" si="620"/>
        <v>3.5739069899999998</v>
      </c>
      <c r="Y1187" s="114">
        <f t="shared" si="621"/>
        <v>0</v>
      </c>
      <c r="Z1187" s="127" t="str">
        <f t="shared" si="631"/>
        <v>A+J=</v>
      </c>
      <c r="AA1187" s="119">
        <f t="shared" si="632"/>
        <v>45189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3">
        <f t="shared" si="622"/>
        <v>45182</v>
      </c>
      <c r="B1188" s="114">
        <f t="shared" si="614"/>
        <v>889.53414212000007</v>
      </c>
      <c r="C1188" s="114">
        <f t="shared" si="628"/>
        <v>564.41286978999995</v>
      </c>
      <c r="D1188" s="115">
        <f t="shared" si="623"/>
        <v>1190.8820000000001</v>
      </c>
      <c r="E1188" s="116">
        <f t="shared" si="610"/>
        <v>1193.337</v>
      </c>
      <c r="F1188" s="117">
        <f t="shared" si="611"/>
        <v>45128</v>
      </c>
      <c r="G1188" s="118">
        <f t="shared" si="615"/>
        <v>2.0614972768082662E-3</v>
      </c>
      <c r="H1188" s="119">
        <f t="shared" si="629"/>
        <v>45189</v>
      </c>
      <c r="I1188" s="119">
        <f t="shared" si="616"/>
        <v>45189</v>
      </c>
      <c r="J1188" s="120">
        <f t="shared" si="624"/>
        <v>21</v>
      </c>
      <c r="K1188" s="120">
        <f t="shared" si="613"/>
        <v>16</v>
      </c>
      <c r="L1188" s="8">
        <f t="shared" si="625"/>
        <v>1.00157027</v>
      </c>
      <c r="M1188" s="121">
        <f t="shared" si="612"/>
        <v>1.00206149</v>
      </c>
      <c r="N1188" s="121">
        <f t="shared" si="633"/>
        <v>1.5668183692308872</v>
      </c>
      <c r="O1188" s="114">
        <f t="shared" si="609"/>
        <v>1.56927869</v>
      </c>
      <c r="P1188" s="114">
        <f t="shared" si="617"/>
        <v>885.72108892000006</v>
      </c>
      <c r="Q1188" s="168">
        <f t="shared" si="630"/>
        <v>0</v>
      </c>
      <c r="R1188" s="169">
        <f t="shared" si="626"/>
        <v>0</v>
      </c>
      <c r="S1188" s="114">
        <f t="shared" si="618"/>
        <v>0</v>
      </c>
      <c r="T1188" s="124">
        <f t="shared" si="627"/>
        <v>7.0000000000000007E-2</v>
      </c>
      <c r="U1188" s="122">
        <f t="shared" si="608"/>
        <v>16</v>
      </c>
      <c r="V1188" s="122">
        <v>252</v>
      </c>
      <c r="W1188" s="121">
        <f t="shared" si="619"/>
        <v>1.004305027</v>
      </c>
      <c r="X1188" s="114">
        <f t="shared" si="620"/>
        <v>3.8130532000000001</v>
      </c>
      <c r="Y1188" s="114">
        <f t="shared" si="621"/>
        <v>0</v>
      </c>
      <c r="Z1188" s="127" t="str">
        <f t="shared" si="631"/>
        <v>A+J=</v>
      </c>
      <c r="AA1188" s="119">
        <f t="shared" si="632"/>
        <v>45189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3">
        <f t="shared" si="622"/>
        <v>45183</v>
      </c>
      <c r="B1189" s="114">
        <f t="shared" si="614"/>
        <v>889.86026866999998</v>
      </c>
      <c r="C1189" s="114">
        <f t="shared" si="628"/>
        <v>564.41286978999995</v>
      </c>
      <c r="D1189" s="115">
        <f t="shared" si="623"/>
        <v>1190.8820000000001</v>
      </c>
      <c r="E1189" s="116">
        <f t="shared" si="610"/>
        <v>1193.337</v>
      </c>
      <c r="F1189" s="117">
        <f t="shared" si="611"/>
        <v>45128</v>
      </c>
      <c r="G1189" s="118">
        <f t="shared" si="615"/>
        <v>2.0614972768082662E-3</v>
      </c>
      <c r="H1189" s="119">
        <f t="shared" si="629"/>
        <v>45189</v>
      </c>
      <c r="I1189" s="119">
        <f t="shared" si="616"/>
        <v>45189</v>
      </c>
      <c r="J1189" s="120">
        <f t="shared" si="624"/>
        <v>21</v>
      </c>
      <c r="K1189" s="120">
        <f t="shared" si="613"/>
        <v>17</v>
      </c>
      <c r="L1189" s="8">
        <f t="shared" si="625"/>
        <v>1.0016685000000001</v>
      </c>
      <c r="M1189" s="121">
        <f t="shared" si="612"/>
        <v>1.00206149</v>
      </c>
      <c r="N1189" s="121">
        <f t="shared" si="633"/>
        <v>1.5668183692308872</v>
      </c>
      <c r="O1189" s="114">
        <f t="shared" si="609"/>
        <v>1.5694326000000001</v>
      </c>
      <c r="P1189" s="114">
        <f t="shared" si="617"/>
        <v>885.80795769999997</v>
      </c>
      <c r="Q1189" s="168">
        <f t="shared" si="630"/>
        <v>0</v>
      </c>
      <c r="R1189" s="169">
        <f t="shared" si="626"/>
        <v>0</v>
      </c>
      <c r="S1189" s="114">
        <f t="shared" si="618"/>
        <v>0</v>
      </c>
      <c r="T1189" s="124">
        <f t="shared" si="627"/>
        <v>7.0000000000000007E-2</v>
      </c>
      <c r="U1189" s="122">
        <f t="shared" ref="U1189:U1252" si="634">IF(Q1188&gt;0,1,IF(K1189=K1188,U1188,U1188+1))</f>
        <v>17</v>
      </c>
      <c r="V1189" s="122">
        <v>252</v>
      </c>
      <c r="W1189" s="121">
        <f t="shared" si="619"/>
        <v>1.0045747060000001</v>
      </c>
      <c r="X1189" s="114">
        <f t="shared" si="620"/>
        <v>4.0523109699999997</v>
      </c>
      <c r="Y1189" s="114">
        <f t="shared" si="621"/>
        <v>0</v>
      </c>
      <c r="Z1189" s="127" t="str">
        <f t="shared" si="631"/>
        <v>A+J=</v>
      </c>
      <c r="AA1189" s="119">
        <f t="shared" si="632"/>
        <v>45189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3">
        <f t="shared" si="622"/>
        <v>45184</v>
      </c>
      <c r="B1190" s="114">
        <f t="shared" si="614"/>
        <v>890.18650588000003</v>
      </c>
      <c r="C1190" s="114">
        <f t="shared" si="628"/>
        <v>564.41286978999995</v>
      </c>
      <c r="D1190" s="115">
        <f t="shared" si="623"/>
        <v>1190.8820000000001</v>
      </c>
      <c r="E1190" s="116">
        <f t="shared" si="610"/>
        <v>1193.337</v>
      </c>
      <c r="F1190" s="117">
        <f t="shared" si="611"/>
        <v>45128</v>
      </c>
      <c r="G1190" s="118">
        <f t="shared" si="615"/>
        <v>2.0614972768082662E-3</v>
      </c>
      <c r="H1190" s="119">
        <f t="shared" si="629"/>
        <v>45189</v>
      </c>
      <c r="I1190" s="119">
        <f t="shared" si="616"/>
        <v>45189</v>
      </c>
      <c r="J1190" s="120">
        <f t="shared" si="624"/>
        <v>21</v>
      </c>
      <c r="K1190" s="120">
        <f t="shared" si="613"/>
        <v>18</v>
      </c>
      <c r="L1190" s="8">
        <f t="shared" si="625"/>
        <v>1.0017667299999999</v>
      </c>
      <c r="M1190" s="121">
        <f t="shared" si="612"/>
        <v>1.00206149</v>
      </c>
      <c r="N1190" s="121">
        <f t="shared" si="633"/>
        <v>1.5668183692308872</v>
      </c>
      <c r="O1190" s="114">
        <f t="shared" si="609"/>
        <v>1.5695865099999999</v>
      </c>
      <c r="P1190" s="114">
        <f t="shared" si="617"/>
        <v>885.89482649000001</v>
      </c>
      <c r="Q1190" s="168">
        <f t="shared" si="630"/>
        <v>0</v>
      </c>
      <c r="R1190" s="169">
        <f t="shared" si="626"/>
        <v>0</v>
      </c>
      <c r="S1190" s="114">
        <f t="shared" si="618"/>
        <v>0</v>
      </c>
      <c r="T1190" s="124">
        <f t="shared" si="627"/>
        <v>7.0000000000000007E-2</v>
      </c>
      <c r="U1190" s="122">
        <f t="shared" si="634"/>
        <v>18</v>
      </c>
      <c r="V1190" s="122">
        <v>252</v>
      </c>
      <c r="W1190" s="121">
        <f t="shared" si="619"/>
        <v>1.0048444569999999</v>
      </c>
      <c r="X1190" s="114">
        <f t="shared" si="620"/>
        <v>4.2916793899999996</v>
      </c>
      <c r="Y1190" s="114">
        <f t="shared" si="621"/>
        <v>0</v>
      </c>
      <c r="Z1190" s="127" t="str">
        <f t="shared" si="631"/>
        <v>A+J=</v>
      </c>
      <c r="AA1190" s="119">
        <f t="shared" si="632"/>
        <v>45189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3">
        <f t="shared" si="622"/>
        <v>45185</v>
      </c>
      <c r="B1191" s="114">
        <f t="shared" si="614"/>
        <v>890.51287162999995</v>
      </c>
      <c r="C1191" s="114">
        <f t="shared" si="628"/>
        <v>564.41286978999995</v>
      </c>
      <c r="D1191" s="115">
        <f t="shared" si="623"/>
        <v>1190.8820000000001</v>
      </c>
      <c r="E1191" s="116">
        <f t="shared" si="610"/>
        <v>1193.337</v>
      </c>
      <c r="F1191" s="117">
        <f t="shared" si="611"/>
        <v>45128</v>
      </c>
      <c r="G1191" s="118">
        <f t="shared" si="615"/>
        <v>2.0614972768082662E-3</v>
      </c>
      <c r="H1191" s="119">
        <f t="shared" si="629"/>
        <v>45189</v>
      </c>
      <c r="I1191" s="119">
        <f t="shared" si="616"/>
        <v>45189</v>
      </c>
      <c r="J1191" s="120">
        <f t="shared" si="624"/>
        <v>21</v>
      </c>
      <c r="K1191" s="120">
        <f t="shared" si="613"/>
        <v>19</v>
      </c>
      <c r="L1191" s="8">
        <f t="shared" si="625"/>
        <v>1.0018649799999999</v>
      </c>
      <c r="M1191" s="121">
        <f t="shared" si="612"/>
        <v>1.00206149</v>
      </c>
      <c r="N1191" s="121">
        <f t="shared" si="633"/>
        <v>1.5668183692308872</v>
      </c>
      <c r="O1191" s="114">
        <f t="shared" si="609"/>
        <v>1.5697404500000001</v>
      </c>
      <c r="P1191" s="114">
        <f t="shared" si="617"/>
        <v>885.98171219999995</v>
      </c>
      <c r="Q1191" s="168">
        <f t="shared" si="630"/>
        <v>0</v>
      </c>
      <c r="R1191" s="169">
        <f t="shared" si="626"/>
        <v>0</v>
      </c>
      <c r="S1191" s="114">
        <f t="shared" si="618"/>
        <v>0</v>
      </c>
      <c r="T1191" s="124">
        <f t="shared" si="627"/>
        <v>7.0000000000000007E-2</v>
      </c>
      <c r="U1191" s="122">
        <f t="shared" si="634"/>
        <v>19</v>
      </c>
      <c r="V1191" s="122">
        <v>252</v>
      </c>
      <c r="W1191" s="121">
        <f t="shared" si="619"/>
        <v>1.005114281</v>
      </c>
      <c r="X1191" s="114">
        <f t="shared" si="620"/>
        <v>4.5311594299999998</v>
      </c>
      <c r="Y1191" s="114">
        <f t="shared" si="621"/>
        <v>0</v>
      </c>
      <c r="Z1191" s="127" t="str">
        <f t="shared" si="631"/>
        <v>A+J=</v>
      </c>
      <c r="AA1191" s="119">
        <f t="shared" si="632"/>
        <v>45189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3">
        <f t="shared" si="622"/>
        <v>45186</v>
      </c>
      <c r="B1192" s="114">
        <f t="shared" si="614"/>
        <v>890.51287162999995</v>
      </c>
      <c r="C1192" s="114">
        <f t="shared" si="628"/>
        <v>564.41286978999995</v>
      </c>
      <c r="D1192" s="115">
        <f t="shared" si="623"/>
        <v>1190.8820000000001</v>
      </c>
      <c r="E1192" s="116">
        <f t="shared" si="610"/>
        <v>1193.337</v>
      </c>
      <c r="F1192" s="117">
        <f t="shared" si="611"/>
        <v>45128</v>
      </c>
      <c r="G1192" s="118">
        <f t="shared" si="615"/>
        <v>2.0614972768082662E-3</v>
      </c>
      <c r="H1192" s="119">
        <f t="shared" si="629"/>
        <v>45189</v>
      </c>
      <c r="I1192" s="119">
        <f t="shared" si="616"/>
        <v>45189</v>
      </c>
      <c r="J1192" s="120">
        <f t="shared" si="624"/>
        <v>21</v>
      </c>
      <c r="K1192" s="120">
        <f t="shared" si="613"/>
        <v>19</v>
      </c>
      <c r="L1192" s="8">
        <f t="shared" si="625"/>
        <v>1.0018649799999999</v>
      </c>
      <c r="M1192" s="121">
        <f t="shared" si="612"/>
        <v>1.00206149</v>
      </c>
      <c r="N1192" s="121">
        <f t="shared" si="633"/>
        <v>1.5668183692308872</v>
      </c>
      <c r="O1192" s="114">
        <f t="shared" si="609"/>
        <v>1.5697404500000001</v>
      </c>
      <c r="P1192" s="114">
        <f t="shared" si="617"/>
        <v>885.98171219999995</v>
      </c>
      <c r="Q1192" s="168">
        <f t="shared" si="630"/>
        <v>0</v>
      </c>
      <c r="R1192" s="169">
        <f t="shared" si="626"/>
        <v>0</v>
      </c>
      <c r="S1192" s="114">
        <f t="shared" si="618"/>
        <v>0</v>
      </c>
      <c r="T1192" s="124">
        <f t="shared" si="627"/>
        <v>7.0000000000000007E-2</v>
      </c>
      <c r="U1192" s="122">
        <f t="shared" si="634"/>
        <v>19</v>
      </c>
      <c r="V1192" s="122">
        <v>252</v>
      </c>
      <c r="W1192" s="121">
        <f t="shared" si="619"/>
        <v>1.005114281</v>
      </c>
      <c r="X1192" s="114">
        <f t="shared" si="620"/>
        <v>4.5311594299999998</v>
      </c>
      <c r="Y1192" s="114">
        <f t="shared" si="621"/>
        <v>0</v>
      </c>
      <c r="Z1192" s="127" t="str">
        <f t="shared" si="631"/>
        <v>A+J=</v>
      </c>
      <c r="AA1192" s="119">
        <f t="shared" si="632"/>
        <v>45189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3">
        <f t="shared" si="622"/>
        <v>45187</v>
      </c>
      <c r="B1193" s="114">
        <f t="shared" si="614"/>
        <v>890.51287162999995</v>
      </c>
      <c r="C1193" s="114">
        <f t="shared" si="628"/>
        <v>564.41286978999995</v>
      </c>
      <c r="D1193" s="115">
        <f t="shared" si="623"/>
        <v>1190.8820000000001</v>
      </c>
      <c r="E1193" s="116">
        <f t="shared" si="610"/>
        <v>1193.337</v>
      </c>
      <c r="F1193" s="117">
        <f t="shared" si="611"/>
        <v>45128</v>
      </c>
      <c r="G1193" s="118">
        <f t="shared" si="615"/>
        <v>2.0614972768082662E-3</v>
      </c>
      <c r="H1193" s="119">
        <f t="shared" si="629"/>
        <v>45189</v>
      </c>
      <c r="I1193" s="119">
        <f t="shared" si="616"/>
        <v>45189</v>
      </c>
      <c r="J1193" s="120">
        <f t="shared" si="624"/>
        <v>21</v>
      </c>
      <c r="K1193" s="120">
        <f t="shared" si="613"/>
        <v>19</v>
      </c>
      <c r="L1193" s="8">
        <f t="shared" si="625"/>
        <v>1.0018649799999999</v>
      </c>
      <c r="M1193" s="121">
        <f t="shared" si="612"/>
        <v>1.00206149</v>
      </c>
      <c r="N1193" s="121">
        <f t="shared" si="633"/>
        <v>1.5668183692308872</v>
      </c>
      <c r="O1193" s="114">
        <f t="shared" ref="O1193:O1256" si="635">TRUNC(TRUNC((L1193*N1193),15),8)</f>
        <v>1.5697404500000001</v>
      </c>
      <c r="P1193" s="114">
        <f t="shared" si="617"/>
        <v>885.98171219999995</v>
      </c>
      <c r="Q1193" s="168">
        <f t="shared" si="630"/>
        <v>0</v>
      </c>
      <c r="R1193" s="169">
        <f t="shared" si="626"/>
        <v>0</v>
      </c>
      <c r="S1193" s="114">
        <f t="shared" si="618"/>
        <v>0</v>
      </c>
      <c r="T1193" s="124">
        <f t="shared" si="627"/>
        <v>7.0000000000000007E-2</v>
      </c>
      <c r="U1193" s="122">
        <f t="shared" si="634"/>
        <v>19</v>
      </c>
      <c r="V1193" s="122">
        <v>252</v>
      </c>
      <c r="W1193" s="121">
        <f t="shared" si="619"/>
        <v>1.005114281</v>
      </c>
      <c r="X1193" s="114">
        <f t="shared" si="620"/>
        <v>4.5311594299999998</v>
      </c>
      <c r="Y1193" s="114">
        <f t="shared" si="621"/>
        <v>0</v>
      </c>
      <c r="Z1193" s="127" t="str">
        <f t="shared" si="631"/>
        <v>A+J=</v>
      </c>
      <c r="AA1193" s="119">
        <f t="shared" si="632"/>
        <v>45189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3">
        <f t="shared" si="622"/>
        <v>45188</v>
      </c>
      <c r="B1194" s="114">
        <f t="shared" si="614"/>
        <v>890.83934808000004</v>
      </c>
      <c r="C1194" s="114">
        <f t="shared" si="628"/>
        <v>564.41286978999995</v>
      </c>
      <c r="D1194" s="115">
        <f t="shared" si="623"/>
        <v>1190.8820000000001</v>
      </c>
      <c r="E1194" s="116">
        <f t="shared" ref="E1194:E1257" si="636">IF($K1194=1,VLOOKUP($A1193,$AO$10:$AS$131,4),E1193)</f>
        <v>1193.337</v>
      </c>
      <c r="F1194" s="117">
        <f t="shared" ref="F1194:F1257" si="637">IF($K1194=1,VLOOKUP($A1193,$AO$10:$AS$131,5),F1193)</f>
        <v>45128</v>
      </c>
      <c r="G1194" s="118">
        <f t="shared" si="615"/>
        <v>2.0614972768082662E-3</v>
      </c>
      <c r="H1194" s="119">
        <f t="shared" si="629"/>
        <v>45189</v>
      </c>
      <c r="I1194" s="119">
        <f t="shared" si="616"/>
        <v>45189</v>
      </c>
      <c r="J1194" s="120">
        <f t="shared" si="624"/>
        <v>21</v>
      </c>
      <c r="K1194" s="120">
        <f t="shared" si="613"/>
        <v>20</v>
      </c>
      <c r="L1194" s="8">
        <f t="shared" si="625"/>
        <v>1.0019632300000001</v>
      </c>
      <c r="M1194" s="121">
        <f t="shared" ref="M1194:M1257" si="638">IF(I1194&gt;I1193,L1193,M1193)</f>
        <v>1.00206149</v>
      </c>
      <c r="N1194" s="121">
        <f t="shared" si="633"/>
        <v>1.5668183692308872</v>
      </c>
      <c r="O1194" s="114">
        <f t="shared" si="635"/>
        <v>1.56989439</v>
      </c>
      <c r="P1194" s="114">
        <f t="shared" si="617"/>
        <v>886.06859792</v>
      </c>
      <c r="Q1194" s="168">
        <f t="shared" si="630"/>
        <v>0</v>
      </c>
      <c r="R1194" s="169">
        <f t="shared" si="626"/>
        <v>0</v>
      </c>
      <c r="S1194" s="114">
        <f t="shared" si="618"/>
        <v>0</v>
      </c>
      <c r="T1194" s="124">
        <f t="shared" si="627"/>
        <v>7.0000000000000007E-2</v>
      </c>
      <c r="U1194" s="122">
        <f t="shared" si="634"/>
        <v>20</v>
      </c>
      <c r="V1194" s="122">
        <v>252</v>
      </c>
      <c r="W1194" s="121">
        <f t="shared" si="619"/>
        <v>1.005384177</v>
      </c>
      <c r="X1194" s="114">
        <f t="shared" si="620"/>
        <v>4.7707501600000004</v>
      </c>
      <c r="Y1194" s="114">
        <f t="shared" si="621"/>
        <v>0</v>
      </c>
      <c r="Z1194" s="127" t="str">
        <f t="shared" si="631"/>
        <v>A+J=</v>
      </c>
      <c r="AA1194" s="119">
        <f t="shared" si="632"/>
        <v>45189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3">
        <f t="shared" si="622"/>
        <v>45189</v>
      </c>
      <c r="B1195" s="114">
        <f t="shared" si="614"/>
        <v>891.16594090000001</v>
      </c>
      <c r="C1195" s="114">
        <f t="shared" si="628"/>
        <v>564.41286978999995</v>
      </c>
      <c r="D1195" s="115">
        <f t="shared" si="623"/>
        <v>1190.8820000000001</v>
      </c>
      <c r="E1195" s="116">
        <f t="shared" si="636"/>
        <v>1193.337</v>
      </c>
      <c r="F1195" s="117">
        <f t="shared" si="637"/>
        <v>45128</v>
      </c>
      <c r="G1195" s="118">
        <f t="shared" si="615"/>
        <v>2.0614972768082662E-3</v>
      </c>
      <c r="H1195" s="119">
        <f t="shared" si="629"/>
        <v>45219</v>
      </c>
      <c r="I1195" s="119">
        <f t="shared" si="616"/>
        <v>45189</v>
      </c>
      <c r="J1195" s="120">
        <f t="shared" si="624"/>
        <v>21</v>
      </c>
      <c r="K1195" s="120">
        <f t="shared" si="613"/>
        <v>21</v>
      </c>
      <c r="L1195" s="8">
        <f t="shared" si="625"/>
        <v>1.00206149</v>
      </c>
      <c r="M1195" s="121">
        <f t="shared" si="638"/>
        <v>1.00206149</v>
      </c>
      <c r="N1195" s="121">
        <f t="shared" si="633"/>
        <v>1.5668183692308872</v>
      </c>
      <c r="O1195" s="114">
        <f t="shared" si="635"/>
        <v>1.57004834</v>
      </c>
      <c r="P1195" s="114">
        <f t="shared" si="617"/>
        <v>886.15548927999998</v>
      </c>
      <c r="Q1195" s="168">
        <f t="shared" si="630"/>
        <v>39</v>
      </c>
      <c r="R1195" s="169">
        <f t="shared" si="626"/>
        <v>1.2289999999999999E-2</v>
      </c>
      <c r="S1195" s="114">
        <f t="shared" si="618"/>
        <v>10.89085096</v>
      </c>
      <c r="T1195" s="124">
        <f t="shared" si="627"/>
        <v>7.0000000000000007E-2</v>
      </c>
      <c r="U1195" s="122">
        <f t="shared" si="634"/>
        <v>21</v>
      </c>
      <c r="V1195" s="122">
        <v>252</v>
      </c>
      <c r="W1195" s="121">
        <f t="shared" si="619"/>
        <v>1.0056541450000001</v>
      </c>
      <c r="X1195" s="114">
        <f t="shared" si="620"/>
        <v>5.0104516200000004</v>
      </c>
      <c r="Y1195" s="114">
        <f t="shared" si="621"/>
        <v>15.901302579999999</v>
      </c>
      <c r="Z1195" s="127" t="str">
        <f t="shared" si="631"/>
        <v>A+J=</v>
      </c>
      <c r="AA1195" s="119">
        <f t="shared" si="632"/>
        <v>45189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3">
        <f t="shared" si="622"/>
        <v>45190</v>
      </c>
      <c r="B1196" s="114">
        <f t="shared" si="614"/>
        <v>875.58553026000004</v>
      </c>
      <c r="C1196" s="114">
        <f t="shared" si="628"/>
        <v>557.47623563000002</v>
      </c>
      <c r="D1196" s="115">
        <f t="shared" si="623"/>
        <v>1190.8820000000001</v>
      </c>
      <c r="E1196" s="116">
        <f t="shared" si="636"/>
        <v>1193.337</v>
      </c>
      <c r="F1196" s="117">
        <f t="shared" si="637"/>
        <v>45158</v>
      </c>
      <c r="G1196" s="118">
        <f t="shared" si="615"/>
        <v>2.0614972768082662E-3</v>
      </c>
      <c r="H1196" s="119">
        <f t="shared" si="629"/>
        <v>45219</v>
      </c>
      <c r="I1196" s="119">
        <f t="shared" si="616"/>
        <v>45219</v>
      </c>
      <c r="J1196" s="120">
        <f t="shared" si="624"/>
        <v>21</v>
      </c>
      <c r="K1196" s="120">
        <f t="shared" si="613"/>
        <v>1</v>
      </c>
      <c r="L1196" s="8">
        <f t="shared" si="625"/>
        <v>1.00009807</v>
      </c>
      <c r="M1196" s="121">
        <f t="shared" si="638"/>
        <v>1.00206149</v>
      </c>
      <c r="N1196" s="121">
        <f t="shared" si="633"/>
        <v>1.570048349630873</v>
      </c>
      <c r="O1196" s="114">
        <f t="shared" si="635"/>
        <v>1.5702023199999999</v>
      </c>
      <c r="P1196" s="114">
        <f t="shared" si="617"/>
        <v>875.35047853000003</v>
      </c>
      <c r="Q1196" s="168">
        <f t="shared" si="630"/>
        <v>0</v>
      </c>
      <c r="R1196" s="169">
        <f t="shared" si="626"/>
        <v>0</v>
      </c>
      <c r="S1196" s="114">
        <f t="shared" si="618"/>
        <v>0</v>
      </c>
      <c r="T1196" s="124">
        <f t="shared" si="627"/>
        <v>7.0000000000000007E-2</v>
      </c>
      <c r="U1196" s="122">
        <f t="shared" si="634"/>
        <v>1</v>
      </c>
      <c r="V1196" s="122">
        <v>252</v>
      </c>
      <c r="W1196" s="121">
        <f t="shared" si="619"/>
        <v>1.0002685229999999</v>
      </c>
      <c r="X1196" s="114">
        <f t="shared" si="620"/>
        <v>0.23505172999999999</v>
      </c>
      <c r="Y1196" s="114">
        <f t="shared" si="621"/>
        <v>0</v>
      </c>
      <c r="Z1196" s="127" t="str">
        <f t="shared" si="631"/>
        <v>A+J=</v>
      </c>
      <c r="AA1196" s="119">
        <f t="shared" si="632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3">
        <f t="shared" si="622"/>
        <v>45191</v>
      </c>
      <c r="B1197" s="114">
        <f t="shared" si="614"/>
        <v>875.90653688999998</v>
      </c>
      <c r="C1197" s="114">
        <f t="shared" si="628"/>
        <v>557.47623563000002</v>
      </c>
      <c r="D1197" s="115">
        <f t="shared" si="623"/>
        <v>1190.8820000000001</v>
      </c>
      <c r="E1197" s="116">
        <f t="shared" si="636"/>
        <v>1193.337</v>
      </c>
      <c r="F1197" s="117">
        <f t="shared" si="637"/>
        <v>45158</v>
      </c>
      <c r="G1197" s="118">
        <f t="shared" si="615"/>
        <v>2.0614972768082662E-3</v>
      </c>
      <c r="H1197" s="119">
        <f t="shared" si="629"/>
        <v>45219</v>
      </c>
      <c r="I1197" s="119">
        <f t="shared" si="616"/>
        <v>45219</v>
      </c>
      <c r="J1197" s="120">
        <f t="shared" si="624"/>
        <v>21</v>
      </c>
      <c r="K1197" s="120">
        <f t="shared" si="613"/>
        <v>2</v>
      </c>
      <c r="L1197" s="8">
        <f t="shared" si="625"/>
        <v>1.0001961500000001</v>
      </c>
      <c r="M1197" s="121">
        <f t="shared" si="638"/>
        <v>1.00206149</v>
      </c>
      <c r="N1197" s="121">
        <f t="shared" si="633"/>
        <v>1.570048349630873</v>
      </c>
      <c r="O1197" s="114">
        <f t="shared" si="635"/>
        <v>1.57035631</v>
      </c>
      <c r="P1197" s="114">
        <f t="shared" si="617"/>
        <v>875.43632429000002</v>
      </c>
      <c r="Q1197" s="168">
        <f t="shared" si="630"/>
        <v>0</v>
      </c>
      <c r="R1197" s="169">
        <f t="shared" si="626"/>
        <v>0</v>
      </c>
      <c r="S1197" s="114">
        <f t="shared" si="618"/>
        <v>0</v>
      </c>
      <c r="T1197" s="124">
        <f t="shared" si="627"/>
        <v>7.0000000000000007E-2</v>
      </c>
      <c r="U1197" s="122">
        <f t="shared" si="634"/>
        <v>2</v>
      </c>
      <c r="V1197" s="122">
        <v>252</v>
      </c>
      <c r="W1197" s="121">
        <f t="shared" si="619"/>
        <v>1.000537118</v>
      </c>
      <c r="X1197" s="114">
        <f t="shared" si="620"/>
        <v>0.47021259999999998</v>
      </c>
      <c r="Y1197" s="114">
        <f t="shared" si="621"/>
        <v>0</v>
      </c>
      <c r="Z1197" s="127" t="str">
        <f t="shared" si="631"/>
        <v>A+J=</v>
      </c>
      <c r="AA1197" s="119">
        <f t="shared" si="632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3">
        <f t="shared" si="622"/>
        <v>45192</v>
      </c>
      <c r="B1198" s="114">
        <f t="shared" si="614"/>
        <v>876.22765269000001</v>
      </c>
      <c r="C1198" s="114">
        <f t="shared" si="628"/>
        <v>557.47623563000002</v>
      </c>
      <c r="D1198" s="115">
        <f t="shared" si="623"/>
        <v>1190.8820000000001</v>
      </c>
      <c r="E1198" s="116">
        <f t="shared" si="636"/>
        <v>1193.337</v>
      </c>
      <c r="F1198" s="117">
        <f t="shared" si="637"/>
        <v>45158</v>
      </c>
      <c r="G1198" s="118">
        <f t="shared" si="615"/>
        <v>2.0614972768082662E-3</v>
      </c>
      <c r="H1198" s="119">
        <f t="shared" si="629"/>
        <v>45219</v>
      </c>
      <c r="I1198" s="119">
        <f t="shared" si="616"/>
        <v>45219</v>
      </c>
      <c r="J1198" s="120">
        <f t="shared" si="624"/>
        <v>21</v>
      </c>
      <c r="K1198" s="120">
        <f t="shared" ref="K1198:K1261" si="639">(J1198-(NETWORKDAYS(A1198,I1198,AD$148:AD$502)-1))</f>
        <v>3</v>
      </c>
      <c r="L1198" s="8">
        <f t="shared" si="625"/>
        <v>1.00029423</v>
      </c>
      <c r="M1198" s="121">
        <f t="shared" si="638"/>
        <v>1.00206149</v>
      </c>
      <c r="N1198" s="121">
        <f t="shared" si="633"/>
        <v>1.570048349630873</v>
      </c>
      <c r="O1198" s="114">
        <f t="shared" si="635"/>
        <v>1.5705103</v>
      </c>
      <c r="P1198" s="114">
        <f t="shared" si="617"/>
        <v>875.52217006000001</v>
      </c>
      <c r="Q1198" s="168">
        <f t="shared" si="630"/>
        <v>0</v>
      </c>
      <c r="R1198" s="169">
        <f t="shared" si="626"/>
        <v>0</v>
      </c>
      <c r="S1198" s="114">
        <f t="shared" si="618"/>
        <v>0</v>
      </c>
      <c r="T1198" s="124">
        <f t="shared" si="627"/>
        <v>7.0000000000000007E-2</v>
      </c>
      <c r="U1198" s="122">
        <f t="shared" si="634"/>
        <v>3</v>
      </c>
      <c r="V1198" s="122">
        <v>252</v>
      </c>
      <c r="W1198" s="121">
        <f t="shared" si="619"/>
        <v>1.0008057850000001</v>
      </c>
      <c r="X1198" s="114">
        <f t="shared" si="620"/>
        <v>0.70548263</v>
      </c>
      <c r="Y1198" s="114">
        <f t="shared" si="621"/>
        <v>0</v>
      </c>
      <c r="Z1198" s="127" t="str">
        <f t="shared" si="631"/>
        <v>A+J=</v>
      </c>
      <c r="AA1198" s="119">
        <f t="shared" si="632"/>
        <v>45219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3">
        <f t="shared" si="622"/>
        <v>45193</v>
      </c>
      <c r="B1199" s="114">
        <f t="shared" si="614"/>
        <v>876.22765269000001</v>
      </c>
      <c r="C1199" s="114">
        <f t="shared" si="628"/>
        <v>557.47623563000002</v>
      </c>
      <c r="D1199" s="115">
        <f t="shared" si="623"/>
        <v>1190.8820000000001</v>
      </c>
      <c r="E1199" s="116">
        <f t="shared" si="636"/>
        <v>1193.337</v>
      </c>
      <c r="F1199" s="117">
        <f t="shared" si="637"/>
        <v>45158</v>
      </c>
      <c r="G1199" s="118">
        <f t="shared" si="615"/>
        <v>2.0614972768082662E-3</v>
      </c>
      <c r="H1199" s="119">
        <f t="shared" si="629"/>
        <v>45219</v>
      </c>
      <c r="I1199" s="119">
        <f t="shared" si="616"/>
        <v>45219</v>
      </c>
      <c r="J1199" s="120">
        <f t="shared" si="624"/>
        <v>21</v>
      </c>
      <c r="K1199" s="120">
        <f t="shared" si="639"/>
        <v>3</v>
      </c>
      <c r="L1199" s="8">
        <f t="shared" si="625"/>
        <v>1.00029423</v>
      </c>
      <c r="M1199" s="121">
        <f t="shared" si="638"/>
        <v>1.00206149</v>
      </c>
      <c r="N1199" s="121">
        <f t="shared" si="633"/>
        <v>1.570048349630873</v>
      </c>
      <c r="O1199" s="114">
        <f t="shared" si="635"/>
        <v>1.5705103</v>
      </c>
      <c r="P1199" s="114">
        <f t="shared" si="617"/>
        <v>875.52217006000001</v>
      </c>
      <c r="Q1199" s="168">
        <f t="shared" si="630"/>
        <v>0</v>
      </c>
      <c r="R1199" s="169">
        <f t="shared" si="626"/>
        <v>0</v>
      </c>
      <c r="S1199" s="114">
        <f t="shared" si="618"/>
        <v>0</v>
      </c>
      <c r="T1199" s="124">
        <f t="shared" si="627"/>
        <v>7.0000000000000007E-2</v>
      </c>
      <c r="U1199" s="122">
        <f t="shared" si="634"/>
        <v>3</v>
      </c>
      <c r="V1199" s="122">
        <v>252</v>
      </c>
      <c r="W1199" s="121">
        <f t="shared" si="619"/>
        <v>1.0008057850000001</v>
      </c>
      <c r="X1199" s="114">
        <f t="shared" si="620"/>
        <v>0.70548263</v>
      </c>
      <c r="Y1199" s="114">
        <f t="shared" si="621"/>
        <v>0</v>
      </c>
      <c r="Z1199" s="127" t="str">
        <f t="shared" si="631"/>
        <v>A+J=</v>
      </c>
      <c r="AA1199" s="119">
        <f t="shared" si="632"/>
        <v>45219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>
        <f t="shared" si="622"/>
        <v>45194</v>
      </c>
      <c r="B1200" s="114">
        <f t="shared" si="614"/>
        <v>876.22765269000001</v>
      </c>
      <c r="C1200" s="114">
        <f t="shared" si="628"/>
        <v>557.47623563000002</v>
      </c>
      <c r="D1200" s="115">
        <f t="shared" si="623"/>
        <v>1190.8820000000001</v>
      </c>
      <c r="E1200" s="116">
        <f t="shared" si="636"/>
        <v>1193.337</v>
      </c>
      <c r="F1200" s="117">
        <f t="shared" si="637"/>
        <v>45158</v>
      </c>
      <c r="G1200" s="118">
        <f t="shared" si="615"/>
        <v>2.0614972768082662E-3</v>
      </c>
      <c r="H1200" s="119">
        <f t="shared" si="629"/>
        <v>45219</v>
      </c>
      <c r="I1200" s="119">
        <f t="shared" si="616"/>
        <v>45219</v>
      </c>
      <c r="J1200" s="120">
        <f t="shared" si="624"/>
        <v>21</v>
      </c>
      <c r="K1200" s="120">
        <f t="shared" si="639"/>
        <v>3</v>
      </c>
      <c r="L1200" s="8">
        <f t="shared" si="625"/>
        <v>1.00029423</v>
      </c>
      <c r="M1200" s="121">
        <f t="shared" si="638"/>
        <v>1.00206149</v>
      </c>
      <c r="N1200" s="121">
        <f t="shared" si="633"/>
        <v>1.570048349630873</v>
      </c>
      <c r="O1200" s="114">
        <f t="shared" si="635"/>
        <v>1.5705103</v>
      </c>
      <c r="P1200" s="114">
        <f t="shared" si="617"/>
        <v>875.52217006000001</v>
      </c>
      <c r="Q1200" s="168">
        <f t="shared" si="630"/>
        <v>0</v>
      </c>
      <c r="R1200" s="169">
        <f t="shared" si="626"/>
        <v>0</v>
      </c>
      <c r="S1200" s="114">
        <f t="shared" si="618"/>
        <v>0</v>
      </c>
      <c r="T1200" s="124">
        <f t="shared" si="627"/>
        <v>7.0000000000000007E-2</v>
      </c>
      <c r="U1200" s="122">
        <f t="shared" si="634"/>
        <v>3</v>
      </c>
      <c r="V1200" s="122">
        <v>252</v>
      </c>
      <c r="W1200" s="121">
        <f t="shared" si="619"/>
        <v>1.0008057850000001</v>
      </c>
      <c r="X1200" s="114">
        <f t="shared" si="620"/>
        <v>0.70548263</v>
      </c>
      <c r="Y1200" s="114">
        <f t="shared" si="621"/>
        <v>0</v>
      </c>
      <c r="Z1200" s="127" t="str">
        <f t="shared" si="631"/>
        <v>A+J=</v>
      </c>
      <c r="AA1200" s="119">
        <f t="shared" si="632"/>
        <v>45219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>
        <f t="shared" si="622"/>
        <v>45195</v>
      </c>
      <c r="B1201" s="114">
        <f t="shared" si="614"/>
        <v>876.54889438999999</v>
      </c>
      <c r="C1201" s="114">
        <f t="shared" si="628"/>
        <v>557.47623563000002</v>
      </c>
      <c r="D1201" s="115">
        <f t="shared" si="623"/>
        <v>1190.8820000000001</v>
      </c>
      <c r="E1201" s="116">
        <f t="shared" si="636"/>
        <v>1193.337</v>
      </c>
      <c r="F1201" s="117">
        <f t="shared" si="637"/>
        <v>45158</v>
      </c>
      <c r="G1201" s="118">
        <f t="shared" si="615"/>
        <v>2.0614972768082662E-3</v>
      </c>
      <c r="H1201" s="119">
        <f t="shared" si="629"/>
        <v>45219</v>
      </c>
      <c r="I1201" s="119">
        <f t="shared" si="616"/>
        <v>45219</v>
      </c>
      <c r="J1201" s="120">
        <f t="shared" si="624"/>
        <v>21</v>
      </c>
      <c r="K1201" s="120">
        <f t="shared" si="639"/>
        <v>4</v>
      </c>
      <c r="L1201" s="8">
        <f t="shared" si="625"/>
        <v>1.0003923299999999</v>
      </c>
      <c r="M1201" s="121">
        <f t="shared" si="638"/>
        <v>1.00206149</v>
      </c>
      <c r="N1201" s="121">
        <f t="shared" si="633"/>
        <v>1.570048349630873</v>
      </c>
      <c r="O1201" s="114">
        <f t="shared" si="635"/>
        <v>1.5706643199999999</v>
      </c>
      <c r="P1201" s="114">
        <f t="shared" si="617"/>
        <v>875.60803254999996</v>
      </c>
      <c r="Q1201" s="168">
        <f t="shared" si="630"/>
        <v>0</v>
      </c>
      <c r="R1201" s="169">
        <f t="shared" si="626"/>
        <v>0</v>
      </c>
      <c r="S1201" s="114">
        <f t="shared" si="618"/>
        <v>0</v>
      </c>
      <c r="T1201" s="124">
        <f t="shared" si="627"/>
        <v>7.0000000000000007E-2</v>
      </c>
      <c r="U1201" s="122">
        <f t="shared" si="634"/>
        <v>4</v>
      </c>
      <c r="V1201" s="122">
        <v>252</v>
      </c>
      <c r="W1201" s="121">
        <f t="shared" si="619"/>
        <v>1.0010745240000001</v>
      </c>
      <c r="X1201" s="114">
        <f t="shared" si="620"/>
        <v>0.94086183999999995</v>
      </c>
      <c r="Y1201" s="114">
        <f t="shared" si="621"/>
        <v>0</v>
      </c>
      <c r="Z1201" s="127" t="str">
        <f t="shared" si="631"/>
        <v>A+J=</v>
      </c>
      <c r="AA1201" s="119">
        <f t="shared" si="632"/>
        <v>45219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>
        <f t="shared" si="622"/>
        <v>45196</v>
      </c>
      <c r="B1202" s="114">
        <f t="shared" si="614"/>
        <v>876.87025645999995</v>
      </c>
      <c r="C1202" s="114">
        <f t="shared" si="628"/>
        <v>557.47623563000002</v>
      </c>
      <c r="D1202" s="115">
        <f t="shared" si="623"/>
        <v>1190.8820000000001</v>
      </c>
      <c r="E1202" s="116">
        <f t="shared" si="636"/>
        <v>1193.337</v>
      </c>
      <c r="F1202" s="117">
        <f t="shared" si="637"/>
        <v>45158</v>
      </c>
      <c r="G1202" s="118">
        <f t="shared" si="615"/>
        <v>2.0614972768082662E-3</v>
      </c>
      <c r="H1202" s="119">
        <f t="shared" si="629"/>
        <v>45219</v>
      </c>
      <c r="I1202" s="119">
        <f t="shared" si="616"/>
        <v>45219</v>
      </c>
      <c r="J1202" s="120">
        <f t="shared" si="624"/>
        <v>21</v>
      </c>
      <c r="K1202" s="120">
        <f t="shared" si="639"/>
        <v>5</v>
      </c>
      <c r="L1202" s="8">
        <f t="shared" si="625"/>
        <v>1.0004904400000001</v>
      </c>
      <c r="M1202" s="121">
        <f t="shared" si="638"/>
        <v>1.00206149</v>
      </c>
      <c r="N1202" s="121">
        <f t="shared" si="633"/>
        <v>1.570048349630873</v>
      </c>
      <c r="O1202" s="114">
        <f t="shared" si="635"/>
        <v>1.5708183600000001</v>
      </c>
      <c r="P1202" s="114">
        <f t="shared" si="617"/>
        <v>875.69390619000001</v>
      </c>
      <c r="Q1202" s="168">
        <f t="shared" si="630"/>
        <v>0</v>
      </c>
      <c r="R1202" s="169">
        <f t="shared" si="626"/>
        <v>0</v>
      </c>
      <c r="S1202" s="114">
        <f t="shared" si="618"/>
        <v>0</v>
      </c>
      <c r="T1202" s="124">
        <f t="shared" si="627"/>
        <v>7.0000000000000007E-2</v>
      </c>
      <c r="U1202" s="122">
        <f t="shared" si="634"/>
        <v>5</v>
      </c>
      <c r="V1202" s="122">
        <v>252</v>
      </c>
      <c r="W1202" s="121">
        <f t="shared" si="619"/>
        <v>1.0013433350000001</v>
      </c>
      <c r="X1202" s="114">
        <f t="shared" si="620"/>
        <v>1.1763502699999999</v>
      </c>
      <c r="Y1202" s="114">
        <f t="shared" si="621"/>
        <v>0</v>
      </c>
      <c r="Z1202" s="127" t="str">
        <f t="shared" si="631"/>
        <v>A+J=</v>
      </c>
      <c r="AA1202" s="119">
        <f t="shared" si="632"/>
        <v>45219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>
        <f t="shared" si="622"/>
        <v>45197</v>
      </c>
      <c r="B1203" s="114">
        <f t="shared" si="614"/>
        <v>877.19173333000003</v>
      </c>
      <c r="C1203" s="114">
        <f t="shared" si="628"/>
        <v>557.47623563000002</v>
      </c>
      <c r="D1203" s="115">
        <f t="shared" si="623"/>
        <v>1190.8820000000001</v>
      </c>
      <c r="E1203" s="116">
        <f t="shared" si="636"/>
        <v>1193.337</v>
      </c>
      <c r="F1203" s="117">
        <f t="shared" si="637"/>
        <v>45158</v>
      </c>
      <c r="G1203" s="118">
        <f t="shared" si="615"/>
        <v>2.0614972768082662E-3</v>
      </c>
      <c r="H1203" s="119">
        <f t="shared" si="629"/>
        <v>45219</v>
      </c>
      <c r="I1203" s="119">
        <f t="shared" si="616"/>
        <v>45219</v>
      </c>
      <c r="J1203" s="120">
        <f t="shared" si="624"/>
        <v>21</v>
      </c>
      <c r="K1203" s="120">
        <f t="shared" si="639"/>
        <v>6</v>
      </c>
      <c r="L1203" s="8">
        <f t="shared" si="625"/>
        <v>1.00058856</v>
      </c>
      <c r="M1203" s="121">
        <f t="shared" si="638"/>
        <v>1.00206149</v>
      </c>
      <c r="N1203" s="121">
        <f t="shared" si="633"/>
        <v>1.570048349630873</v>
      </c>
      <c r="O1203" s="114">
        <f t="shared" si="635"/>
        <v>1.57097241</v>
      </c>
      <c r="P1203" s="114">
        <f t="shared" si="617"/>
        <v>875.77978540000004</v>
      </c>
      <c r="Q1203" s="168">
        <f t="shared" si="630"/>
        <v>0</v>
      </c>
      <c r="R1203" s="169">
        <f t="shared" si="626"/>
        <v>0</v>
      </c>
      <c r="S1203" s="114">
        <f t="shared" si="618"/>
        <v>0</v>
      </c>
      <c r="T1203" s="124">
        <f t="shared" si="627"/>
        <v>7.0000000000000007E-2</v>
      </c>
      <c r="U1203" s="122">
        <f t="shared" si="634"/>
        <v>6</v>
      </c>
      <c r="V1203" s="122">
        <v>252</v>
      </c>
      <c r="W1203" s="121">
        <f t="shared" si="619"/>
        <v>1.001612218</v>
      </c>
      <c r="X1203" s="114">
        <f t="shared" si="620"/>
        <v>1.41194793</v>
      </c>
      <c r="Y1203" s="114">
        <f t="shared" si="621"/>
        <v>0</v>
      </c>
      <c r="Z1203" s="127" t="str">
        <f t="shared" si="631"/>
        <v>A+J=</v>
      </c>
      <c r="AA1203" s="119">
        <f t="shared" si="632"/>
        <v>45219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>
        <f t="shared" si="622"/>
        <v>45198</v>
      </c>
      <c r="B1204" s="114">
        <f t="shared" si="614"/>
        <v>877.51333149000004</v>
      </c>
      <c r="C1204" s="114">
        <f t="shared" si="628"/>
        <v>557.47623563000002</v>
      </c>
      <c r="D1204" s="115">
        <f t="shared" si="623"/>
        <v>1190.8820000000001</v>
      </c>
      <c r="E1204" s="116">
        <f t="shared" si="636"/>
        <v>1193.337</v>
      </c>
      <c r="F1204" s="117">
        <f t="shared" si="637"/>
        <v>45158</v>
      </c>
      <c r="G1204" s="118">
        <f t="shared" si="615"/>
        <v>2.0614972768082662E-3</v>
      </c>
      <c r="H1204" s="119">
        <f t="shared" si="629"/>
        <v>45219</v>
      </c>
      <c r="I1204" s="119">
        <f t="shared" si="616"/>
        <v>45219</v>
      </c>
      <c r="J1204" s="120">
        <f t="shared" si="624"/>
        <v>21</v>
      </c>
      <c r="K1204" s="120">
        <f t="shared" si="639"/>
        <v>7</v>
      </c>
      <c r="L1204" s="8">
        <f t="shared" si="625"/>
        <v>1.00068669</v>
      </c>
      <c r="M1204" s="121">
        <f t="shared" si="638"/>
        <v>1.00206149</v>
      </c>
      <c r="N1204" s="121">
        <f t="shared" si="633"/>
        <v>1.570048349630873</v>
      </c>
      <c r="O1204" s="114">
        <f t="shared" si="635"/>
        <v>1.57112648</v>
      </c>
      <c r="P1204" s="114">
        <f t="shared" si="617"/>
        <v>875.86567576000004</v>
      </c>
      <c r="Q1204" s="168">
        <f t="shared" si="630"/>
        <v>0</v>
      </c>
      <c r="R1204" s="169">
        <f t="shared" si="626"/>
        <v>0</v>
      </c>
      <c r="S1204" s="114">
        <f t="shared" si="618"/>
        <v>0</v>
      </c>
      <c r="T1204" s="124">
        <f t="shared" si="627"/>
        <v>7.0000000000000007E-2</v>
      </c>
      <c r="U1204" s="122">
        <f t="shared" si="634"/>
        <v>7</v>
      </c>
      <c r="V1204" s="122">
        <v>252</v>
      </c>
      <c r="W1204" s="121">
        <f t="shared" si="619"/>
        <v>1.001881174</v>
      </c>
      <c r="X1204" s="114">
        <f t="shared" si="620"/>
        <v>1.6476557300000001</v>
      </c>
      <c r="Y1204" s="114">
        <f t="shared" si="621"/>
        <v>0</v>
      </c>
      <c r="Z1204" s="127" t="str">
        <f t="shared" si="631"/>
        <v>A+J=</v>
      </c>
      <c r="AA1204" s="119">
        <f t="shared" si="632"/>
        <v>45219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>
        <f t="shared" si="622"/>
        <v>45199</v>
      </c>
      <c r="B1205" s="114">
        <f t="shared" si="614"/>
        <v>877.83505011</v>
      </c>
      <c r="C1205" s="114">
        <f t="shared" si="628"/>
        <v>557.47623563000002</v>
      </c>
      <c r="D1205" s="115">
        <f t="shared" si="623"/>
        <v>1190.8820000000001</v>
      </c>
      <c r="E1205" s="116">
        <f t="shared" si="636"/>
        <v>1193.337</v>
      </c>
      <c r="F1205" s="117">
        <f t="shared" si="637"/>
        <v>45158</v>
      </c>
      <c r="G1205" s="118">
        <f t="shared" si="615"/>
        <v>2.0614972768082662E-3</v>
      </c>
      <c r="H1205" s="119">
        <f t="shared" si="629"/>
        <v>45219</v>
      </c>
      <c r="I1205" s="119">
        <f t="shared" si="616"/>
        <v>45219</v>
      </c>
      <c r="J1205" s="120">
        <f t="shared" si="624"/>
        <v>21</v>
      </c>
      <c r="K1205" s="120">
        <f t="shared" si="639"/>
        <v>8</v>
      </c>
      <c r="L1205" s="8">
        <f t="shared" si="625"/>
        <v>1.00078483</v>
      </c>
      <c r="M1205" s="121">
        <f t="shared" si="638"/>
        <v>1.00206149</v>
      </c>
      <c r="N1205" s="121">
        <f t="shared" si="633"/>
        <v>1.570048349630873</v>
      </c>
      <c r="O1205" s="114">
        <f t="shared" si="635"/>
        <v>1.5712805700000001</v>
      </c>
      <c r="P1205" s="114">
        <f t="shared" si="617"/>
        <v>875.95157728000004</v>
      </c>
      <c r="Q1205" s="168">
        <f t="shared" si="630"/>
        <v>0</v>
      </c>
      <c r="R1205" s="169">
        <f t="shared" si="626"/>
        <v>0</v>
      </c>
      <c r="S1205" s="114">
        <f t="shared" si="618"/>
        <v>0</v>
      </c>
      <c r="T1205" s="124">
        <f t="shared" si="627"/>
        <v>7.0000000000000007E-2</v>
      </c>
      <c r="U1205" s="122">
        <f t="shared" si="634"/>
        <v>8</v>
      </c>
      <c r="V1205" s="122">
        <v>252</v>
      </c>
      <c r="W1205" s="121">
        <f t="shared" si="619"/>
        <v>1.0021502019999999</v>
      </c>
      <c r="X1205" s="114">
        <f t="shared" si="620"/>
        <v>1.8834728300000001</v>
      </c>
      <c r="Y1205" s="114">
        <f t="shared" si="621"/>
        <v>0</v>
      </c>
      <c r="Z1205" s="127" t="str">
        <f t="shared" si="631"/>
        <v>A+J=</v>
      </c>
      <c r="AA1205" s="119">
        <f t="shared" si="632"/>
        <v>45219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>
        <f t="shared" si="622"/>
        <v>45200</v>
      </c>
      <c r="B1206" s="114">
        <f t="shared" si="614"/>
        <v>877.83505011</v>
      </c>
      <c r="C1206" s="114">
        <f t="shared" si="628"/>
        <v>557.47623563000002</v>
      </c>
      <c r="D1206" s="115">
        <f t="shared" si="623"/>
        <v>1190.8820000000001</v>
      </c>
      <c r="E1206" s="116">
        <f t="shared" si="636"/>
        <v>1193.337</v>
      </c>
      <c r="F1206" s="117">
        <f t="shared" si="637"/>
        <v>45158</v>
      </c>
      <c r="G1206" s="118">
        <f t="shared" si="615"/>
        <v>2.0614972768082662E-3</v>
      </c>
      <c r="H1206" s="119">
        <f t="shared" si="629"/>
        <v>45219</v>
      </c>
      <c r="I1206" s="119">
        <f t="shared" si="616"/>
        <v>45219</v>
      </c>
      <c r="J1206" s="120">
        <f t="shared" si="624"/>
        <v>21</v>
      </c>
      <c r="K1206" s="120">
        <f t="shared" si="639"/>
        <v>8</v>
      </c>
      <c r="L1206" s="8">
        <f t="shared" si="625"/>
        <v>1.00078483</v>
      </c>
      <c r="M1206" s="121">
        <f t="shared" si="638"/>
        <v>1.00206149</v>
      </c>
      <c r="N1206" s="121">
        <f t="shared" si="633"/>
        <v>1.570048349630873</v>
      </c>
      <c r="O1206" s="114">
        <f t="shared" si="635"/>
        <v>1.5712805700000001</v>
      </c>
      <c r="P1206" s="114">
        <f t="shared" si="617"/>
        <v>875.95157728000004</v>
      </c>
      <c r="Q1206" s="168">
        <f t="shared" si="630"/>
        <v>0</v>
      </c>
      <c r="R1206" s="169">
        <f t="shared" si="626"/>
        <v>0</v>
      </c>
      <c r="S1206" s="114">
        <f t="shared" si="618"/>
        <v>0</v>
      </c>
      <c r="T1206" s="124">
        <f t="shared" si="627"/>
        <v>7.0000000000000007E-2</v>
      </c>
      <c r="U1206" s="122">
        <f t="shared" si="634"/>
        <v>8</v>
      </c>
      <c r="V1206" s="122">
        <v>252</v>
      </c>
      <c r="W1206" s="121">
        <f t="shared" si="619"/>
        <v>1.0021502019999999</v>
      </c>
      <c r="X1206" s="114">
        <f t="shared" si="620"/>
        <v>1.8834728300000001</v>
      </c>
      <c r="Y1206" s="114">
        <f t="shared" si="621"/>
        <v>0</v>
      </c>
      <c r="Z1206" s="127" t="str">
        <f t="shared" si="631"/>
        <v>A+J=</v>
      </c>
      <c r="AA1206" s="119">
        <f t="shared" si="632"/>
        <v>45219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>
        <f t="shared" si="622"/>
        <v>45201</v>
      </c>
      <c r="B1207" s="114">
        <f t="shared" si="614"/>
        <v>877.83505011</v>
      </c>
      <c r="C1207" s="114">
        <f t="shared" si="628"/>
        <v>557.47623563000002</v>
      </c>
      <c r="D1207" s="115">
        <f t="shared" si="623"/>
        <v>1190.8820000000001</v>
      </c>
      <c r="E1207" s="116">
        <f t="shared" si="636"/>
        <v>1193.337</v>
      </c>
      <c r="F1207" s="117">
        <f t="shared" si="637"/>
        <v>45158</v>
      </c>
      <c r="G1207" s="118">
        <f t="shared" si="615"/>
        <v>2.0614972768082662E-3</v>
      </c>
      <c r="H1207" s="119">
        <f t="shared" si="629"/>
        <v>45219</v>
      </c>
      <c r="I1207" s="119">
        <f t="shared" si="616"/>
        <v>45219</v>
      </c>
      <c r="J1207" s="120">
        <f t="shared" si="624"/>
        <v>21</v>
      </c>
      <c r="K1207" s="120">
        <f t="shared" si="639"/>
        <v>8</v>
      </c>
      <c r="L1207" s="8">
        <f t="shared" si="625"/>
        <v>1.00078483</v>
      </c>
      <c r="M1207" s="121">
        <f t="shared" si="638"/>
        <v>1.00206149</v>
      </c>
      <c r="N1207" s="121">
        <f t="shared" si="633"/>
        <v>1.570048349630873</v>
      </c>
      <c r="O1207" s="114">
        <f t="shared" si="635"/>
        <v>1.5712805700000001</v>
      </c>
      <c r="P1207" s="114">
        <f t="shared" si="617"/>
        <v>875.95157728000004</v>
      </c>
      <c r="Q1207" s="168">
        <f t="shared" si="630"/>
        <v>0</v>
      </c>
      <c r="R1207" s="169">
        <f t="shared" si="626"/>
        <v>0</v>
      </c>
      <c r="S1207" s="114">
        <f t="shared" si="618"/>
        <v>0</v>
      </c>
      <c r="T1207" s="124">
        <f t="shared" si="627"/>
        <v>7.0000000000000007E-2</v>
      </c>
      <c r="U1207" s="122">
        <f t="shared" si="634"/>
        <v>8</v>
      </c>
      <c r="V1207" s="122">
        <v>252</v>
      </c>
      <c r="W1207" s="121">
        <f t="shared" si="619"/>
        <v>1.0021502019999999</v>
      </c>
      <c r="X1207" s="114">
        <f t="shared" si="620"/>
        <v>1.8834728300000001</v>
      </c>
      <c r="Y1207" s="114">
        <f t="shared" si="621"/>
        <v>0</v>
      </c>
      <c r="Z1207" s="127" t="str">
        <f t="shared" si="631"/>
        <v>A+J=</v>
      </c>
      <c r="AA1207" s="119">
        <f t="shared" si="632"/>
        <v>45219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>
        <f t="shared" si="622"/>
        <v>45202</v>
      </c>
      <c r="B1208" s="114">
        <f t="shared" si="614"/>
        <v>878.15687243000002</v>
      </c>
      <c r="C1208" s="114">
        <f t="shared" si="628"/>
        <v>557.47623563000002</v>
      </c>
      <c r="D1208" s="115">
        <f t="shared" si="623"/>
        <v>1190.8820000000001</v>
      </c>
      <c r="E1208" s="116">
        <f t="shared" si="636"/>
        <v>1193.337</v>
      </c>
      <c r="F1208" s="117">
        <f t="shared" si="637"/>
        <v>45158</v>
      </c>
      <c r="G1208" s="118">
        <f t="shared" si="615"/>
        <v>2.0614972768082662E-3</v>
      </c>
      <c r="H1208" s="119">
        <f t="shared" si="629"/>
        <v>45219</v>
      </c>
      <c r="I1208" s="119">
        <f t="shared" si="616"/>
        <v>45219</v>
      </c>
      <c r="J1208" s="120">
        <f t="shared" si="624"/>
        <v>21</v>
      </c>
      <c r="K1208" s="120">
        <f t="shared" si="639"/>
        <v>9</v>
      </c>
      <c r="L1208" s="8">
        <f t="shared" si="625"/>
        <v>1.0008829699999999</v>
      </c>
      <c r="M1208" s="121">
        <f t="shared" si="638"/>
        <v>1.00206149</v>
      </c>
      <c r="N1208" s="121">
        <f t="shared" si="633"/>
        <v>1.570048349630873</v>
      </c>
      <c r="O1208" s="114">
        <f t="shared" si="635"/>
        <v>1.57143465</v>
      </c>
      <c r="P1208" s="114">
        <f t="shared" si="617"/>
        <v>876.03747322000004</v>
      </c>
      <c r="Q1208" s="168">
        <f t="shared" si="630"/>
        <v>0</v>
      </c>
      <c r="R1208" s="169">
        <f t="shared" si="626"/>
        <v>0</v>
      </c>
      <c r="S1208" s="114">
        <f t="shared" si="618"/>
        <v>0</v>
      </c>
      <c r="T1208" s="124">
        <f t="shared" si="627"/>
        <v>7.0000000000000007E-2</v>
      </c>
      <c r="U1208" s="122">
        <f t="shared" si="634"/>
        <v>9</v>
      </c>
      <c r="V1208" s="122">
        <v>252</v>
      </c>
      <c r="W1208" s="121">
        <f t="shared" si="619"/>
        <v>1.0024193020000001</v>
      </c>
      <c r="X1208" s="114">
        <f t="shared" si="620"/>
        <v>2.1193992100000001</v>
      </c>
      <c r="Y1208" s="114">
        <f t="shared" si="621"/>
        <v>0</v>
      </c>
      <c r="Z1208" s="127" t="str">
        <f t="shared" si="631"/>
        <v>A+J=</v>
      </c>
      <c r="AA1208" s="119">
        <f t="shared" si="632"/>
        <v>45219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>
        <f t="shared" si="622"/>
        <v>45203</v>
      </c>
      <c r="B1209" s="114">
        <f t="shared" si="614"/>
        <v>878.4788264</v>
      </c>
      <c r="C1209" s="114">
        <f t="shared" si="628"/>
        <v>557.47623563000002</v>
      </c>
      <c r="D1209" s="115">
        <f t="shared" si="623"/>
        <v>1190.8820000000001</v>
      </c>
      <c r="E1209" s="116">
        <f t="shared" si="636"/>
        <v>1193.337</v>
      </c>
      <c r="F1209" s="117">
        <f t="shared" si="637"/>
        <v>45158</v>
      </c>
      <c r="G1209" s="118">
        <f t="shared" si="615"/>
        <v>2.0614972768082662E-3</v>
      </c>
      <c r="H1209" s="119">
        <f t="shared" si="629"/>
        <v>45219</v>
      </c>
      <c r="I1209" s="119">
        <f t="shared" si="616"/>
        <v>45219</v>
      </c>
      <c r="J1209" s="120">
        <f t="shared" si="624"/>
        <v>21</v>
      </c>
      <c r="K1209" s="120">
        <f t="shared" si="639"/>
        <v>10</v>
      </c>
      <c r="L1209" s="8">
        <f t="shared" si="625"/>
        <v>1.00098113</v>
      </c>
      <c r="M1209" s="121">
        <f t="shared" si="638"/>
        <v>1.00206149</v>
      </c>
      <c r="N1209" s="121">
        <f t="shared" si="633"/>
        <v>1.570048349630873</v>
      </c>
      <c r="O1209" s="114">
        <f t="shared" si="635"/>
        <v>1.57158877</v>
      </c>
      <c r="P1209" s="114">
        <f t="shared" si="617"/>
        <v>876.12339144999999</v>
      </c>
      <c r="Q1209" s="168">
        <f t="shared" si="630"/>
        <v>0</v>
      </c>
      <c r="R1209" s="169">
        <f t="shared" si="626"/>
        <v>0</v>
      </c>
      <c r="S1209" s="114">
        <f t="shared" si="618"/>
        <v>0</v>
      </c>
      <c r="T1209" s="124">
        <f t="shared" si="627"/>
        <v>7.0000000000000007E-2</v>
      </c>
      <c r="U1209" s="122">
        <f t="shared" si="634"/>
        <v>10</v>
      </c>
      <c r="V1209" s="122">
        <v>252</v>
      </c>
      <c r="W1209" s="121">
        <f t="shared" si="619"/>
        <v>1.0026884739999999</v>
      </c>
      <c r="X1209" s="114">
        <f t="shared" si="620"/>
        <v>2.3554349499999998</v>
      </c>
      <c r="Y1209" s="114">
        <f t="shared" si="621"/>
        <v>0</v>
      </c>
      <c r="Z1209" s="127" t="str">
        <f t="shared" si="631"/>
        <v>A+J=</v>
      </c>
      <c r="AA1209" s="119">
        <f t="shared" si="632"/>
        <v>45219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>
        <f t="shared" si="622"/>
        <v>45204</v>
      </c>
      <c r="B1210" s="114">
        <f t="shared" si="614"/>
        <v>878.80089620000001</v>
      </c>
      <c r="C1210" s="114">
        <f t="shared" si="628"/>
        <v>557.47623563000002</v>
      </c>
      <c r="D1210" s="115">
        <f t="shared" si="623"/>
        <v>1190.8820000000001</v>
      </c>
      <c r="E1210" s="116">
        <f t="shared" si="636"/>
        <v>1193.337</v>
      </c>
      <c r="F1210" s="117">
        <f t="shared" si="637"/>
        <v>45158</v>
      </c>
      <c r="G1210" s="118">
        <f t="shared" si="615"/>
        <v>2.0614972768082662E-3</v>
      </c>
      <c r="H1210" s="119">
        <f t="shared" si="629"/>
        <v>45219</v>
      </c>
      <c r="I1210" s="119">
        <f t="shared" si="616"/>
        <v>45219</v>
      </c>
      <c r="J1210" s="120">
        <f t="shared" si="624"/>
        <v>21</v>
      </c>
      <c r="K1210" s="120">
        <f t="shared" si="639"/>
        <v>11</v>
      </c>
      <c r="L1210" s="8">
        <f t="shared" si="625"/>
        <v>1.0010793</v>
      </c>
      <c r="M1210" s="121">
        <f t="shared" si="638"/>
        <v>1.00206149</v>
      </c>
      <c r="N1210" s="121">
        <f t="shared" si="633"/>
        <v>1.570048349630873</v>
      </c>
      <c r="O1210" s="114">
        <f t="shared" si="635"/>
        <v>1.5717429000000001</v>
      </c>
      <c r="P1210" s="114">
        <f t="shared" si="617"/>
        <v>876.20931527000005</v>
      </c>
      <c r="Q1210" s="168">
        <f t="shared" si="630"/>
        <v>0</v>
      </c>
      <c r="R1210" s="169">
        <f t="shared" si="626"/>
        <v>0</v>
      </c>
      <c r="S1210" s="114">
        <f t="shared" si="618"/>
        <v>0</v>
      </c>
      <c r="T1210" s="124">
        <f t="shared" si="627"/>
        <v>7.0000000000000007E-2</v>
      </c>
      <c r="U1210" s="122">
        <f t="shared" si="634"/>
        <v>11</v>
      </c>
      <c r="V1210" s="122">
        <v>252</v>
      </c>
      <c r="W1210" s="121">
        <f t="shared" si="619"/>
        <v>1.0029577190000001</v>
      </c>
      <c r="X1210" s="114">
        <f t="shared" si="620"/>
        <v>2.5915809300000001</v>
      </c>
      <c r="Y1210" s="114">
        <f t="shared" si="621"/>
        <v>0</v>
      </c>
      <c r="Z1210" s="127" t="str">
        <f t="shared" si="631"/>
        <v>A+J=</v>
      </c>
      <c r="AA1210" s="119">
        <f t="shared" si="632"/>
        <v>45219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>
        <f t="shared" si="622"/>
        <v>45205</v>
      </c>
      <c r="B1211" s="114">
        <f t="shared" si="614"/>
        <v>879.12307536000003</v>
      </c>
      <c r="C1211" s="114">
        <f t="shared" si="628"/>
        <v>557.47623563000002</v>
      </c>
      <c r="D1211" s="115">
        <f t="shared" si="623"/>
        <v>1190.8820000000001</v>
      </c>
      <c r="E1211" s="116">
        <f t="shared" si="636"/>
        <v>1193.337</v>
      </c>
      <c r="F1211" s="117">
        <f t="shared" si="637"/>
        <v>45158</v>
      </c>
      <c r="G1211" s="118">
        <f t="shared" si="615"/>
        <v>2.0614972768082662E-3</v>
      </c>
      <c r="H1211" s="119">
        <f t="shared" si="629"/>
        <v>45219</v>
      </c>
      <c r="I1211" s="119">
        <f t="shared" si="616"/>
        <v>45219</v>
      </c>
      <c r="J1211" s="120">
        <f t="shared" si="624"/>
        <v>21</v>
      </c>
      <c r="K1211" s="120">
        <f t="shared" si="639"/>
        <v>12</v>
      </c>
      <c r="L1211" s="8">
        <f t="shared" si="625"/>
        <v>1.00117747</v>
      </c>
      <c r="M1211" s="121">
        <f t="shared" si="638"/>
        <v>1.00206149</v>
      </c>
      <c r="N1211" s="121">
        <f t="shared" si="633"/>
        <v>1.570048349630873</v>
      </c>
      <c r="O1211" s="114">
        <f t="shared" si="635"/>
        <v>1.5718970299999999</v>
      </c>
      <c r="P1211" s="114">
        <f t="shared" si="617"/>
        <v>876.29523907999999</v>
      </c>
      <c r="Q1211" s="168">
        <f t="shared" si="630"/>
        <v>0</v>
      </c>
      <c r="R1211" s="169">
        <f t="shared" si="626"/>
        <v>0</v>
      </c>
      <c r="S1211" s="114">
        <f t="shared" si="618"/>
        <v>0</v>
      </c>
      <c r="T1211" s="124">
        <f t="shared" si="627"/>
        <v>7.0000000000000007E-2</v>
      </c>
      <c r="U1211" s="122">
        <f t="shared" si="634"/>
        <v>12</v>
      </c>
      <c r="V1211" s="122">
        <v>252</v>
      </c>
      <c r="W1211" s="121">
        <f t="shared" si="619"/>
        <v>1.003227036</v>
      </c>
      <c r="X1211" s="114">
        <f t="shared" si="620"/>
        <v>2.8278362800000001</v>
      </c>
      <c r="Y1211" s="114">
        <f t="shared" si="621"/>
        <v>0</v>
      </c>
      <c r="Z1211" s="127" t="str">
        <f t="shared" si="631"/>
        <v>A+J=</v>
      </c>
      <c r="AA1211" s="119">
        <f t="shared" si="632"/>
        <v>45219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>
        <f t="shared" si="622"/>
        <v>45206</v>
      </c>
      <c r="B1212" s="114">
        <f t="shared" si="614"/>
        <v>879.44538066999996</v>
      </c>
      <c r="C1212" s="114">
        <f t="shared" si="628"/>
        <v>557.47623563000002</v>
      </c>
      <c r="D1212" s="115">
        <f t="shared" si="623"/>
        <v>1190.8820000000001</v>
      </c>
      <c r="E1212" s="116">
        <f t="shared" si="636"/>
        <v>1193.337</v>
      </c>
      <c r="F1212" s="117">
        <f t="shared" si="637"/>
        <v>45158</v>
      </c>
      <c r="G1212" s="118">
        <f t="shared" si="615"/>
        <v>2.0614972768082662E-3</v>
      </c>
      <c r="H1212" s="119">
        <f t="shared" si="629"/>
        <v>45219</v>
      </c>
      <c r="I1212" s="119">
        <f t="shared" si="616"/>
        <v>45219</v>
      </c>
      <c r="J1212" s="120">
        <f t="shared" si="624"/>
        <v>21</v>
      </c>
      <c r="K1212" s="120">
        <f t="shared" si="639"/>
        <v>13</v>
      </c>
      <c r="L1212" s="8">
        <f t="shared" si="625"/>
        <v>1.0012756599999999</v>
      </c>
      <c r="M1212" s="121">
        <f t="shared" si="638"/>
        <v>1.00206149</v>
      </c>
      <c r="N1212" s="121">
        <f t="shared" si="633"/>
        <v>1.570048349630873</v>
      </c>
      <c r="O1212" s="114">
        <f t="shared" si="635"/>
        <v>1.57205119</v>
      </c>
      <c r="P1212" s="114">
        <f t="shared" si="617"/>
        <v>876.38117961</v>
      </c>
      <c r="Q1212" s="168">
        <f t="shared" si="630"/>
        <v>0</v>
      </c>
      <c r="R1212" s="169">
        <f t="shared" si="626"/>
        <v>0</v>
      </c>
      <c r="S1212" s="114">
        <f t="shared" si="618"/>
        <v>0</v>
      </c>
      <c r="T1212" s="124">
        <f t="shared" si="627"/>
        <v>7.0000000000000007E-2</v>
      </c>
      <c r="U1212" s="122">
        <f t="shared" si="634"/>
        <v>13</v>
      </c>
      <c r="V1212" s="122">
        <v>252</v>
      </c>
      <c r="W1212" s="121">
        <f t="shared" si="619"/>
        <v>1.003496425</v>
      </c>
      <c r="X1212" s="114">
        <f t="shared" si="620"/>
        <v>3.0642010599999998</v>
      </c>
      <c r="Y1212" s="114">
        <f t="shared" si="621"/>
        <v>0</v>
      </c>
      <c r="Z1212" s="127" t="str">
        <f t="shared" si="631"/>
        <v>A+J=</v>
      </c>
      <c r="AA1212" s="119">
        <f t="shared" si="632"/>
        <v>45219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>
        <f t="shared" si="622"/>
        <v>45207</v>
      </c>
      <c r="B1213" s="114">
        <f t="shared" si="614"/>
        <v>879.44538066999996</v>
      </c>
      <c r="C1213" s="114">
        <f t="shared" si="628"/>
        <v>557.47623563000002</v>
      </c>
      <c r="D1213" s="115">
        <f t="shared" si="623"/>
        <v>1190.8820000000001</v>
      </c>
      <c r="E1213" s="116">
        <f t="shared" si="636"/>
        <v>1193.337</v>
      </c>
      <c r="F1213" s="117">
        <f t="shared" si="637"/>
        <v>45158</v>
      </c>
      <c r="G1213" s="118">
        <f t="shared" si="615"/>
        <v>2.0614972768082662E-3</v>
      </c>
      <c r="H1213" s="119">
        <f t="shared" si="629"/>
        <v>45219</v>
      </c>
      <c r="I1213" s="119">
        <f t="shared" si="616"/>
        <v>45219</v>
      </c>
      <c r="J1213" s="120">
        <f t="shared" si="624"/>
        <v>21</v>
      </c>
      <c r="K1213" s="120">
        <f t="shared" si="639"/>
        <v>13</v>
      </c>
      <c r="L1213" s="8">
        <f t="shared" si="625"/>
        <v>1.0012756599999999</v>
      </c>
      <c r="M1213" s="121">
        <f t="shared" si="638"/>
        <v>1.00206149</v>
      </c>
      <c r="N1213" s="121">
        <f t="shared" si="633"/>
        <v>1.570048349630873</v>
      </c>
      <c r="O1213" s="114">
        <f t="shared" si="635"/>
        <v>1.57205119</v>
      </c>
      <c r="P1213" s="114">
        <f t="shared" si="617"/>
        <v>876.38117961</v>
      </c>
      <c r="Q1213" s="168">
        <f t="shared" si="630"/>
        <v>0</v>
      </c>
      <c r="R1213" s="169">
        <f t="shared" si="626"/>
        <v>0</v>
      </c>
      <c r="S1213" s="114">
        <f t="shared" si="618"/>
        <v>0</v>
      </c>
      <c r="T1213" s="124">
        <f t="shared" si="627"/>
        <v>7.0000000000000007E-2</v>
      </c>
      <c r="U1213" s="122">
        <f t="shared" si="634"/>
        <v>13</v>
      </c>
      <c r="V1213" s="122">
        <v>252</v>
      </c>
      <c r="W1213" s="121">
        <f t="shared" si="619"/>
        <v>1.003496425</v>
      </c>
      <c r="X1213" s="114">
        <f t="shared" si="620"/>
        <v>3.0642010599999998</v>
      </c>
      <c r="Y1213" s="114">
        <f t="shared" si="621"/>
        <v>0</v>
      </c>
      <c r="Z1213" s="127" t="str">
        <f t="shared" si="631"/>
        <v>A+J=</v>
      </c>
      <c r="AA1213" s="119">
        <f t="shared" si="632"/>
        <v>45219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>
        <f t="shared" si="622"/>
        <v>45208</v>
      </c>
      <c r="B1214" s="114">
        <f t="shared" si="614"/>
        <v>879.44538066999996</v>
      </c>
      <c r="C1214" s="114">
        <f t="shared" si="628"/>
        <v>557.47623563000002</v>
      </c>
      <c r="D1214" s="115">
        <f t="shared" si="623"/>
        <v>1190.8820000000001</v>
      </c>
      <c r="E1214" s="116">
        <f t="shared" si="636"/>
        <v>1193.337</v>
      </c>
      <c r="F1214" s="117">
        <f t="shared" si="637"/>
        <v>45158</v>
      </c>
      <c r="G1214" s="118">
        <f t="shared" si="615"/>
        <v>2.0614972768082662E-3</v>
      </c>
      <c r="H1214" s="119">
        <f t="shared" si="629"/>
        <v>45219</v>
      </c>
      <c r="I1214" s="119">
        <f t="shared" si="616"/>
        <v>45219</v>
      </c>
      <c r="J1214" s="120">
        <f t="shared" si="624"/>
        <v>21</v>
      </c>
      <c r="K1214" s="120">
        <f t="shared" si="639"/>
        <v>13</v>
      </c>
      <c r="L1214" s="8">
        <f t="shared" si="625"/>
        <v>1.0012756599999999</v>
      </c>
      <c r="M1214" s="121">
        <f t="shared" si="638"/>
        <v>1.00206149</v>
      </c>
      <c r="N1214" s="121">
        <f t="shared" si="633"/>
        <v>1.570048349630873</v>
      </c>
      <c r="O1214" s="114">
        <f t="shared" si="635"/>
        <v>1.57205119</v>
      </c>
      <c r="P1214" s="114">
        <f t="shared" si="617"/>
        <v>876.38117961</v>
      </c>
      <c r="Q1214" s="168">
        <f t="shared" si="630"/>
        <v>0</v>
      </c>
      <c r="R1214" s="169">
        <f t="shared" si="626"/>
        <v>0</v>
      </c>
      <c r="S1214" s="114">
        <f t="shared" si="618"/>
        <v>0</v>
      </c>
      <c r="T1214" s="124">
        <f t="shared" si="627"/>
        <v>7.0000000000000007E-2</v>
      </c>
      <c r="U1214" s="122">
        <f t="shared" si="634"/>
        <v>13</v>
      </c>
      <c r="V1214" s="122">
        <v>252</v>
      </c>
      <c r="W1214" s="121">
        <f t="shared" si="619"/>
        <v>1.003496425</v>
      </c>
      <c r="X1214" s="114">
        <f t="shared" si="620"/>
        <v>3.0642010599999998</v>
      </c>
      <c r="Y1214" s="114">
        <f t="shared" si="621"/>
        <v>0</v>
      </c>
      <c r="Z1214" s="127" t="str">
        <f t="shared" si="631"/>
        <v>A+J=</v>
      </c>
      <c r="AA1214" s="119">
        <f t="shared" si="632"/>
        <v>45219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>
        <f t="shared" si="622"/>
        <v>45209</v>
      </c>
      <c r="B1215" s="114">
        <f t="shared" si="614"/>
        <v>879.76780187999998</v>
      </c>
      <c r="C1215" s="114">
        <f t="shared" si="628"/>
        <v>557.47623563000002</v>
      </c>
      <c r="D1215" s="115">
        <f t="shared" si="623"/>
        <v>1190.8820000000001</v>
      </c>
      <c r="E1215" s="116">
        <f t="shared" si="636"/>
        <v>1193.337</v>
      </c>
      <c r="F1215" s="117">
        <f t="shared" si="637"/>
        <v>45158</v>
      </c>
      <c r="G1215" s="118">
        <f t="shared" si="615"/>
        <v>2.0614972768082662E-3</v>
      </c>
      <c r="H1215" s="119">
        <f t="shared" si="629"/>
        <v>45219</v>
      </c>
      <c r="I1215" s="119">
        <f t="shared" si="616"/>
        <v>45219</v>
      </c>
      <c r="J1215" s="120">
        <f t="shared" si="624"/>
        <v>21</v>
      </c>
      <c r="K1215" s="120">
        <f t="shared" si="639"/>
        <v>14</v>
      </c>
      <c r="L1215" s="8">
        <f t="shared" si="625"/>
        <v>1.00137385</v>
      </c>
      <c r="M1215" s="121">
        <f t="shared" si="638"/>
        <v>1.00206149</v>
      </c>
      <c r="N1215" s="121">
        <f t="shared" si="633"/>
        <v>1.570048349630873</v>
      </c>
      <c r="O1215" s="114">
        <f t="shared" si="635"/>
        <v>1.5722053600000001</v>
      </c>
      <c r="P1215" s="114">
        <f t="shared" si="617"/>
        <v>876.46712573000002</v>
      </c>
      <c r="Q1215" s="168">
        <f t="shared" si="630"/>
        <v>0</v>
      </c>
      <c r="R1215" s="169">
        <f t="shared" si="626"/>
        <v>0</v>
      </c>
      <c r="S1215" s="114">
        <f t="shared" si="618"/>
        <v>0</v>
      </c>
      <c r="T1215" s="124">
        <f t="shared" si="627"/>
        <v>7.0000000000000007E-2</v>
      </c>
      <c r="U1215" s="122">
        <f t="shared" si="634"/>
        <v>14</v>
      </c>
      <c r="V1215" s="122">
        <v>252</v>
      </c>
      <c r="W1215" s="121">
        <f t="shared" si="619"/>
        <v>1.0037658869999999</v>
      </c>
      <c r="X1215" s="114">
        <f t="shared" si="620"/>
        <v>3.3006761500000001</v>
      </c>
      <c r="Y1215" s="114">
        <f t="shared" si="621"/>
        <v>0</v>
      </c>
      <c r="Z1215" s="127" t="str">
        <f t="shared" si="631"/>
        <v>A+J=</v>
      </c>
      <c r="AA1215" s="119">
        <f t="shared" si="632"/>
        <v>45219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>
        <f t="shared" si="622"/>
        <v>45210</v>
      </c>
      <c r="B1216" s="114">
        <f t="shared" si="614"/>
        <v>880.09034370000006</v>
      </c>
      <c r="C1216" s="114">
        <f t="shared" si="628"/>
        <v>557.47623563000002</v>
      </c>
      <c r="D1216" s="115">
        <f t="shared" si="623"/>
        <v>1190.8820000000001</v>
      </c>
      <c r="E1216" s="116">
        <f t="shared" si="636"/>
        <v>1193.337</v>
      </c>
      <c r="F1216" s="117">
        <f t="shared" si="637"/>
        <v>45158</v>
      </c>
      <c r="G1216" s="118">
        <f t="shared" si="615"/>
        <v>2.0614972768082662E-3</v>
      </c>
      <c r="H1216" s="119">
        <f t="shared" si="629"/>
        <v>45219</v>
      </c>
      <c r="I1216" s="119">
        <f t="shared" si="616"/>
        <v>45219</v>
      </c>
      <c r="J1216" s="120">
        <f t="shared" si="624"/>
        <v>21</v>
      </c>
      <c r="K1216" s="120">
        <f t="shared" si="639"/>
        <v>15</v>
      </c>
      <c r="L1216" s="8">
        <f t="shared" si="625"/>
        <v>1.00147206</v>
      </c>
      <c r="M1216" s="121">
        <f t="shared" si="638"/>
        <v>1.00206149</v>
      </c>
      <c r="N1216" s="121">
        <f t="shared" si="633"/>
        <v>1.570048349630873</v>
      </c>
      <c r="O1216" s="114">
        <f t="shared" si="635"/>
        <v>1.5723595500000001</v>
      </c>
      <c r="P1216" s="114">
        <f t="shared" si="617"/>
        <v>876.55308299000001</v>
      </c>
      <c r="Q1216" s="168">
        <f t="shared" si="630"/>
        <v>0</v>
      </c>
      <c r="R1216" s="169">
        <f t="shared" si="626"/>
        <v>0</v>
      </c>
      <c r="S1216" s="114">
        <f t="shared" si="618"/>
        <v>0</v>
      </c>
      <c r="T1216" s="124">
        <f t="shared" si="627"/>
        <v>7.0000000000000007E-2</v>
      </c>
      <c r="U1216" s="122">
        <f t="shared" si="634"/>
        <v>15</v>
      </c>
      <c r="V1216" s="122">
        <v>252</v>
      </c>
      <c r="W1216" s="121">
        <f t="shared" si="619"/>
        <v>1.004035421</v>
      </c>
      <c r="X1216" s="114">
        <f t="shared" si="620"/>
        <v>3.53726071</v>
      </c>
      <c r="Y1216" s="114">
        <f t="shared" si="621"/>
        <v>0</v>
      </c>
      <c r="Z1216" s="127" t="str">
        <f t="shared" si="631"/>
        <v>A+J=</v>
      </c>
      <c r="AA1216" s="119">
        <f t="shared" si="632"/>
        <v>45219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>
        <f t="shared" si="622"/>
        <v>45211</v>
      </c>
      <c r="B1217" s="114">
        <f t="shared" si="614"/>
        <v>880.41299498000001</v>
      </c>
      <c r="C1217" s="114">
        <f t="shared" si="628"/>
        <v>557.47623563000002</v>
      </c>
      <c r="D1217" s="115">
        <f t="shared" si="623"/>
        <v>1190.8820000000001</v>
      </c>
      <c r="E1217" s="116">
        <f t="shared" si="636"/>
        <v>1193.337</v>
      </c>
      <c r="F1217" s="117">
        <f t="shared" si="637"/>
        <v>45158</v>
      </c>
      <c r="G1217" s="118">
        <f t="shared" si="615"/>
        <v>2.0614972768082662E-3</v>
      </c>
      <c r="H1217" s="119">
        <f t="shared" si="629"/>
        <v>45219</v>
      </c>
      <c r="I1217" s="119">
        <f t="shared" si="616"/>
        <v>45219</v>
      </c>
      <c r="J1217" s="120">
        <f t="shared" si="624"/>
        <v>21</v>
      </c>
      <c r="K1217" s="120">
        <f t="shared" si="639"/>
        <v>16</v>
      </c>
      <c r="L1217" s="8">
        <f t="shared" si="625"/>
        <v>1.00157027</v>
      </c>
      <c r="M1217" s="121">
        <f t="shared" si="638"/>
        <v>1.00206149</v>
      </c>
      <c r="N1217" s="121">
        <f t="shared" si="633"/>
        <v>1.570048349630873</v>
      </c>
      <c r="O1217" s="114">
        <f t="shared" si="635"/>
        <v>1.57251374</v>
      </c>
      <c r="P1217" s="114">
        <f t="shared" si="617"/>
        <v>876.63904024999999</v>
      </c>
      <c r="Q1217" s="168">
        <f t="shared" si="630"/>
        <v>0</v>
      </c>
      <c r="R1217" s="169">
        <f t="shared" si="626"/>
        <v>0</v>
      </c>
      <c r="S1217" s="114">
        <f t="shared" si="618"/>
        <v>0</v>
      </c>
      <c r="T1217" s="124">
        <f t="shared" si="627"/>
        <v>7.0000000000000007E-2</v>
      </c>
      <c r="U1217" s="122">
        <f t="shared" si="634"/>
        <v>16</v>
      </c>
      <c r="V1217" s="122">
        <v>252</v>
      </c>
      <c r="W1217" s="121">
        <f t="shared" si="619"/>
        <v>1.004305027</v>
      </c>
      <c r="X1217" s="114">
        <f t="shared" si="620"/>
        <v>3.7739547299999998</v>
      </c>
      <c r="Y1217" s="114">
        <f t="shared" si="621"/>
        <v>0</v>
      </c>
      <c r="Z1217" s="127" t="str">
        <f t="shared" si="631"/>
        <v>A+J=</v>
      </c>
      <c r="AA1217" s="119">
        <f t="shared" si="632"/>
        <v>45219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>
        <f t="shared" si="622"/>
        <v>45212</v>
      </c>
      <c r="B1218" s="114">
        <f t="shared" si="614"/>
        <v>880.41299498000001</v>
      </c>
      <c r="C1218" s="114">
        <f t="shared" si="628"/>
        <v>557.47623563000002</v>
      </c>
      <c r="D1218" s="115">
        <f t="shared" si="623"/>
        <v>1190.8820000000001</v>
      </c>
      <c r="E1218" s="116">
        <f t="shared" si="636"/>
        <v>1193.337</v>
      </c>
      <c r="F1218" s="117">
        <f t="shared" si="637"/>
        <v>45158</v>
      </c>
      <c r="G1218" s="118">
        <f t="shared" si="615"/>
        <v>2.0614972768082662E-3</v>
      </c>
      <c r="H1218" s="119">
        <f t="shared" si="629"/>
        <v>45219</v>
      </c>
      <c r="I1218" s="119">
        <f t="shared" si="616"/>
        <v>45219</v>
      </c>
      <c r="J1218" s="120">
        <f t="shared" si="624"/>
        <v>21</v>
      </c>
      <c r="K1218" s="120">
        <f t="shared" si="639"/>
        <v>16</v>
      </c>
      <c r="L1218" s="8">
        <f t="shared" si="625"/>
        <v>1.00157027</v>
      </c>
      <c r="M1218" s="121">
        <f t="shared" si="638"/>
        <v>1.00206149</v>
      </c>
      <c r="N1218" s="121">
        <f t="shared" si="633"/>
        <v>1.570048349630873</v>
      </c>
      <c r="O1218" s="114">
        <f t="shared" si="635"/>
        <v>1.57251374</v>
      </c>
      <c r="P1218" s="114">
        <f t="shared" si="617"/>
        <v>876.63904024999999</v>
      </c>
      <c r="Q1218" s="168">
        <f t="shared" si="630"/>
        <v>0</v>
      </c>
      <c r="R1218" s="169">
        <f t="shared" si="626"/>
        <v>0</v>
      </c>
      <c r="S1218" s="114">
        <f t="shared" si="618"/>
        <v>0</v>
      </c>
      <c r="T1218" s="124">
        <f t="shared" si="627"/>
        <v>7.0000000000000007E-2</v>
      </c>
      <c r="U1218" s="122">
        <f t="shared" si="634"/>
        <v>16</v>
      </c>
      <c r="V1218" s="122">
        <v>252</v>
      </c>
      <c r="W1218" s="121">
        <f t="shared" si="619"/>
        <v>1.004305027</v>
      </c>
      <c r="X1218" s="114">
        <f t="shared" si="620"/>
        <v>3.7739547299999998</v>
      </c>
      <c r="Y1218" s="114">
        <f t="shared" si="621"/>
        <v>0</v>
      </c>
      <c r="Z1218" s="127" t="str">
        <f t="shared" si="631"/>
        <v>A+J=</v>
      </c>
      <c r="AA1218" s="119">
        <f t="shared" si="632"/>
        <v>45219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>
        <f t="shared" si="622"/>
        <v>45213</v>
      </c>
      <c r="B1219" s="114">
        <f t="shared" si="614"/>
        <v>880.7357790100001</v>
      </c>
      <c r="C1219" s="114">
        <f t="shared" si="628"/>
        <v>557.47623563000002</v>
      </c>
      <c r="D1219" s="115">
        <f t="shared" si="623"/>
        <v>1190.8820000000001</v>
      </c>
      <c r="E1219" s="116">
        <f t="shared" si="636"/>
        <v>1193.337</v>
      </c>
      <c r="F1219" s="117">
        <f t="shared" si="637"/>
        <v>45158</v>
      </c>
      <c r="G1219" s="118">
        <f t="shared" si="615"/>
        <v>2.0614972768082662E-3</v>
      </c>
      <c r="H1219" s="119">
        <f t="shared" si="629"/>
        <v>45219</v>
      </c>
      <c r="I1219" s="119">
        <f t="shared" si="616"/>
        <v>45219</v>
      </c>
      <c r="J1219" s="120">
        <f t="shared" si="624"/>
        <v>21</v>
      </c>
      <c r="K1219" s="120">
        <f t="shared" si="639"/>
        <v>17</v>
      </c>
      <c r="L1219" s="8">
        <f t="shared" si="625"/>
        <v>1.0016685000000001</v>
      </c>
      <c r="M1219" s="121">
        <f t="shared" si="638"/>
        <v>1.00206149</v>
      </c>
      <c r="N1219" s="121">
        <f t="shared" si="633"/>
        <v>1.570048349630873</v>
      </c>
      <c r="O1219" s="114">
        <f t="shared" si="635"/>
        <v>1.5726679699999999</v>
      </c>
      <c r="P1219" s="114">
        <f t="shared" si="617"/>
        <v>876.72501981000005</v>
      </c>
      <c r="Q1219" s="168">
        <f t="shared" si="630"/>
        <v>0</v>
      </c>
      <c r="R1219" s="169">
        <f t="shared" si="626"/>
        <v>0</v>
      </c>
      <c r="S1219" s="114">
        <f t="shared" si="618"/>
        <v>0</v>
      </c>
      <c r="T1219" s="124">
        <f t="shared" si="627"/>
        <v>7.0000000000000007E-2</v>
      </c>
      <c r="U1219" s="122">
        <f t="shared" si="634"/>
        <v>17</v>
      </c>
      <c r="V1219" s="122">
        <v>252</v>
      </c>
      <c r="W1219" s="121">
        <f t="shared" si="619"/>
        <v>1.0045747060000001</v>
      </c>
      <c r="X1219" s="114">
        <f t="shared" si="620"/>
        <v>4.0107591999999999</v>
      </c>
      <c r="Y1219" s="114">
        <f t="shared" si="621"/>
        <v>0</v>
      </c>
      <c r="Z1219" s="127" t="str">
        <f t="shared" si="631"/>
        <v>A+J=</v>
      </c>
      <c r="AA1219" s="119">
        <f t="shared" si="632"/>
        <v>45219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>
        <f t="shared" si="622"/>
        <v>45214</v>
      </c>
      <c r="B1220" s="114">
        <f t="shared" si="614"/>
        <v>880.7357790100001</v>
      </c>
      <c r="C1220" s="114">
        <f t="shared" si="628"/>
        <v>557.47623563000002</v>
      </c>
      <c r="D1220" s="115">
        <f t="shared" si="623"/>
        <v>1190.8820000000001</v>
      </c>
      <c r="E1220" s="116">
        <f t="shared" si="636"/>
        <v>1193.337</v>
      </c>
      <c r="F1220" s="117">
        <f t="shared" si="637"/>
        <v>45158</v>
      </c>
      <c r="G1220" s="118">
        <f t="shared" si="615"/>
        <v>2.0614972768082662E-3</v>
      </c>
      <c r="H1220" s="119">
        <f t="shared" si="629"/>
        <v>45219</v>
      </c>
      <c r="I1220" s="119">
        <f t="shared" si="616"/>
        <v>45219</v>
      </c>
      <c r="J1220" s="120">
        <f t="shared" si="624"/>
        <v>21</v>
      </c>
      <c r="K1220" s="120">
        <f t="shared" si="639"/>
        <v>17</v>
      </c>
      <c r="L1220" s="8">
        <f t="shared" si="625"/>
        <v>1.0016685000000001</v>
      </c>
      <c r="M1220" s="121">
        <f t="shared" si="638"/>
        <v>1.00206149</v>
      </c>
      <c r="N1220" s="121">
        <f t="shared" si="633"/>
        <v>1.570048349630873</v>
      </c>
      <c r="O1220" s="114">
        <f t="shared" si="635"/>
        <v>1.5726679699999999</v>
      </c>
      <c r="P1220" s="114">
        <f t="shared" si="617"/>
        <v>876.72501981000005</v>
      </c>
      <c r="Q1220" s="168">
        <f t="shared" si="630"/>
        <v>0</v>
      </c>
      <c r="R1220" s="169">
        <f t="shared" si="626"/>
        <v>0</v>
      </c>
      <c r="S1220" s="114">
        <f t="shared" si="618"/>
        <v>0</v>
      </c>
      <c r="T1220" s="124">
        <f t="shared" si="627"/>
        <v>7.0000000000000007E-2</v>
      </c>
      <c r="U1220" s="122">
        <f t="shared" si="634"/>
        <v>17</v>
      </c>
      <c r="V1220" s="122">
        <v>252</v>
      </c>
      <c r="W1220" s="121">
        <f t="shared" si="619"/>
        <v>1.0045747060000001</v>
      </c>
      <c r="X1220" s="114">
        <f t="shared" si="620"/>
        <v>4.0107591999999999</v>
      </c>
      <c r="Y1220" s="114">
        <f t="shared" si="621"/>
        <v>0</v>
      </c>
      <c r="Z1220" s="127" t="str">
        <f t="shared" si="631"/>
        <v>A+J=</v>
      </c>
      <c r="AA1220" s="119">
        <f t="shared" si="632"/>
        <v>45219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>
        <f t="shared" si="622"/>
        <v>45215</v>
      </c>
      <c r="B1221" s="114">
        <f t="shared" si="614"/>
        <v>880.7357790100001</v>
      </c>
      <c r="C1221" s="114">
        <f t="shared" si="628"/>
        <v>557.47623563000002</v>
      </c>
      <c r="D1221" s="115">
        <f t="shared" si="623"/>
        <v>1190.8820000000001</v>
      </c>
      <c r="E1221" s="116">
        <f t="shared" si="636"/>
        <v>1193.337</v>
      </c>
      <c r="F1221" s="117">
        <f t="shared" si="637"/>
        <v>45158</v>
      </c>
      <c r="G1221" s="118">
        <f t="shared" si="615"/>
        <v>2.0614972768082662E-3</v>
      </c>
      <c r="H1221" s="119">
        <f t="shared" si="629"/>
        <v>45219</v>
      </c>
      <c r="I1221" s="119">
        <f t="shared" si="616"/>
        <v>45219</v>
      </c>
      <c r="J1221" s="120">
        <f t="shared" si="624"/>
        <v>21</v>
      </c>
      <c r="K1221" s="120">
        <f t="shared" si="639"/>
        <v>17</v>
      </c>
      <c r="L1221" s="8">
        <f t="shared" si="625"/>
        <v>1.0016685000000001</v>
      </c>
      <c r="M1221" s="121">
        <f t="shared" si="638"/>
        <v>1.00206149</v>
      </c>
      <c r="N1221" s="121">
        <f t="shared" si="633"/>
        <v>1.570048349630873</v>
      </c>
      <c r="O1221" s="114">
        <f t="shared" si="635"/>
        <v>1.5726679699999999</v>
      </c>
      <c r="P1221" s="114">
        <f t="shared" si="617"/>
        <v>876.72501981000005</v>
      </c>
      <c r="Q1221" s="168">
        <f t="shared" si="630"/>
        <v>0</v>
      </c>
      <c r="R1221" s="169">
        <f t="shared" si="626"/>
        <v>0</v>
      </c>
      <c r="S1221" s="114">
        <f t="shared" si="618"/>
        <v>0</v>
      </c>
      <c r="T1221" s="124">
        <f t="shared" si="627"/>
        <v>7.0000000000000007E-2</v>
      </c>
      <c r="U1221" s="122">
        <f t="shared" si="634"/>
        <v>17</v>
      </c>
      <c r="V1221" s="122">
        <v>252</v>
      </c>
      <c r="W1221" s="121">
        <f t="shared" si="619"/>
        <v>1.0045747060000001</v>
      </c>
      <c r="X1221" s="114">
        <f t="shared" si="620"/>
        <v>4.0107591999999999</v>
      </c>
      <c r="Y1221" s="114">
        <f t="shared" si="621"/>
        <v>0</v>
      </c>
      <c r="Z1221" s="127" t="str">
        <f t="shared" si="631"/>
        <v>A+J=</v>
      </c>
      <c r="AA1221" s="119">
        <f t="shared" si="632"/>
        <v>45219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>
        <f t="shared" si="622"/>
        <v>45216</v>
      </c>
      <c r="B1222" s="114">
        <f t="shared" si="614"/>
        <v>881.05867254999998</v>
      </c>
      <c r="C1222" s="114">
        <f t="shared" si="628"/>
        <v>557.47623563000002</v>
      </c>
      <c r="D1222" s="115">
        <f t="shared" si="623"/>
        <v>1190.8820000000001</v>
      </c>
      <c r="E1222" s="116">
        <f t="shared" si="636"/>
        <v>1193.337</v>
      </c>
      <c r="F1222" s="117">
        <f t="shared" si="637"/>
        <v>45158</v>
      </c>
      <c r="G1222" s="118">
        <f t="shared" si="615"/>
        <v>2.0614972768082662E-3</v>
      </c>
      <c r="H1222" s="119">
        <f t="shared" si="629"/>
        <v>45219</v>
      </c>
      <c r="I1222" s="119">
        <f t="shared" si="616"/>
        <v>45219</v>
      </c>
      <c r="J1222" s="120">
        <f t="shared" si="624"/>
        <v>21</v>
      </c>
      <c r="K1222" s="120">
        <f t="shared" si="639"/>
        <v>18</v>
      </c>
      <c r="L1222" s="8">
        <f t="shared" si="625"/>
        <v>1.0017667299999999</v>
      </c>
      <c r="M1222" s="121">
        <f t="shared" si="638"/>
        <v>1.00206149</v>
      </c>
      <c r="N1222" s="121">
        <f t="shared" si="633"/>
        <v>1.570048349630873</v>
      </c>
      <c r="O1222" s="114">
        <f t="shared" si="635"/>
        <v>1.5728222000000001</v>
      </c>
      <c r="P1222" s="114">
        <f t="shared" si="617"/>
        <v>876.81099936999999</v>
      </c>
      <c r="Q1222" s="168">
        <f t="shared" si="630"/>
        <v>0</v>
      </c>
      <c r="R1222" s="169">
        <f t="shared" si="626"/>
        <v>0</v>
      </c>
      <c r="S1222" s="114">
        <f t="shared" si="618"/>
        <v>0</v>
      </c>
      <c r="T1222" s="124">
        <f t="shared" si="627"/>
        <v>7.0000000000000007E-2</v>
      </c>
      <c r="U1222" s="122">
        <f t="shared" si="634"/>
        <v>18</v>
      </c>
      <c r="V1222" s="122">
        <v>252</v>
      </c>
      <c r="W1222" s="121">
        <f t="shared" si="619"/>
        <v>1.0048444569999999</v>
      </c>
      <c r="X1222" s="114">
        <f t="shared" si="620"/>
        <v>4.2476731799999996</v>
      </c>
      <c r="Y1222" s="114">
        <f t="shared" si="621"/>
        <v>0</v>
      </c>
      <c r="Z1222" s="127" t="str">
        <f t="shared" si="631"/>
        <v>A+J=</v>
      </c>
      <c r="AA1222" s="119">
        <f t="shared" si="632"/>
        <v>45219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>
        <f t="shared" si="622"/>
        <v>45217</v>
      </c>
      <c r="B1223" s="114">
        <f t="shared" si="614"/>
        <v>881.38168769000004</v>
      </c>
      <c r="C1223" s="114">
        <f t="shared" si="628"/>
        <v>557.47623563000002</v>
      </c>
      <c r="D1223" s="115">
        <f t="shared" si="623"/>
        <v>1190.8820000000001</v>
      </c>
      <c r="E1223" s="116">
        <f t="shared" si="636"/>
        <v>1193.337</v>
      </c>
      <c r="F1223" s="117">
        <f t="shared" si="637"/>
        <v>45158</v>
      </c>
      <c r="G1223" s="118">
        <f t="shared" si="615"/>
        <v>2.0614972768082662E-3</v>
      </c>
      <c r="H1223" s="119">
        <f t="shared" si="629"/>
        <v>45219</v>
      </c>
      <c r="I1223" s="119">
        <f t="shared" si="616"/>
        <v>45219</v>
      </c>
      <c r="J1223" s="120">
        <f t="shared" si="624"/>
        <v>21</v>
      </c>
      <c r="K1223" s="120">
        <f t="shared" si="639"/>
        <v>19</v>
      </c>
      <c r="L1223" s="8">
        <f t="shared" si="625"/>
        <v>1.0018649799999999</v>
      </c>
      <c r="M1223" s="121">
        <f t="shared" si="638"/>
        <v>1.00206149</v>
      </c>
      <c r="N1223" s="121">
        <f t="shared" si="633"/>
        <v>1.570048349630873</v>
      </c>
      <c r="O1223" s="114">
        <f t="shared" si="635"/>
        <v>1.5729764500000001</v>
      </c>
      <c r="P1223" s="114">
        <f t="shared" si="617"/>
        <v>876.89699008000002</v>
      </c>
      <c r="Q1223" s="168">
        <f t="shared" si="630"/>
        <v>0</v>
      </c>
      <c r="R1223" s="169">
        <f t="shared" si="626"/>
        <v>0</v>
      </c>
      <c r="S1223" s="114">
        <f t="shared" si="618"/>
        <v>0</v>
      </c>
      <c r="T1223" s="124">
        <f t="shared" si="627"/>
        <v>7.0000000000000007E-2</v>
      </c>
      <c r="U1223" s="122">
        <f t="shared" si="634"/>
        <v>19</v>
      </c>
      <c r="V1223" s="122">
        <v>252</v>
      </c>
      <c r="W1223" s="121">
        <f t="shared" si="619"/>
        <v>1.005114281</v>
      </c>
      <c r="X1223" s="114">
        <f t="shared" si="620"/>
        <v>4.4846976099999996</v>
      </c>
      <c r="Y1223" s="114">
        <f t="shared" si="621"/>
        <v>0</v>
      </c>
      <c r="Z1223" s="127" t="str">
        <f t="shared" si="631"/>
        <v>A+J=</v>
      </c>
      <c r="AA1223" s="119">
        <f t="shared" si="632"/>
        <v>45219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>
        <f t="shared" si="622"/>
        <v>45218</v>
      </c>
      <c r="B1224" s="114">
        <f t="shared" si="614"/>
        <v>881.70481798000003</v>
      </c>
      <c r="C1224" s="114">
        <f t="shared" si="628"/>
        <v>557.47623563000002</v>
      </c>
      <c r="D1224" s="115">
        <f t="shared" si="623"/>
        <v>1190.8820000000001</v>
      </c>
      <c r="E1224" s="116">
        <f t="shared" si="636"/>
        <v>1193.337</v>
      </c>
      <c r="F1224" s="117">
        <f t="shared" si="637"/>
        <v>45158</v>
      </c>
      <c r="G1224" s="118">
        <f t="shared" si="615"/>
        <v>2.0614972768082662E-3</v>
      </c>
      <c r="H1224" s="119">
        <f t="shared" si="629"/>
        <v>45219</v>
      </c>
      <c r="I1224" s="119">
        <f t="shared" si="616"/>
        <v>45219</v>
      </c>
      <c r="J1224" s="120">
        <f t="shared" si="624"/>
        <v>21</v>
      </c>
      <c r="K1224" s="120">
        <f t="shared" si="639"/>
        <v>20</v>
      </c>
      <c r="L1224" s="8">
        <f t="shared" si="625"/>
        <v>1.0019632300000001</v>
      </c>
      <c r="M1224" s="121">
        <f t="shared" si="638"/>
        <v>1.00206149</v>
      </c>
      <c r="N1224" s="121">
        <f t="shared" si="633"/>
        <v>1.570048349630873</v>
      </c>
      <c r="O1224" s="114">
        <f t="shared" si="635"/>
        <v>1.57313071</v>
      </c>
      <c r="P1224" s="114">
        <f t="shared" si="617"/>
        <v>876.98298636000004</v>
      </c>
      <c r="Q1224" s="168">
        <f t="shared" si="630"/>
        <v>0</v>
      </c>
      <c r="R1224" s="169">
        <f t="shared" si="626"/>
        <v>0</v>
      </c>
      <c r="S1224" s="114">
        <f t="shared" si="618"/>
        <v>0</v>
      </c>
      <c r="T1224" s="124">
        <f t="shared" si="627"/>
        <v>7.0000000000000007E-2</v>
      </c>
      <c r="U1224" s="122">
        <f t="shared" si="634"/>
        <v>20</v>
      </c>
      <c r="V1224" s="122">
        <v>252</v>
      </c>
      <c r="W1224" s="121">
        <f t="shared" si="619"/>
        <v>1.005384177</v>
      </c>
      <c r="X1224" s="114">
        <f t="shared" si="620"/>
        <v>4.7218316199999997</v>
      </c>
      <c r="Y1224" s="114">
        <f t="shared" si="621"/>
        <v>0</v>
      </c>
      <c r="Z1224" s="127" t="str">
        <f t="shared" si="631"/>
        <v>A+J=</v>
      </c>
      <c r="AA1224" s="119">
        <f t="shared" si="632"/>
        <v>45219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>
        <f t="shared" si="622"/>
        <v>45219</v>
      </c>
      <c r="B1225" s="114">
        <f t="shared" si="614"/>
        <v>882.0280634500001</v>
      </c>
      <c r="C1225" s="114">
        <f t="shared" si="628"/>
        <v>557.47623563000002</v>
      </c>
      <c r="D1225" s="115">
        <f t="shared" si="623"/>
        <v>1190.8820000000001</v>
      </c>
      <c r="E1225" s="116">
        <f t="shared" si="636"/>
        <v>1193.337</v>
      </c>
      <c r="F1225" s="117">
        <f t="shared" si="637"/>
        <v>45158</v>
      </c>
      <c r="G1225" s="118">
        <f t="shared" si="615"/>
        <v>2.0614972768082662E-3</v>
      </c>
      <c r="H1225" s="119">
        <f t="shared" si="629"/>
        <v>45250</v>
      </c>
      <c r="I1225" s="119">
        <f t="shared" si="616"/>
        <v>45219</v>
      </c>
      <c r="J1225" s="120">
        <f t="shared" si="624"/>
        <v>21</v>
      </c>
      <c r="K1225" s="120">
        <f t="shared" si="639"/>
        <v>21</v>
      </c>
      <c r="L1225" s="8">
        <f t="shared" si="625"/>
        <v>1.00206149</v>
      </c>
      <c r="M1225" s="121">
        <f t="shared" si="638"/>
        <v>1.00206149</v>
      </c>
      <c r="N1225" s="121">
        <f t="shared" si="633"/>
        <v>1.570048349630873</v>
      </c>
      <c r="O1225" s="114">
        <f t="shared" si="635"/>
        <v>1.5732849799999999</v>
      </c>
      <c r="P1225" s="114">
        <f t="shared" si="617"/>
        <v>877.06898822000005</v>
      </c>
      <c r="Q1225" s="168">
        <f t="shared" si="630"/>
        <v>40</v>
      </c>
      <c r="R1225" s="169">
        <f t="shared" si="626"/>
        <v>1.217E-2</v>
      </c>
      <c r="S1225" s="114">
        <f t="shared" si="618"/>
        <v>10.673929579999999</v>
      </c>
      <c r="T1225" s="124">
        <f t="shared" si="627"/>
        <v>7.0000000000000007E-2</v>
      </c>
      <c r="U1225" s="122">
        <f t="shared" si="634"/>
        <v>21</v>
      </c>
      <c r="V1225" s="122">
        <v>252</v>
      </c>
      <c r="W1225" s="121">
        <f t="shared" si="619"/>
        <v>1.0056541450000001</v>
      </c>
      <c r="X1225" s="114">
        <f t="shared" si="620"/>
        <v>4.9590752299999998</v>
      </c>
      <c r="Y1225" s="114">
        <f t="shared" si="621"/>
        <v>15.633004809999999</v>
      </c>
      <c r="Z1225" s="127" t="str">
        <f t="shared" si="631"/>
        <v>A+J=</v>
      </c>
      <c r="AA1225" s="119">
        <f t="shared" si="632"/>
        <v>45219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>
        <f t="shared" si="622"/>
        <v>45220</v>
      </c>
      <c r="B1226" s="114">
        <f t="shared" ref="B1226:B1289" si="640">(P1226+X1226)</f>
        <v>866.72164032000001</v>
      </c>
      <c r="C1226" s="114">
        <f t="shared" si="628"/>
        <v>550.69174984999995</v>
      </c>
      <c r="D1226" s="115">
        <f t="shared" si="623"/>
        <v>1190.8820000000001</v>
      </c>
      <c r="E1226" s="116">
        <f t="shared" si="636"/>
        <v>1193.337</v>
      </c>
      <c r="F1226" s="117">
        <f t="shared" si="637"/>
        <v>45189</v>
      </c>
      <c r="G1226" s="118">
        <f t="shared" ref="G1226:G1289" si="641">(E1226/D1226)-1</f>
        <v>2.0614972768082662E-3</v>
      </c>
      <c r="H1226" s="119">
        <f t="shared" si="629"/>
        <v>45250</v>
      </c>
      <c r="I1226" s="119">
        <f t="shared" ref="I1226:I1289" si="642">IF(A1226&gt;I1225,H1226,I1225)</f>
        <v>45250</v>
      </c>
      <c r="J1226" s="120">
        <f t="shared" si="624"/>
        <v>19</v>
      </c>
      <c r="K1226" s="120">
        <f t="shared" si="639"/>
        <v>1</v>
      </c>
      <c r="L1226" s="8">
        <f t="shared" si="625"/>
        <v>1.0001083900000001</v>
      </c>
      <c r="M1226" s="121">
        <f t="shared" si="638"/>
        <v>1.00206149</v>
      </c>
      <c r="N1226" s="121">
        <f t="shared" si="633"/>
        <v>1.5732849886031535</v>
      </c>
      <c r="O1226" s="114">
        <f t="shared" si="635"/>
        <v>1.5734555100000001</v>
      </c>
      <c r="P1226" s="114">
        <f t="shared" ref="P1226:P1289" si="643">TRUNC(C1226*O1226,8)</f>
        <v>866.48896810999997</v>
      </c>
      <c r="Q1226" s="168">
        <f t="shared" si="630"/>
        <v>0</v>
      </c>
      <c r="R1226" s="169">
        <f t="shared" si="626"/>
        <v>0</v>
      </c>
      <c r="S1226" s="114">
        <f t="shared" ref="S1226:S1289" si="644">IF(R1226&gt;0,TRUNC(R1226*P1226,8),0)</f>
        <v>0</v>
      </c>
      <c r="T1226" s="124">
        <f t="shared" si="627"/>
        <v>7.0000000000000007E-2</v>
      </c>
      <c r="U1226" s="122">
        <f t="shared" si="634"/>
        <v>1</v>
      </c>
      <c r="V1226" s="122">
        <v>252</v>
      </c>
      <c r="W1226" s="121">
        <f t="shared" ref="W1226:W1289" si="645">ROUND((1+T1226)^TRUNC((U1226/V1226),9),9)</f>
        <v>1.0002685229999999</v>
      </c>
      <c r="X1226" s="114">
        <f t="shared" ref="X1226:X1289" si="646">TRUNC((P1226*(W1226-1)),8)</f>
        <v>0.23267220999999999</v>
      </c>
      <c r="Y1226" s="114">
        <f t="shared" ref="Y1226:Y1289" si="647">IF(Q1226&gt;0,S1226+X1226,0)</f>
        <v>0</v>
      </c>
      <c r="Z1226" s="127" t="str">
        <f t="shared" si="631"/>
        <v>A+J=</v>
      </c>
      <c r="AA1226" s="119">
        <f t="shared" si="632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>
        <f t="shared" ref="A1227:A1290" si="648">(A1226+1)</f>
        <v>45221</v>
      </c>
      <c r="B1227" s="114">
        <f t="shared" si="640"/>
        <v>866.72164032000001</v>
      </c>
      <c r="C1227" s="114">
        <f t="shared" si="628"/>
        <v>550.69174984999995</v>
      </c>
      <c r="D1227" s="115">
        <f t="shared" ref="D1227:D1290" si="649">IF(E1227=E1226,D1226,E1226)</f>
        <v>1190.8820000000001</v>
      </c>
      <c r="E1227" s="116">
        <f t="shared" si="636"/>
        <v>1193.337</v>
      </c>
      <c r="F1227" s="117">
        <f t="shared" si="637"/>
        <v>45189</v>
      </c>
      <c r="G1227" s="118">
        <f t="shared" si="641"/>
        <v>2.0614972768082662E-3</v>
      </c>
      <c r="H1227" s="119">
        <f t="shared" si="629"/>
        <v>45250</v>
      </c>
      <c r="I1227" s="119">
        <f t="shared" si="642"/>
        <v>45250</v>
      </c>
      <c r="J1227" s="120">
        <f t="shared" ref="J1227:J1290" si="650">IF(I1227=I1226,J1226,NETWORKDAYS(I1226,I1227,$AD$148:$AD$502)-1)</f>
        <v>19</v>
      </c>
      <c r="K1227" s="120">
        <f t="shared" si="639"/>
        <v>1</v>
      </c>
      <c r="L1227" s="8">
        <f t="shared" ref="L1227:L1290" si="651">TRUNC((E1227/D1227)^TRUNC((K1227/J1227),9),8)</f>
        <v>1.0001083900000001</v>
      </c>
      <c r="M1227" s="121">
        <f t="shared" si="638"/>
        <v>1.00206149</v>
      </c>
      <c r="N1227" s="121">
        <f t="shared" si="633"/>
        <v>1.5732849886031535</v>
      </c>
      <c r="O1227" s="114">
        <f t="shared" si="635"/>
        <v>1.5734555100000001</v>
      </c>
      <c r="P1227" s="114">
        <f t="shared" si="643"/>
        <v>866.48896810999997</v>
      </c>
      <c r="Q1227" s="168">
        <f t="shared" si="630"/>
        <v>0</v>
      </c>
      <c r="R1227" s="169">
        <f t="shared" ref="R1227:R1290" si="652">IF(Q1227&gt;0,VLOOKUP($A1227,$AD$10:$AI$140,6),0)</f>
        <v>0</v>
      </c>
      <c r="S1227" s="114">
        <f t="shared" si="644"/>
        <v>0</v>
      </c>
      <c r="T1227" s="124">
        <f t="shared" ref="T1227:T1290" si="653">(T1226)</f>
        <v>7.0000000000000007E-2</v>
      </c>
      <c r="U1227" s="122">
        <f t="shared" si="634"/>
        <v>1</v>
      </c>
      <c r="V1227" s="122">
        <v>252</v>
      </c>
      <c r="W1227" s="121">
        <f t="shared" si="645"/>
        <v>1.0002685229999999</v>
      </c>
      <c r="X1227" s="114">
        <f t="shared" si="646"/>
        <v>0.23267220999999999</v>
      </c>
      <c r="Y1227" s="114">
        <f t="shared" si="647"/>
        <v>0</v>
      </c>
      <c r="Z1227" s="127" t="str">
        <f t="shared" si="631"/>
        <v>A+J=</v>
      </c>
      <c r="AA1227" s="119">
        <f t="shared" si="632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>
        <f t="shared" si="648"/>
        <v>45222</v>
      </c>
      <c r="B1228" s="114">
        <f t="shared" si="640"/>
        <v>866.72164032000001</v>
      </c>
      <c r="C1228" s="114">
        <f t="shared" ref="C1228:C1291" si="654">TRUNC(IF(Q1227&gt;0,VLOOKUP(A1227,$AD$12:$AE$140,2),C1227),8)</f>
        <v>550.69174984999995</v>
      </c>
      <c r="D1228" s="115">
        <f t="shared" si="649"/>
        <v>1190.8820000000001</v>
      </c>
      <c r="E1228" s="116">
        <f t="shared" si="636"/>
        <v>1193.337</v>
      </c>
      <c r="F1228" s="117">
        <f t="shared" si="637"/>
        <v>45189</v>
      </c>
      <c r="G1228" s="118">
        <f t="shared" si="641"/>
        <v>2.0614972768082662E-3</v>
      </c>
      <c r="H1228" s="119">
        <f t="shared" ref="H1228:H1291" si="655">IF(DAY(A1228)=H$9,VLOOKUP(A1228,AH$118:AN$450,4),H1227)</f>
        <v>45250</v>
      </c>
      <c r="I1228" s="119">
        <f t="shared" si="642"/>
        <v>45250</v>
      </c>
      <c r="J1228" s="120">
        <f t="shared" si="650"/>
        <v>19</v>
      </c>
      <c r="K1228" s="120">
        <f t="shared" si="639"/>
        <v>1</v>
      </c>
      <c r="L1228" s="8">
        <f t="shared" si="651"/>
        <v>1.0001083900000001</v>
      </c>
      <c r="M1228" s="121">
        <f t="shared" si="638"/>
        <v>1.00206149</v>
      </c>
      <c r="N1228" s="121">
        <f t="shared" si="633"/>
        <v>1.5732849886031535</v>
      </c>
      <c r="O1228" s="114">
        <f t="shared" si="635"/>
        <v>1.5734555100000001</v>
      </c>
      <c r="P1228" s="114">
        <f t="shared" si="643"/>
        <v>866.48896810999997</v>
      </c>
      <c r="Q1228" s="168">
        <f t="shared" ref="Q1228:Q1291" si="656">IF(VLOOKUP(A1228,AD$10:AK$140,8)=VLOOKUP(A1227,AD$10:AK$140,8),0,VLOOKUP(A1228,AD$10:AK$140,8))</f>
        <v>0</v>
      </c>
      <c r="R1228" s="169">
        <f t="shared" si="652"/>
        <v>0</v>
      </c>
      <c r="S1228" s="114">
        <f t="shared" si="644"/>
        <v>0</v>
      </c>
      <c r="T1228" s="124">
        <f t="shared" si="653"/>
        <v>7.0000000000000007E-2</v>
      </c>
      <c r="U1228" s="122">
        <f t="shared" si="634"/>
        <v>1</v>
      </c>
      <c r="V1228" s="122">
        <v>252</v>
      </c>
      <c r="W1228" s="121">
        <f t="shared" si="645"/>
        <v>1.0002685229999999</v>
      </c>
      <c r="X1228" s="114">
        <f t="shared" si="646"/>
        <v>0.23267220999999999</v>
      </c>
      <c r="Y1228" s="114">
        <f t="shared" si="647"/>
        <v>0</v>
      </c>
      <c r="Z1228" s="127" t="str">
        <f t="shared" ref="Z1228:Z1291" si="657">IF($Q1227&gt;0,VLOOKUP($A1227,$AD$10:$AM$140,9),Z1227)</f>
        <v>A+J=</v>
      </c>
      <c r="AA1228" s="119">
        <f t="shared" ref="AA1228:AA1291" si="658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>
        <f t="shared" si="648"/>
        <v>45223</v>
      </c>
      <c r="B1229" s="114">
        <f t="shared" si="640"/>
        <v>867.04834585000003</v>
      </c>
      <c r="C1229" s="114">
        <f t="shared" si="654"/>
        <v>550.69174984999995</v>
      </c>
      <c r="D1229" s="115">
        <f t="shared" si="649"/>
        <v>1190.8820000000001</v>
      </c>
      <c r="E1229" s="116">
        <f t="shared" si="636"/>
        <v>1193.337</v>
      </c>
      <c r="F1229" s="117">
        <f t="shared" si="637"/>
        <v>45189</v>
      </c>
      <c r="G1229" s="118">
        <f t="shared" si="641"/>
        <v>2.0614972768082662E-3</v>
      </c>
      <c r="H1229" s="119">
        <f t="shared" si="655"/>
        <v>45250</v>
      </c>
      <c r="I1229" s="119">
        <f t="shared" si="642"/>
        <v>45250</v>
      </c>
      <c r="J1229" s="120">
        <f t="shared" si="650"/>
        <v>19</v>
      </c>
      <c r="K1229" s="120">
        <f t="shared" si="639"/>
        <v>2</v>
      </c>
      <c r="L1229" s="8">
        <f t="shared" si="651"/>
        <v>1.0002167900000001</v>
      </c>
      <c r="M1229" s="121">
        <f t="shared" si="638"/>
        <v>1.00206149</v>
      </c>
      <c r="N1229" s="121">
        <f t="shared" si="633"/>
        <v>1.5732849886031535</v>
      </c>
      <c r="O1229" s="114">
        <f t="shared" si="635"/>
        <v>1.57362606</v>
      </c>
      <c r="P1229" s="114">
        <f t="shared" si="643"/>
        <v>866.58288859000004</v>
      </c>
      <c r="Q1229" s="168">
        <f t="shared" si="656"/>
        <v>0</v>
      </c>
      <c r="R1229" s="169">
        <f t="shared" si="652"/>
        <v>0</v>
      </c>
      <c r="S1229" s="114">
        <f t="shared" si="644"/>
        <v>0</v>
      </c>
      <c r="T1229" s="124">
        <f t="shared" si="653"/>
        <v>7.0000000000000007E-2</v>
      </c>
      <c r="U1229" s="122">
        <f t="shared" si="634"/>
        <v>2</v>
      </c>
      <c r="V1229" s="122">
        <v>252</v>
      </c>
      <c r="W1229" s="121">
        <f t="shared" si="645"/>
        <v>1.000537118</v>
      </c>
      <c r="X1229" s="114">
        <f t="shared" si="646"/>
        <v>0.46545725999999998</v>
      </c>
      <c r="Y1229" s="114">
        <f t="shared" si="647"/>
        <v>0</v>
      </c>
      <c r="Z1229" s="127" t="str">
        <f t="shared" si="657"/>
        <v>A+J=</v>
      </c>
      <c r="AA1229" s="119">
        <f t="shared" si="658"/>
        <v>45250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>
        <f t="shared" si="648"/>
        <v>45224</v>
      </c>
      <c r="B1230" s="114">
        <f t="shared" si="640"/>
        <v>867.37517525999999</v>
      </c>
      <c r="C1230" s="114">
        <f t="shared" si="654"/>
        <v>550.69174984999995</v>
      </c>
      <c r="D1230" s="115">
        <f t="shared" si="649"/>
        <v>1190.8820000000001</v>
      </c>
      <c r="E1230" s="116">
        <f t="shared" si="636"/>
        <v>1193.337</v>
      </c>
      <c r="F1230" s="117">
        <f t="shared" si="637"/>
        <v>45189</v>
      </c>
      <c r="G1230" s="118">
        <f t="shared" si="641"/>
        <v>2.0614972768082662E-3</v>
      </c>
      <c r="H1230" s="119">
        <f t="shared" si="655"/>
        <v>45250</v>
      </c>
      <c r="I1230" s="119">
        <f t="shared" si="642"/>
        <v>45250</v>
      </c>
      <c r="J1230" s="120">
        <f t="shared" si="650"/>
        <v>19</v>
      </c>
      <c r="K1230" s="120">
        <f t="shared" si="639"/>
        <v>3</v>
      </c>
      <c r="L1230" s="8">
        <f t="shared" si="651"/>
        <v>1.00032521</v>
      </c>
      <c r="M1230" s="121">
        <f t="shared" si="638"/>
        <v>1.00206149</v>
      </c>
      <c r="N1230" s="121">
        <f t="shared" si="633"/>
        <v>1.5732849886031535</v>
      </c>
      <c r="O1230" s="114">
        <f t="shared" si="635"/>
        <v>1.5737966299999999</v>
      </c>
      <c r="P1230" s="114">
        <f t="shared" si="643"/>
        <v>866.67682007999997</v>
      </c>
      <c r="Q1230" s="168">
        <f t="shared" si="656"/>
        <v>0</v>
      </c>
      <c r="R1230" s="169">
        <f t="shared" si="652"/>
        <v>0</v>
      </c>
      <c r="S1230" s="114">
        <f t="shared" si="644"/>
        <v>0</v>
      </c>
      <c r="T1230" s="124">
        <f t="shared" si="653"/>
        <v>7.0000000000000007E-2</v>
      </c>
      <c r="U1230" s="122">
        <f t="shared" si="634"/>
        <v>3</v>
      </c>
      <c r="V1230" s="122">
        <v>252</v>
      </c>
      <c r="W1230" s="121">
        <f t="shared" si="645"/>
        <v>1.0008057850000001</v>
      </c>
      <c r="X1230" s="114">
        <f t="shared" si="646"/>
        <v>0.69835517999999996</v>
      </c>
      <c r="Y1230" s="114">
        <f t="shared" si="647"/>
        <v>0</v>
      </c>
      <c r="Z1230" s="127" t="str">
        <f t="shared" si="657"/>
        <v>A+J=</v>
      </c>
      <c r="AA1230" s="119">
        <f t="shared" si="658"/>
        <v>45250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>
        <f t="shared" si="648"/>
        <v>45225</v>
      </c>
      <c r="B1231" s="114">
        <f t="shared" si="640"/>
        <v>867.70212856000001</v>
      </c>
      <c r="C1231" s="114">
        <f t="shared" si="654"/>
        <v>550.69174984999995</v>
      </c>
      <c r="D1231" s="115">
        <f t="shared" si="649"/>
        <v>1190.8820000000001</v>
      </c>
      <c r="E1231" s="116">
        <f t="shared" si="636"/>
        <v>1193.337</v>
      </c>
      <c r="F1231" s="117">
        <f t="shared" si="637"/>
        <v>45189</v>
      </c>
      <c r="G1231" s="118">
        <f t="shared" si="641"/>
        <v>2.0614972768082662E-3</v>
      </c>
      <c r="H1231" s="119">
        <f t="shared" si="655"/>
        <v>45250</v>
      </c>
      <c r="I1231" s="119">
        <f t="shared" si="642"/>
        <v>45250</v>
      </c>
      <c r="J1231" s="120">
        <f t="shared" si="650"/>
        <v>19</v>
      </c>
      <c r="K1231" s="120">
        <f t="shared" si="639"/>
        <v>4</v>
      </c>
      <c r="L1231" s="8">
        <f t="shared" si="651"/>
        <v>1.00043364</v>
      </c>
      <c r="M1231" s="121">
        <f t="shared" si="638"/>
        <v>1.00206149</v>
      </c>
      <c r="N1231" s="121">
        <f t="shared" si="633"/>
        <v>1.5732849886031535</v>
      </c>
      <c r="O1231" s="114">
        <f t="shared" si="635"/>
        <v>1.5739672199999999</v>
      </c>
      <c r="P1231" s="114">
        <f t="shared" si="643"/>
        <v>866.77076258</v>
      </c>
      <c r="Q1231" s="168">
        <f t="shared" si="656"/>
        <v>0</v>
      </c>
      <c r="R1231" s="169">
        <f t="shared" si="652"/>
        <v>0</v>
      </c>
      <c r="S1231" s="114">
        <f t="shared" si="644"/>
        <v>0</v>
      </c>
      <c r="T1231" s="124">
        <f t="shared" si="653"/>
        <v>7.0000000000000007E-2</v>
      </c>
      <c r="U1231" s="122">
        <f t="shared" si="634"/>
        <v>4</v>
      </c>
      <c r="V1231" s="122">
        <v>252</v>
      </c>
      <c r="W1231" s="121">
        <f t="shared" si="645"/>
        <v>1.0010745240000001</v>
      </c>
      <c r="X1231" s="114">
        <f t="shared" si="646"/>
        <v>0.93136598000000004</v>
      </c>
      <c r="Y1231" s="114">
        <f t="shared" si="647"/>
        <v>0</v>
      </c>
      <c r="Z1231" s="127" t="str">
        <f t="shared" si="657"/>
        <v>A+J=</v>
      </c>
      <c r="AA1231" s="119">
        <f t="shared" si="658"/>
        <v>45250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>
        <f t="shared" si="648"/>
        <v>45226</v>
      </c>
      <c r="B1232" s="114">
        <f t="shared" si="640"/>
        <v>868.02920581000001</v>
      </c>
      <c r="C1232" s="114">
        <f t="shared" si="654"/>
        <v>550.69174984999995</v>
      </c>
      <c r="D1232" s="115">
        <f t="shared" si="649"/>
        <v>1190.8820000000001</v>
      </c>
      <c r="E1232" s="116">
        <f t="shared" si="636"/>
        <v>1193.337</v>
      </c>
      <c r="F1232" s="117">
        <f t="shared" si="637"/>
        <v>45189</v>
      </c>
      <c r="G1232" s="118">
        <f t="shared" si="641"/>
        <v>2.0614972768082662E-3</v>
      </c>
      <c r="H1232" s="119">
        <f t="shared" si="655"/>
        <v>45250</v>
      </c>
      <c r="I1232" s="119">
        <f t="shared" si="642"/>
        <v>45250</v>
      </c>
      <c r="J1232" s="120">
        <f t="shared" si="650"/>
        <v>19</v>
      </c>
      <c r="K1232" s="120">
        <f t="shared" si="639"/>
        <v>5</v>
      </c>
      <c r="L1232" s="8">
        <f t="shared" si="651"/>
        <v>1.00054208</v>
      </c>
      <c r="M1232" s="121">
        <f t="shared" si="638"/>
        <v>1.00206149</v>
      </c>
      <c r="N1232" s="121">
        <f t="shared" si="633"/>
        <v>1.5732849886031535</v>
      </c>
      <c r="O1232" s="114">
        <f t="shared" si="635"/>
        <v>1.57413783</v>
      </c>
      <c r="P1232" s="114">
        <f t="shared" si="643"/>
        <v>866.86471610000001</v>
      </c>
      <c r="Q1232" s="168">
        <f t="shared" si="656"/>
        <v>0</v>
      </c>
      <c r="R1232" s="169">
        <f t="shared" si="652"/>
        <v>0</v>
      </c>
      <c r="S1232" s="114">
        <f t="shared" si="644"/>
        <v>0</v>
      </c>
      <c r="T1232" s="124">
        <f t="shared" si="653"/>
        <v>7.0000000000000007E-2</v>
      </c>
      <c r="U1232" s="122">
        <f t="shared" si="634"/>
        <v>5</v>
      </c>
      <c r="V1232" s="122">
        <v>252</v>
      </c>
      <c r="W1232" s="121">
        <f t="shared" si="645"/>
        <v>1.0013433350000001</v>
      </c>
      <c r="X1232" s="114">
        <f t="shared" si="646"/>
        <v>1.16448971</v>
      </c>
      <c r="Y1232" s="114">
        <f t="shared" si="647"/>
        <v>0</v>
      </c>
      <c r="Z1232" s="127" t="str">
        <f t="shared" si="657"/>
        <v>A+J=</v>
      </c>
      <c r="AA1232" s="119">
        <f t="shared" si="658"/>
        <v>45250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>
        <f t="shared" si="648"/>
        <v>45227</v>
      </c>
      <c r="B1233" s="114">
        <f t="shared" si="640"/>
        <v>868.35641253000006</v>
      </c>
      <c r="C1233" s="114">
        <f t="shared" si="654"/>
        <v>550.69174984999995</v>
      </c>
      <c r="D1233" s="115">
        <f t="shared" si="649"/>
        <v>1190.8820000000001</v>
      </c>
      <c r="E1233" s="116">
        <f t="shared" si="636"/>
        <v>1193.337</v>
      </c>
      <c r="F1233" s="117">
        <f t="shared" si="637"/>
        <v>45189</v>
      </c>
      <c r="G1233" s="118">
        <f t="shared" si="641"/>
        <v>2.0614972768082662E-3</v>
      </c>
      <c r="H1233" s="119">
        <f t="shared" si="655"/>
        <v>45250</v>
      </c>
      <c r="I1233" s="119">
        <f t="shared" si="642"/>
        <v>45250</v>
      </c>
      <c r="J1233" s="120">
        <f t="shared" si="650"/>
        <v>19</v>
      </c>
      <c r="K1233" s="120">
        <f t="shared" si="639"/>
        <v>6</v>
      </c>
      <c r="L1233" s="8">
        <f t="shared" si="651"/>
        <v>1.0006505400000001</v>
      </c>
      <c r="M1233" s="121">
        <f t="shared" si="638"/>
        <v>1.00206149</v>
      </c>
      <c r="N1233" s="121">
        <f t="shared" si="633"/>
        <v>1.5732849886031535</v>
      </c>
      <c r="O1233" s="114">
        <f t="shared" si="635"/>
        <v>1.5743084700000001</v>
      </c>
      <c r="P1233" s="114">
        <f t="shared" si="643"/>
        <v>866.95868614000005</v>
      </c>
      <c r="Q1233" s="168">
        <f t="shared" si="656"/>
        <v>0</v>
      </c>
      <c r="R1233" s="169">
        <f t="shared" si="652"/>
        <v>0</v>
      </c>
      <c r="S1233" s="114">
        <f t="shared" si="644"/>
        <v>0</v>
      </c>
      <c r="T1233" s="124">
        <f t="shared" si="653"/>
        <v>7.0000000000000007E-2</v>
      </c>
      <c r="U1233" s="122">
        <f t="shared" si="634"/>
        <v>6</v>
      </c>
      <c r="V1233" s="122">
        <v>252</v>
      </c>
      <c r="W1233" s="121">
        <f t="shared" si="645"/>
        <v>1.001612218</v>
      </c>
      <c r="X1233" s="114">
        <f t="shared" si="646"/>
        <v>1.3977263900000001</v>
      </c>
      <c r="Y1233" s="114">
        <f t="shared" si="647"/>
        <v>0</v>
      </c>
      <c r="Z1233" s="127" t="str">
        <f t="shared" si="657"/>
        <v>A+J=</v>
      </c>
      <c r="AA1233" s="119">
        <f t="shared" si="658"/>
        <v>45250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>
        <f t="shared" si="648"/>
        <v>45228</v>
      </c>
      <c r="B1234" s="114">
        <f t="shared" si="640"/>
        <v>868.35641253000006</v>
      </c>
      <c r="C1234" s="114">
        <f t="shared" si="654"/>
        <v>550.69174984999995</v>
      </c>
      <c r="D1234" s="115">
        <f t="shared" si="649"/>
        <v>1190.8820000000001</v>
      </c>
      <c r="E1234" s="116">
        <f t="shared" si="636"/>
        <v>1193.337</v>
      </c>
      <c r="F1234" s="117">
        <f t="shared" si="637"/>
        <v>45189</v>
      </c>
      <c r="G1234" s="118">
        <f t="shared" si="641"/>
        <v>2.0614972768082662E-3</v>
      </c>
      <c r="H1234" s="119">
        <f t="shared" si="655"/>
        <v>45250</v>
      </c>
      <c r="I1234" s="119">
        <f t="shared" si="642"/>
        <v>45250</v>
      </c>
      <c r="J1234" s="120">
        <f t="shared" si="650"/>
        <v>19</v>
      </c>
      <c r="K1234" s="120">
        <f t="shared" si="639"/>
        <v>6</v>
      </c>
      <c r="L1234" s="8">
        <f t="shared" si="651"/>
        <v>1.0006505400000001</v>
      </c>
      <c r="M1234" s="121">
        <f t="shared" si="638"/>
        <v>1.00206149</v>
      </c>
      <c r="N1234" s="121">
        <f t="shared" si="633"/>
        <v>1.5732849886031535</v>
      </c>
      <c r="O1234" s="114">
        <f t="shared" si="635"/>
        <v>1.5743084700000001</v>
      </c>
      <c r="P1234" s="114">
        <f t="shared" si="643"/>
        <v>866.95868614000005</v>
      </c>
      <c r="Q1234" s="168">
        <f t="shared" si="656"/>
        <v>0</v>
      </c>
      <c r="R1234" s="169">
        <f t="shared" si="652"/>
        <v>0</v>
      </c>
      <c r="S1234" s="114">
        <f t="shared" si="644"/>
        <v>0</v>
      </c>
      <c r="T1234" s="124">
        <f t="shared" si="653"/>
        <v>7.0000000000000007E-2</v>
      </c>
      <c r="U1234" s="122">
        <f t="shared" si="634"/>
        <v>6</v>
      </c>
      <c r="V1234" s="122">
        <v>252</v>
      </c>
      <c r="W1234" s="121">
        <f t="shared" si="645"/>
        <v>1.001612218</v>
      </c>
      <c r="X1234" s="114">
        <f t="shared" si="646"/>
        <v>1.3977263900000001</v>
      </c>
      <c r="Y1234" s="114">
        <f t="shared" si="647"/>
        <v>0</v>
      </c>
      <c r="Z1234" s="127" t="str">
        <f t="shared" si="657"/>
        <v>A+J=</v>
      </c>
      <c r="AA1234" s="119">
        <f t="shared" si="658"/>
        <v>45250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>
        <f t="shared" si="648"/>
        <v>45229</v>
      </c>
      <c r="B1235" s="114">
        <f t="shared" si="640"/>
        <v>868.35641253000006</v>
      </c>
      <c r="C1235" s="114">
        <f t="shared" si="654"/>
        <v>550.69174984999995</v>
      </c>
      <c r="D1235" s="115">
        <f t="shared" si="649"/>
        <v>1190.8820000000001</v>
      </c>
      <c r="E1235" s="116">
        <f t="shared" si="636"/>
        <v>1193.337</v>
      </c>
      <c r="F1235" s="117">
        <f t="shared" si="637"/>
        <v>45189</v>
      </c>
      <c r="G1235" s="118">
        <f t="shared" si="641"/>
        <v>2.0614972768082662E-3</v>
      </c>
      <c r="H1235" s="119">
        <f t="shared" si="655"/>
        <v>45250</v>
      </c>
      <c r="I1235" s="119">
        <f t="shared" si="642"/>
        <v>45250</v>
      </c>
      <c r="J1235" s="120">
        <f t="shared" si="650"/>
        <v>19</v>
      </c>
      <c r="K1235" s="120">
        <f t="shared" si="639"/>
        <v>6</v>
      </c>
      <c r="L1235" s="8">
        <f t="shared" si="651"/>
        <v>1.0006505400000001</v>
      </c>
      <c r="M1235" s="121">
        <f t="shared" si="638"/>
        <v>1.00206149</v>
      </c>
      <c r="N1235" s="121">
        <f t="shared" si="633"/>
        <v>1.5732849886031535</v>
      </c>
      <c r="O1235" s="114">
        <f t="shared" si="635"/>
        <v>1.5743084700000001</v>
      </c>
      <c r="P1235" s="114">
        <f t="shared" si="643"/>
        <v>866.95868614000005</v>
      </c>
      <c r="Q1235" s="168">
        <f t="shared" si="656"/>
        <v>0</v>
      </c>
      <c r="R1235" s="169">
        <f t="shared" si="652"/>
        <v>0</v>
      </c>
      <c r="S1235" s="114">
        <f t="shared" si="644"/>
        <v>0</v>
      </c>
      <c r="T1235" s="124">
        <f t="shared" si="653"/>
        <v>7.0000000000000007E-2</v>
      </c>
      <c r="U1235" s="122">
        <f t="shared" si="634"/>
        <v>6</v>
      </c>
      <c r="V1235" s="122">
        <v>252</v>
      </c>
      <c r="W1235" s="121">
        <f t="shared" si="645"/>
        <v>1.001612218</v>
      </c>
      <c r="X1235" s="114">
        <f t="shared" si="646"/>
        <v>1.3977263900000001</v>
      </c>
      <c r="Y1235" s="114">
        <f t="shared" si="647"/>
        <v>0</v>
      </c>
      <c r="Z1235" s="127" t="str">
        <f t="shared" si="657"/>
        <v>A+J=</v>
      </c>
      <c r="AA1235" s="119">
        <f t="shared" si="658"/>
        <v>45250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>
        <f t="shared" si="648"/>
        <v>45230</v>
      </c>
      <c r="B1236" s="114">
        <f t="shared" si="640"/>
        <v>868.68373309000003</v>
      </c>
      <c r="C1236" s="114">
        <f t="shared" si="654"/>
        <v>550.69174984999995</v>
      </c>
      <c r="D1236" s="115">
        <f t="shared" si="649"/>
        <v>1190.8820000000001</v>
      </c>
      <c r="E1236" s="116">
        <f t="shared" si="636"/>
        <v>1193.337</v>
      </c>
      <c r="F1236" s="117">
        <f t="shared" si="637"/>
        <v>45189</v>
      </c>
      <c r="G1236" s="118">
        <f t="shared" si="641"/>
        <v>2.0614972768082662E-3</v>
      </c>
      <c r="H1236" s="119">
        <f t="shared" si="655"/>
        <v>45250</v>
      </c>
      <c r="I1236" s="119">
        <f t="shared" si="642"/>
        <v>45250</v>
      </c>
      <c r="J1236" s="120">
        <f t="shared" si="650"/>
        <v>19</v>
      </c>
      <c r="K1236" s="120">
        <f t="shared" si="639"/>
        <v>7</v>
      </c>
      <c r="L1236" s="8">
        <f t="shared" si="651"/>
        <v>1.000759</v>
      </c>
      <c r="M1236" s="121">
        <f t="shared" si="638"/>
        <v>1.00206149</v>
      </c>
      <c r="N1236" s="121">
        <f t="shared" si="633"/>
        <v>1.5732849886031535</v>
      </c>
      <c r="O1236" s="114">
        <f t="shared" si="635"/>
        <v>1.57447911</v>
      </c>
      <c r="P1236" s="114">
        <f t="shared" si="643"/>
        <v>867.05265617999999</v>
      </c>
      <c r="Q1236" s="168">
        <f t="shared" si="656"/>
        <v>0</v>
      </c>
      <c r="R1236" s="169">
        <f t="shared" si="652"/>
        <v>0</v>
      </c>
      <c r="S1236" s="114">
        <f t="shared" si="644"/>
        <v>0</v>
      </c>
      <c r="T1236" s="124">
        <f t="shared" si="653"/>
        <v>7.0000000000000007E-2</v>
      </c>
      <c r="U1236" s="122">
        <f t="shared" si="634"/>
        <v>7</v>
      </c>
      <c r="V1236" s="122">
        <v>252</v>
      </c>
      <c r="W1236" s="121">
        <f t="shared" si="645"/>
        <v>1.001881174</v>
      </c>
      <c r="X1236" s="114">
        <f t="shared" si="646"/>
        <v>1.63107691</v>
      </c>
      <c r="Y1236" s="114">
        <f t="shared" si="647"/>
        <v>0</v>
      </c>
      <c r="Z1236" s="127" t="str">
        <f t="shared" si="657"/>
        <v>A+J=</v>
      </c>
      <c r="AA1236" s="119">
        <f t="shared" si="658"/>
        <v>45250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>
        <f t="shared" si="648"/>
        <v>45231</v>
      </c>
      <c r="B1237" s="114">
        <f t="shared" si="640"/>
        <v>869.01118317999999</v>
      </c>
      <c r="C1237" s="114">
        <f t="shared" si="654"/>
        <v>550.69174984999995</v>
      </c>
      <c r="D1237" s="115">
        <f t="shared" si="649"/>
        <v>1190.8820000000001</v>
      </c>
      <c r="E1237" s="116">
        <f t="shared" si="636"/>
        <v>1193.337</v>
      </c>
      <c r="F1237" s="117">
        <f t="shared" si="637"/>
        <v>45189</v>
      </c>
      <c r="G1237" s="118">
        <f t="shared" si="641"/>
        <v>2.0614972768082662E-3</v>
      </c>
      <c r="H1237" s="119">
        <f t="shared" si="655"/>
        <v>45250</v>
      </c>
      <c r="I1237" s="119">
        <f t="shared" si="642"/>
        <v>45250</v>
      </c>
      <c r="J1237" s="120">
        <f t="shared" si="650"/>
        <v>19</v>
      </c>
      <c r="K1237" s="120">
        <f t="shared" si="639"/>
        <v>8</v>
      </c>
      <c r="L1237" s="8">
        <f t="shared" si="651"/>
        <v>1.0008674799999999</v>
      </c>
      <c r="M1237" s="121">
        <f t="shared" si="638"/>
        <v>1.00206149</v>
      </c>
      <c r="N1237" s="121">
        <f t="shared" si="633"/>
        <v>1.5732849886031535</v>
      </c>
      <c r="O1237" s="114">
        <f t="shared" si="635"/>
        <v>1.5746497800000001</v>
      </c>
      <c r="P1237" s="114">
        <f t="shared" si="643"/>
        <v>867.14664273999995</v>
      </c>
      <c r="Q1237" s="168">
        <f t="shared" si="656"/>
        <v>0</v>
      </c>
      <c r="R1237" s="169">
        <f t="shared" si="652"/>
        <v>0</v>
      </c>
      <c r="S1237" s="114">
        <f t="shared" si="644"/>
        <v>0</v>
      </c>
      <c r="T1237" s="124">
        <f t="shared" si="653"/>
        <v>7.0000000000000007E-2</v>
      </c>
      <c r="U1237" s="122">
        <f t="shared" si="634"/>
        <v>8</v>
      </c>
      <c r="V1237" s="122">
        <v>252</v>
      </c>
      <c r="W1237" s="121">
        <f t="shared" si="645"/>
        <v>1.0021502019999999</v>
      </c>
      <c r="X1237" s="114">
        <f t="shared" si="646"/>
        <v>1.8645404400000001</v>
      </c>
      <c r="Y1237" s="114">
        <f t="shared" si="647"/>
        <v>0</v>
      </c>
      <c r="Z1237" s="127" t="str">
        <f t="shared" si="657"/>
        <v>A+J=</v>
      </c>
      <c r="AA1237" s="119">
        <f t="shared" si="658"/>
        <v>45250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>
        <f t="shared" si="648"/>
        <v>45232</v>
      </c>
      <c r="B1238" s="114">
        <f t="shared" si="640"/>
        <v>869.33874629000002</v>
      </c>
      <c r="C1238" s="114">
        <f t="shared" si="654"/>
        <v>550.69174984999995</v>
      </c>
      <c r="D1238" s="115">
        <f t="shared" si="649"/>
        <v>1190.8820000000001</v>
      </c>
      <c r="E1238" s="116">
        <f t="shared" si="636"/>
        <v>1193.337</v>
      </c>
      <c r="F1238" s="117">
        <f t="shared" si="637"/>
        <v>45189</v>
      </c>
      <c r="G1238" s="118">
        <f t="shared" si="641"/>
        <v>2.0614972768082662E-3</v>
      </c>
      <c r="H1238" s="119">
        <f t="shared" si="655"/>
        <v>45250</v>
      </c>
      <c r="I1238" s="119">
        <f t="shared" si="642"/>
        <v>45250</v>
      </c>
      <c r="J1238" s="120">
        <f t="shared" si="650"/>
        <v>19</v>
      </c>
      <c r="K1238" s="120">
        <f t="shared" si="639"/>
        <v>9</v>
      </c>
      <c r="L1238" s="8">
        <f t="shared" si="651"/>
        <v>1.0009759600000001</v>
      </c>
      <c r="M1238" s="121">
        <f t="shared" si="638"/>
        <v>1.00206149</v>
      </c>
      <c r="N1238" s="121">
        <f t="shared" si="633"/>
        <v>1.5732849886031535</v>
      </c>
      <c r="O1238" s="114">
        <f t="shared" si="635"/>
        <v>1.57482045</v>
      </c>
      <c r="P1238" s="114">
        <f t="shared" si="643"/>
        <v>867.24062931000003</v>
      </c>
      <c r="Q1238" s="168">
        <f t="shared" si="656"/>
        <v>0</v>
      </c>
      <c r="R1238" s="169">
        <f t="shared" si="652"/>
        <v>0</v>
      </c>
      <c r="S1238" s="114">
        <f t="shared" si="644"/>
        <v>0</v>
      </c>
      <c r="T1238" s="124">
        <f t="shared" si="653"/>
        <v>7.0000000000000007E-2</v>
      </c>
      <c r="U1238" s="122">
        <f t="shared" si="634"/>
        <v>9</v>
      </c>
      <c r="V1238" s="122">
        <v>252</v>
      </c>
      <c r="W1238" s="121">
        <f t="shared" si="645"/>
        <v>1.0024193020000001</v>
      </c>
      <c r="X1238" s="114">
        <f t="shared" si="646"/>
        <v>2.0981169799999999</v>
      </c>
      <c r="Y1238" s="114">
        <f t="shared" si="647"/>
        <v>0</v>
      </c>
      <c r="Z1238" s="127" t="str">
        <f t="shared" si="657"/>
        <v>A+J=</v>
      </c>
      <c r="AA1238" s="119">
        <f t="shared" si="658"/>
        <v>45250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>
        <f t="shared" si="648"/>
        <v>45233</v>
      </c>
      <c r="B1239" s="114">
        <f t="shared" si="640"/>
        <v>869.33874629000002</v>
      </c>
      <c r="C1239" s="114">
        <f t="shared" si="654"/>
        <v>550.69174984999995</v>
      </c>
      <c r="D1239" s="115">
        <f t="shared" si="649"/>
        <v>1190.8820000000001</v>
      </c>
      <c r="E1239" s="116">
        <f t="shared" si="636"/>
        <v>1193.337</v>
      </c>
      <c r="F1239" s="117">
        <f t="shared" si="637"/>
        <v>45189</v>
      </c>
      <c r="G1239" s="118">
        <f t="shared" si="641"/>
        <v>2.0614972768082662E-3</v>
      </c>
      <c r="H1239" s="119">
        <f t="shared" si="655"/>
        <v>45250</v>
      </c>
      <c r="I1239" s="119">
        <f t="shared" si="642"/>
        <v>45250</v>
      </c>
      <c r="J1239" s="120">
        <f t="shared" si="650"/>
        <v>19</v>
      </c>
      <c r="K1239" s="120">
        <f t="shared" si="639"/>
        <v>9</v>
      </c>
      <c r="L1239" s="8">
        <f t="shared" si="651"/>
        <v>1.0009759600000001</v>
      </c>
      <c r="M1239" s="121">
        <f t="shared" si="638"/>
        <v>1.00206149</v>
      </c>
      <c r="N1239" s="121">
        <f t="shared" si="633"/>
        <v>1.5732849886031535</v>
      </c>
      <c r="O1239" s="114">
        <f t="shared" si="635"/>
        <v>1.57482045</v>
      </c>
      <c r="P1239" s="114">
        <f t="shared" si="643"/>
        <v>867.24062931000003</v>
      </c>
      <c r="Q1239" s="168">
        <f t="shared" si="656"/>
        <v>0</v>
      </c>
      <c r="R1239" s="169">
        <f t="shared" si="652"/>
        <v>0</v>
      </c>
      <c r="S1239" s="114">
        <f t="shared" si="644"/>
        <v>0</v>
      </c>
      <c r="T1239" s="124">
        <f t="shared" si="653"/>
        <v>7.0000000000000007E-2</v>
      </c>
      <c r="U1239" s="122">
        <f t="shared" si="634"/>
        <v>9</v>
      </c>
      <c r="V1239" s="122">
        <v>252</v>
      </c>
      <c r="W1239" s="121">
        <f t="shared" si="645"/>
        <v>1.0024193020000001</v>
      </c>
      <c r="X1239" s="114">
        <f t="shared" si="646"/>
        <v>2.0981169799999999</v>
      </c>
      <c r="Y1239" s="114">
        <f t="shared" si="647"/>
        <v>0</v>
      </c>
      <c r="Z1239" s="127" t="str">
        <f t="shared" si="657"/>
        <v>A+J=</v>
      </c>
      <c r="AA1239" s="119">
        <f t="shared" si="658"/>
        <v>45250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>
        <f t="shared" si="648"/>
        <v>45234</v>
      </c>
      <c r="B1240" s="114">
        <f t="shared" si="640"/>
        <v>869.66643899000007</v>
      </c>
      <c r="C1240" s="114">
        <f t="shared" si="654"/>
        <v>550.69174984999995</v>
      </c>
      <c r="D1240" s="115">
        <f t="shared" si="649"/>
        <v>1190.8820000000001</v>
      </c>
      <c r="E1240" s="116">
        <f t="shared" si="636"/>
        <v>1193.337</v>
      </c>
      <c r="F1240" s="117">
        <f t="shared" si="637"/>
        <v>45189</v>
      </c>
      <c r="G1240" s="118">
        <f t="shared" si="641"/>
        <v>2.0614972768082662E-3</v>
      </c>
      <c r="H1240" s="119">
        <f t="shared" si="655"/>
        <v>45250</v>
      </c>
      <c r="I1240" s="119">
        <f t="shared" si="642"/>
        <v>45250</v>
      </c>
      <c r="J1240" s="120">
        <f t="shared" si="650"/>
        <v>19</v>
      </c>
      <c r="K1240" s="120">
        <f t="shared" si="639"/>
        <v>10</v>
      </c>
      <c r="L1240" s="8">
        <f t="shared" si="651"/>
        <v>1.00108446</v>
      </c>
      <c r="M1240" s="121">
        <f t="shared" si="638"/>
        <v>1.00206149</v>
      </c>
      <c r="N1240" s="121">
        <f t="shared" si="633"/>
        <v>1.5732849886031535</v>
      </c>
      <c r="O1240" s="114">
        <f t="shared" si="635"/>
        <v>1.57499115</v>
      </c>
      <c r="P1240" s="114">
        <f t="shared" si="643"/>
        <v>867.33463239000002</v>
      </c>
      <c r="Q1240" s="168">
        <f t="shared" si="656"/>
        <v>0</v>
      </c>
      <c r="R1240" s="169">
        <f t="shared" si="652"/>
        <v>0</v>
      </c>
      <c r="S1240" s="114">
        <f t="shared" si="644"/>
        <v>0</v>
      </c>
      <c r="T1240" s="124">
        <f t="shared" si="653"/>
        <v>7.0000000000000007E-2</v>
      </c>
      <c r="U1240" s="122">
        <f t="shared" si="634"/>
        <v>10</v>
      </c>
      <c r="V1240" s="122">
        <v>252</v>
      </c>
      <c r="W1240" s="121">
        <f t="shared" si="645"/>
        <v>1.0026884739999999</v>
      </c>
      <c r="X1240" s="114">
        <f t="shared" si="646"/>
        <v>2.3318066000000002</v>
      </c>
      <c r="Y1240" s="114">
        <f t="shared" si="647"/>
        <v>0</v>
      </c>
      <c r="Z1240" s="127" t="str">
        <f t="shared" si="657"/>
        <v>A+J=</v>
      </c>
      <c r="AA1240" s="119">
        <f t="shared" si="658"/>
        <v>45250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>
        <f t="shared" si="648"/>
        <v>45235</v>
      </c>
      <c r="B1241" s="114">
        <f t="shared" si="640"/>
        <v>869.66643899000007</v>
      </c>
      <c r="C1241" s="114">
        <f t="shared" si="654"/>
        <v>550.69174984999995</v>
      </c>
      <c r="D1241" s="115">
        <f t="shared" si="649"/>
        <v>1190.8820000000001</v>
      </c>
      <c r="E1241" s="116">
        <f t="shared" si="636"/>
        <v>1193.337</v>
      </c>
      <c r="F1241" s="117">
        <f t="shared" si="637"/>
        <v>45189</v>
      </c>
      <c r="G1241" s="118">
        <f t="shared" si="641"/>
        <v>2.0614972768082662E-3</v>
      </c>
      <c r="H1241" s="119">
        <f t="shared" si="655"/>
        <v>45250</v>
      </c>
      <c r="I1241" s="119">
        <f t="shared" si="642"/>
        <v>45250</v>
      </c>
      <c r="J1241" s="120">
        <f t="shared" si="650"/>
        <v>19</v>
      </c>
      <c r="K1241" s="120">
        <f t="shared" si="639"/>
        <v>10</v>
      </c>
      <c r="L1241" s="8">
        <f t="shared" si="651"/>
        <v>1.00108446</v>
      </c>
      <c r="M1241" s="121">
        <f t="shared" si="638"/>
        <v>1.00206149</v>
      </c>
      <c r="N1241" s="121">
        <f t="shared" si="633"/>
        <v>1.5732849886031535</v>
      </c>
      <c r="O1241" s="114">
        <f t="shared" si="635"/>
        <v>1.57499115</v>
      </c>
      <c r="P1241" s="114">
        <f t="shared" si="643"/>
        <v>867.33463239000002</v>
      </c>
      <c r="Q1241" s="168">
        <f t="shared" si="656"/>
        <v>0</v>
      </c>
      <c r="R1241" s="169">
        <f t="shared" si="652"/>
        <v>0</v>
      </c>
      <c r="S1241" s="114">
        <f t="shared" si="644"/>
        <v>0</v>
      </c>
      <c r="T1241" s="124">
        <f t="shared" si="653"/>
        <v>7.0000000000000007E-2</v>
      </c>
      <c r="U1241" s="122">
        <f t="shared" si="634"/>
        <v>10</v>
      </c>
      <c r="V1241" s="122">
        <v>252</v>
      </c>
      <c r="W1241" s="121">
        <f t="shared" si="645"/>
        <v>1.0026884739999999</v>
      </c>
      <c r="X1241" s="114">
        <f t="shared" si="646"/>
        <v>2.3318066000000002</v>
      </c>
      <c r="Y1241" s="114">
        <f t="shared" si="647"/>
        <v>0</v>
      </c>
      <c r="Z1241" s="127" t="str">
        <f t="shared" si="657"/>
        <v>A+J=</v>
      </c>
      <c r="AA1241" s="119">
        <f t="shared" si="658"/>
        <v>45250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>
        <f t="shared" si="648"/>
        <v>45236</v>
      </c>
      <c r="B1242" s="114">
        <f t="shared" si="640"/>
        <v>869.66643899000007</v>
      </c>
      <c r="C1242" s="114">
        <f t="shared" si="654"/>
        <v>550.69174984999995</v>
      </c>
      <c r="D1242" s="115">
        <f t="shared" si="649"/>
        <v>1190.8820000000001</v>
      </c>
      <c r="E1242" s="116">
        <f t="shared" si="636"/>
        <v>1193.337</v>
      </c>
      <c r="F1242" s="117">
        <f t="shared" si="637"/>
        <v>45189</v>
      </c>
      <c r="G1242" s="118">
        <f t="shared" si="641"/>
        <v>2.0614972768082662E-3</v>
      </c>
      <c r="H1242" s="119">
        <f t="shared" si="655"/>
        <v>45250</v>
      </c>
      <c r="I1242" s="119">
        <f t="shared" si="642"/>
        <v>45250</v>
      </c>
      <c r="J1242" s="120">
        <f t="shared" si="650"/>
        <v>19</v>
      </c>
      <c r="K1242" s="120">
        <f t="shared" si="639"/>
        <v>10</v>
      </c>
      <c r="L1242" s="8">
        <f t="shared" si="651"/>
        <v>1.00108446</v>
      </c>
      <c r="M1242" s="121">
        <f t="shared" si="638"/>
        <v>1.00206149</v>
      </c>
      <c r="N1242" s="121">
        <f t="shared" si="633"/>
        <v>1.5732849886031535</v>
      </c>
      <c r="O1242" s="114">
        <f t="shared" si="635"/>
        <v>1.57499115</v>
      </c>
      <c r="P1242" s="114">
        <f t="shared" si="643"/>
        <v>867.33463239000002</v>
      </c>
      <c r="Q1242" s="168">
        <f t="shared" si="656"/>
        <v>0</v>
      </c>
      <c r="R1242" s="169">
        <f t="shared" si="652"/>
        <v>0</v>
      </c>
      <c r="S1242" s="114">
        <f t="shared" si="644"/>
        <v>0</v>
      </c>
      <c r="T1242" s="124">
        <f t="shared" si="653"/>
        <v>7.0000000000000007E-2</v>
      </c>
      <c r="U1242" s="122">
        <f t="shared" si="634"/>
        <v>10</v>
      </c>
      <c r="V1242" s="122">
        <v>252</v>
      </c>
      <c r="W1242" s="121">
        <f t="shared" si="645"/>
        <v>1.0026884739999999</v>
      </c>
      <c r="X1242" s="114">
        <f t="shared" si="646"/>
        <v>2.3318066000000002</v>
      </c>
      <c r="Y1242" s="114">
        <f t="shared" si="647"/>
        <v>0</v>
      </c>
      <c r="Z1242" s="127" t="str">
        <f t="shared" si="657"/>
        <v>A+J=</v>
      </c>
      <c r="AA1242" s="119">
        <f t="shared" si="658"/>
        <v>45250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>
        <f t="shared" si="648"/>
        <v>45237</v>
      </c>
      <c r="B1243" s="114">
        <f t="shared" si="640"/>
        <v>869.99426219000009</v>
      </c>
      <c r="C1243" s="114">
        <f t="shared" si="654"/>
        <v>550.69174984999995</v>
      </c>
      <c r="D1243" s="115">
        <f t="shared" si="649"/>
        <v>1190.8820000000001</v>
      </c>
      <c r="E1243" s="116">
        <f t="shared" si="636"/>
        <v>1193.337</v>
      </c>
      <c r="F1243" s="117">
        <f t="shared" si="637"/>
        <v>45189</v>
      </c>
      <c r="G1243" s="118">
        <f t="shared" si="641"/>
        <v>2.0614972768082662E-3</v>
      </c>
      <c r="H1243" s="119">
        <f t="shared" si="655"/>
        <v>45250</v>
      </c>
      <c r="I1243" s="119">
        <f t="shared" si="642"/>
        <v>45250</v>
      </c>
      <c r="J1243" s="120">
        <f t="shared" si="650"/>
        <v>19</v>
      </c>
      <c r="K1243" s="120">
        <f t="shared" si="639"/>
        <v>11</v>
      </c>
      <c r="L1243" s="8">
        <f t="shared" si="651"/>
        <v>1.0011929799999999</v>
      </c>
      <c r="M1243" s="121">
        <f t="shared" si="638"/>
        <v>1.00206149</v>
      </c>
      <c r="N1243" s="121">
        <f t="shared" si="633"/>
        <v>1.5732849886031535</v>
      </c>
      <c r="O1243" s="114">
        <f t="shared" si="635"/>
        <v>1.57516188</v>
      </c>
      <c r="P1243" s="114">
        <f t="shared" si="643"/>
        <v>867.42865199000005</v>
      </c>
      <c r="Q1243" s="168">
        <f t="shared" si="656"/>
        <v>0</v>
      </c>
      <c r="R1243" s="169">
        <f t="shared" si="652"/>
        <v>0</v>
      </c>
      <c r="S1243" s="114">
        <f t="shared" si="644"/>
        <v>0</v>
      </c>
      <c r="T1243" s="124">
        <f t="shared" si="653"/>
        <v>7.0000000000000007E-2</v>
      </c>
      <c r="U1243" s="122">
        <f t="shared" si="634"/>
        <v>11</v>
      </c>
      <c r="V1243" s="122">
        <v>252</v>
      </c>
      <c r="W1243" s="121">
        <f t="shared" si="645"/>
        <v>1.0029577190000001</v>
      </c>
      <c r="X1243" s="114">
        <f t="shared" si="646"/>
        <v>2.5656102000000001</v>
      </c>
      <c r="Y1243" s="114">
        <f t="shared" si="647"/>
        <v>0</v>
      </c>
      <c r="Z1243" s="127" t="str">
        <f t="shared" si="657"/>
        <v>A+J=</v>
      </c>
      <c r="AA1243" s="119">
        <f t="shared" si="658"/>
        <v>45250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>
        <f t="shared" si="648"/>
        <v>45238</v>
      </c>
      <c r="B1244" s="114">
        <f t="shared" si="640"/>
        <v>870.32219848</v>
      </c>
      <c r="C1244" s="114">
        <f t="shared" si="654"/>
        <v>550.69174984999995</v>
      </c>
      <c r="D1244" s="115">
        <f t="shared" si="649"/>
        <v>1190.8820000000001</v>
      </c>
      <c r="E1244" s="116">
        <f t="shared" si="636"/>
        <v>1193.337</v>
      </c>
      <c r="F1244" s="117">
        <f t="shared" si="637"/>
        <v>45189</v>
      </c>
      <c r="G1244" s="118">
        <f t="shared" si="641"/>
        <v>2.0614972768082662E-3</v>
      </c>
      <c r="H1244" s="119">
        <f t="shared" si="655"/>
        <v>45250</v>
      </c>
      <c r="I1244" s="119">
        <f t="shared" si="642"/>
        <v>45250</v>
      </c>
      <c r="J1244" s="120">
        <f t="shared" si="650"/>
        <v>19</v>
      </c>
      <c r="K1244" s="120">
        <f t="shared" si="639"/>
        <v>12</v>
      </c>
      <c r="L1244" s="8">
        <f t="shared" si="651"/>
        <v>1.0013015000000001</v>
      </c>
      <c r="M1244" s="121">
        <f t="shared" si="638"/>
        <v>1.00206149</v>
      </c>
      <c r="N1244" s="121">
        <f t="shared" si="633"/>
        <v>1.5732849886031535</v>
      </c>
      <c r="O1244" s="114">
        <f t="shared" si="635"/>
        <v>1.57533261</v>
      </c>
      <c r="P1244" s="114">
        <f t="shared" si="643"/>
        <v>867.52267158999996</v>
      </c>
      <c r="Q1244" s="168">
        <f t="shared" si="656"/>
        <v>0</v>
      </c>
      <c r="R1244" s="169">
        <f t="shared" si="652"/>
        <v>0</v>
      </c>
      <c r="S1244" s="114">
        <f t="shared" si="644"/>
        <v>0</v>
      </c>
      <c r="T1244" s="124">
        <f t="shared" si="653"/>
        <v>7.0000000000000007E-2</v>
      </c>
      <c r="U1244" s="122">
        <f t="shared" si="634"/>
        <v>12</v>
      </c>
      <c r="V1244" s="122">
        <v>252</v>
      </c>
      <c r="W1244" s="121">
        <f t="shared" si="645"/>
        <v>1.003227036</v>
      </c>
      <c r="X1244" s="114">
        <f t="shared" si="646"/>
        <v>2.7995268900000001</v>
      </c>
      <c r="Y1244" s="114">
        <f t="shared" si="647"/>
        <v>0</v>
      </c>
      <c r="Z1244" s="127" t="str">
        <f t="shared" si="657"/>
        <v>A+J=</v>
      </c>
      <c r="AA1244" s="119">
        <f t="shared" si="658"/>
        <v>45250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>
        <f t="shared" si="648"/>
        <v>45239</v>
      </c>
      <c r="B1245" s="114">
        <f t="shared" si="640"/>
        <v>870.65025892999995</v>
      </c>
      <c r="C1245" s="114">
        <f t="shared" si="654"/>
        <v>550.69174984999995</v>
      </c>
      <c r="D1245" s="115">
        <f t="shared" si="649"/>
        <v>1190.8820000000001</v>
      </c>
      <c r="E1245" s="116">
        <f t="shared" si="636"/>
        <v>1193.337</v>
      </c>
      <c r="F1245" s="117">
        <f t="shared" si="637"/>
        <v>45189</v>
      </c>
      <c r="G1245" s="118">
        <f t="shared" si="641"/>
        <v>2.0614972768082662E-3</v>
      </c>
      <c r="H1245" s="119">
        <f t="shared" si="655"/>
        <v>45250</v>
      </c>
      <c r="I1245" s="119">
        <f t="shared" si="642"/>
        <v>45250</v>
      </c>
      <c r="J1245" s="120">
        <f t="shared" si="650"/>
        <v>19</v>
      </c>
      <c r="K1245" s="120">
        <f t="shared" si="639"/>
        <v>13</v>
      </c>
      <c r="L1245" s="8">
        <f t="shared" si="651"/>
        <v>1.00141003</v>
      </c>
      <c r="M1245" s="121">
        <f t="shared" si="638"/>
        <v>1.00206149</v>
      </c>
      <c r="N1245" s="121">
        <f t="shared" si="633"/>
        <v>1.5732849886031535</v>
      </c>
      <c r="O1245" s="114">
        <f t="shared" si="635"/>
        <v>1.5755033599999999</v>
      </c>
      <c r="P1245" s="114">
        <f t="shared" si="643"/>
        <v>867.61670220999997</v>
      </c>
      <c r="Q1245" s="168">
        <f t="shared" si="656"/>
        <v>0</v>
      </c>
      <c r="R1245" s="169">
        <f t="shared" si="652"/>
        <v>0</v>
      </c>
      <c r="S1245" s="114">
        <f t="shared" si="644"/>
        <v>0</v>
      </c>
      <c r="T1245" s="124">
        <f t="shared" si="653"/>
        <v>7.0000000000000007E-2</v>
      </c>
      <c r="U1245" s="122">
        <f t="shared" si="634"/>
        <v>13</v>
      </c>
      <c r="V1245" s="122">
        <v>252</v>
      </c>
      <c r="W1245" s="121">
        <f t="shared" si="645"/>
        <v>1.003496425</v>
      </c>
      <c r="X1245" s="114">
        <f t="shared" si="646"/>
        <v>3.03355672</v>
      </c>
      <c r="Y1245" s="114">
        <f t="shared" si="647"/>
        <v>0</v>
      </c>
      <c r="Z1245" s="127" t="str">
        <f t="shared" si="657"/>
        <v>A+J=</v>
      </c>
      <c r="AA1245" s="119">
        <f t="shared" si="658"/>
        <v>45250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>
        <f t="shared" si="648"/>
        <v>45240</v>
      </c>
      <c r="B1246" s="114">
        <f t="shared" si="640"/>
        <v>870.97844997000004</v>
      </c>
      <c r="C1246" s="114">
        <f t="shared" si="654"/>
        <v>550.69174984999995</v>
      </c>
      <c r="D1246" s="115">
        <f t="shared" si="649"/>
        <v>1190.8820000000001</v>
      </c>
      <c r="E1246" s="116">
        <f t="shared" si="636"/>
        <v>1193.337</v>
      </c>
      <c r="F1246" s="117">
        <f t="shared" si="637"/>
        <v>45189</v>
      </c>
      <c r="G1246" s="118">
        <f t="shared" si="641"/>
        <v>2.0614972768082662E-3</v>
      </c>
      <c r="H1246" s="119">
        <f t="shared" si="655"/>
        <v>45250</v>
      </c>
      <c r="I1246" s="119">
        <f t="shared" si="642"/>
        <v>45250</v>
      </c>
      <c r="J1246" s="120">
        <f t="shared" si="650"/>
        <v>19</v>
      </c>
      <c r="K1246" s="120">
        <f t="shared" si="639"/>
        <v>14</v>
      </c>
      <c r="L1246" s="8">
        <f t="shared" si="651"/>
        <v>1.0015185799999999</v>
      </c>
      <c r="M1246" s="121">
        <f t="shared" si="638"/>
        <v>1.00206149</v>
      </c>
      <c r="N1246" s="121">
        <f t="shared" si="633"/>
        <v>1.5732849886031535</v>
      </c>
      <c r="O1246" s="114">
        <f t="shared" si="635"/>
        <v>1.5756741400000001</v>
      </c>
      <c r="P1246" s="114">
        <f t="shared" si="643"/>
        <v>867.71074934000001</v>
      </c>
      <c r="Q1246" s="168">
        <f t="shared" si="656"/>
        <v>0</v>
      </c>
      <c r="R1246" s="169">
        <f t="shared" si="652"/>
        <v>0</v>
      </c>
      <c r="S1246" s="114">
        <f t="shared" si="644"/>
        <v>0</v>
      </c>
      <c r="T1246" s="124">
        <f t="shared" si="653"/>
        <v>7.0000000000000007E-2</v>
      </c>
      <c r="U1246" s="122">
        <f t="shared" si="634"/>
        <v>14</v>
      </c>
      <c r="V1246" s="122">
        <v>252</v>
      </c>
      <c r="W1246" s="121">
        <f t="shared" si="645"/>
        <v>1.0037658869999999</v>
      </c>
      <c r="X1246" s="114">
        <f t="shared" si="646"/>
        <v>3.2677006300000002</v>
      </c>
      <c r="Y1246" s="114">
        <f t="shared" si="647"/>
        <v>0</v>
      </c>
      <c r="Z1246" s="127" t="str">
        <f t="shared" si="657"/>
        <v>A+J=</v>
      </c>
      <c r="AA1246" s="119">
        <f t="shared" si="658"/>
        <v>45250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>
        <f t="shared" si="648"/>
        <v>45241</v>
      </c>
      <c r="B1247" s="114">
        <f t="shared" si="640"/>
        <v>871.30676524</v>
      </c>
      <c r="C1247" s="114">
        <f t="shared" si="654"/>
        <v>550.69174984999995</v>
      </c>
      <c r="D1247" s="115">
        <f t="shared" si="649"/>
        <v>1190.8820000000001</v>
      </c>
      <c r="E1247" s="116">
        <f t="shared" si="636"/>
        <v>1193.337</v>
      </c>
      <c r="F1247" s="117">
        <f t="shared" si="637"/>
        <v>45189</v>
      </c>
      <c r="G1247" s="118">
        <f t="shared" si="641"/>
        <v>2.0614972768082662E-3</v>
      </c>
      <c r="H1247" s="119">
        <f t="shared" si="655"/>
        <v>45250</v>
      </c>
      <c r="I1247" s="119">
        <f t="shared" si="642"/>
        <v>45250</v>
      </c>
      <c r="J1247" s="120">
        <f t="shared" si="650"/>
        <v>19</v>
      </c>
      <c r="K1247" s="120">
        <f t="shared" si="639"/>
        <v>15</v>
      </c>
      <c r="L1247" s="8">
        <f t="shared" si="651"/>
        <v>1.0016271400000001</v>
      </c>
      <c r="M1247" s="121">
        <f t="shared" si="638"/>
        <v>1.00206149</v>
      </c>
      <c r="N1247" s="121">
        <f t="shared" ref="N1247:N1310" si="659">IF(I1247&gt;I1246,N1246*M1247,N1246)</f>
        <v>1.5732849886031535</v>
      </c>
      <c r="O1247" s="114">
        <f t="shared" si="635"/>
        <v>1.5758449400000001</v>
      </c>
      <c r="P1247" s="114">
        <f t="shared" si="643"/>
        <v>867.80480750000004</v>
      </c>
      <c r="Q1247" s="168">
        <f t="shared" si="656"/>
        <v>0</v>
      </c>
      <c r="R1247" s="169">
        <f t="shared" si="652"/>
        <v>0</v>
      </c>
      <c r="S1247" s="114">
        <f t="shared" si="644"/>
        <v>0</v>
      </c>
      <c r="T1247" s="124">
        <f t="shared" si="653"/>
        <v>7.0000000000000007E-2</v>
      </c>
      <c r="U1247" s="122">
        <f t="shared" si="634"/>
        <v>15</v>
      </c>
      <c r="V1247" s="122">
        <v>252</v>
      </c>
      <c r="W1247" s="121">
        <f t="shared" si="645"/>
        <v>1.004035421</v>
      </c>
      <c r="X1247" s="114">
        <f t="shared" si="646"/>
        <v>3.5019577399999999</v>
      </c>
      <c r="Y1247" s="114">
        <f t="shared" si="647"/>
        <v>0</v>
      </c>
      <c r="Z1247" s="127" t="str">
        <f t="shared" si="657"/>
        <v>A+J=</v>
      </c>
      <c r="AA1247" s="119">
        <f t="shared" si="658"/>
        <v>45250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>
        <f t="shared" si="648"/>
        <v>45242</v>
      </c>
      <c r="B1248" s="114">
        <f t="shared" si="640"/>
        <v>871.30676524</v>
      </c>
      <c r="C1248" s="114">
        <f t="shared" si="654"/>
        <v>550.69174984999995</v>
      </c>
      <c r="D1248" s="115">
        <f t="shared" si="649"/>
        <v>1190.8820000000001</v>
      </c>
      <c r="E1248" s="116">
        <f t="shared" si="636"/>
        <v>1193.337</v>
      </c>
      <c r="F1248" s="117">
        <f t="shared" si="637"/>
        <v>45189</v>
      </c>
      <c r="G1248" s="118">
        <f t="shared" si="641"/>
        <v>2.0614972768082662E-3</v>
      </c>
      <c r="H1248" s="119">
        <f t="shared" si="655"/>
        <v>45250</v>
      </c>
      <c r="I1248" s="119">
        <f t="shared" si="642"/>
        <v>45250</v>
      </c>
      <c r="J1248" s="120">
        <f t="shared" si="650"/>
        <v>19</v>
      </c>
      <c r="K1248" s="120">
        <f t="shared" si="639"/>
        <v>15</v>
      </c>
      <c r="L1248" s="8">
        <f t="shared" si="651"/>
        <v>1.0016271400000001</v>
      </c>
      <c r="M1248" s="121">
        <f t="shared" si="638"/>
        <v>1.00206149</v>
      </c>
      <c r="N1248" s="121">
        <f t="shared" si="659"/>
        <v>1.5732849886031535</v>
      </c>
      <c r="O1248" s="114">
        <f t="shared" si="635"/>
        <v>1.5758449400000001</v>
      </c>
      <c r="P1248" s="114">
        <f t="shared" si="643"/>
        <v>867.80480750000004</v>
      </c>
      <c r="Q1248" s="168">
        <f t="shared" si="656"/>
        <v>0</v>
      </c>
      <c r="R1248" s="169">
        <f t="shared" si="652"/>
        <v>0</v>
      </c>
      <c r="S1248" s="114">
        <f t="shared" si="644"/>
        <v>0</v>
      </c>
      <c r="T1248" s="124">
        <f t="shared" si="653"/>
        <v>7.0000000000000007E-2</v>
      </c>
      <c r="U1248" s="122">
        <f t="shared" si="634"/>
        <v>15</v>
      </c>
      <c r="V1248" s="122">
        <v>252</v>
      </c>
      <c r="W1248" s="121">
        <f t="shared" si="645"/>
        <v>1.004035421</v>
      </c>
      <c r="X1248" s="114">
        <f t="shared" si="646"/>
        <v>3.5019577399999999</v>
      </c>
      <c r="Y1248" s="114">
        <f t="shared" si="647"/>
        <v>0</v>
      </c>
      <c r="Z1248" s="127" t="str">
        <f t="shared" si="657"/>
        <v>A+J=</v>
      </c>
      <c r="AA1248" s="119">
        <f t="shared" si="658"/>
        <v>45250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>
        <f t="shared" si="648"/>
        <v>45243</v>
      </c>
      <c r="B1249" s="114">
        <f t="shared" si="640"/>
        <v>871.30676524</v>
      </c>
      <c r="C1249" s="114">
        <f t="shared" si="654"/>
        <v>550.69174984999995</v>
      </c>
      <c r="D1249" s="115">
        <f t="shared" si="649"/>
        <v>1190.8820000000001</v>
      </c>
      <c r="E1249" s="116">
        <f t="shared" si="636"/>
        <v>1193.337</v>
      </c>
      <c r="F1249" s="117">
        <f t="shared" si="637"/>
        <v>45189</v>
      </c>
      <c r="G1249" s="118">
        <f t="shared" si="641"/>
        <v>2.0614972768082662E-3</v>
      </c>
      <c r="H1249" s="119">
        <f t="shared" si="655"/>
        <v>45250</v>
      </c>
      <c r="I1249" s="119">
        <f t="shared" si="642"/>
        <v>45250</v>
      </c>
      <c r="J1249" s="120">
        <f t="shared" si="650"/>
        <v>19</v>
      </c>
      <c r="K1249" s="120">
        <f t="shared" si="639"/>
        <v>15</v>
      </c>
      <c r="L1249" s="8">
        <f t="shared" si="651"/>
        <v>1.0016271400000001</v>
      </c>
      <c r="M1249" s="121">
        <f t="shared" si="638"/>
        <v>1.00206149</v>
      </c>
      <c r="N1249" s="121">
        <f t="shared" si="659"/>
        <v>1.5732849886031535</v>
      </c>
      <c r="O1249" s="114">
        <f t="shared" si="635"/>
        <v>1.5758449400000001</v>
      </c>
      <c r="P1249" s="114">
        <f t="shared" si="643"/>
        <v>867.80480750000004</v>
      </c>
      <c r="Q1249" s="168">
        <f t="shared" si="656"/>
        <v>0</v>
      </c>
      <c r="R1249" s="169">
        <f t="shared" si="652"/>
        <v>0</v>
      </c>
      <c r="S1249" s="114">
        <f t="shared" si="644"/>
        <v>0</v>
      </c>
      <c r="T1249" s="124">
        <f t="shared" si="653"/>
        <v>7.0000000000000007E-2</v>
      </c>
      <c r="U1249" s="122">
        <f t="shared" si="634"/>
        <v>15</v>
      </c>
      <c r="V1249" s="122">
        <v>252</v>
      </c>
      <c r="W1249" s="121">
        <f t="shared" si="645"/>
        <v>1.004035421</v>
      </c>
      <c r="X1249" s="114">
        <f t="shared" si="646"/>
        <v>3.5019577399999999</v>
      </c>
      <c r="Y1249" s="114">
        <f t="shared" si="647"/>
        <v>0</v>
      </c>
      <c r="Z1249" s="127" t="str">
        <f t="shared" si="657"/>
        <v>A+J=</v>
      </c>
      <c r="AA1249" s="119">
        <f t="shared" si="658"/>
        <v>45250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>
        <f t="shared" si="648"/>
        <v>45244</v>
      </c>
      <c r="B1250" s="114">
        <f t="shared" si="640"/>
        <v>871.63519922</v>
      </c>
      <c r="C1250" s="114">
        <f t="shared" si="654"/>
        <v>550.69174984999995</v>
      </c>
      <c r="D1250" s="115">
        <f t="shared" si="649"/>
        <v>1190.8820000000001</v>
      </c>
      <c r="E1250" s="116">
        <f t="shared" si="636"/>
        <v>1193.337</v>
      </c>
      <c r="F1250" s="117">
        <f t="shared" si="637"/>
        <v>45189</v>
      </c>
      <c r="G1250" s="118">
        <f t="shared" si="641"/>
        <v>2.0614972768082662E-3</v>
      </c>
      <c r="H1250" s="119">
        <f t="shared" si="655"/>
        <v>45250</v>
      </c>
      <c r="I1250" s="119">
        <f t="shared" si="642"/>
        <v>45250</v>
      </c>
      <c r="J1250" s="120">
        <f t="shared" si="650"/>
        <v>19</v>
      </c>
      <c r="K1250" s="120">
        <f t="shared" si="639"/>
        <v>16</v>
      </c>
      <c r="L1250" s="8">
        <f t="shared" si="651"/>
        <v>1.0017357099999999</v>
      </c>
      <c r="M1250" s="121">
        <f t="shared" si="638"/>
        <v>1.00206149</v>
      </c>
      <c r="N1250" s="121">
        <f t="shared" si="659"/>
        <v>1.5732849886031535</v>
      </c>
      <c r="O1250" s="114">
        <f t="shared" si="635"/>
        <v>1.57601575</v>
      </c>
      <c r="P1250" s="114">
        <f t="shared" si="643"/>
        <v>867.89887114999999</v>
      </c>
      <c r="Q1250" s="168">
        <f t="shared" si="656"/>
        <v>0</v>
      </c>
      <c r="R1250" s="169">
        <f t="shared" si="652"/>
        <v>0</v>
      </c>
      <c r="S1250" s="114">
        <f t="shared" si="644"/>
        <v>0</v>
      </c>
      <c r="T1250" s="124">
        <f t="shared" si="653"/>
        <v>7.0000000000000007E-2</v>
      </c>
      <c r="U1250" s="122">
        <f t="shared" si="634"/>
        <v>16</v>
      </c>
      <c r="V1250" s="122">
        <v>252</v>
      </c>
      <c r="W1250" s="121">
        <f t="shared" si="645"/>
        <v>1.004305027</v>
      </c>
      <c r="X1250" s="114">
        <f t="shared" si="646"/>
        <v>3.7363280699999999</v>
      </c>
      <c r="Y1250" s="114">
        <f t="shared" si="647"/>
        <v>0</v>
      </c>
      <c r="Z1250" s="127" t="str">
        <f t="shared" si="657"/>
        <v>A+J=</v>
      </c>
      <c r="AA1250" s="119">
        <f t="shared" si="658"/>
        <v>45250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>
        <f t="shared" si="648"/>
        <v>45245</v>
      </c>
      <c r="B1251" s="114">
        <f t="shared" si="640"/>
        <v>871.96375836000004</v>
      </c>
      <c r="C1251" s="114">
        <f t="shared" si="654"/>
        <v>550.69174984999995</v>
      </c>
      <c r="D1251" s="115">
        <f t="shared" si="649"/>
        <v>1190.8820000000001</v>
      </c>
      <c r="E1251" s="116">
        <f t="shared" si="636"/>
        <v>1193.337</v>
      </c>
      <c r="F1251" s="117">
        <f t="shared" si="637"/>
        <v>45189</v>
      </c>
      <c r="G1251" s="118">
        <f t="shared" si="641"/>
        <v>2.0614972768082662E-3</v>
      </c>
      <c r="H1251" s="119">
        <f t="shared" si="655"/>
        <v>45250</v>
      </c>
      <c r="I1251" s="119">
        <f t="shared" si="642"/>
        <v>45250</v>
      </c>
      <c r="J1251" s="120">
        <f t="shared" si="650"/>
        <v>19</v>
      </c>
      <c r="K1251" s="120">
        <f t="shared" si="639"/>
        <v>17</v>
      </c>
      <c r="L1251" s="8">
        <f t="shared" si="651"/>
        <v>1.00184429</v>
      </c>
      <c r="M1251" s="121">
        <f t="shared" si="638"/>
        <v>1.00206149</v>
      </c>
      <c r="N1251" s="121">
        <f t="shared" si="659"/>
        <v>1.5732849886031535</v>
      </c>
      <c r="O1251" s="114">
        <f t="shared" si="635"/>
        <v>1.5761865799999999</v>
      </c>
      <c r="P1251" s="114">
        <f t="shared" si="643"/>
        <v>867.99294583000005</v>
      </c>
      <c r="Q1251" s="168">
        <f t="shared" si="656"/>
        <v>0</v>
      </c>
      <c r="R1251" s="169">
        <f t="shared" si="652"/>
        <v>0</v>
      </c>
      <c r="S1251" s="114">
        <f t="shared" si="644"/>
        <v>0</v>
      </c>
      <c r="T1251" s="124">
        <f t="shared" si="653"/>
        <v>7.0000000000000007E-2</v>
      </c>
      <c r="U1251" s="122">
        <f t="shared" si="634"/>
        <v>17</v>
      </c>
      <c r="V1251" s="122">
        <v>252</v>
      </c>
      <c r="W1251" s="121">
        <f t="shared" si="645"/>
        <v>1.0045747060000001</v>
      </c>
      <c r="X1251" s="114">
        <f t="shared" si="646"/>
        <v>3.9708125299999999</v>
      </c>
      <c r="Y1251" s="114">
        <f t="shared" si="647"/>
        <v>0</v>
      </c>
      <c r="Z1251" s="127" t="str">
        <f t="shared" si="657"/>
        <v>A+J=</v>
      </c>
      <c r="AA1251" s="119">
        <f t="shared" si="658"/>
        <v>45250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>
        <f t="shared" si="648"/>
        <v>45246</v>
      </c>
      <c r="B1252" s="114">
        <f t="shared" si="640"/>
        <v>871.96375836000004</v>
      </c>
      <c r="C1252" s="114">
        <f t="shared" si="654"/>
        <v>550.69174984999995</v>
      </c>
      <c r="D1252" s="115">
        <f t="shared" si="649"/>
        <v>1190.8820000000001</v>
      </c>
      <c r="E1252" s="116">
        <f t="shared" si="636"/>
        <v>1193.337</v>
      </c>
      <c r="F1252" s="117">
        <f t="shared" si="637"/>
        <v>45189</v>
      </c>
      <c r="G1252" s="118">
        <f t="shared" si="641"/>
        <v>2.0614972768082662E-3</v>
      </c>
      <c r="H1252" s="119">
        <f t="shared" si="655"/>
        <v>45250</v>
      </c>
      <c r="I1252" s="119">
        <f t="shared" si="642"/>
        <v>45250</v>
      </c>
      <c r="J1252" s="120">
        <f t="shared" si="650"/>
        <v>19</v>
      </c>
      <c r="K1252" s="120">
        <f t="shared" si="639"/>
        <v>17</v>
      </c>
      <c r="L1252" s="8">
        <f t="shared" si="651"/>
        <v>1.00184429</v>
      </c>
      <c r="M1252" s="121">
        <f t="shared" si="638"/>
        <v>1.00206149</v>
      </c>
      <c r="N1252" s="121">
        <f t="shared" si="659"/>
        <v>1.5732849886031535</v>
      </c>
      <c r="O1252" s="114">
        <f t="shared" si="635"/>
        <v>1.5761865799999999</v>
      </c>
      <c r="P1252" s="114">
        <f t="shared" si="643"/>
        <v>867.99294583000005</v>
      </c>
      <c r="Q1252" s="168">
        <f t="shared" si="656"/>
        <v>0</v>
      </c>
      <c r="R1252" s="169">
        <f t="shared" si="652"/>
        <v>0</v>
      </c>
      <c r="S1252" s="114">
        <f t="shared" si="644"/>
        <v>0</v>
      </c>
      <c r="T1252" s="124">
        <f t="shared" si="653"/>
        <v>7.0000000000000007E-2</v>
      </c>
      <c r="U1252" s="122">
        <f t="shared" si="634"/>
        <v>17</v>
      </c>
      <c r="V1252" s="122">
        <v>252</v>
      </c>
      <c r="W1252" s="121">
        <f t="shared" si="645"/>
        <v>1.0045747060000001</v>
      </c>
      <c r="X1252" s="114">
        <f t="shared" si="646"/>
        <v>3.9708125299999999</v>
      </c>
      <c r="Y1252" s="114">
        <f t="shared" si="647"/>
        <v>0</v>
      </c>
      <c r="Z1252" s="127" t="str">
        <f t="shared" si="657"/>
        <v>A+J=</v>
      </c>
      <c r="AA1252" s="119">
        <f t="shared" si="658"/>
        <v>45250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>
        <f t="shared" si="648"/>
        <v>45247</v>
      </c>
      <c r="B1253" s="114">
        <f t="shared" si="640"/>
        <v>872.29244734000008</v>
      </c>
      <c r="C1253" s="114">
        <f t="shared" si="654"/>
        <v>550.69174984999995</v>
      </c>
      <c r="D1253" s="115">
        <f t="shared" si="649"/>
        <v>1190.8820000000001</v>
      </c>
      <c r="E1253" s="116">
        <f t="shared" si="636"/>
        <v>1193.337</v>
      </c>
      <c r="F1253" s="117">
        <f t="shared" si="637"/>
        <v>45189</v>
      </c>
      <c r="G1253" s="118">
        <f t="shared" si="641"/>
        <v>2.0614972768082662E-3</v>
      </c>
      <c r="H1253" s="119">
        <f t="shared" si="655"/>
        <v>45250</v>
      </c>
      <c r="I1253" s="119">
        <f t="shared" si="642"/>
        <v>45250</v>
      </c>
      <c r="J1253" s="120">
        <f t="shared" si="650"/>
        <v>19</v>
      </c>
      <c r="K1253" s="120">
        <f t="shared" si="639"/>
        <v>18</v>
      </c>
      <c r="L1253" s="8">
        <f t="shared" si="651"/>
        <v>1.0019528900000001</v>
      </c>
      <c r="M1253" s="121">
        <f t="shared" si="638"/>
        <v>1.00206149</v>
      </c>
      <c r="N1253" s="121">
        <f t="shared" si="659"/>
        <v>1.5732849886031535</v>
      </c>
      <c r="O1253" s="114">
        <f t="shared" si="635"/>
        <v>1.57635744</v>
      </c>
      <c r="P1253" s="114">
        <f t="shared" si="643"/>
        <v>868.08703702000003</v>
      </c>
      <c r="Q1253" s="168">
        <f t="shared" si="656"/>
        <v>0</v>
      </c>
      <c r="R1253" s="169">
        <f t="shared" si="652"/>
        <v>0</v>
      </c>
      <c r="S1253" s="114">
        <f t="shared" si="644"/>
        <v>0</v>
      </c>
      <c r="T1253" s="124">
        <f t="shared" si="653"/>
        <v>7.0000000000000007E-2</v>
      </c>
      <c r="U1253" s="122">
        <f t="shared" ref="U1253:U1316" si="660">IF(Q1252&gt;0,1,IF(K1253=K1252,U1252,U1252+1))</f>
        <v>18</v>
      </c>
      <c r="V1253" s="122">
        <v>252</v>
      </c>
      <c r="W1253" s="121">
        <f t="shared" si="645"/>
        <v>1.0048444569999999</v>
      </c>
      <c r="X1253" s="114">
        <f t="shared" si="646"/>
        <v>4.2054103200000004</v>
      </c>
      <c r="Y1253" s="114">
        <f t="shared" si="647"/>
        <v>0</v>
      </c>
      <c r="Z1253" s="127" t="str">
        <f t="shared" si="657"/>
        <v>A+J=</v>
      </c>
      <c r="AA1253" s="119">
        <f t="shared" si="658"/>
        <v>45250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>
        <f t="shared" si="648"/>
        <v>45248</v>
      </c>
      <c r="B1254" s="114">
        <f t="shared" si="640"/>
        <v>872.62124491999998</v>
      </c>
      <c r="C1254" s="114">
        <f t="shared" si="654"/>
        <v>550.69174984999995</v>
      </c>
      <c r="D1254" s="115">
        <f t="shared" si="649"/>
        <v>1190.8820000000001</v>
      </c>
      <c r="E1254" s="116">
        <f t="shared" si="636"/>
        <v>1193.337</v>
      </c>
      <c r="F1254" s="117">
        <f t="shared" si="637"/>
        <v>45189</v>
      </c>
      <c r="G1254" s="118">
        <f t="shared" si="641"/>
        <v>2.0614972768082662E-3</v>
      </c>
      <c r="H1254" s="119">
        <f t="shared" si="655"/>
        <v>45250</v>
      </c>
      <c r="I1254" s="119">
        <f t="shared" si="642"/>
        <v>45250</v>
      </c>
      <c r="J1254" s="120">
        <f t="shared" si="650"/>
        <v>19</v>
      </c>
      <c r="K1254" s="120">
        <f t="shared" si="639"/>
        <v>19</v>
      </c>
      <c r="L1254" s="8">
        <f t="shared" si="651"/>
        <v>1.00206149</v>
      </c>
      <c r="M1254" s="121">
        <f t="shared" si="638"/>
        <v>1.00206149</v>
      </c>
      <c r="N1254" s="121">
        <f t="shared" si="659"/>
        <v>1.5732849886031535</v>
      </c>
      <c r="O1254" s="114">
        <f t="shared" si="635"/>
        <v>1.5765282899999999</v>
      </c>
      <c r="P1254" s="114">
        <f t="shared" si="643"/>
        <v>868.18112269999995</v>
      </c>
      <c r="Q1254" s="168">
        <f t="shared" si="656"/>
        <v>0</v>
      </c>
      <c r="R1254" s="169">
        <f t="shared" si="652"/>
        <v>0</v>
      </c>
      <c r="S1254" s="114">
        <f t="shared" si="644"/>
        <v>0</v>
      </c>
      <c r="T1254" s="124">
        <f t="shared" si="653"/>
        <v>7.0000000000000007E-2</v>
      </c>
      <c r="U1254" s="122">
        <f t="shared" si="660"/>
        <v>19</v>
      </c>
      <c r="V1254" s="122">
        <v>252</v>
      </c>
      <c r="W1254" s="121">
        <f t="shared" si="645"/>
        <v>1.005114281</v>
      </c>
      <c r="X1254" s="114">
        <f t="shared" si="646"/>
        <v>4.4401222200000001</v>
      </c>
      <c r="Y1254" s="114">
        <f t="shared" si="647"/>
        <v>0</v>
      </c>
      <c r="Z1254" s="127" t="str">
        <f t="shared" si="657"/>
        <v>A+J=</v>
      </c>
      <c r="AA1254" s="119">
        <f t="shared" si="658"/>
        <v>45250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>
        <f t="shared" si="648"/>
        <v>45249</v>
      </c>
      <c r="B1255" s="114">
        <f t="shared" si="640"/>
        <v>872.62124491999998</v>
      </c>
      <c r="C1255" s="114">
        <f t="shared" si="654"/>
        <v>550.69174984999995</v>
      </c>
      <c r="D1255" s="115">
        <f t="shared" si="649"/>
        <v>1190.8820000000001</v>
      </c>
      <c r="E1255" s="116">
        <f t="shared" si="636"/>
        <v>1193.337</v>
      </c>
      <c r="F1255" s="117">
        <f t="shared" si="637"/>
        <v>45189</v>
      </c>
      <c r="G1255" s="118">
        <f t="shared" si="641"/>
        <v>2.0614972768082662E-3</v>
      </c>
      <c r="H1255" s="119">
        <f t="shared" si="655"/>
        <v>45250</v>
      </c>
      <c r="I1255" s="119">
        <f t="shared" si="642"/>
        <v>45250</v>
      </c>
      <c r="J1255" s="120">
        <f t="shared" si="650"/>
        <v>19</v>
      </c>
      <c r="K1255" s="120">
        <f t="shared" si="639"/>
        <v>19</v>
      </c>
      <c r="L1255" s="8">
        <f t="shared" si="651"/>
        <v>1.00206149</v>
      </c>
      <c r="M1255" s="121">
        <f t="shared" si="638"/>
        <v>1.00206149</v>
      </c>
      <c r="N1255" s="121">
        <f t="shared" si="659"/>
        <v>1.5732849886031535</v>
      </c>
      <c r="O1255" s="114">
        <f t="shared" si="635"/>
        <v>1.5765282899999999</v>
      </c>
      <c r="P1255" s="114">
        <f t="shared" si="643"/>
        <v>868.18112269999995</v>
      </c>
      <c r="Q1255" s="168">
        <f t="shared" si="656"/>
        <v>0</v>
      </c>
      <c r="R1255" s="169">
        <f t="shared" si="652"/>
        <v>0</v>
      </c>
      <c r="S1255" s="114">
        <f t="shared" si="644"/>
        <v>0</v>
      </c>
      <c r="T1255" s="124">
        <f t="shared" si="653"/>
        <v>7.0000000000000007E-2</v>
      </c>
      <c r="U1255" s="122">
        <f t="shared" si="660"/>
        <v>19</v>
      </c>
      <c r="V1255" s="122">
        <v>252</v>
      </c>
      <c r="W1255" s="121">
        <f t="shared" si="645"/>
        <v>1.005114281</v>
      </c>
      <c r="X1255" s="114">
        <f t="shared" si="646"/>
        <v>4.4401222200000001</v>
      </c>
      <c r="Y1255" s="114">
        <f t="shared" si="647"/>
        <v>0</v>
      </c>
      <c r="Z1255" s="127" t="str">
        <f t="shared" si="657"/>
        <v>A+J=</v>
      </c>
      <c r="AA1255" s="119">
        <f t="shared" si="658"/>
        <v>45250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>
        <f t="shared" si="648"/>
        <v>45250</v>
      </c>
      <c r="B1256" s="114">
        <f t="shared" si="640"/>
        <v>872.62124491999998</v>
      </c>
      <c r="C1256" s="114">
        <f t="shared" si="654"/>
        <v>550.69174984999995</v>
      </c>
      <c r="D1256" s="115">
        <f t="shared" si="649"/>
        <v>1190.8820000000001</v>
      </c>
      <c r="E1256" s="116">
        <f t="shared" si="636"/>
        <v>1193.337</v>
      </c>
      <c r="F1256" s="117">
        <f t="shared" si="637"/>
        <v>45189</v>
      </c>
      <c r="G1256" s="118">
        <f t="shared" si="641"/>
        <v>2.0614972768082662E-3</v>
      </c>
      <c r="H1256" s="119">
        <f t="shared" si="655"/>
        <v>45280</v>
      </c>
      <c r="I1256" s="119">
        <f t="shared" si="642"/>
        <v>45250</v>
      </c>
      <c r="J1256" s="120">
        <f t="shared" si="650"/>
        <v>19</v>
      </c>
      <c r="K1256" s="120">
        <f t="shared" si="639"/>
        <v>19</v>
      </c>
      <c r="L1256" s="8">
        <f t="shared" si="651"/>
        <v>1.00206149</v>
      </c>
      <c r="M1256" s="121">
        <f t="shared" si="638"/>
        <v>1.00206149</v>
      </c>
      <c r="N1256" s="121">
        <f t="shared" si="659"/>
        <v>1.5732849886031535</v>
      </c>
      <c r="O1256" s="114">
        <f t="shared" si="635"/>
        <v>1.5765282899999999</v>
      </c>
      <c r="P1256" s="114">
        <f t="shared" si="643"/>
        <v>868.18112269999995</v>
      </c>
      <c r="Q1256" s="168">
        <f t="shared" si="656"/>
        <v>41</v>
      </c>
      <c r="R1256" s="169">
        <f t="shared" si="652"/>
        <v>1.3052999999999999E-2</v>
      </c>
      <c r="S1256" s="114">
        <f t="shared" si="644"/>
        <v>11.33236819</v>
      </c>
      <c r="T1256" s="124">
        <f t="shared" si="653"/>
        <v>7.0000000000000007E-2</v>
      </c>
      <c r="U1256" s="122">
        <f t="shared" si="660"/>
        <v>19</v>
      </c>
      <c r="V1256" s="122">
        <v>252</v>
      </c>
      <c r="W1256" s="121">
        <f t="shared" si="645"/>
        <v>1.005114281</v>
      </c>
      <c r="X1256" s="114">
        <f t="shared" si="646"/>
        <v>4.4401222200000001</v>
      </c>
      <c r="Y1256" s="114">
        <f t="shared" si="647"/>
        <v>15.77249041</v>
      </c>
      <c r="Z1256" s="127" t="str">
        <f t="shared" si="657"/>
        <v>A+J=</v>
      </c>
      <c r="AA1256" s="119">
        <f t="shared" si="658"/>
        <v>45250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>
        <f t="shared" si="648"/>
        <v>45251</v>
      </c>
      <c r="B1257" s="114">
        <f t="shared" si="640"/>
        <v>857.15906989999996</v>
      </c>
      <c r="C1257" s="114">
        <f t="shared" si="654"/>
        <v>543.50357043999998</v>
      </c>
      <c r="D1257" s="115">
        <f t="shared" si="649"/>
        <v>1190.8820000000001</v>
      </c>
      <c r="E1257" s="116">
        <f t="shared" si="636"/>
        <v>1193.337</v>
      </c>
      <c r="F1257" s="117">
        <f t="shared" si="637"/>
        <v>45219</v>
      </c>
      <c r="G1257" s="118">
        <f t="shared" si="641"/>
        <v>2.0614972768082662E-3</v>
      </c>
      <c r="H1257" s="119">
        <f t="shared" si="655"/>
        <v>45280</v>
      </c>
      <c r="I1257" s="119">
        <f t="shared" si="642"/>
        <v>45280</v>
      </c>
      <c r="J1257" s="120">
        <f t="shared" si="650"/>
        <v>22</v>
      </c>
      <c r="K1257" s="120">
        <f t="shared" si="639"/>
        <v>1</v>
      </c>
      <c r="L1257" s="8">
        <f t="shared" si="651"/>
        <v>1.00009361</v>
      </c>
      <c r="M1257" s="121">
        <f t="shared" si="638"/>
        <v>1.00206149</v>
      </c>
      <c r="N1257" s="121">
        <f t="shared" si="659"/>
        <v>1.5765282998743091</v>
      </c>
      <c r="O1257" s="114">
        <f t="shared" ref="O1257:O1320" si="661">TRUNC(TRUNC((L1257*N1257),15),8)</f>
        <v>1.5766758700000001</v>
      </c>
      <c r="P1257" s="114">
        <f t="shared" si="643"/>
        <v>856.92896476999999</v>
      </c>
      <c r="Q1257" s="168">
        <f t="shared" si="656"/>
        <v>0</v>
      </c>
      <c r="R1257" s="169">
        <f t="shared" si="652"/>
        <v>0</v>
      </c>
      <c r="S1257" s="114">
        <f t="shared" si="644"/>
        <v>0</v>
      </c>
      <c r="T1257" s="124">
        <f t="shared" si="653"/>
        <v>7.0000000000000007E-2</v>
      </c>
      <c r="U1257" s="122">
        <f t="shared" si="660"/>
        <v>1</v>
      </c>
      <c r="V1257" s="122">
        <v>252</v>
      </c>
      <c r="W1257" s="121">
        <f t="shared" si="645"/>
        <v>1.0002685229999999</v>
      </c>
      <c r="X1257" s="114">
        <f t="shared" si="646"/>
        <v>0.23010512999999999</v>
      </c>
      <c r="Y1257" s="114">
        <f t="shared" si="647"/>
        <v>0</v>
      </c>
      <c r="Z1257" s="127" t="str">
        <f t="shared" si="657"/>
        <v>A+J=</v>
      </c>
      <c r="AA1257" s="119">
        <f t="shared" si="658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>
        <f t="shared" si="648"/>
        <v>45252</v>
      </c>
      <c r="B1258" s="114">
        <f t="shared" si="640"/>
        <v>857.46950093999999</v>
      </c>
      <c r="C1258" s="114">
        <f t="shared" si="654"/>
        <v>543.50357043999998</v>
      </c>
      <c r="D1258" s="115">
        <f t="shared" si="649"/>
        <v>1190.8820000000001</v>
      </c>
      <c r="E1258" s="116">
        <f t="shared" ref="E1258:E1321" si="662">IF($K1258=1,VLOOKUP($A1257,$AO$10:$AS$131,4),E1257)</f>
        <v>1193.337</v>
      </c>
      <c r="F1258" s="117">
        <f t="shared" ref="F1258:F1321" si="663">IF($K1258=1,VLOOKUP($A1257,$AO$10:$AS$131,5),F1257)</f>
        <v>45219</v>
      </c>
      <c r="G1258" s="118">
        <f t="shared" si="641"/>
        <v>2.0614972768082662E-3</v>
      </c>
      <c r="H1258" s="119">
        <f t="shared" si="655"/>
        <v>45280</v>
      </c>
      <c r="I1258" s="119">
        <f t="shared" si="642"/>
        <v>45280</v>
      </c>
      <c r="J1258" s="120">
        <f t="shared" si="650"/>
        <v>22</v>
      </c>
      <c r="K1258" s="120">
        <f t="shared" si="639"/>
        <v>2</v>
      </c>
      <c r="L1258" s="8">
        <f t="shared" si="651"/>
        <v>1.0001872300000001</v>
      </c>
      <c r="M1258" s="121">
        <f t="shared" ref="M1258:M1321" si="664">IF(I1258&gt;I1257,L1257,M1257)</f>
        <v>1.00206149</v>
      </c>
      <c r="N1258" s="121">
        <f t="shared" si="659"/>
        <v>1.5765282998743091</v>
      </c>
      <c r="O1258" s="114">
        <f t="shared" si="661"/>
        <v>1.5768234699999999</v>
      </c>
      <c r="P1258" s="114">
        <f t="shared" si="643"/>
        <v>857.00918589000003</v>
      </c>
      <c r="Q1258" s="168">
        <f t="shared" si="656"/>
        <v>0</v>
      </c>
      <c r="R1258" s="169">
        <f t="shared" si="652"/>
        <v>0</v>
      </c>
      <c r="S1258" s="114">
        <f t="shared" si="644"/>
        <v>0</v>
      </c>
      <c r="T1258" s="124">
        <f t="shared" si="653"/>
        <v>7.0000000000000007E-2</v>
      </c>
      <c r="U1258" s="122">
        <f t="shared" si="660"/>
        <v>2</v>
      </c>
      <c r="V1258" s="122">
        <v>252</v>
      </c>
      <c r="W1258" s="121">
        <f t="shared" si="645"/>
        <v>1.000537118</v>
      </c>
      <c r="X1258" s="114">
        <f t="shared" si="646"/>
        <v>0.46031505</v>
      </c>
      <c r="Y1258" s="114">
        <f t="shared" si="647"/>
        <v>0</v>
      </c>
      <c r="Z1258" s="127" t="str">
        <f t="shared" si="657"/>
        <v>A+J=</v>
      </c>
      <c r="AA1258" s="119">
        <f t="shared" si="658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>
        <f t="shared" si="648"/>
        <v>45253</v>
      </c>
      <c r="B1259" s="114">
        <f t="shared" si="640"/>
        <v>857.78004224999995</v>
      </c>
      <c r="C1259" s="114">
        <f t="shared" si="654"/>
        <v>543.50357043999998</v>
      </c>
      <c r="D1259" s="115">
        <f t="shared" si="649"/>
        <v>1190.8820000000001</v>
      </c>
      <c r="E1259" s="116">
        <f t="shared" si="662"/>
        <v>1193.337</v>
      </c>
      <c r="F1259" s="117">
        <f t="shared" si="663"/>
        <v>45219</v>
      </c>
      <c r="G1259" s="118">
        <f t="shared" si="641"/>
        <v>2.0614972768082662E-3</v>
      </c>
      <c r="H1259" s="119">
        <f t="shared" si="655"/>
        <v>45280</v>
      </c>
      <c r="I1259" s="119">
        <f t="shared" si="642"/>
        <v>45280</v>
      </c>
      <c r="J1259" s="120">
        <f t="shared" si="650"/>
        <v>22</v>
      </c>
      <c r="K1259" s="120">
        <f t="shared" si="639"/>
        <v>3</v>
      </c>
      <c r="L1259" s="8">
        <f t="shared" si="651"/>
        <v>1.0002808599999999</v>
      </c>
      <c r="M1259" s="121">
        <f t="shared" si="664"/>
        <v>1.00206149</v>
      </c>
      <c r="N1259" s="121">
        <f t="shared" si="659"/>
        <v>1.5765282998743091</v>
      </c>
      <c r="O1259" s="114">
        <f t="shared" si="661"/>
        <v>1.5769710800000001</v>
      </c>
      <c r="P1259" s="114">
        <f t="shared" si="643"/>
        <v>857.08941245999995</v>
      </c>
      <c r="Q1259" s="168">
        <f t="shared" si="656"/>
        <v>0</v>
      </c>
      <c r="R1259" s="169">
        <f t="shared" si="652"/>
        <v>0</v>
      </c>
      <c r="S1259" s="114">
        <f t="shared" si="644"/>
        <v>0</v>
      </c>
      <c r="T1259" s="124">
        <f t="shared" si="653"/>
        <v>7.0000000000000007E-2</v>
      </c>
      <c r="U1259" s="122">
        <f t="shared" si="660"/>
        <v>3</v>
      </c>
      <c r="V1259" s="122">
        <v>252</v>
      </c>
      <c r="W1259" s="121">
        <f t="shared" si="645"/>
        <v>1.0008057850000001</v>
      </c>
      <c r="X1259" s="114">
        <f t="shared" si="646"/>
        <v>0.69062979000000002</v>
      </c>
      <c r="Y1259" s="114">
        <f t="shared" si="647"/>
        <v>0</v>
      </c>
      <c r="Z1259" s="127" t="str">
        <f t="shared" si="657"/>
        <v>A+J=</v>
      </c>
      <c r="AA1259" s="119">
        <f t="shared" si="658"/>
        <v>45280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>
        <f t="shared" si="648"/>
        <v>45254</v>
      </c>
      <c r="B1260" s="114">
        <f t="shared" si="640"/>
        <v>858.09069379999994</v>
      </c>
      <c r="C1260" s="114">
        <f t="shared" si="654"/>
        <v>543.50357043999998</v>
      </c>
      <c r="D1260" s="115">
        <f t="shared" si="649"/>
        <v>1190.8820000000001</v>
      </c>
      <c r="E1260" s="116">
        <f t="shared" si="662"/>
        <v>1193.337</v>
      </c>
      <c r="F1260" s="117">
        <f t="shared" si="663"/>
        <v>45219</v>
      </c>
      <c r="G1260" s="118">
        <f t="shared" si="641"/>
        <v>2.0614972768082662E-3</v>
      </c>
      <c r="H1260" s="119">
        <f t="shared" si="655"/>
        <v>45280</v>
      </c>
      <c r="I1260" s="119">
        <f t="shared" si="642"/>
        <v>45280</v>
      </c>
      <c r="J1260" s="120">
        <f t="shared" si="650"/>
        <v>22</v>
      </c>
      <c r="K1260" s="120">
        <f t="shared" si="639"/>
        <v>4</v>
      </c>
      <c r="L1260" s="8">
        <f t="shared" si="651"/>
        <v>1.0003744999999999</v>
      </c>
      <c r="M1260" s="121">
        <f t="shared" si="664"/>
        <v>1.00206149</v>
      </c>
      <c r="N1260" s="121">
        <f t="shared" si="659"/>
        <v>1.5765282998743091</v>
      </c>
      <c r="O1260" s="114">
        <f t="shared" si="661"/>
        <v>1.5771187</v>
      </c>
      <c r="P1260" s="114">
        <f t="shared" si="643"/>
        <v>857.16964444999996</v>
      </c>
      <c r="Q1260" s="168">
        <f t="shared" si="656"/>
        <v>0</v>
      </c>
      <c r="R1260" s="169">
        <f t="shared" si="652"/>
        <v>0</v>
      </c>
      <c r="S1260" s="114">
        <f t="shared" si="644"/>
        <v>0</v>
      </c>
      <c r="T1260" s="124">
        <f t="shared" si="653"/>
        <v>7.0000000000000007E-2</v>
      </c>
      <c r="U1260" s="122">
        <f t="shared" si="660"/>
        <v>4</v>
      </c>
      <c r="V1260" s="122">
        <v>252</v>
      </c>
      <c r="W1260" s="121">
        <f t="shared" si="645"/>
        <v>1.0010745240000001</v>
      </c>
      <c r="X1260" s="114">
        <f t="shared" si="646"/>
        <v>0.92104934999999999</v>
      </c>
      <c r="Y1260" s="114">
        <f t="shared" si="647"/>
        <v>0</v>
      </c>
      <c r="Z1260" s="127" t="str">
        <f t="shared" si="657"/>
        <v>A+J=</v>
      </c>
      <c r="AA1260" s="119">
        <f t="shared" si="658"/>
        <v>45280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>
        <f t="shared" si="648"/>
        <v>45255</v>
      </c>
      <c r="B1261" s="114">
        <f t="shared" si="640"/>
        <v>858.40145565</v>
      </c>
      <c r="C1261" s="114">
        <f t="shared" si="654"/>
        <v>543.50357043999998</v>
      </c>
      <c r="D1261" s="115">
        <f t="shared" si="649"/>
        <v>1190.8820000000001</v>
      </c>
      <c r="E1261" s="116">
        <f t="shared" si="662"/>
        <v>1193.337</v>
      </c>
      <c r="F1261" s="117">
        <f t="shared" si="663"/>
        <v>45219</v>
      </c>
      <c r="G1261" s="118">
        <f t="shared" si="641"/>
        <v>2.0614972768082662E-3</v>
      </c>
      <c r="H1261" s="119">
        <f t="shared" si="655"/>
        <v>45280</v>
      </c>
      <c r="I1261" s="119">
        <f t="shared" si="642"/>
        <v>45280</v>
      </c>
      <c r="J1261" s="120">
        <f t="shared" si="650"/>
        <v>22</v>
      </c>
      <c r="K1261" s="120">
        <f t="shared" si="639"/>
        <v>5</v>
      </c>
      <c r="L1261" s="8">
        <f t="shared" si="651"/>
        <v>1.00046814</v>
      </c>
      <c r="M1261" s="121">
        <f t="shared" si="664"/>
        <v>1.00206149</v>
      </c>
      <c r="N1261" s="121">
        <f t="shared" si="659"/>
        <v>1.5765282998743091</v>
      </c>
      <c r="O1261" s="114">
        <f t="shared" si="661"/>
        <v>1.57726633</v>
      </c>
      <c r="P1261" s="114">
        <f t="shared" si="643"/>
        <v>857.24988187999998</v>
      </c>
      <c r="Q1261" s="168">
        <f t="shared" si="656"/>
        <v>0</v>
      </c>
      <c r="R1261" s="169">
        <f t="shared" si="652"/>
        <v>0</v>
      </c>
      <c r="S1261" s="114">
        <f t="shared" si="644"/>
        <v>0</v>
      </c>
      <c r="T1261" s="124">
        <f t="shared" si="653"/>
        <v>7.0000000000000007E-2</v>
      </c>
      <c r="U1261" s="122">
        <f t="shared" si="660"/>
        <v>5</v>
      </c>
      <c r="V1261" s="122">
        <v>252</v>
      </c>
      <c r="W1261" s="121">
        <f t="shared" si="645"/>
        <v>1.0013433350000001</v>
      </c>
      <c r="X1261" s="114">
        <f t="shared" si="646"/>
        <v>1.1515737699999999</v>
      </c>
      <c r="Y1261" s="114">
        <f t="shared" si="647"/>
        <v>0</v>
      </c>
      <c r="Z1261" s="127" t="str">
        <f t="shared" si="657"/>
        <v>A+J=</v>
      </c>
      <c r="AA1261" s="119">
        <f t="shared" si="658"/>
        <v>45280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>
        <f t="shared" si="648"/>
        <v>45256</v>
      </c>
      <c r="B1262" s="114">
        <f t="shared" si="640"/>
        <v>858.40145565</v>
      </c>
      <c r="C1262" s="114">
        <f t="shared" si="654"/>
        <v>543.50357043999998</v>
      </c>
      <c r="D1262" s="115">
        <f t="shared" si="649"/>
        <v>1190.8820000000001</v>
      </c>
      <c r="E1262" s="116">
        <f t="shared" si="662"/>
        <v>1193.337</v>
      </c>
      <c r="F1262" s="117">
        <f t="shared" si="663"/>
        <v>45219</v>
      </c>
      <c r="G1262" s="118">
        <f t="shared" si="641"/>
        <v>2.0614972768082662E-3</v>
      </c>
      <c r="H1262" s="119">
        <f t="shared" si="655"/>
        <v>45280</v>
      </c>
      <c r="I1262" s="119">
        <f t="shared" si="642"/>
        <v>45280</v>
      </c>
      <c r="J1262" s="120">
        <f t="shared" si="650"/>
        <v>22</v>
      </c>
      <c r="K1262" s="120">
        <f t="shared" ref="K1262:K1325" si="665">(J1262-(NETWORKDAYS(A1262,I1262,AD$148:AD$502)-1))</f>
        <v>5</v>
      </c>
      <c r="L1262" s="8">
        <f t="shared" si="651"/>
        <v>1.00046814</v>
      </c>
      <c r="M1262" s="121">
        <f t="shared" si="664"/>
        <v>1.00206149</v>
      </c>
      <c r="N1262" s="121">
        <f t="shared" si="659"/>
        <v>1.5765282998743091</v>
      </c>
      <c r="O1262" s="114">
        <f t="shared" si="661"/>
        <v>1.57726633</v>
      </c>
      <c r="P1262" s="114">
        <f t="shared" si="643"/>
        <v>857.24988187999998</v>
      </c>
      <c r="Q1262" s="168">
        <f t="shared" si="656"/>
        <v>0</v>
      </c>
      <c r="R1262" s="169">
        <f t="shared" si="652"/>
        <v>0</v>
      </c>
      <c r="S1262" s="114">
        <f t="shared" si="644"/>
        <v>0</v>
      </c>
      <c r="T1262" s="124">
        <f t="shared" si="653"/>
        <v>7.0000000000000007E-2</v>
      </c>
      <c r="U1262" s="122">
        <f t="shared" si="660"/>
        <v>5</v>
      </c>
      <c r="V1262" s="122">
        <v>252</v>
      </c>
      <c r="W1262" s="121">
        <f t="shared" si="645"/>
        <v>1.0013433350000001</v>
      </c>
      <c r="X1262" s="114">
        <f t="shared" si="646"/>
        <v>1.1515737699999999</v>
      </c>
      <c r="Y1262" s="114">
        <f t="shared" si="647"/>
        <v>0</v>
      </c>
      <c r="Z1262" s="127" t="str">
        <f t="shared" si="657"/>
        <v>A+J=</v>
      </c>
      <c r="AA1262" s="119">
        <f t="shared" si="658"/>
        <v>45280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>
        <f t="shared" si="648"/>
        <v>45257</v>
      </c>
      <c r="B1263" s="114">
        <f t="shared" si="640"/>
        <v>858.40145565</v>
      </c>
      <c r="C1263" s="114">
        <f t="shared" si="654"/>
        <v>543.50357043999998</v>
      </c>
      <c r="D1263" s="115">
        <f t="shared" si="649"/>
        <v>1190.8820000000001</v>
      </c>
      <c r="E1263" s="116">
        <f t="shared" si="662"/>
        <v>1193.337</v>
      </c>
      <c r="F1263" s="117">
        <f t="shared" si="663"/>
        <v>45219</v>
      </c>
      <c r="G1263" s="118">
        <f t="shared" si="641"/>
        <v>2.0614972768082662E-3</v>
      </c>
      <c r="H1263" s="119">
        <f t="shared" si="655"/>
        <v>45280</v>
      </c>
      <c r="I1263" s="119">
        <f t="shared" si="642"/>
        <v>45280</v>
      </c>
      <c r="J1263" s="120">
        <f t="shared" si="650"/>
        <v>22</v>
      </c>
      <c r="K1263" s="120">
        <f t="shared" si="665"/>
        <v>5</v>
      </c>
      <c r="L1263" s="8">
        <f t="shared" si="651"/>
        <v>1.00046814</v>
      </c>
      <c r="M1263" s="121">
        <f t="shared" si="664"/>
        <v>1.00206149</v>
      </c>
      <c r="N1263" s="121">
        <f t="shared" si="659"/>
        <v>1.5765282998743091</v>
      </c>
      <c r="O1263" s="114">
        <f t="shared" si="661"/>
        <v>1.57726633</v>
      </c>
      <c r="P1263" s="114">
        <f t="shared" si="643"/>
        <v>857.24988187999998</v>
      </c>
      <c r="Q1263" s="168">
        <f t="shared" si="656"/>
        <v>0</v>
      </c>
      <c r="R1263" s="169">
        <f t="shared" si="652"/>
        <v>0</v>
      </c>
      <c r="S1263" s="114">
        <f t="shared" si="644"/>
        <v>0</v>
      </c>
      <c r="T1263" s="124">
        <f t="shared" si="653"/>
        <v>7.0000000000000007E-2</v>
      </c>
      <c r="U1263" s="122">
        <f t="shared" si="660"/>
        <v>5</v>
      </c>
      <c r="V1263" s="122">
        <v>252</v>
      </c>
      <c r="W1263" s="121">
        <f t="shared" si="645"/>
        <v>1.0013433350000001</v>
      </c>
      <c r="X1263" s="114">
        <f t="shared" si="646"/>
        <v>1.1515737699999999</v>
      </c>
      <c r="Y1263" s="114">
        <f t="shared" si="647"/>
        <v>0</v>
      </c>
      <c r="Z1263" s="127" t="str">
        <f t="shared" si="657"/>
        <v>A+J=</v>
      </c>
      <c r="AA1263" s="119">
        <f t="shared" si="658"/>
        <v>45280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>
        <f t="shared" si="648"/>
        <v>45258</v>
      </c>
      <c r="B1264" s="114">
        <f t="shared" si="640"/>
        <v>858.71233868999991</v>
      </c>
      <c r="C1264" s="114">
        <f t="shared" si="654"/>
        <v>543.50357043999998</v>
      </c>
      <c r="D1264" s="115">
        <f t="shared" si="649"/>
        <v>1190.8820000000001</v>
      </c>
      <c r="E1264" s="116">
        <f t="shared" si="662"/>
        <v>1193.337</v>
      </c>
      <c r="F1264" s="117">
        <f t="shared" si="663"/>
        <v>45219</v>
      </c>
      <c r="G1264" s="118">
        <f t="shared" si="641"/>
        <v>2.0614972768082662E-3</v>
      </c>
      <c r="H1264" s="119">
        <f t="shared" si="655"/>
        <v>45280</v>
      </c>
      <c r="I1264" s="119">
        <f t="shared" si="642"/>
        <v>45280</v>
      </c>
      <c r="J1264" s="120">
        <f t="shared" si="650"/>
        <v>22</v>
      </c>
      <c r="K1264" s="120">
        <f t="shared" si="665"/>
        <v>6</v>
      </c>
      <c r="L1264" s="8">
        <f t="shared" si="651"/>
        <v>1.0005618000000001</v>
      </c>
      <c r="M1264" s="121">
        <f t="shared" si="664"/>
        <v>1.00206149</v>
      </c>
      <c r="N1264" s="121">
        <f t="shared" si="659"/>
        <v>1.5765282998743091</v>
      </c>
      <c r="O1264" s="114">
        <f t="shared" si="661"/>
        <v>1.5774139899999999</v>
      </c>
      <c r="P1264" s="114">
        <f t="shared" si="643"/>
        <v>857.33013561999996</v>
      </c>
      <c r="Q1264" s="168">
        <f t="shared" si="656"/>
        <v>0</v>
      </c>
      <c r="R1264" s="169">
        <f t="shared" si="652"/>
        <v>0</v>
      </c>
      <c r="S1264" s="114">
        <f t="shared" si="644"/>
        <v>0</v>
      </c>
      <c r="T1264" s="124">
        <f t="shared" si="653"/>
        <v>7.0000000000000007E-2</v>
      </c>
      <c r="U1264" s="122">
        <f t="shared" si="660"/>
        <v>6</v>
      </c>
      <c r="V1264" s="122">
        <v>252</v>
      </c>
      <c r="W1264" s="121">
        <f t="shared" si="645"/>
        <v>1.001612218</v>
      </c>
      <c r="X1264" s="114">
        <f t="shared" si="646"/>
        <v>1.3822030700000001</v>
      </c>
      <c r="Y1264" s="114">
        <f t="shared" si="647"/>
        <v>0</v>
      </c>
      <c r="Z1264" s="127" t="str">
        <f t="shared" si="657"/>
        <v>A+J=</v>
      </c>
      <c r="AA1264" s="119">
        <f t="shared" si="658"/>
        <v>45280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>
        <f t="shared" si="648"/>
        <v>45259</v>
      </c>
      <c r="B1265" s="114">
        <f t="shared" si="640"/>
        <v>859.02333293000004</v>
      </c>
      <c r="C1265" s="114">
        <f t="shared" si="654"/>
        <v>543.50357043999998</v>
      </c>
      <c r="D1265" s="115">
        <f t="shared" si="649"/>
        <v>1190.8820000000001</v>
      </c>
      <c r="E1265" s="116">
        <f t="shared" si="662"/>
        <v>1193.337</v>
      </c>
      <c r="F1265" s="117">
        <f t="shared" si="663"/>
        <v>45219</v>
      </c>
      <c r="G1265" s="118">
        <f t="shared" si="641"/>
        <v>2.0614972768082662E-3</v>
      </c>
      <c r="H1265" s="119">
        <f t="shared" si="655"/>
        <v>45280</v>
      </c>
      <c r="I1265" s="119">
        <f t="shared" si="642"/>
        <v>45280</v>
      </c>
      <c r="J1265" s="120">
        <f t="shared" si="650"/>
        <v>22</v>
      </c>
      <c r="K1265" s="120">
        <f t="shared" si="665"/>
        <v>7</v>
      </c>
      <c r="L1265" s="8">
        <f t="shared" si="651"/>
        <v>1.0006554700000001</v>
      </c>
      <c r="M1265" s="121">
        <f t="shared" si="664"/>
        <v>1.00206149</v>
      </c>
      <c r="N1265" s="121">
        <f t="shared" si="659"/>
        <v>1.5765282998743091</v>
      </c>
      <c r="O1265" s="114">
        <f t="shared" si="661"/>
        <v>1.57756166</v>
      </c>
      <c r="P1265" s="114">
        <f t="shared" si="643"/>
        <v>857.41039479000005</v>
      </c>
      <c r="Q1265" s="168">
        <f t="shared" si="656"/>
        <v>0</v>
      </c>
      <c r="R1265" s="169">
        <f t="shared" si="652"/>
        <v>0</v>
      </c>
      <c r="S1265" s="114">
        <f t="shared" si="644"/>
        <v>0</v>
      </c>
      <c r="T1265" s="124">
        <f t="shared" si="653"/>
        <v>7.0000000000000007E-2</v>
      </c>
      <c r="U1265" s="122">
        <f t="shared" si="660"/>
        <v>7</v>
      </c>
      <c r="V1265" s="122">
        <v>252</v>
      </c>
      <c r="W1265" s="121">
        <f t="shared" si="645"/>
        <v>1.001881174</v>
      </c>
      <c r="X1265" s="114">
        <f t="shared" si="646"/>
        <v>1.61293814</v>
      </c>
      <c r="Y1265" s="114">
        <f t="shared" si="647"/>
        <v>0</v>
      </c>
      <c r="Z1265" s="127" t="str">
        <f t="shared" si="657"/>
        <v>A+J=</v>
      </c>
      <c r="AA1265" s="119">
        <f t="shared" si="658"/>
        <v>45280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>
        <f t="shared" si="648"/>
        <v>45260</v>
      </c>
      <c r="B1266" s="114">
        <f t="shared" si="640"/>
        <v>859.33443753000006</v>
      </c>
      <c r="C1266" s="114">
        <f t="shared" si="654"/>
        <v>543.50357043999998</v>
      </c>
      <c r="D1266" s="115">
        <f t="shared" si="649"/>
        <v>1190.8820000000001</v>
      </c>
      <c r="E1266" s="116">
        <f t="shared" si="662"/>
        <v>1193.337</v>
      </c>
      <c r="F1266" s="117">
        <f t="shared" si="663"/>
        <v>45219</v>
      </c>
      <c r="G1266" s="118">
        <f t="shared" si="641"/>
        <v>2.0614972768082662E-3</v>
      </c>
      <c r="H1266" s="119">
        <f t="shared" si="655"/>
        <v>45280</v>
      </c>
      <c r="I1266" s="119">
        <f t="shared" si="642"/>
        <v>45280</v>
      </c>
      <c r="J1266" s="120">
        <f t="shared" si="650"/>
        <v>22</v>
      </c>
      <c r="K1266" s="120">
        <f t="shared" si="665"/>
        <v>8</v>
      </c>
      <c r="L1266" s="8">
        <f t="shared" si="651"/>
        <v>1.0007491399999999</v>
      </c>
      <c r="M1266" s="121">
        <f t="shared" si="664"/>
        <v>1.00206149</v>
      </c>
      <c r="N1266" s="121">
        <f t="shared" si="659"/>
        <v>1.5765282998743091</v>
      </c>
      <c r="O1266" s="114">
        <f t="shared" si="661"/>
        <v>1.57770934</v>
      </c>
      <c r="P1266" s="114">
        <f t="shared" si="643"/>
        <v>857.49065940000003</v>
      </c>
      <c r="Q1266" s="168">
        <f t="shared" si="656"/>
        <v>0</v>
      </c>
      <c r="R1266" s="169">
        <f t="shared" si="652"/>
        <v>0</v>
      </c>
      <c r="S1266" s="114">
        <f t="shared" si="644"/>
        <v>0</v>
      </c>
      <c r="T1266" s="124">
        <f t="shared" si="653"/>
        <v>7.0000000000000007E-2</v>
      </c>
      <c r="U1266" s="122">
        <f t="shared" si="660"/>
        <v>8</v>
      </c>
      <c r="V1266" s="122">
        <v>252</v>
      </c>
      <c r="W1266" s="121">
        <f t="shared" si="645"/>
        <v>1.0021502019999999</v>
      </c>
      <c r="X1266" s="114">
        <f t="shared" si="646"/>
        <v>1.84377813</v>
      </c>
      <c r="Y1266" s="114">
        <f t="shared" si="647"/>
        <v>0</v>
      </c>
      <c r="Z1266" s="127" t="str">
        <f t="shared" si="657"/>
        <v>A+J=</v>
      </c>
      <c r="AA1266" s="119">
        <f t="shared" si="658"/>
        <v>45280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>
        <f t="shared" si="648"/>
        <v>45261</v>
      </c>
      <c r="B1267" s="114">
        <f t="shared" si="640"/>
        <v>859.64564705999999</v>
      </c>
      <c r="C1267" s="114">
        <f t="shared" si="654"/>
        <v>543.50357043999998</v>
      </c>
      <c r="D1267" s="115">
        <f t="shared" si="649"/>
        <v>1190.8820000000001</v>
      </c>
      <c r="E1267" s="116">
        <f t="shared" si="662"/>
        <v>1193.337</v>
      </c>
      <c r="F1267" s="117">
        <f t="shared" si="663"/>
        <v>45219</v>
      </c>
      <c r="G1267" s="118">
        <f t="shared" si="641"/>
        <v>2.0614972768082662E-3</v>
      </c>
      <c r="H1267" s="119">
        <f t="shared" si="655"/>
        <v>45280</v>
      </c>
      <c r="I1267" s="119">
        <f t="shared" si="642"/>
        <v>45280</v>
      </c>
      <c r="J1267" s="120">
        <f t="shared" si="650"/>
        <v>22</v>
      </c>
      <c r="K1267" s="120">
        <f t="shared" si="665"/>
        <v>9</v>
      </c>
      <c r="L1267" s="8">
        <f t="shared" si="651"/>
        <v>1.0008428199999999</v>
      </c>
      <c r="M1267" s="121">
        <f t="shared" si="664"/>
        <v>1.00206149</v>
      </c>
      <c r="N1267" s="121">
        <f t="shared" si="659"/>
        <v>1.5765282998743091</v>
      </c>
      <c r="O1267" s="114">
        <f t="shared" si="661"/>
        <v>1.5778570199999999</v>
      </c>
      <c r="P1267" s="114">
        <f t="shared" si="643"/>
        <v>857.57092401</v>
      </c>
      <c r="Q1267" s="168">
        <f t="shared" si="656"/>
        <v>0</v>
      </c>
      <c r="R1267" s="169">
        <f t="shared" si="652"/>
        <v>0</v>
      </c>
      <c r="S1267" s="114">
        <f t="shared" si="644"/>
        <v>0</v>
      </c>
      <c r="T1267" s="124">
        <f t="shared" si="653"/>
        <v>7.0000000000000007E-2</v>
      </c>
      <c r="U1267" s="122">
        <f t="shared" si="660"/>
        <v>9</v>
      </c>
      <c r="V1267" s="122">
        <v>252</v>
      </c>
      <c r="W1267" s="121">
        <f t="shared" si="645"/>
        <v>1.0024193020000001</v>
      </c>
      <c r="X1267" s="114">
        <f t="shared" si="646"/>
        <v>2.0747230499999998</v>
      </c>
      <c r="Y1267" s="114">
        <f t="shared" si="647"/>
        <v>0</v>
      </c>
      <c r="Z1267" s="127" t="str">
        <f t="shared" si="657"/>
        <v>A+J=</v>
      </c>
      <c r="AA1267" s="119">
        <f t="shared" si="658"/>
        <v>45280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>
        <f t="shared" si="648"/>
        <v>45262</v>
      </c>
      <c r="B1268" s="114">
        <f t="shared" si="640"/>
        <v>859.95697788000007</v>
      </c>
      <c r="C1268" s="114">
        <f t="shared" si="654"/>
        <v>543.50357043999998</v>
      </c>
      <c r="D1268" s="115">
        <f t="shared" si="649"/>
        <v>1190.8820000000001</v>
      </c>
      <c r="E1268" s="116">
        <f t="shared" si="662"/>
        <v>1193.337</v>
      </c>
      <c r="F1268" s="117">
        <f t="shared" si="663"/>
        <v>45219</v>
      </c>
      <c r="G1268" s="118">
        <f t="shared" si="641"/>
        <v>2.0614972768082662E-3</v>
      </c>
      <c r="H1268" s="119">
        <f t="shared" si="655"/>
        <v>45280</v>
      </c>
      <c r="I1268" s="119">
        <f t="shared" si="642"/>
        <v>45280</v>
      </c>
      <c r="J1268" s="120">
        <f t="shared" si="650"/>
        <v>22</v>
      </c>
      <c r="K1268" s="120">
        <f t="shared" si="665"/>
        <v>10</v>
      </c>
      <c r="L1268" s="8">
        <f t="shared" si="651"/>
        <v>1.0009365100000001</v>
      </c>
      <c r="M1268" s="121">
        <f t="shared" si="664"/>
        <v>1.00206149</v>
      </c>
      <c r="N1268" s="121">
        <f t="shared" si="659"/>
        <v>1.5765282998743091</v>
      </c>
      <c r="O1268" s="114">
        <f t="shared" si="661"/>
        <v>1.57800473</v>
      </c>
      <c r="P1268" s="114">
        <f t="shared" si="643"/>
        <v>857.65120492000005</v>
      </c>
      <c r="Q1268" s="168">
        <f t="shared" si="656"/>
        <v>0</v>
      </c>
      <c r="R1268" s="169">
        <f t="shared" si="652"/>
        <v>0</v>
      </c>
      <c r="S1268" s="114">
        <f t="shared" si="644"/>
        <v>0</v>
      </c>
      <c r="T1268" s="124">
        <f t="shared" si="653"/>
        <v>7.0000000000000007E-2</v>
      </c>
      <c r="U1268" s="122">
        <f t="shared" si="660"/>
        <v>10</v>
      </c>
      <c r="V1268" s="122">
        <v>252</v>
      </c>
      <c r="W1268" s="121">
        <f t="shared" si="645"/>
        <v>1.0026884739999999</v>
      </c>
      <c r="X1268" s="114">
        <f t="shared" si="646"/>
        <v>2.3057729600000001</v>
      </c>
      <c r="Y1268" s="114">
        <f t="shared" si="647"/>
        <v>0</v>
      </c>
      <c r="Z1268" s="127" t="str">
        <f t="shared" si="657"/>
        <v>A+J=</v>
      </c>
      <c r="AA1268" s="119">
        <f t="shared" si="658"/>
        <v>45280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>
        <f t="shared" si="648"/>
        <v>45263</v>
      </c>
      <c r="B1269" s="114">
        <f t="shared" si="640"/>
        <v>859.95697788000007</v>
      </c>
      <c r="C1269" s="114">
        <f t="shared" si="654"/>
        <v>543.50357043999998</v>
      </c>
      <c r="D1269" s="115">
        <f t="shared" si="649"/>
        <v>1190.8820000000001</v>
      </c>
      <c r="E1269" s="116">
        <f t="shared" si="662"/>
        <v>1193.337</v>
      </c>
      <c r="F1269" s="117">
        <f t="shared" si="663"/>
        <v>45219</v>
      </c>
      <c r="G1269" s="118">
        <f t="shared" si="641"/>
        <v>2.0614972768082662E-3</v>
      </c>
      <c r="H1269" s="119">
        <f t="shared" si="655"/>
        <v>45280</v>
      </c>
      <c r="I1269" s="119">
        <f t="shared" si="642"/>
        <v>45280</v>
      </c>
      <c r="J1269" s="120">
        <f t="shared" si="650"/>
        <v>22</v>
      </c>
      <c r="K1269" s="120">
        <f t="shared" si="665"/>
        <v>10</v>
      </c>
      <c r="L1269" s="8">
        <f t="shared" si="651"/>
        <v>1.0009365100000001</v>
      </c>
      <c r="M1269" s="121">
        <f t="shared" si="664"/>
        <v>1.00206149</v>
      </c>
      <c r="N1269" s="121">
        <f t="shared" si="659"/>
        <v>1.5765282998743091</v>
      </c>
      <c r="O1269" s="114">
        <f t="shared" si="661"/>
        <v>1.57800473</v>
      </c>
      <c r="P1269" s="114">
        <f t="shared" si="643"/>
        <v>857.65120492000005</v>
      </c>
      <c r="Q1269" s="168">
        <f t="shared" si="656"/>
        <v>0</v>
      </c>
      <c r="R1269" s="169">
        <f t="shared" si="652"/>
        <v>0</v>
      </c>
      <c r="S1269" s="114">
        <f t="shared" si="644"/>
        <v>0</v>
      </c>
      <c r="T1269" s="124">
        <f t="shared" si="653"/>
        <v>7.0000000000000007E-2</v>
      </c>
      <c r="U1269" s="122">
        <f t="shared" si="660"/>
        <v>10</v>
      </c>
      <c r="V1269" s="122">
        <v>252</v>
      </c>
      <c r="W1269" s="121">
        <f t="shared" si="645"/>
        <v>1.0026884739999999</v>
      </c>
      <c r="X1269" s="114">
        <f t="shared" si="646"/>
        <v>2.3057729600000001</v>
      </c>
      <c r="Y1269" s="114">
        <f t="shared" si="647"/>
        <v>0</v>
      </c>
      <c r="Z1269" s="127" t="str">
        <f t="shared" si="657"/>
        <v>A+J=</v>
      </c>
      <c r="AA1269" s="119">
        <f t="shared" si="658"/>
        <v>45280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>
        <f t="shared" si="648"/>
        <v>45264</v>
      </c>
      <c r="B1270" s="114">
        <f t="shared" si="640"/>
        <v>859.95697788000007</v>
      </c>
      <c r="C1270" s="114">
        <f t="shared" si="654"/>
        <v>543.50357043999998</v>
      </c>
      <c r="D1270" s="115">
        <f t="shared" si="649"/>
        <v>1190.8820000000001</v>
      </c>
      <c r="E1270" s="116">
        <f t="shared" si="662"/>
        <v>1193.337</v>
      </c>
      <c r="F1270" s="117">
        <f t="shared" si="663"/>
        <v>45219</v>
      </c>
      <c r="G1270" s="118">
        <f t="shared" si="641"/>
        <v>2.0614972768082662E-3</v>
      </c>
      <c r="H1270" s="119">
        <f t="shared" si="655"/>
        <v>45280</v>
      </c>
      <c r="I1270" s="119">
        <f t="shared" si="642"/>
        <v>45280</v>
      </c>
      <c r="J1270" s="120">
        <f t="shared" si="650"/>
        <v>22</v>
      </c>
      <c r="K1270" s="120">
        <f t="shared" si="665"/>
        <v>10</v>
      </c>
      <c r="L1270" s="8">
        <f t="shared" si="651"/>
        <v>1.0009365100000001</v>
      </c>
      <c r="M1270" s="121">
        <f t="shared" si="664"/>
        <v>1.00206149</v>
      </c>
      <c r="N1270" s="121">
        <f t="shared" si="659"/>
        <v>1.5765282998743091</v>
      </c>
      <c r="O1270" s="114">
        <f t="shared" si="661"/>
        <v>1.57800473</v>
      </c>
      <c r="P1270" s="114">
        <f t="shared" si="643"/>
        <v>857.65120492000005</v>
      </c>
      <c r="Q1270" s="168">
        <f t="shared" si="656"/>
        <v>0</v>
      </c>
      <c r="R1270" s="169">
        <f t="shared" si="652"/>
        <v>0</v>
      </c>
      <c r="S1270" s="114">
        <f t="shared" si="644"/>
        <v>0</v>
      </c>
      <c r="T1270" s="124">
        <f t="shared" si="653"/>
        <v>7.0000000000000007E-2</v>
      </c>
      <c r="U1270" s="122">
        <f t="shared" si="660"/>
        <v>10</v>
      </c>
      <c r="V1270" s="122">
        <v>252</v>
      </c>
      <c r="W1270" s="121">
        <f t="shared" si="645"/>
        <v>1.0026884739999999</v>
      </c>
      <c r="X1270" s="114">
        <f t="shared" si="646"/>
        <v>2.3057729600000001</v>
      </c>
      <c r="Y1270" s="114">
        <f t="shared" si="647"/>
        <v>0</v>
      </c>
      <c r="Z1270" s="127" t="str">
        <f t="shared" si="657"/>
        <v>A+J=</v>
      </c>
      <c r="AA1270" s="119">
        <f t="shared" si="658"/>
        <v>45280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>
        <f t="shared" si="648"/>
        <v>45265</v>
      </c>
      <c r="B1271" s="114">
        <f t="shared" si="640"/>
        <v>860.26841998999998</v>
      </c>
      <c r="C1271" s="114">
        <f t="shared" si="654"/>
        <v>543.50357043999998</v>
      </c>
      <c r="D1271" s="115">
        <f t="shared" si="649"/>
        <v>1190.8820000000001</v>
      </c>
      <c r="E1271" s="116">
        <f t="shared" si="662"/>
        <v>1193.337</v>
      </c>
      <c r="F1271" s="117">
        <f t="shared" si="663"/>
        <v>45219</v>
      </c>
      <c r="G1271" s="118">
        <f t="shared" si="641"/>
        <v>2.0614972768082662E-3</v>
      </c>
      <c r="H1271" s="119">
        <f t="shared" si="655"/>
        <v>45280</v>
      </c>
      <c r="I1271" s="119">
        <f t="shared" si="642"/>
        <v>45280</v>
      </c>
      <c r="J1271" s="120">
        <f t="shared" si="650"/>
        <v>22</v>
      </c>
      <c r="K1271" s="120">
        <f t="shared" si="665"/>
        <v>11</v>
      </c>
      <c r="L1271" s="8">
        <f t="shared" si="651"/>
        <v>1.0010302099999999</v>
      </c>
      <c r="M1271" s="121">
        <f t="shared" si="664"/>
        <v>1.00206149</v>
      </c>
      <c r="N1271" s="121">
        <f t="shared" si="659"/>
        <v>1.5765282998743091</v>
      </c>
      <c r="O1271" s="114">
        <f t="shared" si="661"/>
        <v>1.5781524499999999</v>
      </c>
      <c r="P1271" s="114">
        <f t="shared" si="643"/>
        <v>857.73149126999999</v>
      </c>
      <c r="Q1271" s="168">
        <f t="shared" si="656"/>
        <v>0</v>
      </c>
      <c r="R1271" s="169">
        <f t="shared" si="652"/>
        <v>0</v>
      </c>
      <c r="S1271" s="114">
        <f t="shared" si="644"/>
        <v>0</v>
      </c>
      <c r="T1271" s="124">
        <f t="shared" si="653"/>
        <v>7.0000000000000007E-2</v>
      </c>
      <c r="U1271" s="122">
        <f t="shared" si="660"/>
        <v>11</v>
      </c>
      <c r="V1271" s="122">
        <v>252</v>
      </c>
      <c r="W1271" s="121">
        <f t="shared" si="645"/>
        <v>1.0029577190000001</v>
      </c>
      <c r="X1271" s="114">
        <f t="shared" si="646"/>
        <v>2.5369287200000001</v>
      </c>
      <c r="Y1271" s="114">
        <f t="shared" si="647"/>
        <v>0</v>
      </c>
      <c r="Z1271" s="127" t="str">
        <f t="shared" si="657"/>
        <v>A+J=</v>
      </c>
      <c r="AA1271" s="119">
        <f t="shared" si="658"/>
        <v>45280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>
        <f t="shared" si="648"/>
        <v>45266</v>
      </c>
      <c r="B1272" s="114">
        <f t="shared" si="640"/>
        <v>860.57997800999999</v>
      </c>
      <c r="C1272" s="114">
        <f t="shared" si="654"/>
        <v>543.50357043999998</v>
      </c>
      <c r="D1272" s="115">
        <f t="shared" si="649"/>
        <v>1190.8820000000001</v>
      </c>
      <c r="E1272" s="116">
        <f t="shared" si="662"/>
        <v>1193.337</v>
      </c>
      <c r="F1272" s="117">
        <f t="shared" si="663"/>
        <v>45219</v>
      </c>
      <c r="G1272" s="118">
        <f t="shared" si="641"/>
        <v>2.0614972768082662E-3</v>
      </c>
      <c r="H1272" s="119">
        <f t="shared" si="655"/>
        <v>45280</v>
      </c>
      <c r="I1272" s="119">
        <f t="shared" si="642"/>
        <v>45280</v>
      </c>
      <c r="J1272" s="120">
        <f t="shared" si="650"/>
        <v>22</v>
      </c>
      <c r="K1272" s="120">
        <f t="shared" si="665"/>
        <v>12</v>
      </c>
      <c r="L1272" s="8">
        <f t="shared" si="651"/>
        <v>1.0011239199999999</v>
      </c>
      <c r="M1272" s="121">
        <f t="shared" si="664"/>
        <v>1.00206149</v>
      </c>
      <c r="N1272" s="121">
        <f t="shared" si="659"/>
        <v>1.5765282998743091</v>
      </c>
      <c r="O1272" s="114">
        <f t="shared" si="661"/>
        <v>1.57830019</v>
      </c>
      <c r="P1272" s="114">
        <f t="shared" si="643"/>
        <v>857.81178849000003</v>
      </c>
      <c r="Q1272" s="168">
        <f t="shared" si="656"/>
        <v>0</v>
      </c>
      <c r="R1272" s="169">
        <f t="shared" si="652"/>
        <v>0</v>
      </c>
      <c r="S1272" s="114">
        <f t="shared" si="644"/>
        <v>0</v>
      </c>
      <c r="T1272" s="124">
        <f t="shared" si="653"/>
        <v>7.0000000000000007E-2</v>
      </c>
      <c r="U1272" s="122">
        <f t="shared" si="660"/>
        <v>12</v>
      </c>
      <c r="V1272" s="122">
        <v>252</v>
      </c>
      <c r="W1272" s="121">
        <f t="shared" si="645"/>
        <v>1.003227036</v>
      </c>
      <c r="X1272" s="114">
        <f t="shared" si="646"/>
        <v>2.76818952</v>
      </c>
      <c r="Y1272" s="114">
        <f t="shared" si="647"/>
        <v>0</v>
      </c>
      <c r="Z1272" s="127" t="str">
        <f t="shared" si="657"/>
        <v>A+J=</v>
      </c>
      <c r="AA1272" s="119">
        <f t="shared" si="658"/>
        <v>45280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>
        <f t="shared" si="648"/>
        <v>45267</v>
      </c>
      <c r="B1273" s="114">
        <f t="shared" si="640"/>
        <v>860.89164649000008</v>
      </c>
      <c r="C1273" s="114">
        <f t="shared" si="654"/>
        <v>543.50357043999998</v>
      </c>
      <c r="D1273" s="115">
        <f t="shared" si="649"/>
        <v>1190.8820000000001</v>
      </c>
      <c r="E1273" s="116">
        <f t="shared" si="662"/>
        <v>1193.337</v>
      </c>
      <c r="F1273" s="117">
        <f t="shared" si="663"/>
        <v>45219</v>
      </c>
      <c r="G1273" s="118">
        <f t="shared" si="641"/>
        <v>2.0614972768082662E-3</v>
      </c>
      <c r="H1273" s="119">
        <f t="shared" si="655"/>
        <v>45280</v>
      </c>
      <c r="I1273" s="119">
        <f t="shared" si="642"/>
        <v>45280</v>
      </c>
      <c r="J1273" s="120">
        <f t="shared" si="650"/>
        <v>22</v>
      </c>
      <c r="K1273" s="120">
        <f t="shared" si="665"/>
        <v>13</v>
      </c>
      <c r="L1273" s="8">
        <f t="shared" si="651"/>
        <v>1.0012176399999999</v>
      </c>
      <c r="M1273" s="121">
        <f t="shared" si="664"/>
        <v>1.00206149</v>
      </c>
      <c r="N1273" s="121">
        <f t="shared" si="659"/>
        <v>1.5765282998743091</v>
      </c>
      <c r="O1273" s="114">
        <f t="shared" si="661"/>
        <v>1.57844794</v>
      </c>
      <c r="P1273" s="114">
        <f t="shared" si="643"/>
        <v>857.89209114000005</v>
      </c>
      <c r="Q1273" s="168">
        <f t="shared" si="656"/>
        <v>0</v>
      </c>
      <c r="R1273" s="169">
        <f t="shared" si="652"/>
        <v>0</v>
      </c>
      <c r="S1273" s="114">
        <f t="shared" si="644"/>
        <v>0</v>
      </c>
      <c r="T1273" s="124">
        <f t="shared" si="653"/>
        <v>7.0000000000000007E-2</v>
      </c>
      <c r="U1273" s="122">
        <f t="shared" si="660"/>
        <v>13</v>
      </c>
      <c r="V1273" s="122">
        <v>252</v>
      </c>
      <c r="W1273" s="121">
        <f t="shared" si="645"/>
        <v>1.003496425</v>
      </c>
      <c r="X1273" s="114">
        <f t="shared" si="646"/>
        <v>2.9995553500000001</v>
      </c>
      <c r="Y1273" s="114">
        <f t="shared" si="647"/>
        <v>0</v>
      </c>
      <c r="Z1273" s="127" t="str">
        <f t="shared" si="657"/>
        <v>A+J=</v>
      </c>
      <c r="AA1273" s="119">
        <f t="shared" si="658"/>
        <v>45280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>
        <f t="shared" si="648"/>
        <v>45268</v>
      </c>
      <c r="B1274" s="114">
        <f t="shared" si="640"/>
        <v>861.20343178000007</v>
      </c>
      <c r="C1274" s="114">
        <f t="shared" si="654"/>
        <v>543.50357043999998</v>
      </c>
      <c r="D1274" s="115">
        <f t="shared" si="649"/>
        <v>1190.8820000000001</v>
      </c>
      <c r="E1274" s="116">
        <f t="shared" si="662"/>
        <v>1193.337</v>
      </c>
      <c r="F1274" s="117">
        <f t="shared" si="663"/>
        <v>45219</v>
      </c>
      <c r="G1274" s="118">
        <f t="shared" si="641"/>
        <v>2.0614972768082662E-3</v>
      </c>
      <c r="H1274" s="119">
        <f t="shared" si="655"/>
        <v>45280</v>
      </c>
      <c r="I1274" s="119">
        <f t="shared" si="642"/>
        <v>45280</v>
      </c>
      <c r="J1274" s="120">
        <f t="shared" si="650"/>
        <v>22</v>
      </c>
      <c r="K1274" s="120">
        <f t="shared" si="665"/>
        <v>14</v>
      </c>
      <c r="L1274" s="8">
        <f t="shared" si="651"/>
        <v>1.00131137</v>
      </c>
      <c r="M1274" s="121">
        <f t="shared" si="664"/>
        <v>1.00206149</v>
      </c>
      <c r="N1274" s="121">
        <f t="shared" si="659"/>
        <v>1.5765282998743091</v>
      </c>
      <c r="O1274" s="114">
        <f t="shared" si="661"/>
        <v>1.5785957100000001</v>
      </c>
      <c r="P1274" s="114">
        <f t="shared" si="643"/>
        <v>857.97240466000005</v>
      </c>
      <c r="Q1274" s="168">
        <f t="shared" si="656"/>
        <v>0</v>
      </c>
      <c r="R1274" s="169">
        <f t="shared" si="652"/>
        <v>0</v>
      </c>
      <c r="S1274" s="114">
        <f t="shared" si="644"/>
        <v>0</v>
      </c>
      <c r="T1274" s="124">
        <f t="shared" si="653"/>
        <v>7.0000000000000007E-2</v>
      </c>
      <c r="U1274" s="122">
        <f t="shared" si="660"/>
        <v>14</v>
      </c>
      <c r="V1274" s="122">
        <v>252</v>
      </c>
      <c r="W1274" s="121">
        <f t="shared" si="645"/>
        <v>1.0037658869999999</v>
      </c>
      <c r="X1274" s="114">
        <f t="shared" si="646"/>
        <v>3.2310271199999998</v>
      </c>
      <c r="Y1274" s="114">
        <f t="shared" si="647"/>
        <v>0</v>
      </c>
      <c r="Z1274" s="127" t="str">
        <f t="shared" si="657"/>
        <v>A+J=</v>
      </c>
      <c r="AA1274" s="119">
        <f t="shared" si="658"/>
        <v>45280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>
        <f t="shared" si="648"/>
        <v>45269</v>
      </c>
      <c r="B1275" s="114">
        <f t="shared" si="640"/>
        <v>861.51531667999996</v>
      </c>
      <c r="C1275" s="114">
        <f t="shared" si="654"/>
        <v>543.50357043999998</v>
      </c>
      <c r="D1275" s="115">
        <f t="shared" si="649"/>
        <v>1190.8820000000001</v>
      </c>
      <c r="E1275" s="116">
        <f t="shared" si="662"/>
        <v>1193.337</v>
      </c>
      <c r="F1275" s="117">
        <f t="shared" si="663"/>
        <v>45219</v>
      </c>
      <c r="G1275" s="118">
        <f t="shared" si="641"/>
        <v>2.0614972768082662E-3</v>
      </c>
      <c r="H1275" s="119">
        <f t="shared" si="655"/>
        <v>45280</v>
      </c>
      <c r="I1275" s="119">
        <f t="shared" si="642"/>
        <v>45280</v>
      </c>
      <c r="J1275" s="120">
        <f t="shared" si="650"/>
        <v>22</v>
      </c>
      <c r="K1275" s="120">
        <f t="shared" si="665"/>
        <v>15</v>
      </c>
      <c r="L1275" s="8">
        <f t="shared" si="651"/>
        <v>1.0014050999999999</v>
      </c>
      <c r="M1275" s="121">
        <f t="shared" si="664"/>
        <v>1.00206149</v>
      </c>
      <c r="N1275" s="121">
        <f t="shared" si="659"/>
        <v>1.5765282998743091</v>
      </c>
      <c r="O1275" s="114">
        <f t="shared" si="661"/>
        <v>1.57874347</v>
      </c>
      <c r="P1275" s="114">
        <f t="shared" si="643"/>
        <v>858.05271274999996</v>
      </c>
      <c r="Q1275" s="168">
        <f t="shared" si="656"/>
        <v>0</v>
      </c>
      <c r="R1275" s="169">
        <f t="shared" si="652"/>
        <v>0</v>
      </c>
      <c r="S1275" s="114">
        <f t="shared" si="644"/>
        <v>0</v>
      </c>
      <c r="T1275" s="124">
        <f t="shared" si="653"/>
        <v>7.0000000000000007E-2</v>
      </c>
      <c r="U1275" s="122">
        <f t="shared" si="660"/>
        <v>15</v>
      </c>
      <c r="V1275" s="122">
        <v>252</v>
      </c>
      <c r="W1275" s="121">
        <f t="shared" si="645"/>
        <v>1.004035421</v>
      </c>
      <c r="X1275" s="114">
        <f t="shared" si="646"/>
        <v>3.4626039300000002</v>
      </c>
      <c r="Y1275" s="114">
        <f t="shared" si="647"/>
        <v>0</v>
      </c>
      <c r="Z1275" s="127" t="str">
        <f t="shared" si="657"/>
        <v>A+J=</v>
      </c>
      <c r="AA1275" s="119">
        <f t="shared" si="658"/>
        <v>45280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>
        <f t="shared" si="648"/>
        <v>45270</v>
      </c>
      <c r="B1276" s="114">
        <f t="shared" si="640"/>
        <v>861.51531667999996</v>
      </c>
      <c r="C1276" s="114">
        <f t="shared" si="654"/>
        <v>543.50357043999998</v>
      </c>
      <c r="D1276" s="115">
        <f t="shared" si="649"/>
        <v>1190.8820000000001</v>
      </c>
      <c r="E1276" s="116">
        <f t="shared" si="662"/>
        <v>1193.337</v>
      </c>
      <c r="F1276" s="117">
        <f t="shared" si="663"/>
        <v>45219</v>
      </c>
      <c r="G1276" s="118">
        <f t="shared" si="641"/>
        <v>2.0614972768082662E-3</v>
      </c>
      <c r="H1276" s="119">
        <f t="shared" si="655"/>
        <v>45280</v>
      </c>
      <c r="I1276" s="119">
        <f t="shared" si="642"/>
        <v>45280</v>
      </c>
      <c r="J1276" s="120">
        <f t="shared" si="650"/>
        <v>22</v>
      </c>
      <c r="K1276" s="120">
        <f t="shared" si="665"/>
        <v>15</v>
      </c>
      <c r="L1276" s="8">
        <f t="shared" si="651"/>
        <v>1.0014050999999999</v>
      </c>
      <c r="M1276" s="121">
        <f t="shared" si="664"/>
        <v>1.00206149</v>
      </c>
      <c r="N1276" s="121">
        <f t="shared" si="659"/>
        <v>1.5765282998743091</v>
      </c>
      <c r="O1276" s="114">
        <f t="shared" si="661"/>
        <v>1.57874347</v>
      </c>
      <c r="P1276" s="114">
        <f t="shared" si="643"/>
        <v>858.05271274999996</v>
      </c>
      <c r="Q1276" s="168">
        <f t="shared" si="656"/>
        <v>0</v>
      </c>
      <c r="R1276" s="169">
        <f t="shared" si="652"/>
        <v>0</v>
      </c>
      <c r="S1276" s="114">
        <f t="shared" si="644"/>
        <v>0</v>
      </c>
      <c r="T1276" s="124">
        <f t="shared" si="653"/>
        <v>7.0000000000000007E-2</v>
      </c>
      <c r="U1276" s="122">
        <f t="shared" si="660"/>
        <v>15</v>
      </c>
      <c r="V1276" s="122">
        <v>252</v>
      </c>
      <c r="W1276" s="121">
        <f t="shared" si="645"/>
        <v>1.004035421</v>
      </c>
      <c r="X1276" s="114">
        <f t="shared" si="646"/>
        <v>3.4626039300000002</v>
      </c>
      <c r="Y1276" s="114">
        <f t="shared" si="647"/>
        <v>0</v>
      </c>
      <c r="Z1276" s="127" t="str">
        <f t="shared" si="657"/>
        <v>A+J=</v>
      </c>
      <c r="AA1276" s="119">
        <f t="shared" si="658"/>
        <v>45280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>
        <f t="shared" si="648"/>
        <v>45271</v>
      </c>
      <c r="B1277" s="114">
        <f t="shared" si="640"/>
        <v>861.51531667999996</v>
      </c>
      <c r="C1277" s="114">
        <f t="shared" si="654"/>
        <v>543.50357043999998</v>
      </c>
      <c r="D1277" s="115">
        <f t="shared" si="649"/>
        <v>1190.8820000000001</v>
      </c>
      <c r="E1277" s="116">
        <f t="shared" si="662"/>
        <v>1193.337</v>
      </c>
      <c r="F1277" s="117">
        <f t="shared" si="663"/>
        <v>45219</v>
      </c>
      <c r="G1277" s="118">
        <f t="shared" si="641"/>
        <v>2.0614972768082662E-3</v>
      </c>
      <c r="H1277" s="119">
        <f t="shared" si="655"/>
        <v>45280</v>
      </c>
      <c r="I1277" s="119">
        <f t="shared" si="642"/>
        <v>45280</v>
      </c>
      <c r="J1277" s="120">
        <f t="shared" si="650"/>
        <v>22</v>
      </c>
      <c r="K1277" s="120">
        <f t="shared" si="665"/>
        <v>15</v>
      </c>
      <c r="L1277" s="8">
        <f t="shared" si="651"/>
        <v>1.0014050999999999</v>
      </c>
      <c r="M1277" s="121">
        <f t="shared" si="664"/>
        <v>1.00206149</v>
      </c>
      <c r="N1277" s="121">
        <f t="shared" si="659"/>
        <v>1.5765282998743091</v>
      </c>
      <c r="O1277" s="114">
        <f t="shared" si="661"/>
        <v>1.57874347</v>
      </c>
      <c r="P1277" s="114">
        <f t="shared" si="643"/>
        <v>858.05271274999996</v>
      </c>
      <c r="Q1277" s="168">
        <f t="shared" si="656"/>
        <v>0</v>
      </c>
      <c r="R1277" s="169">
        <f t="shared" si="652"/>
        <v>0</v>
      </c>
      <c r="S1277" s="114">
        <f t="shared" si="644"/>
        <v>0</v>
      </c>
      <c r="T1277" s="124">
        <f t="shared" si="653"/>
        <v>7.0000000000000007E-2</v>
      </c>
      <c r="U1277" s="122">
        <f t="shared" si="660"/>
        <v>15</v>
      </c>
      <c r="V1277" s="122">
        <v>252</v>
      </c>
      <c r="W1277" s="121">
        <f t="shared" si="645"/>
        <v>1.004035421</v>
      </c>
      <c r="X1277" s="114">
        <f t="shared" si="646"/>
        <v>3.4626039300000002</v>
      </c>
      <c r="Y1277" s="114">
        <f t="shared" si="647"/>
        <v>0</v>
      </c>
      <c r="Z1277" s="127" t="str">
        <f t="shared" si="657"/>
        <v>A+J=</v>
      </c>
      <c r="AA1277" s="119">
        <f t="shared" si="658"/>
        <v>45280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>
        <f t="shared" si="648"/>
        <v>45272</v>
      </c>
      <c r="B1278" s="114">
        <f t="shared" si="640"/>
        <v>861.82732303</v>
      </c>
      <c r="C1278" s="114">
        <f t="shared" si="654"/>
        <v>543.50357043999998</v>
      </c>
      <c r="D1278" s="115">
        <f t="shared" si="649"/>
        <v>1190.8820000000001</v>
      </c>
      <c r="E1278" s="116">
        <f t="shared" si="662"/>
        <v>1193.337</v>
      </c>
      <c r="F1278" s="117">
        <f t="shared" si="663"/>
        <v>45219</v>
      </c>
      <c r="G1278" s="118">
        <f t="shared" si="641"/>
        <v>2.0614972768082662E-3</v>
      </c>
      <c r="H1278" s="119">
        <f t="shared" si="655"/>
        <v>45280</v>
      </c>
      <c r="I1278" s="119">
        <f t="shared" si="642"/>
        <v>45280</v>
      </c>
      <c r="J1278" s="120">
        <f t="shared" si="650"/>
        <v>22</v>
      </c>
      <c r="K1278" s="120">
        <f t="shared" si="665"/>
        <v>16</v>
      </c>
      <c r="L1278" s="8">
        <f t="shared" si="651"/>
        <v>1.00149884</v>
      </c>
      <c r="M1278" s="121">
        <f t="shared" si="664"/>
        <v>1.00206149</v>
      </c>
      <c r="N1278" s="121">
        <f t="shared" si="659"/>
        <v>1.5765282998743091</v>
      </c>
      <c r="O1278" s="114">
        <f t="shared" si="661"/>
        <v>1.57889126</v>
      </c>
      <c r="P1278" s="114">
        <f t="shared" si="643"/>
        <v>858.13303714000006</v>
      </c>
      <c r="Q1278" s="168">
        <f t="shared" si="656"/>
        <v>0</v>
      </c>
      <c r="R1278" s="169">
        <f t="shared" si="652"/>
        <v>0</v>
      </c>
      <c r="S1278" s="114">
        <f t="shared" si="644"/>
        <v>0</v>
      </c>
      <c r="T1278" s="124">
        <f t="shared" si="653"/>
        <v>7.0000000000000007E-2</v>
      </c>
      <c r="U1278" s="122">
        <f t="shared" si="660"/>
        <v>16</v>
      </c>
      <c r="V1278" s="122">
        <v>252</v>
      </c>
      <c r="W1278" s="121">
        <f t="shared" si="645"/>
        <v>1.004305027</v>
      </c>
      <c r="X1278" s="114">
        <f t="shared" si="646"/>
        <v>3.6942858900000002</v>
      </c>
      <c r="Y1278" s="114">
        <f t="shared" si="647"/>
        <v>0</v>
      </c>
      <c r="Z1278" s="127" t="str">
        <f t="shared" si="657"/>
        <v>A+J=</v>
      </c>
      <c r="AA1278" s="119">
        <f t="shared" si="658"/>
        <v>45280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>
        <f t="shared" si="648"/>
        <v>45273</v>
      </c>
      <c r="B1279" s="114">
        <f t="shared" si="640"/>
        <v>862.13944626</v>
      </c>
      <c r="C1279" s="114">
        <f t="shared" si="654"/>
        <v>543.50357043999998</v>
      </c>
      <c r="D1279" s="115">
        <f t="shared" si="649"/>
        <v>1190.8820000000001</v>
      </c>
      <c r="E1279" s="116">
        <f t="shared" si="662"/>
        <v>1193.337</v>
      </c>
      <c r="F1279" s="117">
        <f t="shared" si="663"/>
        <v>45219</v>
      </c>
      <c r="G1279" s="118">
        <f t="shared" si="641"/>
        <v>2.0614972768082662E-3</v>
      </c>
      <c r="H1279" s="119">
        <f t="shared" si="655"/>
        <v>45280</v>
      </c>
      <c r="I1279" s="119">
        <f t="shared" si="642"/>
        <v>45280</v>
      </c>
      <c r="J1279" s="120">
        <f t="shared" si="650"/>
        <v>22</v>
      </c>
      <c r="K1279" s="120">
        <f t="shared" si="665"/>
        <v>17</v>
      </c>
      <c r="L1279" s="8">
        <f t="shared" si="651"/>
        <v>1.0015925999999999</v>
      </c>
      <c r="M1279" s="121">
        <f t="shared" si="664"/>
        <v>1.00206149</v>
      </c>
      <c r="N1279" s="121">
        <f t="shared" si="659"/>
        <v>1.5765282998743091</v>
      </c>
      <c r="O1279" s="114">
        <f t="shared" si="661"/>
        <v>1.5790390700000001</v>
      </c>
      <c r="P1279" s="114">
        <f t="shared" si="643"/>
        <v>858.21337240000003</v>
      </c>
      <c r="Q1279" s="168">
        <f t="shared" si="656"/>
        <v>0</v>
      </c>
      <c r="R1279" s="169">
        <f t="shared" si="652"/>
        <v>0</v>
      </c>
      <c r="S1279" s="114">
        <f t="shared" si="644"/>
        <v>0</v>
      </c>
      <c r="T1279" s="124">
        <f t="shared" si="653"/>
        <v>7.0000000000000007E-2</v>
      </c>
      <c r="U1279" s="122">
        <f t="shared" si="660"/>
        <v>17</v>
      </c>
      <c r="V1279" s="122">
        <v>252</v>
      </c>
      <c r="W1279" s="121">
        <f t="shared" si="645"/>
        <v>1.0045747060000001</v>
      </c>
      <c r="X1279" s="114">
        <f t="shared" si="646"/>
        <v>3.9260738599999998</v>
      </c>
      <c r="Y1279" s="114">
        <f t="shared" si="647"/>
        <v>0</v>
      </c>
      <c r="Z1279" s="127" t="str">
        <f t="shared" si="657"/>
        <v>A+J=</v>
      </c>
      <c r="AA1279" s="119">
        <f t="shared" si="658"/>
        <v>45280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>
        <f t="shared" si="648"/>
        <v>45274</v>
      </c>
      <c r="B1280" s="114">
        <f t="shared" si="640"/>
        <v>862.45168007999996</v>
      </c>
      <c r="C1280" s="114">
        <f t="shared" si="654"/>
        <v>543.50357043999998</v>
      </c>
      <c r="D1280" s="115">
        <f t="shared" si="649"/>
        <v>1190.8820000000001</v>
      </c>
      <c r="E1280" s="116">
        <f t="shared" si="662"/>
        <v>1193.337</v>
      </c>
      <c r="F1280" s="117">
        <f t="shared" si="663"/>
        <v>45219</v>
      </c>
      <c r="G1280" s="118">
        <f t="shared" si="641"/>
        <v>2.0614972768082662E-3</v>
      </c>
      <c r="H1280" s="119">
        <f t="shared" si="655"/>
        <v>45280</v>
      </c>
      <c r="I1280" s="119">
        <f t="shared" si="642"/>
        <v>45280</v>
      </c>
      <c r="J1280" s="120">
        <f t="shared" si="650"/>
        <v>22</v>
      </c>
      <c r="K1280" s="120">
        <f t="shared" si="665"/>
        <v>18</v>
      </c>
      <c r="L1280" s="8">
        <f t="shared" si="651"/>
        <v>1.0016863600000001</v>
      </c>
      <c r="M1280" s="121">
        <f t="shared" si="664"/>
        <v>1.00206149</v>
      </c>
      <c r="N1280" s="121">
        <f t="shared" si="659"/>
        <v>1.5765282998743091</v>
      </c>
      <c r="O1280" s="114">
        <f t="shared" si="661"/>
        <v>1.5791868899999999</v>
      </c>
      <c r="P1280" s="114">
        <f t="shared" si="643"/>
        <v>858.29371309999999</v>
      </c>
      <c r="Q1280" s="168">
        <f t="shared" si="656"/>
        <v>0</v>
      </c>
      <c r="R1280" s="169">
        <f t="shared" si="652"/>
        <v>0</v>
      </c>
      <c r="S1280" s="114">
        <f t="shared" si="644"/>
        <v>0</v>
      </c>
      <c r="T1280" s="124">
        <f t="shared" si="653"/>
        <v>7.0000000000000007E-2</v>
      </c>
      <c r="U1280" s="122">
        <f t="shared" si="660"/>
        <v>18</v>
      </c>
      <c r="V1280" s="122">
        <v>252</v>
      </c>
      <c r="W1280" s="121">
        <f t="shared" si="645"/>
        <v>1.0048444569999999</v>
      </c>
      <c r="X1280" s="114">
        <f t="shared" si="646"/>
        <v>4.1579669800000003</v>
      </c>
      <c r="Y1280" s="114">
        <f t="shared" si="647"/>
        <v>0</v>
      </c>
      <c r="Z1280" s="127" t="str">
        <f t="shared" si="657"/>
        <v>A+J=</v>
      </c>
      <c r="AA1280" s="119">
        <f t="shared" si="658"/>
        <v>45280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>
        <f t="shared" si="648"/>
        <v>45275</v>
      </c>
      <c r="B1281" s="114">
        <f t="shared" si="640"/>
        <v>862.7640253699999</v>
      </c>
      <c r="C1281" s="114">
        <f t="shared" si="654"/>
        <v>543.50357043999998</v>
      </c>
      <c r="D1281" s="115">
        <f t="shared" si="649"/>
        <v>1190.8820000000001</v>
      </c>
      <c r="E1281" s="116">
        <f t="shared" si="662"/>
        <v>1193.337</v>
      </c>
      <c r="F1281" s="117">
        <f t="shared" si="663"/>
        <v>45219</v>
      </c>
      <c r="G1281" s="118">
        <f t="shared" si="641"/>
        <v>2.0614972768082662E-3</v>
      </c>
      <c r="H1281" s="119">
        <f t="shared" si="655"/>
        <v>45280</v>
      </c>
      <c r="I1281" s="119">
        <f t="shared" si="642"/>
        <v>45280</v>
      </c>
      <c r="J1281" s="120">
        <f t="shared" si="650"/>
        <v>22</v>
      </c>
      <c r="K1281" s="120">
        <f t="shared" si="665"/>
        <v>19</v>
      </c>
      <c r="L1281" s="8">
        <f t="shared" si="651"/>
        <v>1.00178013</v>
      </c>
      <c r="M1281" s="121">
        <f t="shared" si="664"/>
        <v>1.00206149</v>
      </c>
      <c r="N1281" s="121">
        <f t="shared" si="659"/>
        <v>1.5765282998743091</v>
      </c>
      <c r="O1281" s="114">
        <f t="shared" si="661"/>
        <v>1.5793347200000001</v>
      </c>
      <c r="P1281" s="114">
        <f t="shared" si="643"/>
        <v>858.37405922999994</v>
      </c>
      <c r="Q1281" s="168">
        <f t="shared" si="656"/>
        <v>0</v>
      </c>
      <c r="R1281" s="169">
        <f t="shared" si="652"/>
        <v>0</v>
      </c>
      <c r="S1281" s="114">
        <f t="shared" si="644"/>
        <v>0</v>
      </c>
      <c r="T1281" s="124">
        <f t="shared" si="653"/>
        <v>7.0000000000000007E-2</v>
      </c>
      <c r="U1281" s="122">
        <f t="shared" si="660"/>
        <v>19</v>
      </c>
      <c r="V1281" s="122">
        <v>252</v>
      </c>
      <c r="W1281" s="121">
        <f t="shared" si="645"/>
        <v>1.005114281</v>
      </c>
      <c r="X1281" s="114">
        <f t="shared" si="646"/>
        <v>4.3899661400000003</v>
      </c>
      <c r="Y1281" s="114">
        <f t="shared" si="647"/>
        <v>0</v>
      </c>
      <c r="Z1281" s="127" t="str">
        <f t="shared" si="657"/>
        <v>A+J=</v>
      </c>
      <c r="AA1281" s="119">
        <f t="shared" si="658"/>
        <v>45280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>
        <f t="shared" si="648"/>
        <v>45276</v>
      </c>
      <c r="B1282" s="114">
        <f t="shared" si="640"/>
        <v>863.07648675999997</v>
      </c>
      <c r="C1282" s="114">
        <f t="shared" si="654"/>
        <v>543.50357043999998</v>
      </c>
      <c r="D1282" s="115">
        <f t="shared" si="649"/>
        <v>1190.8820000000001</v>
      </c>
      <c r="E1282" s="116">
        <f t="shared" si="662"/>
        <v>1193.337</v>
      </c>
      <c r="F1282" s="117">
        <f t="shared" si="663"/>
        <v>45219</v>
      </c>
      <c r="G1282" s="118">
        <f t="shared" si="641"/>
        <v>2.0614972768082662E-3</v>
      </c>
      <c r="H1282" s="119">
        <f t="shared" si="655"/>
        <v>45280</v>
      </c>
      <c r="I1282" s="119">
        <f t="shared" si="642"/>
        <v>45280</v>
      </c>
      <c r="J1282" s="120">
        <f t="shared" si="650"/>
        <v>22</v>
      </c>
      <c r="K1282" s="120">
        <f t="shared" si="665"/>
        <v>20</v>
      </c>
      <c r="L1282" s="8">
        <f t="shared" si="651"/>
        <v>1.00187391</v>
      </c>
      <c r="M1282" s="121">
        <f t="shared" si="664"/>
        <v>1.00206149</v>
      </c>
      <c r="N1282" s="121">
        <f t="shared" si="659"/>
        <v>1.5765282998743091</v>
      </c>
      <c r="O1282" s="114">
        <f t="shared" si="661"/>
        <v>1.5794825699999999</v>
      </c>
      <c r="P1282" s="114">
        <f t="shared" si="643"/>
        <v>858.45441624</v>
      </c>
      <c r="Q1282" s="168">
        <f t="shared" si="656"/>
        <v>0</v>
      </c>
      <c r="R1282" s="169">
        <f t="shared" si="652"/>
        <v>0</v>
      </c>
      <c r="S1282" s="114">
        <f t="shared" si="644"/>
        <v>0</v>
      </c>
      <c r="T1282" s="124">
        <f t="shared" si="653"/>
        <v>7.0000000000000007E-2</v>
      </c>
      <c r="U1282" s="122">
        <f t="shared" si="660"/>
        <v>20</v>
      </c>
      <c r="V1282" s="122">
        <v>252</v>
      </c>
      <c r="W1282" s="121">
        <f t="shared" si="645"/>
        <v>1.005384177</v>
      </c>
      <c r="X1282" s="114">
        <f t="shared" si="646"/>
        <v>4.6220705200000003</v>
      </c>
      <c r="Y1282" s="114">
        <f t="shared" si="647"/>
        <v>0</v>
      </c>
      <c r="Z1282" s="127" t="str">
        <f t="shared" si="657"/>
        <v>A+J=</v>
      </c>
      <c r="AA1282" s="119">
        <f t="shared" si="658"/>
        <v>45280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>
        <f t="shared" si="648"/>
        <v>45277</v>
      </c>
      <c r="B1283" s="114">
        <f t="shared" si="640"/>
        <v>863.07648675999997</v>
      </c>
      <c r="C1283" s="114">
        <f t="shared" si="654"/>
        <v>543.50357043999998</v>
      </c>
      <c r="D1283" s="115">
        <f t="shared" si="649"/>
        <v>1190.8820000000001</v>
      </c>
      <c r="E1283" s="116">
        <f t="shared" si="662"/>
        <v>1193.337</v>
      </c>
      <c r="F1283" s="117">
        <f t="shared" si="663"/>
        <v>45219</v>
      </c>
      <c r="G1283" s="118">
        <f t="shared" si="641"/>
        <v>2.0614972768082662E-3</v>
      </c>
      <c r="H1283" s="119">
        <f t="shared" si="655"/>
        <v>45280</v>
      </c>
      <c r="I1283" s="119">
        <f t="shared" si="642"/>
        <v>45280</v>
      </c>
      <c r="J1283" s="120">
        <f t="shared" si="650"/>
        <v>22</v>
      </c>
      <c r="K1283" s="120">
        <f t="shared" si="665"/>
        <v>20</v>
      </c>
      <c r="L1283" s="8">
        <f t="shared" si="651"/>
        <v>1.00187391</v>
      </c>
      <c r="M1283" s="121">
        <f t="shared" si="664"/>
        <v>1.00206149</v>
      </c>
      <c r="N1283" s="121">
        <f t="shared" si="659"/>
        <v>1.5765282998743091</v>
      </c>
      <c r="O1283" s="114">
        <f t="shared" si="661"/>
        <v>1.5794825699999999</v>
      </c>
      <c r="P1283" s="114">
        <f t="shared" si="643"/>
        <v>858.45441624</v>
      </c>
      <c r="Q1283" s="168">
        <f t="shared" si="656"/>
        <v>0</v>
      </c>
      <c r="R1283" s="169">
        <f t="shared" si="652"/>
        <v>0</v>
      </c>
      <c r="S1283" s="114">
        <f t="shared" si="644"/>
        <v>0</v>
      </c>
      <c r="T1283" s="124">
        <f t="shared" si="653"/>
        <v>7.0000000000000007E-2</v>
      </c>
      <c r="U1283" s="122">
        <f t="shared" si="660"/>
        <v>20</v>
      </c>
      <c r="V1283" s="122">
        <v>252</v>
      </c>
      <c r="W1283" s="121">
        <f t="shared" si="645"/>
        <v>1.005384177</v>
      </c>
      <c r="X1283" s="114">
        <f t="shared" si="646"/>
        <v>4.6220705200000003</v>
      </c>
      <c r="Y1283" s="114">
        <f t="shared" si="647"/>
        <v>0</v>
      </c>
      <c r="Z1283" s="127" t="str">
        <f t="shared" si="657"/>
        <v>A+J=</v>
      </c>
      <c r="AA1283" s="119">
        <f t="shared" si="658"/>
        <v>45280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>
        <f t="shared" si="648"/>
        <v>45278</v>
      </c>
      <c r="B1284" s="114">
        <f t="shared" si="640"/>
        <v>863.07648675999997</v>
      </c>
      <c r="C1284" s="114">
        <f t="shared" si="654"/>
        <v>543.50357043999998</v>
      </c>
      <c r="D1284" s="115">
        <f t="shared" si="649"/>
        <v>1190.8820000000001</v>
      </c>
      <c r="E1284" s="116">
        <f t="shared" si="662"/>
        <v>1193.337</v>
      </c>
      <c r="F1284" s="117">
        <f t="shared" si="663"/>
        <v>45219</v>
      </c>
      <c r="G1284" s="118">
        <f t="shared" si="641"/>
        <v>2.0614972768082662E-3</v>
      </c>
      <c r="H1284" s="119">
        <f t="shared" si="655"/>
        <v>45280</v>
      </c>
      <c r="I1284" s="119">
        <f t="shared" si="642"/>
        <v>45280</v>
      </c>
      <c r="J1284" s="120">
        <f t="shared" si="650"/>
        <v>22</v>
      </c>
      <c r="K1284" s="120">
        <f t="shared" si="665"/>
        <v>20</v>
      </c>
      <c r="L1284" s="8">
        <f t="shared" si="651"/>
        <v>1.00187391</v>
      </c>
      <c r="M1284" s="121">
        <f t="shared" si="664"/>
        <v>1.00206149</v>
      </c>
      <c r="N1284" s="121">
        <f t="shared" si="659"/>
        <v>1.5765282998743091</v>
      </c>
      <c r="O1284" s="114">
        <f t="shared" si="661"/>
        <v>1.5794825699999999</v>
      </c>
      <c r="P1284" s="114">
        <f t="shared" si="643"/>
        <v>858.45441624</v>
      </c>
      <c r="Q1284" s="168">
        <f t="shared" si="656"/>
        <v>0</v>
      </c>
      <c r="R1284" s="169">
        <f t="shared" si="652"/>
        <v>0</v>
      </c>
      <c r="S1284" s="114">
        <f t="shared" si="644"/>
        <v>0</v>
      </c>
      <c r="T1284" s="124">
        <f t="shared" si="653"/>
        <v>7.0000000000000007E-2</v>
      </c>
      <c r="U1284" s="122">
        <f t="shared" si="660"/>
        <v>20</v>
      </c>
      <c r="V1284" s="122">
        <v>252</v>
      </c>
      <c r="W1284" s="121">
        <f t="shared" si="645"/>
        <v>1.005384177</v>
      </c>
      <c r="X1284" s="114">
        <f t="shared" si="646"/>
        <v>4.6220705200000003</v>
      </c>
      <c r="Y1284" s="114">
        <f t="shared" si="647"/>
        <v>0</v>
      </c>
      <c r="Z1284" s="127" t="str">
        <f t="shared" si="657"/>
        <v>A+J=</v>
      </c>
      <c r="AA1284" s="119">
        <f t="shared" si="658"/>
        <v>45280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>
        <f t="shared" si="648"/>
        <v>45279</v>
      </c>
      <c r="B1285" s="114">
        <f t="shared" si="640"/>
        <v>863.38905880000004</v>
      </c>
      <c r="C1285" s="114">
        <f t="shared" si="654"/>
        <v>543.50357043999998</v>
      </c>
      <c r="D1285" s="115">
        <f t="shared" si="649"/>
        <v>1190.8820000000001</v>
      </c>
      <c r="E1285" s="116">
        <f t="shared" si="662"/>
        <v>1193.337</v>
      </c>
      <c r="F1285" s="117">
        <f t="shared" si="663"/>
        <v>45219</v>
      </c>
      <c r="G1285" s="118">
        <f t="shared" si="641"/>
        <v>2.0614972768082662E-3</v>
      </c>
      <c r="H1285" s="119">
        <f t="shared" si="655"/>
        <v>45280</v>
      </c>
      <c r="I1285" s="119">
        <f t="shared" si="642"/>
        <v>45280</v>
      </c>
      <c r="J1285" s="120">
        <f t="shared" si="650"/>
        <v>22</v>
      </c>
      <c r="K1285" s="120">
        <f t="shared" si="665"/>
        <v>21</v>
      </c>
      <c r="L1285" s="8">
        <f t="shared" si="651"/>
        <v>1.0019677</v>
      </c>
      <c r="M1285" s="121">
        <f t="shared" si="664"/>
        <v>1.00206149</v>
      </c>
      <c r="N1285" s="121">
        <f t="shared" si="659"/>
        <v>1.5765282998743091</v>
      </c>
      <c r="O1285" s="114">
        <f t="shared" si="661"/>
        <v>1.5796304299999999</v>
      </c>
      <c r="P1285" s="114">
        <f t="shared" si="643"/>
        <v>858.53477868000004</v>
      </c>
      <c r="Q1285" s="168">
        <f t="shared" si="656"/>
        <v>0</v>
      </c>
      <c r="R1285" s="169">
        <f t="shared" si="652"/>
        <v>0</v>
      </c>
      <c r="S1285" s="114">
        <f t="shared" si="644"/>
        <v>0</v>
      </c>
      <c r="T1285" s="124">
        <f t="shared" si="653"/>
        <v>7.0000000000000007E-2</v>
      </c>
      <c r="U1285" s="122">
        <f t="shared" si="660"/>
        <v>21</v>
      </c>
      <c r="V1285" s="122">
        <v>252</v>
      </c>
      <c r="W1285" s="121">
        <f t="shared" si="645"/>
        <v>1.0056541450000001</v>
      </c>
      <c r="X1285" s="114">
        <f t="shared" si="646"/>
        <v>4.8542801200000003</v>
      </c>
      <c r="Y1285" s="114">
        <f t="shared" si="647"/>
        <v>0</v>
      </c>
      <c r="Z1285" s="127" t="str">
        <f t="shared" si="657"/>
        <v>A+J=</v>
      </c>
      <c r="AA1285" s="119">
        <f t="shared" si="658"/>
        <v>45280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>
        <f t="shared" si="648"/>
        <v>45280</v>
      </c>
      <c r="B1286" s="114">
        <f t="shared" si="640"/>
        <v>863.70173690000001</v>
      </c>
      <c r="C1286" s="114">
        <f t="shared" si="654"/>
        <v>543.50357043999998</v>
      </c>
      <c r="D1286" s="115">
        <f t="shared" si="649"/>
        <v>1190.8820000000001</v>
      </c>
      <c r="E1286" s="116">
        <f t="shared" si="662"/>
        <v>1193.337</v>
      </c>
      <c r="F1286" s="117">
        <f t="shared" si="663"/>
        <v>45219</v>
      </c>
      <c r="G1286" s="118">
        <f t="shared" si="641"/>
        <v>2.0614972768082662E-3</v>
      </c>
      <c r="H1286" s="119">
        <f t="shared" si="655"/>
        <v>45313</v>
      </c>
      <c r="I1286" s="119">
        <f t="shared" si="642"/>
        <v>45280</v>
      </c>
      <c r="J1286" s="120">
        <f t="shared" si="650"/>
        <v>22</v>
      </c>
      <c r="K1286" s="120">
        <f t="shared" si="665"/>
        <v>22</v>
      </c>
      <c r="L1286" s="8">
        <f t="shared" si="651"/>
        <v>1.00206149</v>
      </c>
      <c r="M1286" s="121">
        <f t="shared" si="664"/>
        <v>1.00206149</v>
      </c>
      <c r="N1286" s="121">
        <f t="shared" si="659"/>
        <v>1.5765282998743091</v>
      </c>
      <c r="O1286" s="114">
        <f t="shared" si="661"/>
        <v>1.5797782899999999</v>
      </c>
      <c r="P1286" s="114">
        <f t="shared" si="643"/>
        <v>858.61514110999997</v>
      </c>
      <c r="Q1286" s="168">
        <f t="shared" si="656"/>
        <v>42</v>
      </c>
      <c r="R1286" s="169">
        <f t="shared" si="652"/>
        <v>1.2541999999999999E-2</v>
      </c>
      <c r="S1286" s="114">
        <f t="shared" si="644"/>
        <v>10.76875109</v>
      </c>
      <c r="T1286" s="124">
        <f t="shared" si="653"/>
        <v>7.0000000000000007E-2</v>
      </c>
      <c r="U1286" s="122">
        <f t="shared" si="660"/>
        <v>22</v>
      </c>
      <c r="V1286" s="122">
        <v>252</v>
      </c>
      <c r="W1286" s="121">
        <f t="shared" si="645"/>
        <v>1.0059241860000001</v>
      </c>
      <c r="X1286" s="114">
        <f t="shared" si="646"/>
        <v>5.0865957899999996</v>
      </c>
      <c r="Y1286" s="114">
        <f t="shared" si="647"/>
        <v>15.855346879999999</v>
      </c>
      <c r="Z1286" s="127" t="str">
        <f t="shared" si="657"/>
        <v>A+J=</v>
      </c>
      <c r="AA1286" s="119">
        <f t="shared" si="658"/>
        <v>45280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>
        <f t="shared" si="648"/>
        <v>45281</v>
      </c>
      <c r="B1287" s="114">
        <f t="shared" si="640"/>
        <v>848.15722749999998</v>
      </c>
      <c r="C1287" s="114">
        <f t="shared" si="654"/>
        <v>536.68694865999998</v>
      </c>
      <c r="D1287" s="115">
        <f t="shared" si="649"/>
        <v>1190.8820000000001</v>
      </c>
      <c r="E1287" s="116">
        <f t="shared" si="662"/>
        <v>1193.337</v>
      </c>
      <c r="F1287" s="117">
        <f t="shared" si="663"/>
        <v>45250</v>
      </c>
      <c r="G1287" s="118">
        <f t="shared" si="641"/>
        <v>2.0614972768082662E-3</v>
      </c>
      <c r="H1287" s="119">
        <f t="shared" si="655"/>
        <v>45313</v>
      </c>
      <c r="I1287" s="119">
        <f t="shared" si="642"/>
        <v>45313</v>
      </c>
      <c r="J1287" s="120">
        <f t="shared" si="650"/>
        <v>21</v>
      </c>
      <c r="K1287" s="120">
        <f t="shared" si="665"/>
        <v>1</v>
      </c>
      <c r="L1287" s="8">
        <f t="shared" si="651"/>
        <v>1.00009807</v>
      </c>
      <c r="M1287" s="121">
        <f t="shared" si="664"/>
        <v>1.00206149</v>
      </c>
      <c r="N1287" s="121">
        <f t="shared" si="659"/>
        <v>1.5797782971992169</v>
      </c>
      <c r="O1287" s="114">
        <f t="shared" si="661"/>
        <v>1.57993322</v>
      </c>
      <c r="P1287" s="114">
        <f t="shared" si="643"/>
        <v>847.92953892000003</v>
      </c>
      <c r="Q1287" s="168">
        <f t="shared" si="656"/>
        <v>0</v>
      </c>
      <c r="R1287" s="169">
        <f t="shared" si="652"/>
        <v>0</v>
      </c>
      <c r="S1287" s="114">
        <f t="shared" si="644"/>
        <v>0</v>
      </c>
      <c r="T1287" s="124">
        <f t="shared" si="653"/>
        <v>7.0000000000000007E-2</v>
      </c>
      <c r="U1287" s="122">
        <f t="shared" si="660"/>
        <v>1</v>
      </c>
      <c r="V1287" s="122">
        <v>252</v>
      </c>
      <c r="W1287" s="121">
        <f t="shared" si="645"/>
        <v>1.0002685229999999</v>
      </c>
      <c r="X1287" s="114">
        <f t="shared" si="646"/>
        <v>0.22768858</v>
      </c>
      <c r="Y1287" s="114">
        <f t="shared" si="647"/>
        <v>0</v>
      </c>
      <c r="Z1287" s="127" t="str">
        <f t="shared" si="657"/>
        <v>A+J=</v>
      </c>
      <c r="AA1287" s="119">
        <f t="shared" si="658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>
        <f t="shared" si="648"/>
        <v>45282</v>
      </c>
      <c r="B1288" s="114">
        <f t="shared" si="640"/>
        <v>848.46818144999997</v>
      </c>
      <c r="C1288" s="114">
        <f t="shared" si="654"/>
        <v>536.68694865999998</v>
      </c>
      <c r="D1288" s="115">
        <f t="shared" si="649"/>
        <v>1190.8820000000001</v>
      </c>
      <c r="E1288" s="116">
        <f t="shared" si="662"/>
        <v>1193.337</v>
      </c>
      <c r="F1288" s="117">
        <f t="shared" si="663"/>
        <v>45250</v>
      </c>
      <c r="G1288" s="118">
        <f t="shared" si="641"/>
        <v>2.0614972768082662E-3</v>
      </c>
      <c r="H1288" s="119">
        <f t="shared" si="655"/>
        <v>45313</v>
      </c>
      <c r="I1288" s="119">
        <f t="shared" si="642"/>
        <v>45313</v>
      </c>
      <c r="J1288" s="120">
        <f t="shared" si="650"/>
        <v>21</v>
      </c>
      <c r="K1288" s="120">
        <f t="shared" si="665"/>
        <v>2</v>
      </c>
      <c r="L1288" s="8">
        <f t="shared" si="651"/>
        <v>1.0001961500000001</v>
      </c>
      <c r="M1288" s="121">
        <f t="shared" si="664"/>
        <v>1.00206149</v>
      </c>
      <c r="N1288" s="121">
        <f t="shared" si="659"/>
        <v>1.5797782971992169</v>
      </c>
      <c r="O1288" s="114">
        <f t="shared" si="661"/>
        <v>1.58008817</v>
      </c>
      <c r="P1288" s="114">
        <f t="shared" si="643"/>
        <v>848.01269857</v>
      </c>
      <c r="Q1288" s="168">
        <f t="shared" si="656"/>
        <v>0</v>
      </c>
      <c r="R1288" s="169">
        <f t="shared" si="652"/>
        <v>0</v>
      </c>
      <c r="S1288" s="114">
        <f t="shared" si="644"/>
        <v>0</v>
      </c>
      <c r="T1288" s="124">
        <f t="shared" si="653"/>
        <v>7.0000000000000007E-2</v>
      </c>
      <c r="U1288" s="122">
        <f t="shared" si="660"/>
        <v>2</v>
      </c>
      <c r="V1288" s="122">
        <v>252</v>
      </c>
      <c r="W1288" s="121">
        <f t="shared" si="645"/>
        <v>1.000537118</v>
      </c>
      <c r="X1288" s="114">
        <f t="shared" si="646"/>
        <v>0.45548287999999998</v>
      </c>
      <c r="Y1288" s="114">
        <f t="shared" si="647"/>
        <v>0</v>
      </c>
      <c r="Z1288" s="127" t="str">
        <f t="shared" si="657"/>
        <v>A+J=</v>
      </c>
      <c r="AA1288" s="119">
        <f t="shared" si="658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>
        <f t="shared" si="648"/>
        <v>45283</v>
      </c>
      <c r="B1289" s="114">
        <f t="shared" si="640"/>
        <v>848.77923575</v>
      </c>
      <c r="C1289" s="114">
        <f t="shared" si="654"/>
        <v>536.68694865999998</v>
      </c>
      <c r="D1289" s="115">
        <f t="shared" si="649"/>
        <v>1190.8820000000001</v>
      </c>
      <c r="E1289" s="116">
        <f t="shared" si="662"/>
        <v>1193.337</v>
      </c>
      <c r="F1289" s="117">
        <f t="shared" si="663"/>
        <v>45250</v>
      </c>
      <c r="G1289" s="118">
        <f t="shared" si="641"/>
        <v>2.0614972768082662E-3</v>
      </c>
      <c r="H1289" s="119">
        <f t="shared" si="655"/>
        <v>45313</v>
      </c>
      <c r="I1289" s="119">
        <f t="shared" si="642"/>
        <v>45313</v>
      </c>
      <c r="J1289" s="120">
        <f t="shared" si="650"/>
        <v>21</v>
      </c>
      <c r="K1289" s="120">
        <f t="shared" si="665"/>
        <v>3</v>
      </c>
      <c r="L1289" s="8">
        <f t="shared" si="651"/>
        <v>1.00029423</v>
      </c>
      <c r="M1289" s="121">
        <f t="shared" si="664"/>
        <v>1.00206149</v>
      </c>
      <c r="N1289" s="121">
        <f t="shared" si="659"/>
        <v>1.5797782971992169</v>
      </c>
      <c r="O1289" s="114">
        <f t="shared" si="661"/>
        <v>1.5802431100000001</v>
      </c>
      <c r="P1289" s="114">
        <f t="shared" si="643"/>
        <v>848.09585284000002</v>
      </c>
      <c r="Q1289" s="168">
        <f t="shared" si="656"/>
        <v>0</v>
      </c>
      <c r="R1289" s="169">
        <f t="shared" si="652"/>
        <v>0</v>
      </c>
      <c r="S1289" s="114">
        <f t="shared" si="644"/>
        <v>0</v>
      </c>
      <c r="T1289" s="124">
        <f t="shared" si="653"/>
        <v>7.0000000000000007E-2</v>
      </c>
      <c r="U1289" s="122">
        <f t="shared" si="660"/>
        <v>3</v>
      </c>
      <c r="V1289" s="122">
        <v>252</v>
      </c>
      <c r="W1289" s="121">
        <f t="shared" si="645"/>
        <v>1.0008057850000001</v>
      </c>
      <c r="X1289" s="114">
        <f t="shared" si="646"/>
        <v>0.68338290999999995</v>
      </c>
      <c r="Y1289" s="114">
        <f t="shared" si="647"/>
        <v>0</v>
      </c>
      <c r="Z1289" s="127" t="str">
        <f t="shared" si="657"/>
        <v>A+J=</v>
      </c>
      <c r="AA1289" s="119">
        <f t="shared" si="658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>
        <f t="shared" si="648"/>
        <v>45284</v>
      </c>
      <c r="B1290" s="114">
        <f t="shared" ref="B1290:B1353" si="666">(P1290+X1290)</f>
        <v>848.77923575</v>
      </c>
      <c r="C1290" s="114">
        <f t="shared" si="654"/>
        <v>536.68694865999998</v>
      </c>
      <c r="D1290" s="115">
        <f t="shared" si="649"/>
        <v>1190.8820000000001</v>
      </c>
      <c r="E1290" s="116">
        <f t="shared" si="662"/>
        <v>1193.337</v>
      </c>
      <c r="F1290" s="117">
        <f t="shared" si="663"/>
        <v>45250</v>
      </c>
      <c r="G1290" s="118">
        <f t="shared" ref="G1290:G1353" si="667">(E1290/D1290)-1</f>
        <v>2.0614972768082662E-3</v>
      </c>
      <c r="H1290" s="119">
        <f t="shared" si="655"/>
        <v>45313</v>
      </c>
      <c r="I1290" s="119">
        <f t="shared" ref="I1290:I1353" si="668">IF(A1290&gt;I1289,H1290,I1289)</f>
        <v>45313</v>
      </c>
      <c r="J1290" s="120">
        <f t="shared" si="650"/>
        <v>21</v>
      </c>
      <c r="K1290" s="120">
        <f t="shared" si="665"/>
        <v>3</v>
      </c>
      <c r="L1290" s="8">
        <f t="shared" si="651"/>
        <v>1.00029423</v>
      </c>
      <c r="M1290" s="121">
        <f t="shared" si="664"/>
        <v>1.00206149</v>
      </c>
      <c r="N1290" s="121">
        <f t="shared" si="659"/>
        <v>1.5797782971992169</v>
      </c>
      <c r="O1290" s="114">
        <f t="shared" si="661"/>
        <v>1.5802431100000001</v>
      </c>
      <c r="P1290" s="114">
        <f t="shared" ref="P1290:P1353" si="669">TRUNC(C1290*O1290,8)</f>
        <v>848.09585284000002</v>
      </c>
      <c r="Q1290" s="168">
        <f t="shared" si="656"/>
        <v>0</v>
      </c>
      <c r="R1290" s="169">
        <f t="shared" si="652"/>
        <v>0</v>
      </c>
      <c r="S1290" s="114">
        <f t="shared" ref="S1290:S1353" si="670">IF(R1290&gt;0,TRUNC(R1290*P1290,8),0)</f>
        <v>0</v>
      </c>
      <c r="T1290" s="124">
        <f t="shared" si="653"/>
        <v>7.0000000000000007E-2</v>
      </c>
      <c r="U1290" s="122">
        <f t="shared" si="660"/>
        <v>3</v>
      </c>
      <c r="V1290" s="122">
        <v>252</v>
      </c>
      <c r="W1290" s="121">
        <f t="shared" ref="W1290:W1353" si="671">ROUND((1+T1290)^TRUNC((U1290/V1290),9),9)</f>
        <v>1.0008057850000001</v>
      </c>
      <c r="X1290" s="114">
        <f t="shared" ref="X1290:X1353" si="672">TRUNC((P1290*(W1290-1)),8)</f>
        <v>0.68338290999999995</v>
      </c>
      <c r="Y1290" s="114">
        <f t="shared" ref="Y1290:Y1353" si="673">IF(Q1290&gt;0,S1290+X1290,0)</f>
        <v>0</v>
      </c>
      <c r="Z1290" s="127" t="str">
        <f t="shared" si="657"/>
        <v>A+J=</v>
      </c>
      <c r="AA1290" s="119">
        <f t="shared" si="658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>
        <f t="shared" ref="A1291:A1354" si="674">(A1290+1)</f>
        <v>45285</v>
      </c>
      <c r="B1291" s="114">
        <f t="shared" si="666"/>
        <v>848.77923575</v>
      </c>
      <c r="C1291" s="114">
        <f t="shared" si="654"/>
        <v>536.68694865999998</v>
      </c>
      <c r="D1291" s="115">
        <f t="shared" ref="D1291:D1354" si="675">IF(E1291=E1290,D1290,E1290)</f>
        <v>1190.8820000000001</v>
      </c>
      <c r="E1291" s="116">
        <f t="shared" si="662"/>
        <v>1193.337</v>
      </c>
      <c r="F1291" s="117">
        <f t="shared" si="663"/>
        <v>45250</v>
      </c>
      <c r="G1291" s="118">
        <f t="shared" si="667"/>
        <v>2.0614972768082662E-3</v>
      </c>
      <c r="H1291" s="119">
        <f t="shared" si="655"/>
        <v>45313</v>
      </c>
      <c r="I1291" s="119">
        <f t="shared" si="668"/>
        <v>45313</v>
      </c>
      <c r="J1291" s="120">
        <f t="shared" ref="J1291:J1354" si="676">IF(I1291=I1290,J1290,NETWORKDAYS(I1290,I1291,$AD$148:$AD$502)-1)</f>
        <v>21</v>
      </c>
      <c r="K1291" s="120">
        <f t="shared" si="665"/>
        <v>3</v>
      </c>
      <c r="L1291" s="8">
        <f t="shared" ref="L1291:L1354" si="677">TRUNC((E1291/D1291)^TRUNC((K1291/J1291),9),8)</f>
        <v>1.00029423</v>
      </c>
      <c r="M1291" s="121">
        <f t="shared" si="664"/>
        <v>1.00206149</v>
      </c>
      <c r="N1291" s="121">
        <f t="shared" si="659"/>
        <v>1.5797782971992169</v>
      </c>
      <c r="O1291" s="114">
        <f t="shared" si="661"/>
        <v>1.5802431100000001</v>
      </c>
      <c r="P1291" s="114">
        <f t="shared" si="669"/>
        <v>848.09585284000002</v>
      </c>
      <c r="Q1291" s="168">
        <f t="shared" si="656"/>
        <v>0</v>
      </c>
      <c r="R1291" s="169">
        <f t="shared" ref="R1291:R1354" si="678">IF(Q1291&gt;0,VLOOKUP($A1291,$AD$10:$AI$140,6),0)</f>
        <v>0</v>
      </c>
      <c r="S1291" s="114">
        <f t="shared" si="670"/>
        <v>0</v>
      </c>
      <c r="T1291" s="124">
        <f t="shared" ref="T1291:T1354" si="679">(T1290)</f>
        <v>7.0000000000000007E-2</v>
      </c>
      <c r="U1291" s="122">
        <f t="shared" si="660"/>
        <v>3</v>
      </c>
      <c r="V1291" s="122">
        <v>252</v>
      </c>
      <c r="W1291" s="121">
        <f t="shared" si="671"/>
        <v>1.0008057850000001</v>
      </c>
      <c r="X1291" s="114">
        <f t="shared" si="672"/>
        <v>0.68338290999999995</v>
      </c>
      <c r="Y1291" s="114">
        <f t="shared" si="673"/>
        <v>0</v>
      </c>
      <c r="Z1291" s="127" t="str">
        <f t="shared" si="657"/>
        <v>A+J=</v>
      </c>
      <c r="AA1291" s="119">
        <f t="shared" si="658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>
        <f t="shared" si="674"/>
        <v>45286</v>
      </c>
      <c r="B1292" s="114">
        <f t="shared" si="666"/>
        <v>848.77923575</v>
      </c>
      <c r="C1292" s="114">
        <f t="shared" ref="C1292:C1355" si="680">TRUNC(IF(Q1291&gt;0,VLOOKUP(A1291,$AD$12:$AE$140,2),C1291),8)</f>
        <v>536.68694865999998</v>
      </c>
      <c r="D1292" s="115">
        <f t="shared" si="675"/>
        <v>1190.8820000000001</v>
      </c>
      <c r="E1292" s="116">
        <f t="shared" si="662"/>
        <v>1193.337</v>
      </c>
      <c r="F1292" s="117">
        <f t="shared" si="663"/>
        <v>45250</v>
      </c>
      <c r="G1292" s="118">
        <f t="shared" si="667"/>
        <v>2.0614972768082662E-3</v>
      </c>
      <c r="H1292" s="119">
        <f t="shared" ref="H1292:H1355" si="681">IF(DAY(A1292)=H$9,VLOOKUP(A1292,AH$118:AN$450,4),H1291)</f>
        <v>45313</v>
      </c>
      <c r="I1292" s="119">
        <f t="shared" si="668"/>
        <v>45313</v>
      </c>
      <c r="J1292" s="120">
        <f t="shared" si="676"/>
        <v>21</v>
      </c>
      <c r="K1292" s="120">
        <f t="shared" si="665"/>
        <v>3</v>
      </c>
      <c r="L1292" s="8">
        <f t="shared" si="677"/>
        <v>1.00029423</v>
      </c>
      <c r="M1292" s="121">
        <f t="shared" si="664"/>
        <v>1.00206149</v>
      </c>
      <c r="N1292" s="121">
        <f t="shared" si="659"/>
        <v>1.5797782971992169</v>
      </c>
      <c r="O1292" s="114">
        <f t="shared" si="661"/>
        <v>1.5802431100000001</v>
      </c>
      <c r="P1292" s="114">
        <f t="shared" si="669"/>
        <v>848.09585284000002</v>
      </c>
      <c r="Q1292" s="168">
        <f t="shared" ref="Q1292:Q1355" si="682">IF(VLOOKUP(A1292,AD$10:AK$140,8)=VLOOKUP(A1291,AD$10:AK$140,8),0,VLOOKUP(A1292,AD$10:AK$140,8))</f>
        <v>0</v>
      </c>
      <c r="R1292" s="169">
        <f t="shared" si="678"/>
        <v>0</v>
      </c>
      <c r="S1292" s="114">
        <f t="shared" si="670"/>
        <v>0</v>
      </c>
      <c r="T1292" s="124">
        <f t="shared" si="679"/>
        <v>7.0000000000000007E-2</v>
      </c>
      <c r="U1292" s="122">
        <f t="shared" si="660"/>
        <v>3</v>
      </c>
      <c r="V1292" s="122">
        <v>252</v>
      </c>
      <c r="W1292" s="121">
        <f t="shared" si="671"/>
        <v>1.0008057850000001</v>
      </c>
      <c r="X1292" s="114">
        <f t="shared" si="672"/>
        <v>0.68338290999999995</v>
      </c>
      <c r="Y1292" s="114">
        <f t="shared" si="673"/>
        <v>0</v>
      </c>
      <c r="Z1292" s="127" t="str">
        <f t="shared" ref="Z1292:Z1355" si="683">IF($Q1291&gt;0,VLOOKUP($A1291,$AD$10:$AM$140,9),Z1291)</f>
        <v>A+J=</v>
      </c>
      <c r="AA1292" s="119">
        <f t="shared" ref="AA1292:AA1355" si="684">IF($Q1291&gt;0,VLOOKUP($A1291,$AD$10:$AM$140,10),AA1291)</f>
        <v>45313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>
        <f t="shared" si="674"/>
        <v>45287</v>
      </c>
      <c r="B1293" s="114">
        <f t="shared" si="666"/>
        <v>849.09041731000002</v>
      </c>
      <c r="C1293" s="114">
        <f t="shared" si="680"/>
        <v>536.68694865999998</v>
      </c>
      <c r="D1293" s="115">
        <f t="shared" si="675"/>
        <v>1190.8820000000001</v>
      </c>
      <c r="E1293" s="116">
        <f t="shared" si="662"/>
        <v>1193.337</v>
      </c>
      <c r="F1293" s="117">
        <f t="shared" si="663"/>
        <v>45250</v>
      </c>
      <c r="G1293" s="118">
        <f t="shared" si="667"/>
        <v>2.0614972768082662E-3</v>
      </c>
      <c r="H1293" s="119">
        <f t="shared" si="681"/>
        <v>45313</v>
      </c>
      <c r="I1293" s="119">
        <f t="shared" si="668"/>
        <v>45313</v>
      </c>
      <c r="J1293" s="120">
        <f t="shared" si="676"/>
        <v>21</v>
      </c>
      <c r="K1293" s="120">
        <f t="shared" si="665"/>
        <v>4</v>
      </c>
      <c r="L1293" s="8">
        <f t="shared" si="677"/>
        <v>1.0003923299999999</v>
      </c>
      <c r="M1293" s="121">
        <f t="shared" si="664"/>
        <v>1.00206149</v>
      </c>
      <c r="N1293" s="121">
        <f t="shared" si="659"/>
        <v>1.5797782971992169</v>
      </c>
      <c r="O1293" s="114">
        <f t="shared" si="661"/>
        <v>1.5803980900000001</v>
      </c>
      <c r="P1293" s="114">
        <f t="shared" si="669"/>
        <v>848.17902859000003</v>
      </c>
      <c r="Q1293" s="168">
        <f t="shared" si="682"/>
        <v>0</v>
      </c>
      <c r="R1293" s="169">
        <f t="shared" si="678"/>
        <v>0</v>
      </c>
      <c r="S1293" s="114">
        <f t="shared" si="670"/>
        <v>0</v>
      </c>
      <c r="T1293" s="124">
        <f t="shared" si="679"/>
        <v>7.0000000000000007E-2</v>
      </c>
      <c r="U1293" s="122">
        <f t="shared" si="660"/>
        <v>4</v>
      </c>
      <c r="V1293" s="122">
        <v>252</v>
      </c>
      <c r="W1293" s="121">
        <f t="shared" si="671"/>
        <v>1.0010745240000001</v>
      </c>
      <c r="X1293" s="114">
        <f t="shared" si="672"/>
        <v>0.91138872000000004</v>
      </c>
      <c r="Y1293" s="114">
        <f t="shared" si="673"/>
        <v>0</v>
      </c>
      <c r="Z1293" s="127" t="str">
        <f t="shared" si="683"/>
        <v>A+J=</v>
      </c>
      <c r="AA1293" s="119">
        <f t="shared" si="684"/>
        <v>45313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>
        <f t="shared" si="674"/>
        <v>45288</v>
      </c>
      <c r="B1294" s="114">
        <f t="shared" si="666"/>
        <v>849.40171000999999</v>
      </c>
      <c r="C1294" s="114">
        <f t="shared" si="680"/>
        <v>536.68694865999998</v>
      </c>
      <c r="D1294" s="115">
        <f t="shared" si="675"/>
        <v>1190.8820000000001</v>
      </c>
      <c r="E1294" s="116">
        <f t="shared" si="662"/>
        <v>1193.337</v>
      </c>
      <c r="F1294" s="117">
        <f t="shared" si="663"/>
        <v>45250</v>
      </c>
      <c r="G1294" s="118">
        <f t="shared" si="667"/>
        <v>2.0614972768082662E-3</v>
      </c>
      <c r="H1294" s="119">
        <f t="shared" si="681"/>
        <v>45313</v>
      </c>
      <c r="I1294" s="119">
        <f t="shared" si="668"/>
        <v>45313</v>
      </c>
      <c r="J1294" s="120">
        <f t="shared" si="676"/>
        <v>21</v>
      </c>
      <c r="K1294" s="120">
        <f t="shared" si="665"/>
        <v>5</v>
      </c>
      <c r="L1294" s="8">
        <f t="shared" si="677"/>
        <v>1.0004904400000001</v>
      </c>
      <c r="M1294" s="121">
        <f t="shared" si="664"/>
        <v>1.00206149</v>
      </c>
      <c r="N1294" s="121">
        <f t="shared" si="659"/>
        <v>1.5797782971992169</v>
      </c>
      <c r="O1294" s="114">
        <f t="shared" si="661"/>
        <v>1.5805530800000001</v>
      </c>
      <c r="P1294" s="114">
        <f t="shared" si="669"/>
        <v>848.26220969999997</v>
      </c>
      <c r="Q1294" s="168">
        <f t="shared" si="682"/>
        <v>0</v>
      </c>
      <c r="R1294" s="169">
        <f t="shared" si="678"/>
        <v>0</v>
      </c>
      <c r="S1294" s="114">
        <f t="shared" si="670"/>
        <v>0</v>
      </c>
      <c r="T1294" s="124">
        <f t="shared" si="679"/>
        <v>7.0000000000000007E-2</v>
      </c>
      <c r="U1294" s="122">
        <f t="shared" si="660"/>
        <v>5</v>
      </c>
      <c r="V1294" s="122">
        <v>252</v>
      </c>
      <c r="W1294" s="121">
        <f t="shared" si="671"/>
        <v>1.0013433350000001</v>
      </c>
      <c r="X1294" s="114">
        <f t="shared" si="672"/>
        <v>1.1395003100000001</v>
      </c>
      <c r="Y1294" s="114">
        <f t="shared" si="673"/>
        <v>0</v>
      </c>
      <c r="Z1294" s="127" t="str">
        <f t="shared" si="683"/>
        <v>A+J=</v>
      </c>
      <c r="AA1294" s="119">
        <f t="shared" si="684"/>
        <v>45313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>
        <f t="shared" si="674"/>
        <v>45289</v>
      </c>
      <c r="B1295" s="114">
        <f t="shared" si="666"/>
        <v>849.71311925999998</v>
      </c>
      <c r="C1295" s="114">
        <f t="shared" si="680"/>
        <v>536.68694865999998</v>
      </c>
      <c r="D1295" s="115">
        <f t="shared" si="675"/>
        <v>1190.8820000000001</v>
      </c>
      <c r="E1295" s="116">
        <f t="shared" si="662"/>
        <v>1193.337</v>
      </c>
      <c r="F1295" s="117">
        <f t="shared" si="663"/>
        <v>45250</v>
      </c>
      <c r="G1295" s="118">
        <f t="shared" si="667"/>
        <v>2.0614972768082662E-3</v>
      </c>
      <c r="H1295" s="119">
        <f t="shared" si="681"/>
        <v>45313</v>
      </c>
      <c r="I1295" s="119">
        <f t="shared" si="668"/>
        <v>45313</v>
      </c>
      <c r="J1295" s="120">
        <f t="shared" si="676"/>
        <v>21</v>
      </c>
      <c r="K1295" s="120">
        <f t="shared" si="665"/>
        <v>6</v>
      </c>
      <c r="L1295" s="8">
        <f t="shared" si="677"/>
        <v>1.00058856</v>
      </c>
      <c r="M1295" s="121">
        <f t="shared" si="664"/>
        <v>1.00206149</v>
      </c>
      <c r="N1295" s="121">
        <f t="shared" si="659"/>
        <v>1.5797782971992169</v>
      </c>
      <c r="O1295" s="114">
        <f t="shared" si="661"/>
        <v>1.5807080899999999</v>
      </c>
      <c r="P1295" s="114">
        <f t="shared" si="669"/>
        <v>848.34540154000001</v>
      </c>
      <c r="Q1295" s="168">
        <f t="shared" si="682"/>
        <v>0</v>
      </c>
      <c r="R1295" s="169">
        <f t="shared" si="678"/>
        <v>0</v>
      </c>
      <c r="S1295" s="114">
        <f t="shared" si="670"/>
        <v>0</v>
      </c>
      <c r="T1295" s="124">
        <f t="shared" si="679"/>
        <v>7.0000000000000007E-2</v>
      </c>
      <c r="U1295" s="122">
        <f t="shared" si="660"/>
        <v>6</v>
      </c>
      <c r="V1295" s="122">
        <v>252</v>
      </c>
      <c r="W1295" s="121">
        <f t="shared" si="671"/>
        <v>1.001612218</v>
      </c>
      <c r="X1295" s="114">
        <f t="shared" si="672"/>
        <v>1.3677177199999999</v>
      </c>
      <c r="Y1295" s="114">
        <f t="shared" si="673"/>
        <v>0</v>
      </c>
      <c r="Z1295" s="127" t="str">
        <f t="shared" si="683"/>
        <v>A+J=</v>
      </c>
      <c r="AA1295" s="119">
        <f t="shared" si="684"/>
        <v>45313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>
        <f t="shared" si="674"/>
        <v>45290</v>
      </c>
      <c r="B1296" s="114">
        <f t="shared" si="666"/>
        <v>850.02464056999997</v>
      </c>
      <c r="C1296" s="114">
        <f t="shared" si="680"/>
        <v>536.68694865999998</v>
      </c>
      <c r="D1296" s="115">
        <f t="shared" si="675"/>
        <v>1190.8820000000001</v>
      </c>
      <c r="E1296" s="116">
        <f t="shared" si="662"/>
        <v>1193.337</v>
      </c>
      <c r="F1296" s="117">
        <f t="shared" si="663"/>
        <v>45250</v>
      </c>
      <c r="G1296" s="118">
        <f t="shared" si="667"/>
        <v>2.0614972768082662E-3</v>
      </c>
      <c r="H1296" s="119">
        <f t="shared" si="681"/>
        <v>45313</v>
      </c>
      <c r="I1296" s="119">
        <f t="shared" si="668"/>
        <v>45313</v>
      </c>
      <c r="J1296" s="120">
        <f t="shared" si="676"/>
        <v>21</v>
      </c>
      <c r="K1296" s="120">
        <f t="shared" si="665"/>
        <v>7</v>
      </c>
      <c r="L1296" s="8">
        <f t="shared" si="677"/>
        <v>1.00068669</v>
      </c>
      <c r="M1296" s="121">
        <f t="shared" si="664"/>
        <v>1.00206149</v>
      </c>
      <c r="N1296" s="121">
        <f t="shared" si="659"/>
        <v>1.5797782971992169</v>
      </c>
      <c r="O1296" s="114">
        <f t="shared" si="661"/>
        <v>1.5808631099999999</v>
      </c>
      <c r="P1296" s="114">
        <f t="shared" si="669"/>
        <v>848.42859874999999</v>
      </c>
      <c r="Q1296" s="168">
        <f t="shared" si="682"/>
        <v>0</v>
      </c>
      <c r="R1296" s="169">
        <f t="shared" si="678"/>
        <v>0</v>
      </c>
      <c r="S1296" s="114">
        <f t="shared" si="670"/>
        <v>0</v>
      </c>
      <c r="T1296" s="124">
        <f t="shared" si="679"/>
        <v>7.0000000000000007E-2</v>
      </c>
      <c r="U1296" s="122">
        <f t="shared" si="660"/>
        <v>7</v>
      </c>
      <c r="V1296" s="122">
        <v>252</v>
      </c>
      <c r="W1296" s="121">
        <f t="shared" si="671"/>
        <v>1.001881174</v>
      </c>
      <c r="X1296" s="114">
        <f t="shared" si="672"/>
        <v>1.5960418199999999</v>
      </c>
      <c r="Y1296" s="114">
        <f t="shared" si="673"/>
        <v>0</v>
      </c>
      <c r="Z1296" s="127" t="str">
        <f t="shared" si="683"/>
        <v>A+J=</v>
      </c>
      <c r="AA1296" s="119">
        <f t="shared" si="684"/>
        <v>45313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>
        <f t="shared" si="674"/>
        <v>45291</v>
      </c>
      <c r="B1297" s="114">
        <f t="shared" si="666"/>
        <v>850.02464056999997</v>
      </c>
      <c r="C1297" s="114">
        <f t="shared" si="680"/>
        <v>536.68694865999998</v>
      </c>
      <c r="D1297" s="115">
        <f t="shared" si="675"/>
        <v>1190.8820000000001</v>
      </c>
      <c r="E1297" s="116">
        <f t="shared" si="662"/>
        <v>1193.337</v>
      </c>
      <c r="F1297" s="117">
        <f t="shared" si="663"/>
        <v>45250</v>
      </c>
      <c r="G1297" s="118">
        <f t="shared" si="667"/>
        <v>2.0614972768082662E-3</v>
      </c>
      <c r="H1297" s="119">
        <f t="shared" si="681"/>
        <v>45313</v>
      </c>
      <c r="I1297" s="119">
        <f t="shared" si="668"/>
        <v>45313</v>
      </c>
      <c r="J1297" s="120">
        <f t="shared" si="676"/>
        <v>21</v>
      </c>
      <c r="K1297" s="120">
        <f t="shared" si="665"/>
        <v>7</v>
      </c>
      <c r="L1297" s="8">
        <f t="shared" si="677"/>
        <v>1.00068669</v>
      </c>
      <c r="M1297" s="121">
        <f t="shared" si="664"/>
        <v>1.00206149</v>
      </c>
      <c r="N1297" s="121">
        <f t="shared" si="659"/>
        <v>1.5797782971992169</v>
      </c>
      <c r="O1297" s="114">
        <f t="shared" si="661"/>
        <v>1.5808631099999999</v>
      </c>
      <c r="P1297" s="114">
        <f t="shared" si="669"/>
        <v>848.42859874999999</v>
      </c>
      <c r="Q1297" s="168">
        <f t="shared" si="682"/>
        <v>0</v>
      </c>
      <c r="R1297" s="169">
        <f t="shared" si="678"/>
        <v>0</v>
      </c>
      <c r="S1297" s="114">
        <f t="shared" si="670"/>
        <v>0</v>
      </c>
      <c r="T1297" s="124">
        <f t="shared" si="679"/>
        <v>7.0000000000000007E-2</v>
      </c>
      <c r="U1297" s="122">
        <f t="shared" si="660"/>
        <v>7</v>
      </c>
      <c r="V1297" s="122">
        <v>252</v>
      </c>
      <c r="W1297" s="121">
        <f t="shared" si="671"/>
        <v>1.001881174</v>
      </c>
      <c r="X1297" s="114">
        <f t="shared" si="672"/>
        <v>1.5960418199999999</v>
      </c>
      <c r="Y1297" s="114">
        <f t="shared" si="673"/>
        <v>0</v>
      </c>
      <c r="Z1297" s="127" t="str">
        <f t="shared" si="683"/>
        <v>A+J=</v>
      </c>
      <c r="AA1297" s="119">
        <f t="shared" si="684"/>
        <v>45313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>
        <f t="shared" si="674"/>
        <v>45292</v>
      </c>
      <c r="B1298" s="114">
        <f t="shared" si="666"/>
        <v>850.02464056999997</v>
      </c>
      <c r="C1298" s="114">
        <f t="shared" si="680"/>
        <v>536.68694865999998</v>
      </c>
      <c r="D1298" s="115">
        <f t="shared" si="675"/>
        <v>1190.8820000000001</v>
      </c>
      <c r="E1298" s="116">
        <f t="shared" si="662"/>
        <v>1193.337</v>
      </c>
      <c r="F1298" s="117">
        <f t="shared" si="663"/>
        <v>45250</v>
      </c>
      <c r="G1298" s="118">
        <f t="shared" si="667"/>
        <v>2.0614972768082662E-3</v>
      </c>
      <c r="H1298" s="119">
        <f t="shared" si="681"/>
        <v>45313</v>
      </c>
      <c r="I1298" s="119">
        <f t="shared" si="668"/>
        <v>45313</v>
      </c>
      <c r="J1298" s="120">
        <f t="shared" si="676"/>
        <v>21</v>
      </c>
      <c r="K1298" s="120">
        <f t="shared" si="665"/>
        <v>7</v>
      </c>
      <c r="L1298" s="8">
        <f t="shared" si="677"/>
        <v>1.00068669</v>
      </c>
      <c r="M1298" s="121">
        <f t="shared" si="664"/>
        <v>1.00206149</v>
      </c>
      <c r="N1298" s="121">
        <f t="shared" si="659"/>
        <v>1.5797782971992169</v>
      </c>
      <c r="O1298" s="114">
        <f t="shared" si="661"/>
        <v>1.5808631099999999</v>
      </c>
      <c r="P1298" s="114">
        <f t="shared" si="669"/>
        <v>848.42859874999999</v>
      </c>
      <c r="Q1298" s="168">
        <f t="shared" si="682"/>
        <v>0</v>
      </c>
      <c r="R1298" s="169">
        <f t="shared" si="678"/>
        <v>0</v>
      </c>
      <c r="S1298" s="114">
        <f t="shared" si="670"/>
        <v>0</v>
      </c>
      <c r="T1298" s="124">
        <f t="shared" si="679"/>
        <v>7.0000000000000007E-2</v>
      </c>
      <c r="U1298" s="122">
        <f t="shared" si="660"/>
        <v>7</v>
      </c>
      <c r="V1298" s="122">
        <v>252</v>
      </c>
      <c r="W1298" s="121">
        <f t="shared" si="671"/>
        <v>1.001881174</v>
      </c>
      <c r="X1298" s="114">
        <f t="shared" si="672"/>
        <v>1.5960418199999999</v>
      </c>
      <c r="Y1298" s="114">
        <f t="shared" si="673"/>
        <v>0</v>
      </c>
      <c r="Z1298" s="127" t="str">
        <f t="shared" si="683"/>
        <v>A+J=</v>
      </c>
      <c r="AA1298" s="119">
        <f t="shared" si="684"/>
        <v>45313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>
        <f t="shared" si="674"/>
        <v>45293</v>
      </c>
      <c r="B1299" s="114">
        <f t="shared" si="666"/>
        <v>850.02464056999997</v>
      </c>
      <c r="C1299" s="114">
        <f t="shared" si="680"/>
        <v>536.68694865999998</v>
      </c>
      <c r="D1299" s="115">
        <f t="shared" si="675"/>
        <v>1190.8820000000001</v>
      </c>
      <c r="E1299" s="116">
        <f t="shared" si="662"/>
        <v>1193.337</v>
      </c>
      <c r="F1299" s="117">
        <f t="shared" si="663"/>
        <v>45250</v>
      </c>
      <c r="G1299" s="118">
        <f t="shared" si="667"/>
        <v>2.0614972768082662E-3</v>
      </c>
      <c r="H1299" s="119">
        <f t="shared" si="681"/>
        <v>45313</v>
      </c>
      <c r="I1299" s="119">
        <f t="shared" si="668"/>
        <v>45313</v>
      </c>
      <c r="J1299" s="120">
        <f t="shared" si="676"/>
        <v>21</v>
      </c>
      <c r="K1299" s="120">
        <f t="shared" si="665"/>
        <v>7</v>
      </c>
      <c r="L1299" s="8">
        <f t="shared" si="677"/>
        <v>1.00068669</v>
      </c>
      <c r="M1299" s="121">
        <f t="shared" si="664"/>
        <v>1.00206149</v>
      </c>
      <c r="N1299" s="121">
        <f t="shared" si="659"/>
        <v>1.5797782971992169</v>
      </c>
      <c r="O1299" s="114">
        <f t="shared" si="661"/>
        <v>1.5808631099999999</v>
      </c>
      <c r="P1299" s="114">
        <f t="shared" si="669"/>
        <v>848.42859874999999</v>
      </c>
      <c r="Q1299" s="168">
        <f t="shared" si="682"/>
        <v>0</v>
      </c>
      <c r="R1299" s="169">
        <f t="shared" si="678"/>
        <v>0</v>
      </c>
      <c r="S1299" s="114">
        <f t="shared" si="670"/>
        <v>0</v>
      </c>
      <c r="T1299" s="124">
        <f t="shared" si="679"/>
        <v>7.0000000000000007E-2</v>
      </c>
      <c r="U1299" s="122">
        <f t="shared" si="660"/>
        <v>7</v>
      </c>
      <c r="V1299" s="122">
        <v>252</v>
      </c>
      <c r="W1299" s="121">
        <f t="shared" si="671"/>
        <v>1.001881174</v>
      </c>
      <c r="X1299" s="114">
        <f t="shared" si="672"/>
        <v>1.5960418199999999</v>
      </c>
      <c r="Y1299" s="114">
        <f t="shared" si="673"/>
        <v>0</v>
      </c>
      <c r="Z1299" s="127" t="str">
        <f t="shared" si="683"/>
        <v>A+J=</v>
      </c>
      <c r="AA1299" s="119">
        <f t="shared" si="684"/>
        <v>45313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>
        <f t="shared" si="674"/>
        <v>45294</v>
      </c>
      <c r="B1300" s="114">
        <f t="shared" si="666"/>
        <v>850.33627846999991</v>
      </c>
      <c r="C1300" s="114">
        <f t="shared" si="680"/>
        <v>536.68694865999998</v>
      </c>
      <c r="D1300" s="115">
        <f t="shared" si="675"/>
        <v>1190.8820000000001</v>
      </c>
      <c r="E1300" s="116">
        <f t="shared" si="662"/>
        <v>1193.337</v>
      </c>
      <c r="F1300" s="117">
        <f t="shared" si="663"/>
        <v>45250</v>
      </c>
      <c r="G1300" s="118">
        <f t="shared" si="667"/>
        <v>2.0614972768082662E-3</v>
      </c>
      <c r="H1300" s="119">
        <f t="shared" si="681"/>
        <v>45313</v>
      </c>
      <c r="I1300" s="119">
        <f t="shared" si="668"/>
        <v>45313</v>
      </c>
      <c r="J1300" s="120">
        <f t="shared" si="676"/>
        <v>21</v>
      </c>
      <c r="K1300" s="120">
        <f t="shared" si="665"/>
        <v>8</v>
      </c>
      <c r="L1300" s="8">
        <f t="shared" si="677"/>
        <v>1.00078483</v>
      </c>
      <c r="M1300" s="121">
        <f t="shared" si="664"/>
        <v>1.00206149</v>
      </c>
      <c r="N1300" s="121">
        <f t="shared" si="659"/>
        <v>1.5797782971992169</v>
      </c>
      <c r="O1300" s="114">
        <f t="shared" si="661"/>
        <v>1.58101815</v>
      </c>
      <c r="P1300" s="114">
        <f t="shared" si="669"/>
        <v>848.51180668999996</v>
      </c>
      <c r="Q1300" s="168">
        <f t="shared" si="682"/>
        <v>0</v>
      </c>
      <c r="R1300" s="169">
        <f t="shared" si="678"/>
        <v>0</v>
      </c>
      <c r="S1300" s="114">
        <f t="shared" si="670"/>
        <v>0</v>
      </c>
      <c r="T1300" s="124">
        <f t="shared" si="679"/>
        <v>7.0000000000000007E-2</v>
      </c>
      <c r="U1300" s="122">
        <f t="shared" si="660"/>
        <v>8</v>
      </c>
      <c r="V1300" s="122">
        <v>252</v>
      </c>
      <c r="W1300" s="121">
        <f t="shared" si="671"/>
        <v>1.0021502019999999</v>
      </c>
      <c r="X1300" s="114">
        <f t="shared" si="672"/>
        <v>1.8244717800000001</v>
      </c>
      <c r="Y1300" s="114">
        <f t="shared" si="673"/>
        <v>0</v>
      </c>
      <c r="Z1300" s="127" t="str">
        <f t="shared" si="683"/>
        <v>A+J=</v>
      </c>
      <c r="AA1300" s="119">
        <f t="shared" si="684"/>
        <v>45313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>
        <f t="shared" si="674"/>
        <v>45295</v>
      </c>
      <c r="B1301" s="114">
        <f t="shared" si="666"/>
        <v>850.64802225000005</v>
      </c>
      <c r="C1301" s="114">
        <f t="shared" si="680"/>
        <v>536.68694865999998</v>
      </c>
      <c r="D1301" s="115">
        <f t="shared" si="675"/>
        <v>1190.8820000000001</v>
      </c>
      <c r="E1301" s="116">
        <f t="shared" si="662"/>
        <v>1193.337</v>
      </c>
      <c r="F1301" s="117">
        <f t="shared" si="663"/>
        <v>45250</v>
      </c>
      <c r="G1301" s="118">
        <f t="shared" si="667"/>
        <v>2.0614972768082662E-3</v>
      </c>
      <c r="H1301" s="119">
        <f t="shared" si="681"/>
        <v>45313</v>
      </c>
      <c r="I1301" s="119">
        <f t="shared" si="668"/>
        <v>45313</v>
      </c>
      <c r="J1301" s="120">
        <f t="shared" si="676"/>
        <v>21</v>
      </c>
      <c r="K1301" s="120">
        <f t="shared" si="665"/>
        <v>9</v>
      </c>
      <c r="L1301" s="8">
        <f t="shared" si="677"/>
        <v>1.0008829699999999</v>
      </c>
      <c r="M1301" s="121">
        <f t="shared" si="664"/>
        <v>1.00206149</v>
      </c>
      <c r="N1301" s="121">
        <f t="shared" si="659"/>
        <v>1.5797782971992169</v>
      </c>
      <c r="O1301" s="114">
        <f t="shared" si="661"/>
        <v>1.5811731899999999</v>
      </c>
      <c r="P1301" s="114">
        <f t="shared" si="669"/>
        <v>848.59501464000004</v>
      </c>
      <c r="Q1301" s="168">
        <f t="shared" si="682"/>
        <v>0</v>
      </c>
      <c r="R1301" s="169">
        <f t="shared" si="678"/>
        <v>0</v>
      </c>
      <c r="S1301" s="114">
        <f t="shared" si="670"/>
        <v>0</v>
      </c>
      <c r="T1301" s="124">
        <f t="shared" si="679"/>
        <v>7.0000000000000007E-2</v>
      </c>
      <c r="U1301" s="122">
        <f t="shared" si="660"/>
        <v>9</v>
      </c>
      <c r="V1301" s="122">
        <v>252</v>
      </c>
      <c r="W1301" s="121">
        <f t="shared" si="671"/>
        <v>1.0024193020000001</v>
      </c>
      <c r="X1301" s="114">
        <f t="shared" si="672"/>
        <v>2.0530076099999999</v>
      </c>
      <c r="Y1301" s="114">
        <f t="shared" si="673"/>
        <v>0</v>
      </c>
      <c r="Z1301" s="127" t="str">
        <f t="shared" si="683"/>
        <v>A+J=</v>
      </c>
      <c r="AA1301" s="119">
        <f t="shared" si="684"/>
        <v>45313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>
        <f t="shared" si="674"/>
        <v>45296</v>
      </c>
      <c r="B1302" s="114">
        <f t="shared" si="666"/>
        <v>850.95988805000002</v>
      </c>
      <c r="C1302" s="114">
        <f t="shared" si="680"/>
        <v>536.68694865999998</v>
      </c>
      <c r="D1302" s="115">
        <f t="shared" si="675"/>
        <v>1190.8820000000001</v>
      </c>
      <c r="E1302" s="116">
        <f t="shared" si="662"/>
        <v>1193.337</v>
      </c>
      <c r="F1302" s="117">
        <f t="shared" si="663"/>
        <v>45250</v>
      </c>
      <c r="G1302" s="118">
        <f t="shared" si="667"/>
        <v>2.0614972768082662E-3</v>
      </c>
      <c r="H1302" s="119">
        <f t="shared" si="681"/>
        <v>45313</v>
      </c>
      <c r="I1302" s="119">
        <f t="shared" si="668"/>
        <v>45313</v>
      </c>
      <c r="J1302" s="120">
        <f t="shared" si="676"/>
        <v>21</v>
      </c>
      <c r="K1302" s="120">
        <f t="shared" si="665"/>
        <v>10</v>
      </c>
      <c r="L1302" s="8">
        <f t="shared" si="677"/>
        <v>1.00098113</v>
      </c>
      <c r="M1302" s="121">
        <f t="shared" si="664"/>
        <v>1.00206149</v>
      </c>
      <c r="N1302" s="121">
        <f t="shared" si="659"/>
        <v>1.5797782971992169</v>
      </c>
      <c r="O1302" s="114">
        <f t="shared" si="661"/>
        <v>1.58132826</v>
      </c>
      <c r="P1302" s="114">
        <f t="shared" si="669"/>
        <v>848.67823868000005</v>
      </c>
      <c r="Q1302" s="168">
        <f t="shared" si="682"/>
        <v>0</v>
      </c>
      <c r="R1302" s="169">
        <f t="shared" si="678"/>
        <v>0</v>
      </c>
      <c r="S1302" s="114">
        <f t="shared" si="670"/>
        <v>0</v>
      </c>
      <c r="T1302" s="124">
        <f t="shared" si="679"/>
        <v>7.0000000000000007E-2</v>
      </c>
      <c r="U1302" s="122">
        <f t="shared" si="660"/>
        <v>10</v>
      </c>
      <c r="V1302" s="122">
        <v>252</v>
      </c>
      <c r="W1302" s="121">
        <f t="shared" si="671"/>
        <v>1.0026884739999999</v>
      </c>
      <c r="X1302" s="114">
        <f t="shared" si="672"/>
        <v>2.2816493699999998</v>
      </c>
      <c r="Y1302" s="114">
        <f t="shared" si="673"/>
        <v>0</v>
      </c>
      <c r="Z1302" s="127" t="str">
        <f t="shared" si="683"/>
        <v>A+J=</v>
      </c>
      <c r="AA1302" s="119">
        <f t="shared" si="684"/>
        <v>45313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>
        <f t="shared" si="674"/>
        <v>45297</v>
      </c>
      <c r="B1303" s="114">
        <f t="shared" si="666"/>
        <v>851.27187139</v>
      </c>
      <c r="C1303" s="114">
        <f t="shared" si="680"/>
        <v>536.68694865999998</v>
      </c>
      <c r="D1303" s="115">
        <f t="shared" si="675"/>
        <v>1190.8820000000001</v>
      </c>
      <c r="E1303" s="116">
        <f t="shared" si="662"/>
        <v>1193.337</v>
      </c>
      <c r="F1303" s="117">
        <f t="shared" si="663"/>
        <v>45250</v>
      </c>
      <c r="G1303" s="118">
        <f t="shared" si="667"/>
        <v>2.0614972768082662E-3</v>
      </c>
      <c r="H1303" s="119">
        <f t="shared" si="681"/>
        <v>45313</v>
      </c>
      <c r="I1303" s="119">
        <f t="shared" si="668"/>
        <v>45313</v>
      </c>
      <c r="J1303" s="120">
        <f t="shared" si="676"/>
        <v>21</v>
      </c>
      <c r="K1303" s="120">
        <f t="shared" si="665"/>
        <v>11</v>
      </c>
      <c r="L1303" s="8">
        <f t="shared" si="677"/>
        <v>1.0010793</v>
      </c>
      <c r="M1303" s="121">
        <f t="shared" si="664"/>
        <v>1.00206149</v>
      </c>
      <c r="N1303" s="121">
        <f t="shared" si="659"/>
        <v>1.5797782971992169</v>
      </c>
      <c r="O1303" s="114">
        <f t="shared" si="661"/>
        <v>1.5814833500000001</v>
      </c>
      <c r="P1303" s="114">
        <f t="shared" si="669"/>
        <v>848.76147346000005</v>
      </c>
      <c r="Q1303" s="168">
        <f t="shared" si="682"/>
        <v>0</v>
      </c>
      <c r="R1303" s="169">
        <f t="shared" si="678"/>
        <v>0</v>
      </c>
      <c r="S1303" s="114">
        <f t="shared" si="670"/>
        <v>0</v>
      </c>
      <c r="T1303" s="124">
        <f t="shared" si="679"/>
        <v>7.0000000000000007E-2</v>
      </c>
      <c r="U1303" s="122">
        <f t="shared" si="660"/>
        <v>11</v>
      </c>
      <c r="V1303" s="122">
        <v>252</v>
      </c>
      <c r="W1303" s="121">
        <f t="shared" si="671"/>
        <v>1.0029577190000001</v>
      </c>
      <c r="X1303" s="114">
        <f t="shared" si="672"/>
        <v>2.5103979299999999</v>
      </c>
      <c r="Y1303" s="114">
        <f t="shared" si="673"/>
        <v>0</v>
      </c>
      <c r="Z1303" s="127" t="str">
        <f t="shared" si="683"/>
        <v>A+J=</v>
      </c>
      <c r="AA1303" s="119">
        <f t="shared" si="684"/>
        <v>45313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>
        <f t="shared" si="674"/>
        <v>45298</v>
      </c>
      <c r="B1304" s="114">
        <f t="shared" si="666"/>
        <v>851.27187139</v>
      </c>
      <c r="C1304" s="114">
        <f t="shared" si="680"/>
        <v>536.68694865999998</v>
      </c>
      <c r="D1304" s="115">
        <f t="shared" si="675"/>
        <v>1190.8820000000001</v>
      </c>
      <c r="E1304" s="116">
        <f t="shared" si="662"/>
        <v>1193.337</v>
      </c>
      <c r="F1304" s="117">
        <f t="shared" si="663"/>
        <v>45250</v>
      </c>
      <c r="G1304" s="118">
        <f t="shared" si="667"/>
        <v>2.0614972768082662E-3</v>
      </c>
      <c r="H1304" s="119">
        <f t="shared" si="681"/>
        <v>45313</v>
      </c>
      <c r="I1304" s="119">
        <f t="shared" si="668"/>
        <v>45313</v>
      </c>
      <c r="J1304" s="120">
        <f t="shared" si="676"/>
        <v>21</v>
      </c>
      <c r="K1304" s="120">
        <f t="shared" si="665"/>
        <v>11</v>
      </c>
      <c r="L1304" s="8">
        <f t="shared" si="677"/>
        <v>1.0010793</v>
      </c>
      <c r="M1304" s="121">
        <f t="shared" si="664"/>
        <v>1.00206149</v>
      </c>
      <c r="N1304" s="121">
        <f t="shared" si="659"/>
        <v>1.5797782971992169</v>
      </c>
      <c r="O1304" s="114">
        <f t="shared" si="661"/>
        <v>1.5814833500000001</v>
      </c>
      <c r="P1304" s="114">
        <f t="shared" si="669"/>
        <v>848.76147346000005</v>
      </c>
      <c r="Q1304" s="168">
        <f t="shared" si="682"/>
        <v>0</v>
      </c>
      <c r="R1304" s="169">
        <f t="shared" si="678"/>
        <v>0</v>
      </c>
      <c r="S1304" s="114">
        <f t="shared" si="670"/>
        <v>0</v>
      </c>
      <c r="T1304" s="124">
        <f t="shared" si="679"/>
        <v>7.0000000000000007E-2</v>
      </c>
      <c r="U1304" s="122">
        <f t="shared" si="660"/>
        <v>11</v>
      </c>
      <c r="V1304" s="122">
        <v>252</v>
      </c>
      <c r="W1304" s="121">
        <f t="shared" si="671"/>
        <v>1.0029577190000001</v>
      </c>
      <c r="X1304" s="114">
        <f t="shared" si="672"/>
        <v>2.5103979299999999</v>
      </c>
      <c r="Y1304" s="114">
        <f t="shared" si="673"/>
        <v>0</v>
      </c>
      <c r="Z1304" s="127" t="str">
        <f t="shared" si="683"/>
        <v>A+J=</v>
      </c>
      <c r="AA1304" s="119">
        <f t="shared" si="684"/>
        <v>45313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>
        <f t="shared" si="674"/>
        <v>45299</v>
      </c>
      <c r="B1305" s="114">
        <f t="shared" si="666"/>
        <v>851.27187139</v>
      </c>
      <c r="C1305" s="114">
        <f t="shared" si="680"/>
        <v>536.68694865999998</v>
      </c>
      <c r="D1305" s="115">
        <f t="shared" si="675"/>
        <v>1190.8820000000001</v>
      </c>
      <c r="E1305" s="116">
        <f t="shared" si="662"/>
        <v>1193.337</v>
      </c>
      <c r="F1305" s="117">
        <f t="shared" si="663"/>
        <v>45250</v>
      </c>
      <c r="G1305" s="118">
        <f t="shared" si="667"/>
        <v>2.0614972768082662E-3</v>
      </c>
      <c r="H1305" s="119">
        <f t="shared" si="681"/>
        <v>45313</v>
      </c>
      <c r="I1305" s="119">
        <f t="shared" si="668"/>
        <v>45313</v>
      </c>
      <c r="J1305" s="120">
        <f t="shared" si="676"/>
        <v>21</v>
      </c>
      <c r="K1305" s="120">
        <f t="shared" si="665"/>
        <v>11</v>
      </c>
      <c r="L1305" s="8">
        <f t="shared" si="677"/>
        <v>1.0010793</v>
      </c>
      <c r="M1305" s="121">
        <f t="shared" si="664"/>
        <v>1.00206149</v>
      </c>
      <c r="N1305" s="121">
        <f t="shared" si="659"/>
        <v>1.5797782971992169</v>
      </c>
      <c r="O1305" s="114">
        <f t="shared" si="661"/>
        <v>1.5814833500000001</v>
      </c>
      <c r="P1305" s="114">
        <f t="shared" si="669"/>
        <v>848.76147346000005</v>
      </c>
      <c r="Q1305" s="168">
        <f t="shared" si="682"/>
        <v>0</v>
      </c>
      <c r="R1305" s="169">
        <f t="shared" si="678"/>
        <v>0</v>
      </c>
      <c r="S1305" s="114">
        <f t="shared" si="670"/>
        <v>0</v>
      </c>
      <c r="T1305" s="124">
        <f t="shared" si="679"/>
        <v>7.0000000000000007E-2</v>
      </c>
      <c r="U1305" s="122">
        <f t="shared" si="660"/>
        <v>11</v>
      </c>
      <c r="V1305" s="122">
        <v>252</v>
      </c>
      <c r="W1305" s="121">
        <f t="shared" si="671"/>
        <v>1.0029577190000001</v>
      </c>
      <c r="X1305" s="114">
        <f t="shared" si="672"/>
        <v>2.5103979299999999</v>
      </c>
      <c r="Y1305" s="114">
        <f t="shared" si="673"/>
        <v>0</v>
      </c>
      <c r="Z1305" s="127" t="str">
        <f t="shared" si="683"/>
        <v>A+J=</v>
      </c>
      <c r="AA1305" s="119">
        <f t="shared" si="684"/>
        <v>45313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>
        <f t="shared" si="674"/>
        <v>45300</v>
      </c>
      <c r="B1306" s="114">
        <f t="shared" si="666"/>
        <v>851.58395528999995</v>
      </c>
      <c r="C1306" s="114">
        <f t="shared" si="680"/>
        <v>536.68694865999998</v>
      </c>
      <c r="D1306" s="115">
        <f t="shared" si="675"/>
        <v>1190.8820000000001</v>
      </c>
      <c r="E1306" s="116">
        <f t="shared" si="662"/>
        <v>1193.337</v>
      </c>
      <c r="F1306" s="117">
        <f t="shared" si="663"/>
        <v>45250</v>
      </c>
      <c r="G1306" s="118">
        <f t="shared" si="667"/>
        <v>2.0614972768082662E-3</v>
      </c>
      <c r="H1306" s="119">
        <f t="shared" si="681"/>
        <v>45313</v>
      </c>
      <c r="I1306" s="119">
        <f t="shared" si="668"/>
        <v>45313</v>
      </c>
      <c r="J1306" s="120">
        <f t="shared" si="676"/>
        <v>21</v>
      </c>
      <c r="K1306" s="120">
        <f t="shared" si="665"/>
        <v>12</v>
      </c>
      <c r="L1306" s="8">
        <f t="shared" si="677"/>
        <v>1.00117747</v>
      </c>
      <c r="M1306" s="121">
        <f t="shared" si="664"/>
        <v>1.00206149</v>
      </c>
      <c r="N1306" s="121">
        <f t="shared" si="659"/>
        <v>1.5797782971992169</v>
      </c>
      <c r="O1306" s="114">
        <f t="shared" si="661"/>
        <v>1.5816384299999999</v>
      </c>
      <c r="P1306" s="114">
        <f t="shared" si="669"/>
        <v>848.84470288</v>
      </c>
      <c r="Q1306" s="168">
        <f t="shared" si="682"/>
        <v>0</v>
      </c>
      <c r="R1306" s="169">
        <f t="shared" si="678"/>
        <v>0</v>
      </c>
      <c r="S1306" s="114">
        <f t="shared" si="670"/>
        <v>0</v>
      </c>
      <c r="T1306" s="124">
        <f t="shared" si="679"/>
        <v>7.0000000000000007E-2</v>
      </c>
      <c r="U1306" s="122">
        <f t="shared" si="660"/>
        <v>12</v>
      </c>
      <c r="V1306" s="122">
        <v>252</v>
      </c>
      <c r="W1306" s="121">
        <f t="shared" si="671"/>
        <v>1.003227036</v>
      </c>
      <c r="X1306" s="114">
        <f t="shared" si="672"/>
        <v>2.7392524100000002</v>
      </c>
      <c r="Y1306" s="114">
        <f t="shared" si="673"/>
        <v>0</v>
      </c>
      <c r="Z1306" s="127" t="str">
        <f t="shared" si="683"/>
        <v>A+J=</v>
      </c>
      <c r="AA1306" s="119">
        <f t="shared" si="684"/>
        <v>45313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>
        <f t="shared" si="674"/>
        <v>45301</v>
      </c>
      <c r="B1307" s="114">
        <f t="shared" si="666"/>
        <v>851.89616667000007</v>
      </c>
      <c r="C1307" s="114">
        <f t="shared" si="680"/>
        <v>536.68694865999998</v>
      </c>
      <c r="D1307" s="115">
        <f t="shared" si="675"/>
        <v>1190.8820000000001</v>
      </c>
      <c r="E1307" s="116">
        <f t="shared" si="662"/>
        <v>1193.337</v>
      </c>
      <c r="F1307" s="117">
        <f t="shared" si="663"/>
        <v>45250</v>
      </c>
      <c r="G1307" s="118">
        <f t="shared" si="667"/>
        <v>2.0614972768082662E-3</v>
      </c>
      <c r="H1307" s="119">
        <f t="shared" si="681"/>
        <v>45313</v>
      </c>
      <c r="I1307" s="119">
        <f t="shared" si="668"/>
        <v>45313</v>
      </c>
      <c r="J1307" s="120">
        <f t="shared" si="676"/>
        <v>21</v>
      </c>
      <c r="K1307" s="120">
        <f t="shared" si="665"/>
        <v>13</v>
      </c>
      <c r="L1307" s="8">
        <f t="shared" si="677"/>
        <v>1.0012756599999999</v>
      </c>
      <c r="M1307" s="121">
        <f t="shared" si="664"/>
        <v>1.00206149</v>
      </c>
      <c r="N1307" s="121">
        <f t="shared" si="659"/>
        <v>1.5797782971992169</v>
      </c>
      <c r="O1307" s="114">
        <f t="shared" si="661"/>
        <v>1.58179355</v>
      </c>
      <c r="P1307" s="114">
        <f t="shared" si="669"/>
        <v>848.92795375000003</v>
      </c>
      <c r="Q1307" s="168">
        <f t="shared" si="682"/>
        <v>0</v>
      </c>
      <c r="R1307" s="169">
        <f t="shared" si="678"/>
        <v>0</v>
      </c>
      <c r="S1307" s="114">
        <f t="shared" si="670"/>
        <v>0</v>
      </c>
      <c r="T1307" s="124">
        <f t="shared" si="679"/>
        <v>7.0000000000000007E-2</v>
      </c>
      <c r="U1307" s="122">
        <f t="shared" si="660"/>
        <v>13</v>
      </c>
      <c r="V1307" s="122">
        <v>252</v>
      </c>
      <c r="W1307" s="121">
        <f t="shared" si="671"/>
        <v>1.003496425</v>
      </c>
      <c r="X1307" s="114">
        <f t="shared" si="672"/>
        <v>2.96821292</v>
      </c>
      <c r="Y1307" s="114">
        <f t="shared" si="673"/>
        <v>0</v>
      </c>
      <c r="Z1307" s="127" t="str">
        <f t="shared" si="683"/>
        <v>A+J=</v>
      </c>
      <c r="AA1307" s="119">
        <f t="shared" si="684"/>
        <v>45313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>
        <f t="shared" si="674"/>
        <v>45302</v>
      </c>
      <c r="B1308" s="114">
        <f t="shared" si="666"/>
        <v>852.2084848799999</v>
      </c>
      <c r="C1308" s="114">
        <f t="shared" si="680"/>
        <v>536.68694865999998</v>
      </c>
      <c r="D1308" s="115">
        <f t="shared" si="675"/>
        <v>1190.8820000000001</v>
      </c>
      <c r="E1308" s="116">
        <f t="shared" si="662"/>
        <v>1193.337</v>
      </c>
      <c r="F1308" s="117">
        <f t="shared" si="663"/>
        <v>45250</v>
      </c>
      <c r="G1308" s="118">
        <f t="shared" si="667"/>
        <v>2.0614972768082662E-3</v>
      </c>
      <c r="H1308" s="119">
        <f t="shared" si="681"/>
        <v>45313</v>
      </c>
      <c r="I1308" s="119">
        <f t="shared" si="668"/>
        <v>45313</v>
      </c>
      <c r="J1308" s="120">
        <f t="shared" si="676"/>
        <v>21</v>
      </c>
      <c r="K1308" s="120">
        <f t="shared" si="665"/>
        <v>14</v>
      </c>
      <c r="L1308" s="8">
        <f t="shared" si="677"/>
        <v>1.00137385</v>
      </c>
      <c r="M1308" s="121">
        <f t="shared" si="664"/>
        <v>1.00206149</v>
      </c>
      <c r="N1308" s="121">
        <f t="shared" si="659"/>
        <v>1.5797782971992169</v>
      </c>
      <c r="O1308" s="114">
        <f t="shared" si="661"/>
        <v>1.5819486700000001</v>
      </c>
      <c r="P1308" s="114">
        <f t="shared" si="669"/>
        <v>849.01120462999995</v>
      </c>
      <c r="Q1308" s="168">
        <f t="shared" si="682"/>
        <v>0</v>
      </c>
      <c r="R1308" s="169">
        <f t="shared" si="678"/>
        <v>0</v>
      </c>
      <c r="S1308" s="114">
        <f t="shared" si="670"/>
        <v>0</v>
      </c>
      <c r="T1308" s="124">
        <f t="shared" si="679"/>
        <v>7.0000000000000007E-2</v>
      </c>
      <c r="U1308" s="122">
        <f t="shared" si="660"/>
        <v>14</v>
      </c>
      <c r="V1308" s="122">
        <v>252</v>
      </c>
      <c r="W1308" s="121">
        <f t="shared" si="671"/>
        <v>1.0037658869999999</v>
      </c>
      <c r="X1308" s="114">
        <f t="shared" si="672"/>
        <v>3.1972802499999999</v>
      </c>
      <c r="Y1308" s="114">
        <f t="shared" si="673"/>
        <v>0</v>
      </c>
      <c r="Z1308" s="127" t="str">
        <f t="shared" si="683"/>
        <v>A+J=</v>
      </c>
      <c r="AA1308" s="119">
        <f t="shared" si="684"/>
        <v>45313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>
        <f t="shared" si="674"/>
        <v>45303</v>
      </c>
      <c r="B1309" s="114">
        <f t="shared" si="666"/>
        <v>852.52092527000002</v>
      </c>
      <c r="C1309" s="114">
        <f t="shared" si="680"/>
        <v>536.68694865999998</v>
      </c>
      <c r="D1309" s="115">
        <f t="shared" si="675"/>
        <v>1190.8820000000001</v>
      </c>
      <c r="E1309" s="116">
        <f t="shared" si="662"/>
        <v>1193.337</v>
      </c>
      <c r="F1309" s="117">
        <f t="shared" si="663"/>
        <v>45250</v>
      </c>
      <c r="G1309" s="118">
        <f t="shared" si="667"/>
        <v>2.0614972768082662E-3</v>
      </c>
      <c r="H1309" s="119">
        <f t="shared" si="681"/>
        <v>45313</v>
      </c>
      <c r="I1309" s="119">
        <f t="shared" si="668"/>
        <v>45313</v>
      </c>
      <c r="J1309" s="120">
        <f t="shared" si="676"/>
        <v>21</v>
      </c>
      <c r="K1309" s="120">
        <f t="shared" si="665"/>
        <v>15</v>
      </c>
      <c r="L1309" s="8">
        <f t="shared" si="677"/>
        <v>1.00147206</v>
      </c>
      <c r="M1309" s="121">
        <f t="shared" si="664"/>
        <v>1.00206149</v>
      </c>
      <c r="N1309" s="121">
        <f t="shared" si="659"/>
        <v>1.5797782971992169</v>
      </c>
      <c r="O1309" s="114">
        <f t="shared" si="661"/>
        <v>1.5821038199999999</v>
      </c>
      <c r="P1309" s="114">
        <f t="shared" si="669"/>
        <v>849.09447161000003</v>
      </c>
      <c r="Q1309" s="168">
        <f t="shared" si="682"/>
        <v>0</v>
      </c>
      <c r="R1309" s="169">
        <f t="shared" si="678"/>
        <v>0</v>
      </c>
      <c r="S1309" s="114">
        <f t="shared" si="670"/>
        <v>0</v>
      </c>
      <c r="T1309" s="124">
        <f t="shared" si="679"/>
        <v>7.0000000000000007E-2</v>
      </c>
      <c r="U1309" s="122">
        <f t="shared" si="660"/>
        <v>15</v>
      </c>
      <c r="V1309" s="122">
        <v>252</v>
      </c>
      <c r="W1309" s="121">
        <f t="shared" si="671"/>
        <v>1.004035421</v>
      </c>
      <c r="X1309" s="114">
        <f t="shared" si="672"/>
        <v>3.42645366</v>
      </c>
      <c r="Y1309" s="114">
        <f t="shared" si="673"/>
        <v>0</v>
      </c>
      <c r="Z1309" s="127" t="str">
        <f t="shared" si="683"/>
        <v>A+J=</v>
      </c>
      <c r="AA1309" s="119">
        <f t="shared" si="684"/>
        <v>45313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>
        <f t="shared" si="674"/>
        <v>45304</v>
      </c>
      <c r="B1310" s="114">
        <f t="shared" si="666"/>
        <v>852.83347168</v>
      </c>
      <c r="C1310" s="114">
        <f t="shared" si="680"/>
        <v>536.68694865999998</v>
      </c>
      <c r="D1310" s="115">
        <f t="shared" si="675"/>
        <v>1190.8820000000001</v>
      </c>
      <c r="E1310" s="116">
        <f t="shared" si="662"/>
        <v>1193.337</v>
      </c>
      <c r="F1310" s="117">
        <f t="shared" si="663"/>
        <v>45250</v>
      </c>
      <c r="G1310" s="118">
        <f t="shared" si="667"/>
        <v>2.0614972768082662E-3</v>
      </c>
      <c r="H1310" s="119">
        <f t="shared" si="681"/>
        <v>45313</v>
      </c>
      <c r="I1310" s="119">
        <f t="shared" si="668"/>
        <v>45313</v>
      </c>
      <c r="J1310" s="120">
        <f t="shared" si="676"/>
        <v>21</v>
      </c>
      <c r="K1310" s="120">
        <f t="shared" si="665"/>
        <v>16</v>
      </c>
      <c r="L1310" s="8">
        <f t="shared" si="677"/>
        <v>1.00157027</v>
      </c>
      <c r="M1310" s="121">
        <f t="shared" si="664"/>
        <v>1.00206149</v>
      </c>
      <c r="N1310" s="121">
        <f t="shared" si="659"/>
        <v>1.5797782971992169</v>
      </c>
      <c r="O1310" s="114">
        <f t="shared" si="661"/>
        <v>1.58225897</v>
      </c>
      <c r="P1310" s="114">
        <f t="shared" si="669"/>
        <v>849.17773858999999</v>
      </c>
      <c r="Q1310" s="168">
        <f t="shared" si="682"/>
        <v>0</v>
      </c>
      <c r="R1310" s="169">
        <f t="shared" si="678"/>
        <v>0</v>
      </c>
      <c r="S1310" s="114">
        <f t="shared" si="670"/>
        <v>0</v>
      </c>
      <c r="T1310" s="124">
        <f t="shared" si="679"/>
        <v>7.0000000000000007E-2</v>
      </c>
      <c r="U1310" s="122">
        <f t="shared" si="660"/>
        <v>16</v>
      </c>
      <c r="V1310" s="122">
        <v>252</v>
      </c>
      <c r="W1310" s="121">
        <f t="shared" si="671"/>
        <v>1.004305027</v>
      </c>
      <c r="X1310" s="114">
        <f t="shared" si="672"/>
        <v>3.65573309</v>
      </c>
      <c r="Y1310" s="114">
        <f t="shared" si="673"/>
        <v>0</v>
      </c>
      <c r="Z1310" s="127" t="str">
        <f t="shared" si="683"/>
        <v>A+J=</v>
      </c>
      <c r="AA1310" s="119">
        <f t="shared" si="684"/>
        <v>45313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>
        <f t="shared" si="674"/>
        <v>45305</v>
      </c>
      <c r="B1311" s="114">
        <f t="shared" si="666"/>
        <v>852.83347168</v>
      </c>
      <c r="C1311" s="114">
        <f t="shared" si="680"/>
        <v>536.68694865999998</v>
      </c>
      <c r="D1311" s="115">
        <f t="shared" si="675"/>
        <v>1190.8820000000001</v>
      </c>
      <c r="E1311" s="116">
        <f t="shared" si="662"/>
        <v>1193.337</v>
      </c>
      <c r="F1311" s="117">
        <f t="shared" si="663"/>
        <v>45250</v>
      </c>
      <c r="G1311" s="118">
        <f t="shared" si="667"/>
        <v>2.0614972768082662E-3</v>
      </c>
      <c r="H1311" s="119">
        <f t="shared" si="681"/>
        <v>45313</v>
      </c>
      <c r="I1311" s="119">
        <f t="shared" si="668"/>
        <v>45313</v>
      </c>
      <c r="J1311" s="120">
        <f t="shared" si="676"/>
        <v>21</v>
      </c>
      <c r="K1311" s="120">
        <f t="shared" si="665"/>
        <v>16</v>
      </c>
      <c r="L1311" s="8">
        <f t="shared" si="677"/>
        <v>1.00157027</v>
      </c>
      <c r="M1311" s="121">
        <f t="shared" si="664"/>
        <v>1.00206149</v>
      </c>
      <c r="N1311" s="121">
        <f t="shared" ref="N1311:N1374" si="685">IF(I1311&gt;I1310,N1310*M1311,N1310)</f>
        <v>1.5797782971992169</v>
      </c>
      <c r="O1311" s="114">
        <f t="shared" si="661"/>
        <v>1.58225897</v>
      </c>
      <c r="P1311" s="114">
        <f t="shared" si="669"/>
        <v>849.17773858999999</v>
      </c>
      <c r="Q1311" s="168">
        <f t="shared" si="682"/>
        <v>0</v>
      </c>
      <c r="R1311" s="169">
        <f t="shared" si="678"/>
        <v>0</v>
      </c>
      <c r="S1311" s="114">
        <f t="shared" si="670"/>
        <v>0</v>
      </c>
      <c r="T1311" s="124">
        <f t="shared" si="679"/>
        <v>7.0000000000000007E-2</v>
      </c>
      <c r="U1311" s="122">
        <f t="shared" si="660"/>
        <v>16</v>
      </c>
      <c r="V1311" s="122">
        <v>252</v>
      </c>
      <c r="W1311" s="121">
        <f t="shared" si="671"/>
        <v>1.004305027</v>
      </c>
      <c r="X1311" s="114">
        <f t="shared" si="672"/>
        <v>3.65573309</v>
      </c>
      <c r="Y1311" s="114">
        <f t="shared" si="673"/>
        <v>0</v>
      </c>
      <c r="Z1311" s="127" t="str">
        <f t="shared" si="683"/>
        <v>A+J=</v>
      </c>
      <c r="AA1311" s="119">
        <f t="shared" si="684"/>
        <v>45313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>
        <f t="shared" si="674"/>
        <v>45306</v>
      </c>
      <c r="B1312" s="114">
        <f t="shared" si="666"/>
        <v>852.83347168</v>
      </c>
      <c r="C1312" s="114">
        <f t="shared" si="680"/>
        <v>536.68694865999998</v>
      </c>
      <c r="D1312" s="115">
        <f t="shared" si="675"/>
        <v>1190.8820000000001</v>
      </c>
      <c r="E1312" s="116">
        <f t="shared" si="662"/>
        <v>1193.337</v>
      </c>
      <c r="F1312" s="117">
        <f t="shared" si="663"/>
        <v>45250</v>
      </c>
      <c r="G1312" s="118">
        <f t="shared" si="667"/>
        <v>2.0614972768082662E-3</v>
      </c>
      <c r="H1312" s="119">
        <f t="shared" si="681"/>
        <v>45313</v>
      </c>
      <c r="I1312" s="119">
        <f t="shared" si="668"/>
        <v>45313</v>
      </c>
      <c r="J1312" s="120">
        <f t="shared" si="676"/>
        <v>21</v>
      </c>
      <c r="K1312" s="120">
        <f t="shared" si="665"/>
        <v>16</v>
      </c>
      <c r="L1312" s="8">
        <f t="shared" si="677"/>
        <v>1.00157027</v>
      </c>
      <c r="M1312" s="121">
        <f t="shared" si="664"/>
        <v>1.00206149</v>
      </c>
      <c r="N1312" s="121">
        <f t="shared" si="685"/>
        <v>1.5797782971992169</v>
      </c>
      <c r="O1312" s="114">
        <f t="shared" si="661"/>
        <v>1.58225897</v>
      </c>
      <c r="P1312" s="114">
        <f t="shared" si="669"/>
        <v>849.17773858999999</v>
      </c>
      <c r="Q1312" s="168">
        <f t="shared" si="682"/>
        <v>0</v>
      </c>
      <c r="R1312" s="169">
        <f t="shared" si="678"/>
        <v>0</v>
      </c>
      <c r="S1312" s="114">
        <f t="shared" si="670"/>
        <v>0</v>
      </c>
      <c r="T1312" s="124">
        <f t="shared" si="679"/>
        <v>7.0000000000000007E-2</v>
      </c>
      <c r="U1312" s="122">
        <f t="shared" si="660"/>
        <v>16</v>
      </c>
      <c r="V1312" s="122">
        <v>252</v>
      </c>
      <c r="W1312" s="121">
        <f t="shared" si="671"/>
        <v>1.004305027</v>
      </c>
      <c r="X1312" s="114">
        <f t="shared" si="672"/>
        <v>3.65573309</v>
      </c>
      <c r="Y1312" s="114">
        <f t="shared" si="673"/>
        <v>0</v>
      </c>
      <c r="Z1312" s="127" t="str">
        <f t="shared" si="683"/>
        <v>A+J=</v>
      </c>
      <c r="AA1312" s="119">
        <f t="shared" si="684"/>
        <v>45313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>
        <f t="shared" si="674"/>
        <v>45307</v>
      </c>
      <c r="B1313" s="114">
        <f t="shared" si="666"/>
        <v>853.14614115999996</v>
      </c>
      <c r="C1313" s="114">
        <f t="shared" si="680"/>
        <v>536.68694865999998</v>
      </c>
      <c r="D1313" s="115">
        <f t="shared" si="675"/>
        <v>1190.8820000000001</v>
      </c>
      <c r="E1313" s="116">
        <f t="shared" si="662"/>
        <v>1193.337</v>
      </c>
      <c r="F1313" s="117">
        <f t="shared" si="663"/>
        <v>45250</v>
      </c>
      <c r="G1313" s="118">
        <f t="shared" si="667"/>
        <v>2.0614972768082662E-3</v>
      </c>
      <c r="H1313" s="119">
        <f t="shared" si="681"/>
        <v>45313</v>
      </c>
      <c r="I1313" s="119">
        <f t="shared" si="668"/>
        <v>45313</v>
      </c>
      <c r="J1313" s="120">
        <f t="shared" si="676"/>
        <v>21</v>
      </c>
      <c r="K1313" s="120">
        <f t="shared" si="665"/>
        <v>17</v>
      </c>
      <c r="L1313" s="8">
        <f t="shared" si="677"/>
        <v>1.0016685000000001</v>
      </c>
      <c r="M1313" s="121">
        <f t="shared" si="664"/>
        <v>1.00206149</v>
      </c>
      <c r="N1313" s="121">
        <f t="shared" si="685"/>
        <v>1.5797782971992169</v>
      </c>
      <c r="O1313" s="114">
        <f t="shared" si="661"/>
        <v>1.58241415</v>
      </c>
      <c r="P1313" s="114">
        <f t="shared" si="669"/>
        <v>849.26102166999999</v>
      </c>
      <c r="Q1313" s="168">
        <f t="shared" si="682"/>
        <v>0</v>
      </c>
      <c r="R1313" s="169">
        <f t="shared" si="678"/>
        <v>0</v>
      </c>
      <c r="S1313" s="114">
        <f t="shared" si="670"/>
        <v>0</v>
      </c>
      <c r="T1313" s="124">
        <f t="shared" si="679"/>
        <v>7.0000000000000007E-2</v>
      </c>
      <c r="U1313" s="122">
        <f t="shared" si="660"/>
        <v>17</v>
      </c>
      <c r="V1313" s="122">
        <v>252</v>
      </c>
      <c r="W1313" s="121">
        <f t="shared" si="671"/>
        <v>1.0045747060000001</v>
      </c>
      <c r="X1313" s="114">
        <f t="shared" si="672"/>
        <v>3.8851194900000001</v>
      </c>
      <c r="Y1313" s="114">
        <f t="shared" si="673"/>
        <v>0</v>
      </c>
      <c r="Z1313" s="127" t="str">
        <f t="shared" si="683"/>
        <v>A+J=</v>
      </c>
      <c r="AA1313" s="119">
        <f t="shared" si="684"/>
        <v>45313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>
        <f t="shared" si="674"/>
        <v>45308</v>
      </c>
      <c r="B1314" s="114">
        <f t="shared" si="666"/>
        <v>853.45891672000005</v>
      </c>
      <c r="C1314" s="114">
        <f t="shared" si="680"/>
        <v>536.68694865999998</v>
      </c>
      <c r="D1314" s="115">
        <f t="shared" si="675"/>
        <v>1190.8820000000001</v>
      </c>
      <c r="E1314" s="116">
        <f t="shared" si="662"/>
        <v>1193.337</v>
      </c>
      <c r="F1314" s="117">
        <f t="shared" si="663"/>
        <v>45250</v>
      </c>
      <c r="G1314" s="118">
        <f t="shared" si="667"/>
        <v>2.0614972768082662E-3</v>
      </c>
      <c r="H1314" s="119">
        <f t="shared" si="681"/>
        <v>45313</v>
      </c>
      <c r="I1314" s="119">
        <f t="shared" si="668"/>
        <v>45313</v>
      </c>
      <c r="J1314" s="120">
        <f t="shared" si="676"/>
        <v>21</v>
      </c>
      <c r="K1314" s="120">
        <f t="shared" si="665"/>
        <v>18</v>
      </c>
      <c r="L1314" s="8">
        <f t="shared" si="677"/>
        <v>1.0017667299999999</v>
      </c>
      <c r="M1314" s="121">
        <f t="shared" si="664"/>
        <v>1.00206149</v>
      </c>
      <c r="N1314" s="121">
        <f t="shared" si="685"/>
        <v>1.5797782971992169</v>
      </c>
      <c r="O1314" s="114">
        <f t="shared" si="661"/>
        <v>1.5825693300000001</v>
      </c>
      <c r="P1314" s="114">
        <f t="shared" si="669"/>
        <v>849.34430476</v>
      </c>
      <c r="Q1314" s="168">
        <f t="shared" si="682"/>
        <v>0</v>
      </c>
      <c r="R1314" s="169">
        <f t="shared" si="678"/>
        <v>0</v>
      </c>
      <c r="S1314" s="114">
        <f t="shared" si="670"/>
        <v>0</v>
      </c>
      <c r="T1314" s="124">
        <f t="shared" si="679"/>
        <v>7.0000000000000007E-2</v>
      </c>
      <c r="U1314" s="122">
        <f t="shared" si="660"/>
        <v>18</v>
      </c>
      <c r="V1314" s="122">
        <v>252</v>
      </c>
      <c r="W1314" s="121">
        <f t="shared" si="671"/>
        <v>1.0048444569999999</v>
      </c>
      <c r="X1314" s="114">
        <f t="shared" si="672"/>
        <v>4.1146119600000004</v>
      </c>
      <c r="Y1314" s="114">
        <f t="shared" si="673"/>
        <v>0</v>
      </c>
      <c r="Z1314" s="127" t="str">
        <f t="shared" si="683"/>
        <v>A+J=</v>
      </c>
      <c r="AA1314" s="119">
        <f t="shared" si="684"/>
        <v>45313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>
        <f t="shared" si="674"/>
        <v>45309</v>
      </c>
      <c r="B1315" s="114">
        <f t="shared" si="666"/>
        <v>853.77182077999998</v>
      </c>
      <c r="C1315" s="114">
        <f t="shared" si="680"/>
        <v>536.68694865999998</v>
      </c>
      <c r="D1315" s="115">
        <f t="shared" si="675"/>
        <v>1190.8820000000001</v>
      </c>
      <c r="E1315" s="116">
        <f t="shared" si="662"/>
        <v>1193.337</v>
      </c>
      <c r="F1315" s="117">
        <f t="shared" si="663"/>
        <v>45250</v>
      </c>
      <c r="G1315" s="118">
        <f t="shared" si="667"/>
        <v>2.0614972768082662E-3</v>
      </c>
      <c r="H1315" s="119">
        <f t="shared" si="681"/>
        <v>45313</v>
      </c>
      <c r="I1315" s="119">
        <f t="shared" si="668"/>
        <v>45313</v>
      </c>
      <c r="J1315" s="120">
        <f t="shared" si="676"/>
        <v>21</v>
      </c>
      <c r="K1315" s="120">
        <f t="shared" si="665"/>
        <v>19</v>
      </c>
      <c r="L1315" s="8">
        <f t="shared" si="677"/>
        <v>1.0018649799999999</v>
      </c>
      <c r="M1315" s="121">
        <f t="shared" si="664"/>
        <v>1.00206149</v>
      </c>
      <c r="N1315" s="121">
        <f t="shared" si="685"/>
        <v>1.5797782971992169</v>
      </c>
      <c r="O1315" s="114">
        <f t="shared" si="661"/>
        <v>1.58272455</v>
      </c>
      <c r="P1315" s="114">
        <f t="shared" si="669"/>
        <v>849.42760929999997</v>
      </c>
      <c r="Q1315" s="168">
        <f t="shared" si="682"/>
        <v>0</v>
      </c>
      <c r="R1315" s="169">
        <f t="shared" si="678"/>
        <v>0</v>
      </c>
      <c r="S1315" s="114">
        <f t="shared" si="670"/>
        <v>0</v>
      </c>
      <c r="T1315" s="124">
        <f t="shared" si="679"/>
        <v>7.0000000000000007E-2</v>
      </c>
      <c r="U1315" s="122">
        <f t="shared" si="660"/>
        <v>19</v>
      </c>
      <c r="V1315" s="122">
        <v>252</v>
      </c>
      <c r="W1315" s="121">
        <f t="shared" si="671"/>
        <v>1.005114281</v>
      </c>
      <c r="X1315" s="114">
        <f t="shared" si="672"/>
        <v>4.3442114800000002</v>
      </c>
      <c r="Y1315" s="114">
        <f t="shared" si="673"/>
        <v>0</v>
      </c>
      <c r="Z1315" s="127" t="str">
        <f t="shared" si="683"/>
        <v>A+J=</v>
      </c>
      <c r="AA1315" s="119">
        <f t="shared" si="684"/>
        <v>45313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>
        <f t="shared" si="674"/>
        <v>45310</v>
      </c>
      <c r="B1316" s="114">
        <f t="shared" si="666"/>
        <v>854.08482558000003</v>
      </c>
      <c r="C1316" s="114">
        <f t="shared" si="680"/>
        <v>536.68694865999998</v>
      </c>
      <c r="D1316" s="115">
        <f t="shared" si="675"/>
        <v>1190.8820000000001</v>
      </c>
      <c r="E1316" s="116">
        <f t="shared" si="662"/>
        <v>1193.337</v>
      </c>
      <c r="F1316" s="117">
        <f t="shared" si="663"/>
        <v>45250</v>
      </c>
      <c r="G1316" s="118">
        <f t="shared" si="667"/>
        <v>2.0614972768082662E-3</v>
      </c>
      <c r="H1316" s="119">
        <f t="shared" si="681"/>
        <v>45313</v>
      </c>
      <c r="I1316" s="119">
        <f t="shared" si="668"/>
        <v>45313</v>
      </c>
      <c r="J1316" s="120">
        <f t="shared" si="676"/>
        <v>21</v>
      </c>
      <c r="K1316" s="120">
        <f t="shared" si="665"/>
        <v>20</v>
      </c>
      <c r="L1316" s="8">
        <f t="shared" si="677"/>
        <v>1.0019632300000001</v>
      </c>
      <c r="M1316" s="121">
        <f t="shared" si="664"/>
        <v>1.00206149</v>
      </c>
      <c r="N1316" s="121">
        <f t="shared" si="685"/>
        <v>1.5797782971992169</v>
      </c>
      <c r="O1316" s="114">
        <f t="shared" si="661"/>
        <v>1.58287976</v>
      </c>
      <c r="P1316" s="114">
        <f t="shared" si="669"/>
        <v>849.51090849000002</v>
      </c>
      <c r="Q1316" s="168">
        <f t="shared" si="682"/>
        <v>0</v>
      </c>
      <c r="R1316" s="169">
        <f t="shared" si="678"/>
        <v>0</v>
      </c>
      <c r="S1316" s="114">
        <f t="shared" si="670"/>
        <v>0</v>
      </c>
      <c r="T1316" s="124">
        <f t="shared" si="679"/>
        <v>7.0000000000000007E-2</v>
      </c>
      <c r="U1316" s="122">
        <f t="shared" si="660"/>
        <v>20</v>
      </c>
      <c r="V1316" s="122">
        <v>252</v>
      </c>
      <c r="W1316" s="121">
        <f t="shared" si="671"/>
        <v>1.005384177</v>
      </c>
      <c r="X1316" s="114">
        <f t="shared" si="672"/>
        <v>4.5739170900000001</v>
      </c>
      <c r="Y1316" s="114">
        <f t="shared" si="673"/>
        <v>0</v>
      </c>
      <c r="Z1316" s="127" t="str">
        <f t="shared" si="683"/>
        <v>A+J=</v>
      </c>
      <c r="AA1316" s="119">
        <f t="shared" si="684"/>
        <v>45313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>
        <f t="shared" si="674"/>
        <v>45311</v>
      </c>
      <c r="B1317" s="114">
        <f t="shared" si="666"/>
        <v>854.39794730000006</v>
      </c>
      <c r="C1317" s="114">
        <f t="shared" si="680"/>
        <v>536.68694865999998</v>
      </c>
      <c r="D1317" s="115">
        <f t="shared" si="675"/>
        <v>1190.8820000000001</v>
      </c>
      <c r="E1317" s="116">
        <f t="shared" si="662"/>
        <v>1193.337</v>
      </c>
      <c r="F1317" s="117">
        <f t="shared" si="663"/>
        <v>45250</v>
      </c>
      <c r="G1317" s="118">
        <f t="shared" si="667"/>
        <v>2.0614972768082662E-3</v>
      </c>
      <c r="H1317" s="119">
        <f t="shared" si="681"/>
        <v>45342</v>
      </c>
      <c r="I1317" s="119">
        <f t="shared" si="668"/>
        <v>45313</v>
      </c>
      <c r="J1317" s="120">
        <f t="shared" si="676"/>
        <v>21</v>
      </c>
      <c r="K1317" s="120">
        <f t="shared" si="665"/>
        <v>21</v>
      </c>
      <c r="L1317" s="8">
        <f t="shared" si="677"/>
        <v>1.00206149</v>
      </c>
      <c r="M1317" s="121">
        <f t="shared" si="664"/>
        <v>1.00206149</v>
      </c>
      <c r="N1317" s="121">
        <f t="shared" si="685"/>
        <v>1.5797782971992169</v>
      </c>
      <c r="O1317" s="114">
        <f t="shared" si="661"/>
        <v>1.58303499</v>
      </c>
      <c r="P1317" s="114">
        <f t="shared" si="669"/>
        <v>849.59421840000005</v>
      </c>
      <c r="Q1317" s="168">
        <f t="shared" si="682"/>
        <v>0</v>
      </c>
      <c r="R1317" s="169">
        <f t="shared" si="678"/>
        <v>0</v>
      </c>
      <c r="S1317" s="114">
        <f t="shared" si="670"/>
        <v>0</v>
      </c>
      <c r="T1317" s="124">
        <f t="shared" si="679"/>
        <v>7.0000000000000007E-2</v>
      </c>
      <c r="U1317" s="122">
        <f t="shared" ref="U1317:U1380" si="686">IF(Q1316&gt;0,1,IF(K1317=K1316,U1316,U1316+1))</f>
        <v>21</v>
      </c>
      <c r="V1317" s="122">
        <v>252</v>
      </c>
      <c r="W1317" s="121">
        <f t="shared" si="671"/>
        <v>1.0056541450000001</v>
      </c>
      <c r="X1317" s="114">
        <f t="shared" si="672"/>
        <v>4.8037289000000003</v>
      </c>
      <c r="Y1317" s="114">
        <f t="shared" si="673"/>
        <v>0</v>
      </c>
      <c r="Z1317" s="127" t="str">
        <f t="shared" si="683"/>
        <v>A+J=</v>
      </c>
      <c r="AA1317" s="119">
        <f t="shared" si="684"/>
        <v>45313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>
        <f t="shared" si="674"/>
        <v>45312</v>
      </c>
      <c r="B1318" s="114">
        <f t="shared" si="666"/>
        <v>854.39794730000006</v>
      </c>
      <c r="C1318" s="114">
        <f t="shared" si="680"/>
        <v>536.68694865999998</v>
      </c>
      <c r="D1318" s="115">
        <f t="shared" si="675"/>
        <v>1190.8820000000001</v>
      </c>
      <c r="E1318" s="116">
        <f t="shared" si="662"/>
        <v>1193.337</v>
      </c>
      <c r="F1318" s="117">
        <f t="shared" si="663"/>
        <v>45250</v>
      </c>
      <c r="G1318" s="118">
        <f t="shared" si="667"/>
        <v>2.0614972768082662E-3</v>
      </c>
      <c r="H1318" s="119">
        <f t="shared" si="681"/>
        <v>45342</v>
      </c>
      <c r="I1318" s="119">
        <f t="shared" si="668"/>
        <v>45313</v>
      </c>
      <c r="J1318" s="120">
        <f t="shared" si="676"/>
        <v>21</v>
      </c>
      <c r="K1318" s="120">
        <f t="shared" si="665"/>
        <v>21</v>
      </c>
      <c r="L1318" s="8">
        <f t="shared" si="677"/>
        <v>1.00206149</v>
      </c>
      <c r="M1318" s="121">
        <f t="shared" si="664"/>
        <v>1.00206149</v>
      </c>
      <c r="N1318" s="121">
        <f t="shared" si="685"/>
        <v>1.5797782971992169</v>
      </c>
      <c r="O1318" s="114">
        <f t="shared" si="661"/>
        <v>1.58303499</v>
      </c>
      <c r="P1318" s="114">
        <f t="shared" si="669"/>
        <v>849.59421840000005</v>
      </c>
      <c r="Q1318" s="168">
        <f t="shared" si="682"/>
        <v>0</v>
      </c>
      <c r="R1318" s="169">
        <f t="shared" si="678"/>
        <v>0</v>
      </c>
      <c r="S1318" s="114">
        <f t="shared" si="670"/>
        <v>0</v>
      </c>
      <c r="T1318" s="124">
        <f t="shared" si="679"/>
        <v>7.0000000000000007E-2</v>
      </c>
      <c r="U1318" s="122">
        <f t="shared" si="686"/>
        <v>21</v>
      </c>
      <c r="V1318" s="122">
        <v>252</v>
      </c>
      <c r="W1318" s="121">
        <f t="shared" si="671"/>
        <v>1.0056541450000001</v>
      </c>
      <c r="X1318" s="114">
        <f t="shared" si="672"/>
        <v>4.8037289000000003</v>
      </c>
      <c r="Y1318" s="114">
        <f t="shared" si="673"/>
        <v>0</v>
      </c>
      <c r="Z1318" s="127" t="str">
        <f t="shared" si="683"/>
        <v>A+J=</v>
      </c>
      <c r="AA1318" s="119">
        <f t="shared" si="684"/>
        <v>45313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>
        <f t="shared" si="674"/>
        <v>45313</v>
      </c>
      <c r="B1319" s="114">
        <f t="shared" si="666"/>
        <v>854.39794730000006</v>
      </c>
      <c r="C1319" s="114">
        <f t="shared" si="680"/>
        <v>536.68694865999998</v>
      </c>
      <c r="D1319" s="115">
        <f t="shared" si="675"/>
        <v>1190.8820000000001</v>
      </c>
      <c r="E1319" s="116">
        <f t="shared" si="662"/>
        <v>1193.337</v>
      </c>
      <c r="F1319" s="117">
        <f t="shared" si="663"/>
        <v>45250</v>
      </c>
      <c r="G1319" s="118">
        <f t="shared" si="667"/>
        <v>2.0614972768082662E-3</v>
      </c>
      <c r="H1319" s="119">
        <f t="shared" si="681"/>
        <v>45342</v>
      </c>
      <c r="I1319" s="119">
        <f t="shared" si="668"/>
        <v>45313</v>
      </c>
      <c r="J1319" s="120">
        <f t="shared" si="676"/>
        <v>21</v>
      </c>
      <c r="K1319" s="120">
        <f t="shared" si="665"/>
        <v>21</v>
      </c>
      <c r="L1319" s="8">
        <f t="shared" si="677"/>
        <v>1.00206149</v>
      </c>
      <c r="M1319" s="121">
        <f t="shared" si="664"/>
        <v>1.00206149</v>
      </c>
      <c r="N1319" s="121">
        <f t="shared" si="685"/>
        <v>1.5797782971992169</v>
      </c>
      <c r="O1319" s="114">
        <f t="shared" si="661"/>
        <v>1.58303499</v>
      </c>
      <c r="P1319" s="114">
        <f t="shared" si="669"/>
        <v>849.59421840000005</v>
      </c>
      <c r="Q1319" s="168">
        <f t="shared" si="682"/>
        <v>43</v>
      </c>
      <c r="R1319" s="169">
        <f t="shared" si="678"/>
        <v>1.4917E-2</v>
      </c>
      <c r="S1319" s="114">
        <f t="shared" si="670"/>
        <v>12.673396950000001</v>
      </c>
      <c r="T1319" s="124">
        <f t="shared" si="679"/>
        <v>7.0000000000000007E-2</v>
      </c>
      <c r="U1319" s="122">
        <f t="shared" si="686"/>
        <v>21</v>
      </c>
      <c r="V1319" s="122">
        <v>252</v>
      </c>
      <c r="W1319" s="121">
        <f t="shared" si="671"/>
        <v>1.0056541450000001</v>
      </c>
      <c r="X1319" s="114">
        <f t="shared" si="672"/>
        <v>4.8037289000000003</v>
      </c>
      <c r="Y1319" s="114">
        <f t="shared" si="673"/>
        <v>17.47712585</v>
      </c>
      <c r="Z1319" s="127" t="str">
        <f t="shared" si="683"/>
        <v>A+J=</v>
      </c>
      <c r="AA1319" s="119">
        <f t="shared" si="684"/>
        <v>45313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>
        <f t="shared" si="674"/>
        <v>45314</v>
      </c>
      <c r="B1320" s="114">
        <f t="shared" si="666"/>
        <v>837.23628941000004</v>
      </c>
      <c r="C1320" s="114">
        <f t="shared" si="680"/>
        <v>528.68118945000003</v>
      </c>
      <c r="D1320" s="115">
        <f t="shared" si="675"/>
        <v>1190.8820000000001</v>
      </c>
      <c r="E1320" s="116">
        <f t="shared" si="662"/>
        <v>1193.337</v>
      </c>
      <c r="F1320" s="117">
        <f t="shared" si="663"/>
        <v>45282</v>
      </c>
      <c r="G1320" s="118">
        <f t="shared" si="667"/>
        <v>2.0614972768082662E-3</v>
      </c>
      <c r="H1320" s="119">
        <f t="shared" si="681"/>
        <v>45342</v>
      </c>
      <c r="I1320" s="119">
        <f t="shared" si="668"/>
        <v>45342</v>
      </c>
      <c r="J1320" s="120">
        <f t="shared" si="676"/>
        <v>19</v>
      </c>
      <c r="K1320" s="120">
        <f t="shared" si="665"/>
        <v>1</v>
      </c>
      <c r="L1320" s="8">
        <f t="shared" si="677"/>
        <v>1.0001083900000001</v>
      </c>
      <c r="M1320" s="121">
        <f t="shared" si="664"/>
        <v>1.00206149</v>
      </c>
      <c r="N1320" s="121">
        <f t="shared" si="685"/>
        <v>1.5830349943611102</v>
      </c>
      <c r="O1320" s="114">
        <f t="shared" si="661"/>
        <v>1.58320657</v>
      </c>
      <c r="P1320" s="114">
        <f t="shared" si="669"/>
        <v>837.01153256999999</v>
      </c>
      <c r="Q1320" s="168">
        <f t="shared" si="682"/>
        <v>0</v>
      </c>
      <c r="R1320" s="169">
        <f t="shared" si="678"/>
        <v>0</v>
      </c>
      <c r="S1320" s="114">
        <f t="shared" si="670"/>
        <v>0</v>
      </c>
      <c r="T1320" s="124">
        <f t="shared" si="679"/>
        <v>7.0000000000000007E-2</v>
      </c>
      <c r="U1320" s="122">
        <f t="shared" si="686"/>
        <v>1</v>
      </c>
      <c r="V1320" s="122">
        <v>252</v>
      </c>
      <c r="W1320" s="121">
        <f t="shared" si="671"/>
        <v>1.0002685229999999</v>
      </c>
      <c r="X1320" s="114">
        <f t="shared" si="672"/>
        <v>0.22475684000000001</v>
      </c>
      <c r="Y1320" s="114">
        <f t="shared" si="673"/>
        <v>0</v>
      </c>
      <c r="Z1320" s="127" t="str">
        <f t="shared" si="683"/>
        <v>A+J=</v>
      </c>
      <c r="AA1320" s="119">
        <f t="shared" si="684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>
        <f t="shared" si="674"/>
        <v>45315</v>
      </c>
      <c r="B1321" s="114">
        <f t="shared" si="666"/>
        <v>837.55188223999994</v>
      </c>
      <c r="C1321" s="114">
        <f t="shared" si="680"/>
        <v>528.68118945000003</v>
      </c>
      <c r="D1321" s="115">
        <f t="shared" si="675"/>
        <v>1190.8820000000001</v>
      </c>
      <c r="E1321" s="116">
        <f t="shared" si="662"/>
        <v>1193.337</v>
      </c>
      <c r="F1321" s="117">
        <f t="shared" si="663"/>
        <v>45282</v>
      </c>
      <c r="G1321" s="118">
        <f t="shared" si="667"/>
        <v>2.0614972768082662E-3</v>
      </c>
      <c r="H1321" s="119">
        <f t="shared" si="681"/>
        <v>45342</v>
      </c>
      <c r="I1321" s="119">
        <f t="shared" si="668"/>
        <v>45342</v>
      </c>
      <c r="J1321" s="120">
        <f t="shared" si="676"/>
        <v>19</v>
      </c>
      <c r="K1321" s="120">
        <f t="shared" si="665"/>
        <v>2</v>
      </c>
      <c r="L1321" s="8">
        <f t="shared" si="677"/>
        <v>1.0002167900000001</v>
      </c>
      <c r="M1321" s="121">
        <f t="shared" si="664"/>
        <v>1.00206149</v>
      </c>
      <c r="N1321" s="121">
        <f t="shared" si="685"/>
        <v>1.5830349943611102</v>
      </c>
      <c r="O1321" s="114">
        <f t="shared" ref="O1321:O1384" si="687">TRUNC(TRUNC((L1321*N1321),15),8)</f>
        <v>1.58337818</v>
      </c>
      <c r="P1321" s="114">
        <f t="shared" si="669"/>
        <v>837.10225954999999</v>
      </c>
      <c r="Q1321" s="168">
        <f t="shared" si="682"/>
        <v>0</v>
      </c>
      <c r="R1321" s="169">
        <f t="shared" si="678"/>
        <v>0</v>
      </c>
      <c r="S1321" s="114">
        <f t="shared" si="670"/>
        <v>0</v>
      </c>
      <c r="T1321" s="124">
        <f t="shared" si="679"/>
        <v>7.0000000000000007E-2</v>
      </c>
      <c r="U1321" s="122">
        <f t="shared" si="686"/>
        <v>2</v>
      </c>
      <c r="V1321" s="122">
        <v>252</v>
      </c>
      <c r="W1321" s="121">
        <f t="shared" si="671"/>
        <v>1.000537118</v>
      </c>
      <c r="X1321" s="114">
        <f t="shared" si="672"/>
        <v>0.44962268999999999</v>
      </c>
      <c r="Y1321" s="114">
        <f t="shared" si="673"/>
        <v>0</v>
      </c>
      <c r="Z1321" s="127" t="str">
        <f t="shared" si="683"/>
        <v>A+J=</v>
      </c>
      <c r="AA1321" s="119">
        <f t="shared" si="684"/>
        <v>45342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>
        <f t="shared" si="674"/>
        <v>45316</v>
      </c>
      <c r="B1322" s="114">
        <f t="shared" si="666"/>
        <v>837.86759465</v>
      </c>
      <c r="C1322" s="114">
        <f t="shared" si="680"/>
        <v>528.68118945000003</v>
      </c>
      <c r="D1322" s="115">
        <f t="shared" si="675"/>
        <v>1190.8820000000001</v>
      </c>
      <c r="E1322" s="116">
        <f t="shared" ref="E1322:E1385" si="688">IF($K1322=1,VLOOKUP($A1321,$AO$10:$AS$131,4),E1321)</f>
        <v>1193.337</v>
      </c>
      <c r="F1322" s="117">
        <f t="shared" ref="F1322:F1385" si="689">IF($K1322=1,VLOOKUP($A1321,$AO$10:$AS$131,5),F1321)</f>
        <v>45282</v>
      </c>
      <c r="G1322" s="118">
        <f t="shared" si="667"/>
        <v>2.0614972768082662E-3</v>
      </c>
      <c r="H1322" s="119">
        <f t="shared" si="681"/>
        <v>45342</v>
      </c>
      <c r="I1322" s="119">
        <f t="shared" si="668"/>
        <v>45342</v>
      </c>
      <c r="J1322" s="120">
        <f t="shared" si="676"/>
        <v>19</v>
      </c>
      <c r="K1322" s="120">
        <f t="shared" si="665"/>
        <v>3</v>
      </c>
      <c r="L1322" s="8">
        <f t="shared" si="677"/>
        <v>1.00032521</v>
      </c>
      <c r="M1322" s="121">
        <f t="shared" ref="M1322:M1385" si="690">IF(I1322&gt;I1321,L1321,M1321)</f>
        <v>1.00206149</v>
      </c>
      <c r="N1322" s="121">
        <f t="shared" si="685"/>
        <v>1.5830349943611102</v>
      </c>
      <c r="O1322" s="114">
        <f t="shared" si="687"/>
        <v>1.5835498100000001</v>
      </c>
      <c r="P1322" s="114">
        <f t="shared" si="669"/>
        <v>837.19299709999996</v>
      </c>
      <c r="Q1322" s="168">
        <f t="shared" si="682"/>
        <v>0</v>
      </c>
      <c r="R1322" s="169">
        <f t="shared" si="678"/>
        <v>0</v>
      </c>
      <c r="S1322" s="114">
        <f t="shared" si="670"/>
        <v>0</v>
      </c>
      <c r="T1322" s="124">
        <f t="shared" si="679"/>
        <v>7.0000000000000007E-2</v>
      </c>
      <c r="U1322" s="122">
        <f t="shared" si="686"/>
        <v>3</v>
      </c>
      <c r="V1322" s="122">
        <v>252</v>
      </c>
      <c r="W1322" s="121">
        <f t="shared" si="671"/>
        <v>1.0008057850000001</v>
      </c>
      <c r="X1322" s="114">
        <f t="shared" si="672"/>
        <v>0.67459754999999999</v>
      </c>
      <c r="Y1322" s="114">
        <f t="shared" si="673"/>
        <v>0</v>
      </c>
      <c r="Z1322" s="127" t="str">
        <f t="shared" si="683"/>
        <v>A+J=</v>
      </c>
      <c r="AA1322" s="119">
        <f t="shared" si="684"/>
        <v>45342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>
        <f t="shared" si="674"/>
        <v>45317</v>
      </c>
      <c r="B1323" s="114">
        <f t="shared" si="666"/>
        <v>838.18342670000004</v>
      </c>
      <c r="C1323" s="114">
        <f t="shared" si="680"/>
        <v>528.68118945000003</v>
      </c>
      <c r="D1323" s="115">
        <f t="shared" si="675"/>
        <v>1190.8820000000001</v>
      </c>
      <c r="E1323" s="116">
        <f t="shared" si="688"/>
        <v>1193.337</v>
      </c>
      <c r="F1323" s="117">
        <f t="shared" si="689"/>
        <v>45282</v>
      </c>
      <c r="G1323" s="118">
        <f t="shared" si="667"/>
        <v>2.0614972768082662E-3</v>
      </c>
      <c r="H1323" s="119">
        <f t="shared" si="681"/>
        <v>45342</v>
      </c>
      <c r="I1323" s="119">
        <f t="shared" si="668"/>
        <v>45342</v>
      </c>
      <c r="J1323" s="120">
        <f t="shared" si="676"/>
        <v>19</v>
      </c>
      <c r="K1323" s="120">
        <f t="shared" si="665"/>
        <v>4</v>
      </c>
      <c r="L1323" s="8">
        <f t="shared" si="677"/>
        <v>1.00043364</v>
      </c>
      <c r="M1323" s="121">
        <f t="shared" si="690"/>
        <v>1.00206149</v>
      </c>
      <c r="N1323" s="121">
        <f t="shared" si="685"/>
        <v>1.5830349943611102</v>
      </c>
      <c r="O1323" s="114">
        <f t="shared" si="687"/>
        <v>1.58372146</v>
      </c>
      <c r="P1323" s="114">
        <f t="shared" si="669"/>
        <v>837.28374523000002</v>
      </c>
      <c r="Q1323" s="168">
        <f t="shared" si="682"/>
        <v>0</v>
      </c>
      <c r="R1323" s="169">
        <f t="shared" si="678"/>
        <v>0</v>
      </c>
      <c r="S1323" s="114">
        <f t="shared" si="670"/>
        <v>0</v>
      </c>
      <c r="T1323" s="124">
        <f t="shared" si="679"/>
        <v>7.0000000000000007E-2</v>
      </c>
      <c r="U1323" s="122">
        <f t="shared" si="686"/>
        <v>4</v>
      </c>
      <c r="V1323" s="122">
        <v>252</v>
      </c>
      <c r="W1323" s="121">
        <f t="shared" si="671"/>
        <v>1.0010745240000001</v>
      </c>
      <c r="X1323" s="114">
        <f t="shared" si="672"/>
        <v>0.89968146999999998</v>
      </c>
      <c r="Y1323" s="114">
        <f t="shared" si="673"/>
        <v>0</v>
      </c>
      <c r="Z1323" s="127" t="str">
        <f t="shared" si="683"/>
        <v>A+J=</v>
      </c>
      <c r="AA1323" s="119">
        <f t="shared" si="684"/>
        <v>45342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>
        <f t="shared" si="674"/>
        <v>45318</v>
      </c>
      <c r="B1324" s="114">
        <f t="shared" si="666"/>
        <v>838.49937310999996</v>
      </c>
      <c r="C1324" s="114">
        <f t="shared" si="680"/>
        <v>528.68118945000003</v>
      </c>
      <c r="D1324" s="115">
        <f t="shared" si="675"/>
        <v>1190.8820000000001</v>
      </c>
      <c r="E1324" s="116">
        <f t="shared" si="688"/>
        <v>1193.337</v>
      </c>
      <c r="F1324" s="117">
        <f t="shared" si="689"/>
        <v>45282</v>
      </c>
      <c r="G1324" s="118">
        <f t="shared" si="667"/>
        <v>2.0614972768082662E-3</v>
      </c>
      <c r="H1324" s="119">
        <f t="shared" si="681"/>
        <v>45342</v>
      </c>
      <c r="I1324" s="119">
        <f t="shared" si="668"/>
        <v>45342</v>
      </c>
      <c r="J1324" s="120">
        <f t="shared" si="676"/>
        <v>19</v>
      </c>
      <c r="K1324" s="120">
        <f t="shared" si="665"/>
        <v>5</v>
      </c>
      <c r="L1324" s="8">
        <f t="shared" si="677"/>
        <v>1.00054208</v>
      </c>
      <c r="M1324" s="121">
        <f t="shared" si="690"/>
        <v>1.00206149</v>
      </c>
      <c r="N1324" s="121">
        <f t="shared" si="685"/>
        <v>1.5830349943611102</v>
      </c>
      <c r="O1324" s="114">
        <f t="shared" si="687"/>
        <v>1.5838931199999999</v>
      </c>
      <c r="P1324" s="114">
        <f t="shared" si="669"/>
        <v>837.37449863999996</v>
      </c>
      <c r="Q1324" s="168">
        <f t="shared" si="682"/>
        <v>0</v>
      </c>
      <c r="R1324" s="169">
        <f t="shared" si="678"/>
        <v>0</v>
      </c>
      <c r="S1324" s="114">
        <f t="shared" si="670"/>
        <v>0</v>
      </c>
      <c r="T1324" s="124">
        <f t="shared" si="679"/>
        <v>7.0000000000000007E-2</v>
      </c>
      <c r="U1324" s="122">
        <f t="shared" si="686"/>
        <v>5</v>
      </c>
      <c r="V1324" s="122">
        <v>252</v>
      </c>
      <c r="W1324" s="121">
        <f t="shared" si="671"/>
        <v>1.0013433350000001</v>
      </c>
      <c r="X1324" s="114">
        <f t="shared" si="672"/>
        <v>1.12487447</v>
      </c>
      <c r="Y1324" s="114">
        <f t="shared" si="673"/>
        <v>0</v>
      </c>
      <c r="Z1324" s="127" t="str">
        <f t="shared" si="683"/>
        <v>A+J=</v>
      </c>
      <c r="AA1324" s="119">
        <f t="shared" si="684"/>
        <v>45342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>
        <f t="shared" si="674"/>
        <v>45319</v>
      </c>
      <c r="B1325" s="114">
        <f t="shared" si="666"/>
        <v>838.49937310999996</v>
      </c>
      <c r="C1325" s="114">
        <f t="shared" si="680"/>
        <v>528.68118945000003</v>
      </c>
      <c r="D1325" s="115">
        <f t="shared" si="675"/>
        <v>1190.8820000000001</v>
      </c>
      <c r="E1325" s="116">
        <f t="shared" si="688"/>
        <v>1193.337</v>
      </c>
      <c r="F1325" s="117">
        <f t="shared" si="689"/>
        <v>45282</v>
      </c>
      <c r="G1325" s="118">
        <f t="shared" si="667"/>
        <v>2.0614972768082662E-3</v>
      </c>
      <c r="H1325" s="119">
        <f t="shared" si="681"/>
        <v>45342</v>
      </c>
      <c r="I1325" s="119">
        <f t="shared" si="668"/>
        <v>45342</v>
      </c>
      <c r="J1325" s="120">
        <f t="shared" si="676"/>
        <v>19</v>
      </c>
      <c r="K1325" s="120">
        <f t="shared" si="665"/>
        <v>5</v>
      </c>
      <c r="L1325" s="8">
        <f t="shared" si="677"/>
        <v>1.00054208</v>
      </c>
      <c r="M1325" s="121">
        <f t="shared" si="690"/>
        <v>1.00206149</v>
      </c>
      <c r="N1325" s="121">
        <f t="shared" si="685"/>
        <v>1.5830349943611102</v>
      </c>
      <c r="O1325" s="114">
        <f t="shared" si="687"/>
        <v>1.5838931199999999</v>
      </c>
      <c r="P1325" s="114">
        <f t="shared" si="669"/>
        <v>837.37449863999996</v>
      </c>
      <c r="Q1325" s="168">
        <f t="shared" si="682"/>
        <v>0</v>
      </c>
      <c r="R1325" s="169">
        <f t="shared" si="678"/>
        <v>0</v>
      </c>
      <c r="S1325" s="114">
        <f t="shared" si="670"/>
        <v>0</v>
      </c>
      <c r="T1325" s="124">
        <f t="shared" si="679"/>
        <v>7.0000000000000007E-2</v>
      </c>
      <c r="U1325" s="122">
        <f t="shared" si="686"/>
        <v>5</v>
      </c>
      <c r="V1325" s="122">
        <v>252</v>
      </c>
      <c r="W1325" s="121">
        <f t="shared" si="671"/>
        <v>1.0013433350000001</v>
      </c>
      <c r="X1325" s="114">
        <f t="shared" si="672"/>
        <v>1.12487447</v>
      </c>
      <c r="Y1325" s="114">
        <f t="shared" si="673"/>
        <v>0</v>
      </c>
      <c r="Z1325" s="127" t="str">
        <f t="shared" si="683"/>
        <v>A+J=</v>
      </c>
      <c r="AA1325" s="119">
        <f t="shared" si="684"/>
        <v>45342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>
        <f t="shared" si="674"/>
        <v>45320</v>
      </c>
      <c r="B1326" s="114">
        <f t="shared" si="666"/>
        <v>838.49937310999996</v>
      </c>
      <c r="C1326" s="114">
        <f t="shared" si="680"/>
        <v>528.68118945000003</v>
      </c>
      <c r="D1326" s="115">
        <f t="shared" si="675"/>
        <v>1190.8820000000001</v>
      </c>
      <c r="E1326" s="116">
        <f t="shared" si="688"/>
        <v>1193.337</v>
      </c>
      <c r="F1326" s="117">
        <f t="shared" si="689"/>
        <v>45282</v>
      </c>
      <c r="G1326" s="118">
        <f t="shared" si="667"/>
        <v>2.0614972768082662E-3</v>
      </c>
      <c r="H1326" s="119">
        <f t="shared" si="681"/>
        <v>45342</v>
      </c>
      <c r="I1326" s="119">
        <f t="shared" si="668"/>
        <v>45342</v>
      </c>
      <c r="J1326" s="120">
        <f t="shared" si="676"/>
        <v>19</v>
      </c>
      <c r="K1326" s="120">
        <f t="shared" ref="K1326:K1389" si="691">(J1326-(NETWORKDAYS(A1326,I1326,AD$148:AD$502)-1))</f>
        <v>5</v>
      </c>
      <c r="L1326" s="8">
        <f t="shared" si="677"/>
        <v>1.00054208</v>
      </c>
      <c r="M1326" s="121">
        <f t="shared" si="690"/>
        <v>1.00206149</v>
      </c>
      <c r="N1326" s="121">
        <f t="shared" si="685"/>
        <v>1.5830349943611102</v>
      </c>
      <c r="O1326" s="114">
        <f t="shared" si="687"/>
        <v>1.5838931199999999</v>
      </c>
      <c r="P1326" s="114">
        <f t="shared" si="669"/>
        <v>837.37449863999996</v>
      </c>
      <c r="Q1326" s="168">
        <f t="shared" si="682"/>
        <v>0</v>
      </c>
      <c r="R1326" s="169">
        <f t="shared" si="678"/>
        <v>0</v>
      </c>
      <c r="S1326" s="114">
        <f t="shared" si="670"/>
        <v>0</v>
      </c>
      <c r="T1326" s="124">
        <f t="shared" si="679"/>
        <v>7.0000000000000007E-2</v>
      </c>
      <c r="U1326" s="122">
        <f t="shared" si="686"/>
        <v>5</v>
      </c>
      <c r="V1326" s="122">
        <v>252</v>
      </c>
      <c r="W1326" s="121">
        <f t="shared" si="671"/>
        <v>1.0013433350000001</v>
      </c>
      <c r="X1326" s="114">
        <f t="shared" si="672"/>
        <v>1.12487447</v>
      </c>
      <c r="Y1326" s="114">
        <f t="shared" si="673"/>
        <v>0</v>
      </c>
      <c r="Z1326" s="127" t="str">
        <f t="shared" si="683"/>
        <v>A+J=</v>
      </c>
      <c r="AA1326" s="119">
        <f t="shared" si="684"/>
        <v>45342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>
        <f t="shared" si="674"/>
        <v>45321</v>
      </c>
      <c r="B1327" s="114">
        <f t="shared" si="666"/>
        <v>838.81544977999999</v>
      </c>
      <c r="C1327" s="114">
        <f t="shared" si="680"/>
        <v>528.68118945000003</v>
      </c>
      <c r="D1327" s="115">
        <f t="shared" si="675"/>
        <v>1190.8820000000001</v>
      </c>
      <c r="E1327" s="116">
        <f t="shared" si="688"/>
        <v>1193.337</v>
      </c>
      <c r="F1327" s="117">
        <f t="shared" si="689"/>
        <v>45282</v>
      </c>
      <c r="G1327" s="118">
        <f t="shared" si="667"/>
        <v>2.0614972768082662E-3</v>
      </c>
      <c r="H1327" s="119">
        <f t="shared" si="681"/>
        <v>45342</v>
      </c>
      <c r="I1327" s="119">
        <f t="shared" si="668"/>
        <v>45342</v>
      </c>
      <c r="J1327" s="120">
        <f t="shared" si="676"/>
        <v>19</v>
      </c>
      <c r="K1327" s="120">
        <f t="shared" si="691"/>
        <v>6</v>
      </c>
      <c r="L1327" s="8">
        <f t="shared" si="677"/>
        <v>1.0006505400000001</v>
      </c>
      <c r="M1327" s="121">
        <f t="shared" si="690"/>
        <v>1.00206149</v>
      </c>
      <c r="N1327" s="121">
        <f t="shared" si="685"/>
        <v>1.5830349943611102</v>
      </c>
      <c r="O1327" s="114">
        <f t="shared" si="687"/>
        <v>1.58406482</v>
      </c>
      <c r="P1327" s="114">
        <f t="shared" si="669"/>
        <v>837.46527319999996</v>
      </c>
      <c r="Q1327" s="168">
        <f t="shared" si="682"/>
        <v>0</v>
      </c>
      <c r="R1327" s="169">
        <f t="shared" si="678"/>
        <v>0</v>
      </c>
      <c r="S1327" s="114">
        <f t="shared" si="670"/>
        <v>0</v>
      </c>
      <c r="T1327" s="124">
        <f t="shared" si="679"/>
        <v>7.0000000000000007E-2</v>
      </c>
      <c r="U1327" s="122">
        <f t="shared" si="686"/>
        <v>6</v>
      </c>
      <c r="V1327" s="122">
        <v>252</v>
      </c>
      <c r="W1327" s="121">
        <f t="shared" si="671"/>
        <v>1.001612218</v>
      </c>
      <c r="X1327" s="114">
        <f t="shared" si="672"/>
        <v>1.3501765800000001</v>
      </c>
      <c r="Y1327" s="114">
        <f t="shared" si="673"/>
        <v>0</v>
      </c>
      <c r="Z1327" s="127" t="str">
        <f t="shared" si="683"/>
        <v>A+J=</v>
      </c>
      <c r="AA1327" s="119">
        <f t="shared" si="684"/>
        <v>45342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>
        <f t="shared" si="674"/>
        <v>45322</v>
      </c>
      <c r="B1328" s="114">
        <f t="shared" si="666"/>
        <v>839.13163111999995</v>
      </c>
      <c r="C1328" s="114">
        <f t="shared" si="680"/>
        <v>528.68118945000003</v>
      </c>
      <c r="D1328" s="115">
        <f t="shared" si="675"/>
        <v>1190.8820000000001</v>
      </c>
      <c r="E1328" s="116">
        <f t="shared" si="688"/>
        <v>1193.337</v>
      </c>
      <c r="F1328" s="117">
        <f t="shared" si="689"/>
        <v>45282</v>
      </c>
      <c r="G1328" s="118">
        <f t="shared" si="667"/>
        <v>2.0614972768082662E-3</v>
      </c>
      <c r="H1328" s="119">
        <f t="shared" si="681"/>
        <v>45342</v>
      </c>
      <c r="I1328" s="119">
        <f t="shared" si="668"/>
        <v>45342</v>
      </c>
      <c r="J1328" s="120">
        <f t="shared" si="676"/>
        <v>19</v>
      </c>
      <c r="K1328" s="120">
        <f t="shared" si="691"/>
        <v>7</v>
      </c>
      <c r="L1328" s="8">
        <f t="shared" si="677"/>
        <v>1.000759</v>
      </c>
      <c r="M1328" s="121">
        <f t="shared" si="690"/>
        <v>1.00206149</v>
      </c>
      <c r="N1328" s="121">
        <f t="shared" si="685"/>
        <v>1.5830349943611102</v>
      </c>
      <c r="O1328" s="114">
        <f t="shared" si="687"/>
        <v>1.58423651</v>
      </c>
      <c r="P1328" s="114">
        <f t="shared" si="669"/>
        <v>837.55604246999997</v>
      </c>
      <c r="Q1328" s="168">
        <f t="shared" si="682"/>
        <v>0</v>
      </c>
      <c r="R1328" s="169">
        <f t="shared" si="678"/>
        <v>0</v>
      </c>
      <c r="S1328" s="114">
        <f t="shared" si="670"/>
        <v>0</v>
      </c>
      <c r="T1328" s="124">
        <f t="shared" si="679"/>
        <v>7.0000000000000007E-2</v>
      </c>
      <c r="U1328" s="122">
        <f t="shared" si="686"/>
        <v>7</v>
      </c>
      <c r="V1328" s="122">
        <v>252</v>
      </c>
      <c r="W1328" s="121">
        <f t="shared" si="671"/>
        <v>1.001881174</v>
      </c>
      <c r="X1328" s="114">
        <f t="shared" si="672"/>
        <v>1.57558865</v>
      </c>
      <c r="Y1328" s="114">
        <f t="shared" si="673"/>
        <v>0</v>
      </c>
      <c r="Z1328" s="127" t="str">
        <f t="shared" si="683"/>
        <v>A+J=</v>
      </c>
      <c r="AA1328" s="119">
        <f t="shared" si="684"/>
        <v>45342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>
        <f t="shared" si="674"/>
        <v>45323</v>
      </c>
      <c r="B1329" s="114">
        <f t="shared" si="666"/>
        <v>839.44794278000006</v>
      </c>
      <c r="C1329" s="114">
        <f t="shared" si="680"/>
        <v>528.68118945000003</v>
      </c>
      <c r="D1329" s="115">
        <f t="shared" si="675"/>
        <v>1190.8820000000001</v>
      </c>
      <c r="E1329" s="116">
        <f t="shared" si="688"/>
        <v>1193.337</v>
      </c>
      <c r="F1329" s="117">
        <f t="shared" si="689"/>
        <v>45282</v>
      </c>
      <c r="G1329" s="118">
        <f t="shared" si="667"/>
        <v>2.0614972768082662E-3</v>
      </c>
      <c r="H1329" s="119">
        <f t="shared" si="681"/>
        <v>45342</v>
      </c>
      <c r="I1329" s="119">
        <f t="shared" si="668"/>
        <v>45342</v>
      </c>
      <c r="J1329" s="120">
        <f t="shared" si="676"/>
        <v>19</v>
      </c>
      <c r="K1329" s="120">
        <f t="shared" si="691"/>
        <v>8</v>
      </c>
      <c r="L1329" s="8">
        <f t="shared" si="677"/>
        <v>1.0008674799999999</v>
      </c>
      <c r="M1329" s="121">
        <f t="shared" si="690"/>
        <v>1.00206149</v>
      </c>
      <c r="N1329" s="121">
        <f t="shared" si="685"/>
        <v>1.5830349943611102</v>
      </c>
      <c r="O1329" s="114">
        <f t="shared" si="687"/>
        <v>1.5844082399999999</v>
      </c>
      <c r="P1329" s="114">
        <f t="shared" si="669"/>
        <v>837.64683289000004</v>
      </c>
      <c r="Q1329" s="168">
        <f t="shared" si="682"/>
        <v>0</v>
      </c>
      <c r="R1329" s="169">
        <f t="shared" si="678"/>
        <v>0</v>
      </c>
      <c r="S1329" s="114">
        <f t="shared" si="670"/>
        <v>0</v>
      </c>
      <c r="T1329" s="124">
        <f t="shared" si="679"/>
        <v>7.0000000000000007E-2</v>
      </c>
      <c r="U1329" s="122">
        <f t="shared" si="686"/>
        <v>8</v>
      </c>
      <c r="V1329" s="122">
        <v>252</v>
      </c>
      <c r="W1329" s="121">
        <f t="shared" si="671"/>
        <v>1.0021502019999999</v>
      </c>
      <c r="X1329" s="114">
        <f t="shared" si="672"/>
        <v>1.80110989</v>
      </c>
      <c r="Y1329" s="114">
        <f t="shared" si="673"/>
        <v>0</v>
      </c>
      <c r="Z1329" s="127" t="str">
        <f t="shared" si="683"/>
        <v>A+J=</v>
      </c>
      <c r="AA1329" s="119">
        <f t="shared" si="684"/>
        <v>45342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>
        <f t="shared" si="674"/>
        <v>45324</v>
      </c>
      <c r="B1330" s="114">
        <f t="shared" si="666"/>
        <v>839.76436361000003</v>
      </c>
      <c r="C1330" s="114">
        <f t="shared" si="680"/>
        <v>528.68118945000003</v>
      </c>
      <c r="D1330" s="115">
        <f t="shared" si="675"/>
        <v>1190.8820000000001</v>
      </c>
      <c r="E1330" s="116">
        <f t="shared" si="688"/>
        <v>1193.337</v>
      </c>
      <c r="F1330" s="117">
        <f t="shared" si="689"/>
        <v>45282</v>
      </c>
      <c r="G1330" s="118">
        <f t="shared" si="667"/>
        <v>2.0614972768082662E-3</v>
      </c>
      <c r="H1330" s="119">
        <f t="shared" si="681"/>
        <v>45342</v>
      </c>
      <c r="I1330" s="119">
        <f t="shared" si="668"/>
        <v>45342</v>
      </c>
      <c r="J1330" s="120">
        <f t="shared" si="676"/>
        <v>19</v>
      </c>
      <c r="K1330" s="120">
        <f t="shared" si="691"/>
        <v>9</v>
      </c>
      <c r="L1330" s="8">
        <f t="shared" si="677"/>
        <v>1.0009759600000001</v>
      </c>
      <c r="M1330" s="121">
        <f t="shared" si="690"/>
        <v>1.00206149</v>
      </c>
      <c r="N1330" s="121">
        <f t="shared" si="685"/>
        <v>1.5830349943611102</v>
      </c>
      <c r="O1330" s="114">
        <f t="shared" si="687"/>
        <v>1.5845799700000001</v>
      </c>
      <c r="P1330" s="114">
        <f t="shared" si="669"/>
        <v>837.73762331</v>
      </c>
      <c r="Q1330" s="168">
        <f t="shared" si="682"/>
        <v>0</v>
      </c>
      <c r="R1330" s="169">
        <f t="shared" si="678"/>
        <v>0</v>
      </c>
      <c r="S1330" s="114">
        <f t="shared" si="670"/>
        <v>0</v>
      </c>
      <c r="T1330" s="124">
        <f t="shared" si="679"/>
        <v>7.0000000000000007E-2</v>
      </c>
      <c r="U1330" s="122">
        <f t="shared" si="686"/>
        <v>9</v>
      </c>
      <c r="V1330" s="122">
        <v>252</v>
      </c>
      <c r="W1330" s="121">
        <f t="shared" si="671"/>
        <v>1.0024193020000001</v>
      </c>
      <c r="X1330" s="114">
        <f t="shared" si="672"/>
        <v>2.0267403000000002</v>
      </c>
      <c r="Y1330" s="114">
        <f t="shared" si="673"/>
        <v>0</v>
      </c>
      <c r="Z1330" s="127" t="str">
        <f t="shared" si="683"/>
        <v>A+J=</v>
      </c>
      <c r="AA1330" s="119">
        <f t="shared" si="684"/>
        <v>45342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>
        <f t="shared" si="674"/>
        <v>45325</v>
      </c>
      <c r="B1331" s="114">
        <f t="shared" si="666"/>
        <v>840.08090952999999</v>
      </c>
      <c r="C1331" s="114">
        <f t="shared" si="680"/>
        <v>528.68118945000003</v>
      </c>
      <c r="D1331" s="115">
        <f t="shared" si="675"/>
        <v>1190.8820000000001</v>
      </c>
      <c r="E1331" s="116">
        <f t="shared" si="688"/>
        <v>1193.337</v>
      </c>
      <c r="F1331" s="117">
        <f t="shared" si="689"/>
        <v>45282</v>
      </c>
      <c r="G1331" s="118">
        <f t="shared" si="667"/>
        <v>2.0614972768082662E-3</v>
      </c>
      <c r="H1331" s="119">
        <f t="shared" si="681"/>
        <v>45342</v>
      </c>
      <c r="I1331" s="119">
        <f t="shared" si="668"/>
        <v>45342</v>
      </c>
      <c r="J1331" s="120">
        <f t="shared" si="676"/>
        <v>19</v>
      </c>
      <c r="K1331" s="120">
        <f t="shared" si="691"/>
        <v>10</v>
      </c>
      <c r="L1331" s="8">
        <f t="shared" si="677"/>
        <v>1.00108446</v>
      </c>
      <c r="M1331" s="121">
        <f t="shared" si="690"/>
        <v>1.00206149</v>
      </c>
      <c r="N1331" s="121">
        <f t="shared" si="685"/>
        <v>1.5830349943611102</v>
      </c>
      <c r="O1331" s="114">
        <f t="shared" si="687"/>
        <v>1.58475173</v>
      </c>
      <c r="P1331" s="114">
        <f t="shared" si="669"/>
        <v>837.82842959000004</v>
      </c>
      <c r="Q1331" s="168">
        <f t="shared" si="682"/>
        <v>0</v>
      </c>
      <c r="R1331" s="169">
        <f t="shared" si="678"/>
        <v>0</v>
      </c>
      <c r="S1331" s="114">
        <f t="shared" si="670"/>
        <v>0</v>
      </c>
      <c r="T1331" s="124">
        <f t="shared" si="679"/>
        <v>7.0000000000000007E-2</v>
      </c>
      <c r="U1331" s="122">
        <f t="shared" si="686"/>
        <v>10</v>
      </c>
      <c r="V1331" s="122">
        <v>252</v>
      </c>
      <c r="W1331" s="121">
        <f t="shared" si="671"/>
        <v>1.0026884739999999</v>
      </c>
      <c r="X1331" s="114">
        <f t="shared" si="672"/>
        <v>2.2524799400000002</v>
      </c>
      <c r="Y1331" s="114">
        <f t="shared" si="673"/>
        <v>0</v>
      </c>
      <c r="Z1331" s="127" t="str">
        <f t="shared" si="683"/>
        <v>A+J=</v>
      </c>
      <c r="AA1331" s="119">
        <f t="shared" si="684"/>
        <v>45342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>
        <f t="shared" si="674"/>
        <v>45326</v>
      </c>
      <c r="B1332" s="114">
        <f t="shared" si="666"/>
        <v>840.08090952999999</v>
      </c>
      <c r="C1332" s="114">
        <f t="shared" si="680"/>
        <v>528.68118945000003</v>
      </c>
      <c r="D1332" s="115">
        <f t="shared" si="675"/>
        <v>1190.8820000000001</v>
      </c>
      <c r="E1332" s="116">
        <f t="shared" si="688"/>
        <v>1193.337</v>
      </c>
      <c r="F1332" s="117">
        <f t="shared" si="689"/>
        <v>45282</v>
      </c>
      <c r="G1332" s="118">
        <f t="shared" si="667"/>
        <v>2.0614972768082662E-3</v>
      </c>
      <c r="H1332" s="119">
        <f t="shared" si="681"/>
        <v>45342</v>
      </c>
      <c r="I1332" s="119">
        <f t="shared" si="668"/>
        <v>45342</v>
      </c>
      <c r="J1332" s="120">
        <f t="shared" si="676"/>
        <v>19</v>
      </c>
      <c r="K1332" s="120">
        <f t="shared" si="691"/>
        <v>10</v>
      </c>
      <c r="L1332" s="8">
        <f t="shared" si="677"/>
        <v>1.00108446</v>
      </c>
      <c r="M1332" s="121">
        <f t="shared" si="690"/>
        <v>1.00206149</v>
      </c>
      <c r="N1332" s="121">
        <f t="shared" si="685"/>
        <v>1.5830349943611102</v>
      </c>
      <c r="O1332" s="114">
        <f t="shared" si="687"/>
        <v>1.58475173</v>
      </c>
      <c r="P1332" s="114">
        <f t="shared" si="669"/>
        <v>837.82842959000004</v>
      </c>
      <c r="Q1332" s="168">
        <f t="shared" si="682"/>
        <v>0</v>
      </c>
      <c r="R1332" s="169">
        <f t="shared" si="678"/>
        <v>0</v>
      </c>
      <c r="S1332" s="114">
        <f t="shared" si="670"/>
        <v>0</v>
      </c>
      <c r="T1332" s="124">
        <f t="shared" si="679"/>
        <v>7.0000000000000007E-2</v>
      </c>
      <c r="U1332" s="122">
        <f t="shared" si="686"/>
        <v>10</v>
      </c>
      <c r="V1332" s="122">
        <v>252</v>
      </c>
      <c r="W1332" s="121">
        <f t="shared" si="671"/>
        <v>1.0026884739999999</v>
      </c>
      <c r="X1332" s="114">
        <f t="shared" si="672"/>
        <v>2.2524799400000002</v>
      </c>
      <c r="Y1332" s="114">
        <f t="shared" si="673"/>
        <v>0</v>
      </c>
      <c r="Z1332" s="127" t="str">
        <f t="shared" si="683"/>
        <v>A+J=</v>
      </c>
      <c r="AA1332" s="119">
        <f t="shared" si="684"/>
        <v>45342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>
        <f t="shared" si="674"/>
        <v>45327</v>
      </c>
      <c r="B1333" s="114">
        <f t="shared" si="666"/>
        <v>840.08090952999999</v>
      </c>
      <c r="C1333" s="114">
        <f t="shared" si="680"/>
        <v>528.68118945000003</v>
      </c>
      <c r="D1333" s="115">
        <f t="shared" si="675"/>
        <v>1190.8820000000001</v>
      </c>
      <c r="E1333" s="116">
        <f t="shared" si="688"/>
        <v>1193.337</v>
      </c>
      <c r="F1333" s="117">
        <f t="shared" si="689"/>
        <v>45282</v>
      </c>
      <c r="G1333" s="118">
        <f t="shared" si="667"/>
        <v>2.0614972768082662E-3</v>
      </c>
      <c r="H1333" s="119">
        <f t="shared" si="681"/>
        <v>45342</v>
      </c>
      <c r="I1333" s="119">
        <f t="shared" si="668"/>
        <v>45342</v>
      </c>
      <c r="J1333" s="120">
        <f t="shared" si="676"/>
        <v>19</v>
      </c>
      <c r="K1333" s="120">
        <f t="shared" si="691"/>
        <v>10</v>
      </c>
      <c r="L1333" s="8">
        <f t="shared" si="677"/>
        <v>1.00108446</v>
      </c>
      <c r="M1333" s="121">
        <f t="shared" si="690"/>
        <v>1.00206149</v>
      </c>
      <c r="N1333" s="121">
        <f t="shared" si="685"/>
        <v>1.5830349943611102</v>
      </c>
      <c r="O1333" s="114">
        <f t="shared" si="687"/>
        <v>1.58475173</v>
      </c>
      <c r="P1333" s="114">
        <f t="shared" si="669"/>
        <v>837.82842959000004</v>
      </c>
      <c r="Q1333" s="168">
        <f t="shared" si="682"/>
        <v>0</v>
      </c>
      <c r="R1333" s="169">
        <f t="shared" si="678"/>
        <v>0</v>
      </c>
      <c r="S1333" s="114">
        <f t="shared" si="670"/>
        <v>0</v>
      </c>
      <c r="T1333" s="124">
        <f t="shared" si="679"/>
        <v>7.0000000000000007E-2</v>
      </c>
      <c r="U1333" s="122">
        <f t="shared" si="686"/>
        <v>10</v>
      </c>
      <c r="V1333" s="122">
        <v>252</v>
      </c>
      <c r="W1333" s="121">
        <f t="shared" si="671"/>
        <v>1.0026884739999999</v>
      </c>
      <c r="X1333" s="114">
        <f t="shared" si="672"/>
        <v>2.2524799400000002</v>
      </c>
      <c r="Y1333" s="114">
        <f t="shared" si="673"/>
        <v>0</v>
      </c>
      <c r="Z1333" s="127" t="str">
        <f t="shared" si="683"/>
        <v>A+J=</v>
      </c>
      <c r="AA1333" s="119">
        <f t="shared" si="684"/>
        <v>45342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>
        <f t="shared" si="674"/>
        <v>45328</v>
      </c>
      <c r="B1334" s="114">
        <f t="shared" si="666"/>
        <v>840.39758143000006</v>
      </c>
      <c r="C1334" s="114">
        <f t="shared" si="680"/>
        <v>528.68118945000003</v>
      </c>
      <c r="D1334" s="115">
        <f t="shared" si="675"/>
        <v>1190.8820000000001</v>
      </c>
      <c r="E1334" s="116">
        <f t="shared" si="688"/>
        <v>1193.337</v>
      </c>
      <c r="F1334" s="117">
        <f t="shared" si="689"/>
        <v>45282</v>
      </c>
      <c r="G1334" s="118">
        <f t="shared" si="667"/>
        <v>2.0614972768082662E-3</v>
      </c>
      <c r="H1334" s="119">
        <f t="shared" si="681"/>
        <v>45342</v>
      </c>
      <c r="I1334" s="119">
        <f t="shared" si="668"/>
        <v>45342</v>
      </c>
      <c r="J1334" s="120">
        <f t="shared" si="676"/>
        <v>19</v>
      </c>
      <c r="K1334" s="120">
        <f t="shared" si="691"/>
        <v>11</v>
      </c>
      <c r="L1334" s="8">
        <f t="shared" si="677"/>
        <v>1.0011929799999999</v>
      </c>
      <c r="M1334" s="121">
        <f t="shared" si="690"/>
        <v>1.00206149</v>
      </c>
      <c r="N1334" s="121">
        <f t="shared" si="685"/>
        <v>1.5830349943611102</v>
      </c>
      <c r="O1334" s="114">
        <f t="shared" si="687"/>
        <v>1.58492352</v>
      </c>
      <c r="P1334" s="114">
        <f t="shared" si="669"/>
        <v>837.91925174000005</v>
      </c>
      <c r="Q1334" s="168">
        <f t="shared" si="682"/>
        <v>0</v>
      </c>
      <c r="R1334" s="169">
        <f t="shared" si="678"/>
        <v>0</v>
      </c>
      <c r="S1334" s="114">
        <f t="shared" si="670"/>
        <v>0</v>
      </c>
      <c r="T1334" s="124">
        <f t="shared" si="679"/>
        <v>7.0000000000000007E-2</v>
      </c>
      <c r="U1334" s="122">
        <f t="shared" si="686"/>
        <v>11</v>
      </c>
      <c r="V1334" s="122">
        <v>252</v>
      </c>
      <c r="W1334" s="121">
        <f t="shared" si="671"/>
        <v>1.0029577190000001</v>
      </c>
      <c r="X1334" s="114">
        <f t="shared" si="672"/>
        <v>2.4783296899999998</v>
      </c>
      <c r="Y1334" s="114">
        <f t="shared" si="673"/>
        <v>0</v>
      </c>
      <c r="Z1334" s="127" t="str">
        <f t="shared" si="683"/>
        <v>A+J=</v>
      </c>
      <c r="AA1334" s="119">
        <f t="shared" si="684"/>
        <v>45342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>
        <f t="shared" si="674"/>
        <v>45329</v>
      </c>
      <c r="B1335" s="114">
        <f t="shared" si="666"/>
        <v>840.71436255000003</v>
      </c>
      <c r="C1335" s="114">
        <f t="shared" si="680"/>
        <v>528.68118945000003</v>
      </c>
      <c r="D1335" s="115">
        <f t="shared" si="675"/>
        <v>1190.8820000000001</v>
      </c>
      <c r="E1335" s="116">
        <f t="shared" si="688"/>
        <v>1193.337</v>
      </c>
      <c r="F1335" s="117">
        <f t="shared" si="689"/>
        <v>45282</v>
      </c>
      <c r="G1335" s="118">
        <f t="shared" si="667"/>
        <v>2.0614972768082662E-3</v>
      </c>
      <c r="H1335" s="119">
        <f t="shared" si="681"/>
        <v>45342</v>
      </c>
      <c r="I1335" s="119">
        <f t="shared" si="668"/>
        <v>45342</v>
      </c>
      <c r="J1335" s="120">
        <f t="shared" si="676"/>
        <v>19</v>
      </c>
      <c r="K1335" s="120">
        <f t="shared" si="691"/>
        <v>12</v>
      </c>
      <c r="L1335" s="8">
        <f t="shared" si="677"/>
        <v>1.0013015000000001</v>
      </c>
      <c r="M1335" s="121">
        <f t="shared" si="690"/>
        <v>1.00206149</v>
      </c>
      <c r="N1335" s="121">
        <f t="shared" si="685"/>
        <v>1.5830349943611102</v>
      </c>
      <c r="O1335" s="114">
        <f t="shared" si="687"/>
        <v>1.58509531</v>
      </c>
      <c r="P1335" s="114">
        <f t="shared" si="669"/>
        <v>838.01007388000005</v>
      </c>
      <c r="Q1335" s="168">
        <f t="shared" si="682"/>
        <v>0</v>
      </c>
      <c r="R1335" s="169">
        <f t="shared" si="678"/>
        <v>0</v>
      </c>
      <c r="S1335" s="114">
        <f t="shared" si="670"/>
        <v>0</v>
      </c>
      <c r="T1335" s="124">
        <f t="shared" si="679"/>
        <v>7.0000000000000007E-2</v>
      </c>
      <c r="U1335" s="122">
        <f t="shared" si="686"/>
        <v>12</v>
      </c>
      <c r="V1335" s="122">
        <v>252</v>
      </c>
      <c r="W1335" s="121">
        <f t="shared" si="671"/>
        <v>1.003227036</v>
      </c>
      <c r="X1335" s="114">
        <f t="shared" si="672"/>
        <v>2.70428867</v>
      </c>
      <c r="Y1335" s="114">
        <f t="shared" si="673"/>
        <v>0</v>
      </c>
      <c r="Z1335" s="127" t="str">
        <f t="shared" si="683"/>
        <v>A+J=</v>
      </c>
      <c r="AA1335" s="119">
        <f t="shared" si="684"/>
        <v>45342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>
        <f t="shared" si="674"/>
        <v>45330</v>
      </c>
      <c r="B1336" s="114">
        <f t="shared" si="666"/>
        <v>841.03126355000006</v>
      </c>
      <c r="C1336" s="114">
        <f t="shared" si="680"/>
        <v>528.68118945000003</v>
      </c>
      <c r="D1336" s="115">
        <f t="shared" si="675"/>
        <v>1190.8820000000001</v>
      </c>
      <c r="E1336" s="116">
        <f t="shared" si="688"/>
        <v>1193.337</v>
      </c>
      <c r="F1336" s="117">
        <f t="shared" si="689"/>
        <v>45282</v>
      </c>
      <c r="G1336" s="118">
        <f t="shared" si="667"/>
        <v>2.0614972768082662E-3</v>
      </c>
      <c r="H1336" s="119">
        <f t="shared" si="681"/>
        <v>45342</v>
      </c>
      <c r="I1336" s="119">
        <f t="shared" si="668"/>
        <v>45342</v>
      </c>
      <c r="J1336" s="120">
        <f t="shared" si="676"/>
        <v>19</v>
      </c>
      <c r="K1336" s="120">
        <f t="shared" si="691"/>
        <v>13</v>
      </c>
      <c r="L1336" s="8">
        <f t="shared" si="677"/>
        <v>1.00141003</v>
      </c>
      <c r="M1336" s="121">
        <f t="shared" si="690"/>
        <v>1.00206149</v>
      </c>
      <c r="N1336" s="121">
        <f t="shared" si="685"/>
        <v>1.5830349943611102</v>
      </c>
      <c r="O1336" s="114">
        <f t="shared" si="687"/>
        <v>1.5852671199999999</v>
      </c>
      <c r="P1336" s="114">
        <f t="shared" si="669"/>
        <v>838.10090659000002</v>
      </c>
      <c r="Q1336" s="168">
        <f t="shared" si="682"/>
        <v>0</v>
      </c>
      <c r="R1336" s="169">
        <f t="shared" si="678"/>
        <v>0</v>
      </c>
      <c r="S1336" s="114">
        <f t="shared" si="670"/>
        <v>0</v>
      </c>
      <c r="T1336" s="124">
        <f t="shared" si="679"/>
        <v>7.0000000000000007E-2</v>
      </c>
      <c r="U1336" s="122">
        <f t="shared" si="686"/>
        <v>13</v>
      </c>
      <c r="V1336" s="122">
        <v>252</v>
      </c>
      <c r="W1336" s="121">
        <f t="shared" si="671"/>
        <v>1.003496425</v>
      </c>
      <c r="X1336" s="114">
        <f t="shared" si="672"/>
        <v>2.9303569600000001</v>
      </c>
      <c r="Y1336" s="114">
        <f t="shared" si="673"/>
        <v>0</v>
      </c>
      <c r="Z1336" s="127" t="str">
        <f t="shared" si="683"/>
        <v>A+J=</v>
      </c>
      <c r="AA1336" s="119">
        <f t="shared" si="684"/>
        <v>45342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>
        <f t="shared" si="674"/>
        <v>45331</v>
      </c>
      <c r="B1337" s="114">
        <f t="shared" si="666"/>
        <v>841.34828528999992</v>
      </c>
      <c r="C1337" s="114">
        <f t="shared" si="680"/>
        <v>528.68118945000003</v>
      </c>
      <c r="D1337" s="115">
        <f t="shared" si="675"/>
        <v>1190.8820000000001</v>
      </c>
      <c r="E1337" s="116">
        <f t="shared" si="688"/>
        <v>1193.337</v>
      </c>
      <c r="F1337" s="117">
        <f t="shared" si="689"/>
        <v>45282</v>
      </c>
      <c r="G1337" s="118">
        <f t="shared" si="667"/>
        <v>2.0614972768082662E-3</v>
      </c>
      <c r="H1337" s="119">
        <f t="shared" si="681"/>
        <v>45342</v>
      </c>
      <c r="I1337" s="119">
        <f t="shared" si="668"/>
        <v>45342</v>
      </c>
      <c r="J1337" s="120">
        <f t="shared" si="676"/>
        <v>19</v>
      </c>
      <c r="K1337" s="120">
        <f t="shared" si="691"/>
        <v>14</v>
      </c>
      <c r="L1337" s="8">
        <f t="shared" si="677"/>
        <v>1.0015185799999999</v>
      </c>
      <c r="M1337" s="121">
        <f t="shared" si="690"/>
        <v>1.00206149</v>
      </c>
      <c r="N1337" s="121">
        <f t="shared" si="685"/>
        <v>1.5830349943611102</v>
      </c>
      <c r="O1337" s="114">
        <f t="shared" si="687"/>
        <v>1.5854389499999999</v>
      </c>
      <c r="P1337" s="114">
        <f t="shared" si="669"/>
        <v>838.19174987999997</v>
      </c>
      <c r="Q1337" s="168">
        <f t="shared" si="682"/>
        <v>0</v>
      </c>
      <c r="R1337" s="169">
        <f t="shared" si="678"/>
        <v>0</v>
      </c>
      <c r="S1337" s="114">
        <f t="shared" si="670"/>
        <v>0</v>
      </c>
      <c r="T1337" s="124">
        <f t="shared" si="679"/>
        <v>7.0000000000000007E-2</v>
      </c>
      <c r="U1337" s="122">
        <f t="shared" si="686"/>
        <v>14</v>
      </c>
      <c r="V1337" s="122">
        <v>252</v>
      </c>
      <c r="W1337" s="121">
        <f t="shared" si="671"/>
        <v>1.0037658869999999</v>
      </c>
      <c r="X1337" s="114">
        <f t="shared" si="672"/>
        <v>3.15653541</v>
      </c>
      <c r="Y1337" s="114">
        <f t="shared" si="673"/>
        <v>0</v>
      </c>
      <c r="Z1337" s="127" t="str">
        <f t="shared" si="683"/>
        <v>A+J=</v>
      </c>
      <c r="AA1337" s="119">
        <f t="shared" si="684"/>
        <v>45342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>
        <f t="shared" si="674"/>
        <v>45332</v>
      </c>
      <c r="B1338" s="114">
        <f t="shared" si="666"/>
        <v>841.66543227</v>
      </c>
      <c r="C1338" s="114">
        <f t="shared" si="680"/>
        <v>528.68118945000003</v>
      </c>
      <c r="D1338" s="115">
        <f t="shared" si="675"/>
        <v>1190.8820000000001</v>
      </c>
      <c r="E1338" s="116">
        <f t="shared" si="688"/>
        <v>1193.337</v>
      </c>
      <c r="F1338" s="117">
        <f t="shared" si="689"/>
        <v>45282</v>
      </c>
      <c r="G1338" s="118">
        <f t="shared" si="667"/>
        <v>2.0614972768082662E-3</v>
      </c>
      <c r="H1338" s="119">
        <f t="shared" si="681"/>
        <v>45342</v>
      </c>
      <c r="I1338" s="119">
        <f t="shared" si="668"/>
        <v>45342</v>
      </c>
      <c r="J1338" s="120">
        <f t="shared" si="676"/>
        <v>19</v>
      </c>
      <c r="K1338" s="120">
        <f t="shared" si="691"/>
        <v>15</v>
      </c>
      <c r="L1338" s="8">
        <f t="shared" si="677"/>
        <v>1.0016271400000001</v>
      </c>
      <c r="M1338" s="121">
        <f t="shared" si="690"/>
        <v>1.00206149</v>
      </c>
      <c r="N1338" s="121">
        <f t="shared" si="685"/>
        <v>1.5830349943611102</v>
      </c>
      <c r="O1338" s="114">
        <f t="shared" si="687"/>
        <v>1.5856108099999999</v>
      </c>
      <c r="P1338" s="114">
        <f t="shared" si="669"/>
        <v>838.28260903</v>
      </c>
      <c r="Q1338" s="168">
        <f t="shared" si="682"/>
        <v>0</v>
      </c>
      <c r="R1338" s="169">
        <f t="shared" si="678"/>
        <v>0</v>
      </c>
      <c r="S1338" s="114">
        <f t="shared" si="670"/>
        <v>0</v>
      </c>
      <c r="T1338" s="124">
        <f t="shared" si="679"/>
        <v>7.0000000000000007E-2</v>
      </c>
      <c r="U1338" s="122">
        <f t="shared" si="686"/>
        <v>15</v>
      </c>
      <c r="V1338" s="122">
        <v>252</v>
      </c>
      <c r="W1338" s="121">
        <f t="shared" si="671"/>
        <v>1.004035421</v>
      </c>
      <c r="X1338" s="114">
        <f t="shared" si="672"/>
        <v>3.38282324</v>
      </c>
      <c r="Y1338" s="114">
        <f t="shared" si="673"/>
        <v>0</v>
      </c>
      <c r="Z1338" s="127" t="str">
        <f t="shared" si="683"/>
        <v>A+J=</v>
      </c>
      <c r="AA1338" s="119">
        <f t="shared" si="684"/>
        <v>45342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>
        <f t="shared" si="674"/>
        <v>45333</v>
      </c>
      <c r="B1339" s="114">
        <f t="shared" si="666"/>
        <v>841.66543227</v>
      </c>
      <c r="C1339" s="114">
        <f t="shared" si="680"/>
        <v>528.68118945000003</v>
      </c>
      <c r="D1339" s="115">
        <f t="shared" si="675"/>
        <v>1190.8820000000001</v>
      </c>
      <c r="E1339" s="116">
        <f t="shared" si="688"/>
        <v>1193.337</v>
      </c>
      <c r="F1339" s="117">
        <f t="shared" si="689"/>
        <v>45282</v>
      </c>
      <c r="G1339" s="118">
        <f t="shared" si="667"/>
        <v>2.0614972768082662E-3</v>
      </c>
      <c r="H1339" s="119">
        <f t="shared" si="681"/>
        <v>45342</v>
      </c>
      <c r="I1339" s="119">
        <f t="shared" si="668"/>
        <v>45342</v>
      </c>
      <c r="J1339" s="120">
        <f t="shared" si="676"/>
        <v>19</v>
      </c>
      <c r="K1339" s="120">
        <f t="shared" si="691"/>
        <v>15</v>
      </c>
      <c r="L1339" s="8">
        <f t="shared" si="677"/>
        <v>1.0016271400000001</v>
      </c>
      <c r="M1339" s="121">
        <f t="shared" si="690"/>
        <v>1.00206149</v>
      </c>
      <c r="N1339" s="121">
        <f t="shared" si="685"/>
        <v>1.5830349943611102</v>
      </c>
      <c r="O1339" s="114">
        <f t="shared" si="687"/>
        <v>1.5856108099999999</v>
      </c>
      <c r="P1339" s="114">
        <f t="shared" si="669"/>
        <v>838.28260903</v>
      </c>
      <c r="Q1339" s="168">
        <f t="shared" si="682"/>
        <v>0</v>
      </c>
      <c r="R1339" s="169">
        <f t="shared" si="678"/>
        <v>0</v>
      </c>
      <c r="S1339" s="114">
        <f t="shared" si="670"/>
        <v>0</v>
      </c>
      <c r="T1339" s="124">
        <f t="shared" si="679"/>
        <v>7.0000000000000007E-2</v>
      </c>
      <c r="U1339" s="122">
        <f t="shared" si="686"/>
        <v>15</v>
      </c>
      <c r="V1339" s="122">
        <v>252</v>
      </c>
      <c r="W1339" s="121">
        <f t="shared" si="671"/>
        <v>1.004035421</v>
      </c>
      <c r="X1339" s="114">
        <f t="shared" si="672"/>
        <v>3.38282324</v>
      </c>
      <c r="Y1339" s="114">
        <f t="shared" si="673"/>
        <v>0</v>
      </c>
      <c r="Z1339" s="127" t="str">
        <f t="shared" si="683"/>
        <v>A+J=</v>
      </c>
      <c r="AA1339" s="119">
        <f t="shared" si="684"/>
        <v>45342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>
        <f t="shared" si="674"/>
        <v>45334</v>
      </c>
      <c r="B1340" s="114">
        <f t="shared" si="666"/>
        <v>841.66543227</v>
      </c>
      <c r="C1340" s="114">
        <f t="shared" si="680"/>
        <v>528.68118945000003</v>
      </c>
      <c r="D1340" s="115">
        <f t="shared" si="675"/>
        <v>1190.8820000000001</v>
      </c>
      <c r="E1340" s="116">
        <f t="shared" si="688"/>
        <v>1193.337</v>
      </c>
      <c r="F1340" s="117">
        <f t="shared" si="689"/>
        <v>45282</v>
      </c>
      <c r="G1340" s="118">
        <f t="shared" si="667"/>
        <v>2.0614972768082662E-3</v>
      </c>
      <c r="H1340" s="119">
        <f t="shared" si="681"/>
        <v>45342</v>
      </c>
      <c r="I1340" s="119">
        <f t="shared" si="668"/>
        <v>45342</v>
      </c>
      <c r="J1340" s="120">
        <f t="shared" si="676"/>
        <v>19</v>
      </c>
      <c r="K1340" s="120">
        <f t="shared" si="691"/>
        <v>15</v>
      </c>
      <c r="L1340" s="8">
        <f t="shared" si="677"/>
        <v>1.0016271400000001</v>
      </c>
      <c r="M1340" s="121">
        <f t="shared" si="690"/>
        <v>1.00206149</v>
      </c>
      <c r="N1340" s="121">
        <f t="shared" si="685"/>
        <v>1.5830349943611102</v>
      </c>
      <c r="O1340" s="114">
        <f t="shared" si="687"/>
        <v>1.5856108099999999</v>
      </c>
      <c r="P1340" s="114">
        <f t="shared" si="669"/>
        <v>838.28260903</v>
      </c>
      <c r="Q1340" s="168">
        <f t="shared" si="682"/>
        <v>0</v>
      </c>
      <c r="R1340" s="169">
        <f t="shared" si="678"/>
        <v>0</v>
      </c>
      <c r="S1340" s="114">
        <f t="shared" si="670"/>
        <v>0</v>
      </c>
      <c r="T1340" s="124">
        <f t="shared" si="679"/>
        <v>7.0000000000000007E-2</v>
      </c>
      <c r="U1340" s="122">
        <f t="shared" si="686"/>
        <v>15</v>
      </c>
      <c r="V1340" s="122">
        <v>252</v>
      </c>
      <c r="W1340" s="121">
        <f t="shared" si="671"/>
        <v>1.004035421</v>
      </c>
      <c r="X1340" s="114">
        <f t="shared" si="672"/>
        <v>3.38282324</v>
      </c>
      <c r="Y1340" s="114">
        <f t="shared" si="673"/>
        <v>0</v>
      </c>
      <c r="Z1340" s="127" t="str">
        <f t="shared" si="683"/>
        <v>A+J=</v>
      </c>
      <c r="AA1340" s="119">
        <f t="shared" si="684"/>
        <v>45342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>
        <f t="shared" si="674"/>
        <v>45335</v>
      </c>
      <c r="B1341" s="114">
        <f t="shared" si="666"/>
        <v>841.66543227</v>
      </c>
      <c r="C1341" s="114">
        <f t="shared" si="680"/>
        <v>528.68118945000003</v>
      </c>
      <c r="D1341" s="115">
        <f t="shared" si="675"/>
        <v>1190.8820000000001</v>
      </c>
      <c r="E1341" s="116">
        <f t="shared" si="688"/>
        <v>1193.337</v>
      </c>
      <c r="F1341" s="117">
        <f t="shared" si="689"/>
        <v>45282</v>
      </c>
      <c r="G1341" s="118">
        <f t="shared" si="667"/>
        <v>2.0614972768082662E-3</v>
      </c>
      <c r="H1341" s="119">
        <f t="shared" si="681"/>
        <v>45342</v>
      </c>
      <c r="I1341" s="119">
        <f t="shared" si="668"/>
        <v>45342</v>
      </c>
      <c r="J1341" s="120">
        <f t="shared" si="676"/>
        <v>19</v>
      </c>
      <c r="K1341" s="120">
        <f t="shared" si="691"/>
        <v>15</v>
      </c>
      <c r="L1341" s="8">
        <f t="shared" si="677"/>
        <v>1.0016271400000001</v>
      </c>
      <c r="M1341" s="121">
        <f t="shared" si="690"/>
        <v>1.00206149</v>
      </c>
      <c r="N1341" s="121">
        <f t="shared" si="685"/>
        <v>1.5830349943611102</v>
      </c>
      <c r="O1341" s="114">
        <f t="shared" si="687"/>
        <v>1.5856108099999999</v>
      </c>
      <c r="P1341" s="114">
        <f t="shared" si="669"/>
        <v>838.28260903</v>
      </c>
      <c r="Q1341" s="168">
        <f t="shared" si="682"/>
        <v>0</v>
      </c>
      <c r="R1341" s="169">
        <f t="shared" si="678"/>
        <v>0</v>
      </c>
      <c r="S1341" s="114">
        <f t="shared" si="670"/>
        <v>0</v>
      </c>
      <c r="T1341" s="124">
        <f t="shared" si="679"/>
        <v>7.0000000000000007E-2</v>
      </c>
      <c r="U1341" s="122">
        <f t="shared" si="686"/>
        <v>15</v>
      </c>
      <c r="V1341" s="122">
        <v>252</v>
      </c>
      <c r="W1341" s="121">
        <f t="shared" si="671"/>
        <v>1.004035421</v>
      </c>
      <c r="X1341" s="114">
        <f t="shared" si="672"/>
        <v>3.38282324</v>
      </c>
      <c r="Y1341" s="114">
        <f t="shared" si="673"/>
        <v>0</v>
      </c>
      <c r="Z1341" s="127" t="str">
        <f t="shared" si="683"/>
        <v>A+J=</v>
      </c>
      <c r="AA1341" s="119">
        <f t="shared" si="684"/>
        <v>45342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>
        <f t="shared" si="674"/>
        <v>45336</v>
      </c>
      <c r="B1342" s="114">
        <f t="shared" si="666"/>
        <v>841.66543227</v>
      </c>
      <c r="C1342" s="114">
        <f t="shared" si="680"/>
        <v>528.68118945000003</v>
      </c>
      <c r="D1342" s="115">
        <f t="shared" si="675"/>
        <v>1190.8820000000001</v>
      </c>
      <c r="E1342" s="116">
        <f t="shared" si="688"/>
        <v>1193.337</v>
      </c>
      <c r="F1342" s="117">
        <f t="shared" si="689"/>
        <v>45282</v>
      </c>
      <c r="G1342" s="118">
        <f t="shared" si="667"/>
        <v>2.0614972768082662E-3</v>
      </c>
      <c r="H1342" s="119">
        <f t="shared" si="681"/>
        <v>45342</v>
      </c>
      <c r="I1342" s="119">
        <f t="shared" si="668"/>
        <v>45342</v>
      </c>
      <c r="J1342" s="120">
        <f t="shared" si="676"/>
        <v>19</v>
      </c>
      <c r="K1342" s="120">
        <f t="shared" si="691"/>
        <v>15</v>
      </c>
      <c r="L1342" s="8">
        <f t="shared" si="677"/>
        <v>1.0016271400000001</v>
      </c>
      <c r="M1342" s="121">
        <f t="shared" si="690"/>
        <v>1.00206149</v>
      </c>
      <c r="N1342" s="121">
        <f t="shared" si="685"/>
        <v>1.5830349943611102</v>
      </c>
      <c r="O1342" s="114">
        <f t="shared" si="687"/>
        <v>1.5856108099999999</v>
      </c>
      <c r="P1342" s="114">
        <f t="shared" si="669"/>
        <v>838.28260903</v>
      </c>
      <c r="Q1342" s="168">
        <f t="shared" si="682"/>
        <v>0</v>
      </c>
      <c r="R1342" s="169">
        <f t="shared" si="678"/>
        <v>0</v>
      </c>
      <c r="S1342" s="114">
        <f t="shared" si="670"/>
        <v>0</v>
      </c>
      <c r="T1342" s="124">
        <f t="shared" si="679"/>
        <v>7.0000000000000007E-2</v>
      </c>
      <c r="U1342" s="122">
        <f t="shared" si="686"/>
        <v>15</v>
      </c>
      <c r="V1342" s="122">
        <v>252</v>
      </c>
      <c r="W1342" s="121">
        <f t="shared" si="671"/>
        <v>1.004035421</v>
      </c>
      <c r="X1342" s="114">
        <f t="shared" si="672"/>
        <v>3.38282324</v>
      </c>
      <c r="Y1342" s="114">
        <f t="shared" si="673"/>
        <v>0</v>
      </c>
      <c r="Z1342" s="127" t="str">
        <f t="shared" si="683"/>
        <v>A+J=</v>
      </c>
      <c r="AA1342" s="119">
        <f t="shared" si="684"/>
        <v>45342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>
        <f t="shared" si="674"/>
        <v>45337</v>
      </c>
      <c r="B1343" s="114">
        <f t="shared" si="666"/>
        <v>841.98269390000007</v>
      </c>
      <c r="C1343" s="114">
        <f t="shared" si="680"/>
        <v>528.68118945000003</v>
      </c>
      <c r="D1343" s="115">
        <f t="shared" si="675"/>
        <v>1190.8820000000001</v>
      </c>
      <c r="E1343" s="116">
        <f t="shared" si="688"/>
        <v>1193.337</v>
      </c>
      <c r="F1343" s="117">
        <f t="shared" si="689"/>
        <v>45282</v>
      </c>
      <c r="G1343" s="118">
        <f t="shared" si="667"/>
        <v>2.0614972768082662E-3</v>
      </c>
      <c r="H1343" s="119">
        <f t="shared" si="681"/>
        <v>45342</v>
      </c>
      <c r="I1343" s="119">
        <f t="shared" si="668"/>
        <v>45342</v>
      </c>
      <c r="J1343" s="120">
        <f t="shared" si="676"/>
        <v>19</v>
      </c>
      <c r="K1343" s="120">
        <f t="shared" si="691"/>
        <v>16</v>
      </c>
      <c r="L1343" s="8">
        <f t="shared" si="677"/>
        <v>1.0017357099999999</v>
      </c>
      <c r="M1343" s="121">
        <f t="shared" si="690"/>
        <v>1.00206149</v>
      </c>
      <c r="N1343" s="121">
        <f t="shared" si="685"/>
        <v>1.5830349943611102</v>
      </c>
      <c r="O1343" s="114">
        <f t="shared" si="687"/>
        <v>1.5857826799999999</v>
      </c>
      <c r="P1343" s="114">
        <f t="shared" si="669"/>
        <v>838.37347347000002</v>
      </c>
      <c r="Q1343" s="168">
        <f t="shared" si="682"/>
        <v>0</v>
      </c>
      <c r="R1343" s="169">
        <f t="shared" si="678"/>
        <v>0</v>
      </c>
      <c r="S1343" s="114">
        <f t="shared" si="670"/>
        <v>0</v>
      </c>
      <c r="T1343" s="124">
        <f t="shared" si="679"/>
        <v>7.0000000000000007E-2</v>
      </c>
      <c r="U1343" s="122">
        <f t="shared" si="686"/>
        <v>16</v>
      </c>
      <c r="V1343" s="122">
        <v>252</v>
      </c>
      <c r="W1343" s="121">
        <f t="shared" si="671"/>
        <v>1.004305027</v>
      </c>
      <c r="X1343" s="114">
        <f t="shared" si="672"/>
        <v>3.6092204300000001</v>
      </c>
      <c r="Y1343" s="114">
        <f t="shared" si="673"/>
        <v>0</v>
      </c>
      <c r="Z1343" s="127" t="str">
        <f t="shared" si="683"/>
        <v>A+J=</v>
      </c>
      <c r="AA1343" s="119">
        <f t="shared" si="684"/>
        <v>45342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>
        <f t="shared" si="674"/>
        <v>45338</v>
      </c>
      <c r="B1344" s="114">
        <f t="shared" si="666"/>
        <v>842.30007105000004</v>
      </c>
      <c r="C1344" s="114">
        <f t="shared" si="680"/>
        <v>528.68118945000003</v>
      </c>
      <c r="D1344" s="115">
        <f t="shared" si="675"/>
        <v>1190.8820000000001</v>
      </c>
      <c r="E1344" s="116">
        <f t="shared" si="688"/>
        <v>1193.337</v>
      </c>
      <c r="F1344" s="117">
        <f t="shared" si="689"/>
        <v>45282</v>
      </c>
      <c r="G1344" s="118">
        <f t="shared" si="667"/>
        <v>2.0614972768082662E-3</v>
      </c>
      <c r="H1344" s="119">
        <f t="shared" si="681"/>
        <v>45342</v>
      </c>
      <c r="I1344" s="119">
        <f t="shared" si="668"/>
        <v>45342</v>
      </c>
      <c r="J1344" s="120">
        <f t="shared" si="676"/>
        <v>19</v>
      </c>
      <c r="K1344" s="120">
        <f t="shared" si="691"/>
        <v>17</v>
      </c>
      <c r="L1344" s="8">
        <f t="shared" si="677"/>
        <v>1.00184429</v>
      </c>
      <c r="M1344" s="121">
        <f t="shared" si="690"/>
        <v>1.00206149</v>
      </c>
      <c r="N1344" s="121">
        <f t="shared" si="685"/>
        <v>1.5830349943611102</v>
      </c>
      <c r="O1344" s="114">
        <f t="shared" si="687"/>
        <v>1.58595456</v>
      </c>
      <c r="P1344" s="114">
        <f t="shared" si="669"/>
        <v>838.46434319000002</v>
      </c>
      <c r="Q1344" s="168">
        <f t="shared" si="682"/>
        <v>0</v>
      </c>
      <c r="R1344" s="169">
        <f t="shared" si="678"/>
        <v>0</v>
      </c>
      <c r="S1344" s="114">
        <f t="shared" si="670"/>
        <v>0</v>
      </c>
      <c r="T1344" s="124">
        <f t="shared" si="679"/>
        <v>7.0000000000000007E-2</v>
      </c>
      <c r="U1344" s="122">
        <f t="shared" si="686"/>
        <v>17</v>
      </c>
      <c r="V1344" s="122">
        <v>252</v>
      </c>
      <c r="W1344" s="121">
        <f t="shared" si="671"/>
        <v>1.0045747060000001</v>
      </c>
      <c r="X1344" s="114">
        <f t="shared" si="672"/>
        <v>3.83572786</v>
      </c>
      <c r="Y1344" s="114">
        <f t="shared" si="673"/>
        <v>0</v>
      </c>
      <c r="Z1344" s="127" t="str">
        <f t="shared" si="683"/>
        <v>A+J=</v>
      </c>
      <c r="AA1344" s="119">
        <f t="shared" si="684"/>
        <v>45342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>
        <f t="shared" si="674"/>
        <v>45339</v>
      </c>
      <c r="B1345" s="114">
        <f t="shared" si="666"/>
        <v>842.61757882999996</v>
      </c>
      <c r="C1345" s="114">
        <f t="shared" si="680"/>
        <v>528.68118945000003</v>
      </c>
      <c r="D1345" s="115">
        <f t="shared" si="675"/>
        <v>1190.8820000000001</v>
      </c>
      <c r="E1345" s="116">
        <f t="shared" si="688"/>
        <v>1193.337</v>
      </c>
      <c r="F1345" s="117">
        <f t="shared" si="689"/>
        <v>45282</v>
      </c>
      <c r="G1345" s="118">
        <f t="shared" si="667"/>
        <v>2.0614972768082662E-3</v>
      </c>
      <c r="H1345" s="119">
        <f t="shared" si="681"/>
        <v>45342</v>
      </c>
      <c r="I1345" s="119">
        <f t="shared" si="668"/>
        <v>45342</v>
      </c>
      <c r="J1345" s="120">
        <f t="shared" si="676"/>
        <v>19</v>
      </c>
      <c r="K1345" s="120">
        <f t="shared" si="691"/>
        <v>18</v>
      </c>
      <c r="L1345" s="8">
        <f t="shared" si="677"/>
        <v>1.0019528900000001</v>
      </c>
      <c r="M1345" s="121">
        <f t="shared" si="690"/>
        <v>1.00206149</v>
      </c>
      <c r="N1345" s="121">
        <f t="shared" si="685"/>
        <v>1.5830349943611102</v>
      </c>
      <c r="O1345" s="114">
        <f t="shared" si="687"/>
        <v>1.5861264799999999</v>
      </c>
      <c r="P1345" s="114">
        <f t="shared" si="669"/>
        <v>838.55523405999998</v>
      </c>
      <c r="Q1345" s="168">
        <f t="shared" si="682"/>
        <v>0</v>
      </c>
      <c r="R1345" s="169">
        <f t="shared" si="678"/>
        <v>0</v>
      </c>
      <c r="S1345" s="114">
        <f t="shared" si="670"/>
        <v>0</v>
      </c>
      <c r="T1345" s="124">
        <f t="shared" si="679"/>
        <v>7.0000000000000007E-2</v>
      </c>
      <c r="U1345" s="122">
        <f t="shared" si="686"/>
        <v>18</v>
      </c>
      <c r="V1345" s="122">
        <v>252</v>
      </c>
      <c r="W1345" s="121">
        <f t="shared" si="671"/>
        <v>1.0048444569999999</v>
      </c>
      <c r="X1345" s="114">
        <f t="shared" si="672"/>
        <v>4.0623447700000002</v>
      </c>
      <c r="Y1345" s="114">
        <f t="shared" si="673"/>
        <v>0</v>
      </c>
      <c r="Z1345" s="127" t="str">
        <f t="shared" si="683"/>
        <v>A+J=</v>
      </c>
      <c r="AA1345" s="119">
        <f t="shared" si="684"/>
        <v>45342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>
        <f t="shared" si="674"/>
        <v>45340</v>
      </c>
      <c r="B1346" s="114">
        <f t="shared" si="666"/>
        <v>842.61757882999996</v>
      </c>
      <c r="C1346" s="114">
        <f t="shared" si="680"/>
        <v>528.68118945000003</v>
      </c>
      <c r="D1346" s="115">
        <f t="shared" si="675"/>
        <v>1190.8820000000001</v>
      </c>
      <c r="E1346" s="116">
        <f t="shared" si="688"/>
        <v>1193.337</v>
      </c>
      <c r="F1346" s="117">
        <f t="shared" si="689"/>
        <v>45282</v>
      </c>
      <c r="G1346" s="118">
        <f t="shared" si="667"/>
        <v>2.0614972768082662E-3</v>
      </c>
      <c r="H1346" s="119">
        <f t="shared" si="681"/>
        <v>45342</v>
      </c>
      <c r="I1346" s="119">
        <f t="shared" si="668"/>
        <v>45342</v>
      </c>
      <c r="J1346" s="120">
        <f t="shared" si="676"/>
        <v>19</v>
      </c>
      <c r="K1346" s="120">
        <f t="shared" si="691"/>
        <v>18</v>
      </c>
      <c r="L1346" s="8">
        <f t="shared" si="677"/>
        <v>1.0019528900000001</v>
      </c>
      <c r="M1346" s="121">
        <f t="shared" si="690"/>
        <v>1.00206149</v>
      </c>
      <c r="N1346" s="121">
        <f t="shared" si="685"/>
        <v>1.5830349943611102</v>
      </c>
      <c r="O1346" s="114">
        <f t="shared" si="687"/>
        <v>1.5861264799999999</v>
      </c>
      <c r="P1346" s="114">
        <f t="shared" si="669"/>
        <v>838.55523405999998</v>
      </c>
      <c r="Q1346" s="168">
        <f t="shared" si="682"/>
        <v>0</v>
      </c>
      <c r="R1346" s="169">
        <f t="shared" si="678"/>
        <v>0</v>
      </c>
      <c r="S1346" s="114">
        <f t="shared" si="670"/>
        <v>0</v>
      </c>
      <c r="T1346" s="124">
        <f t="shared" si="679"/>
        <v>7.0000000000000007E-2</v>
      </c>
      <c r="U1346" s="122">
        <f t="shared" si="686"/>
        <v>18</v>
      </c>
      <c r="V1346" s="122">
        <v>252</v>
      </c>
      <c r="W1346" s="121">
        <f t="shared" si="671"/>
        <v>1.0048444569999999</v>
      </c>
      <c r="X1346" s="114">
        <f t="shared" si="672"/>
        <v>4.0623447700000002</v>
      </c>
      <c r="Y1346" s="114">
        <f t="shared" si="673"/>
        <v>0</v>
      </c>
      <c r="Z1346" s="127" t="str">
        <f t="shared" si="683"/>
        <v>A+J=</v>
      </c>
      <c r="AA1346" s="119">
        <f t="shared" si="684"/>
        <v>45342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>
        <f t="shared" si="674"/>
        <v>45341</v>
      </c>
      <c r="B1347" s="114">
        <f t="shared" si="666"/>
        <v>842.61757882999996</v>
      </c>
      <c r="C1347" s="114">
        <f t="shared" si="680"/>
        <v>528.68118945000003</v>
      </c>
      <c r="D1347" s="115">
        <f t="shared" si="675"/>
        <v>1190.8820000000001</v>
      </c>
      <c r="E1347" s="116">
        <f t="shared" si="688"/>
        <v>1193.337</v>
      </c>
      <c r="F1347" s="117">
        <f t="shared" si="689"/>
        <v>45282</v>
      </c>
      <c r="G1347" s="118">
        <f t="shared" si="667"/>
        <v>2.0614972768082662E-3</v>
      </c>
      <c r="H1347" s="119">
        <f t="shared" si="681"/>
        <v>45342</v>
      </c>
      <c r="I1347" s="119">
        <f t="shared" si="668"/>
        <v>45342</v>
      </c>
      <c r="J1347" s="120">
        <f t="shared" si="676"/>
        <v>19</v>
      </c>
      <c r="K1347" s="120">
        <f t="shared" si="691"/>
        <v>18</v>
      </c>
      <c r="L1347" s="8">
        <f t="shared" si="677"/>
        <v>1.0019528900000001</v>
      </c>
      <c r="M1347" s="121">
        <f t="shared" si="690"/>
        <v>1.00206149</v>
      </c>
      <c r="N1347" s="121">
        <f t="shared" si="685"/>
        <v>1.5830349943611102</v>
      </c>
      <c r="O1347" s="114">
        <f t="shared" si="687"/>
        <v>1.5861264799999999</v>
      </c>
      <c r="P1347" s="114">
        <f t="shared" si="669"/>
        <v>838.55523405999998</v>
      </c>
      <c r="Q1347" s="168">
        <f t="shared" si="682"/>
        <v>0</v>
      </c>
      <c r="R1347" s="169">
        <f t="shared" si="678"/>
        <v>0</v>
      </c>
      <c r="S1347" s="114">
        <f t="shared" si="670"/>
        <v>0</v>
      </c>
      <c r="T1347" s="124">
        <f t="shared" si="679"/>
        <v>7.0000000000000007E-2</v>
      </c>
      <c r="U1347" s="122">
        <f t="shared" si="686"/>
        <v>18</v>
      </c>
      <c r="V1347" s="122">
        <v>252</v>
      </c>
      <c r="W1347" s="121">
        <f t="shared" si="671"/>
        <v>1.0048444569999999</v>
      </c>
      <c r="X1347" s="114">
        <f t="shared" si="672"/>
        <v>4.0623447700000002</v>
      </c>
      <c r="Y1347" s="114">
        <f t="shared" si="673"/>
        <v>0</v>
      </c>
      <c r="Z1347" s="127" t="str">
        <f t="shared" si="683"/>
        <v>A+J=</v>
      </c>
      <c r="AA1347" s="119">
        <f t="shared" si="684"/>
        <v>45342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>
        <f t="shared" si="674"/>
        <v>45342</v>
      </c>
      <c r="B1348" s="114">
        <f t="shared" si="666"/>
        <v>842.93519687000003</v>
      </c>
      <c r="C1348" s="114">
        <f t="shared" si="680"/>
        <v>528.68118945000003</v>
      </c>
      <c r="D1348" s="115">
        <f t="shared" si="675"/>
        <v>1190.8820000000001</v>
      </c>
      <c r="E1348" s="116">
        <f t="shared" si="688"/>
        <v>1193.337</v>
      </c>
      <c r="F1348" s="117">
        <f t="shared" si="689"/>
        <v>45282</v>
      </c>
      <c r="G1348" s="118">
        <f t="shared" si="667"/>
        <v>2.0614972768082662E-3</v>
      </c>
      <c r="H1348" s="119">
        <f t="shared" si="681"/>
        <v>45371</v>
      </c>
      <c r="I1348" s="119">
        <f t="shared" si="668"/>
        <v>45342</v>
      </c>
      <c r="J1348" s="120">
        <f t="shared" si="676"/>
        <v>19</v>
      </c>
      <c r="K1348" s="120">
        <f t="shared" si="691"/>
        <v>19</v>
      </c>
      <c r="L1348" s="8">
        <f t="shared" si="677"/>
        <v>1.00206149</v>
      </c>
      <c r="M1348" s="121">
        <f t="shared" si="690"/>
        <v>1.00206149</v>
      </c>
      <c r="N1348" s="121">
        <f t="shared" si="685"/>
        <v>1.5830349943611102</v>
      </c>
      <c r="O1348" s="114">
        <f t="shared" si="687"/>
        <v>1.5862984</v>
      </c>
      <c r="P1348" s="114">
        <f t="shared" si="669"/>
        <v>838.64612493000004</v>
      </c>
      <c r="Q1348" s="168">
        <f t="shared" si="682"/>
        <v>44</v>
      </c>
      <c r="R1348" s="169">
        <f t="shared" si="678"/>
        <v>1.4131999999999999E-2</v>
      </c>
      <c r="S1348" s="114">
        <f t="shared" si="670"/>
        <v>11.85174703</v>
      </c>
      <c r="T1348" s="124">
        <f t="shared" si="679"/>
        <v>7.0000000000000007E-2</v>
      </c>
      <c r="U1348" s="122">
        <f t="shared" si="686"/>
        <v>19</v>
      </c>
      <c r="V1348" s="122">
        <v>252</v>
      </c>
      <c r="W1348" s="121">
        <f t="shared" si="671"/>
        <v>1.005114281</v>
      </c>
      <c r="X1348" s="114">
        <f t="shared" si="672"/>
        <v>4.2890719400000004</v>
      </c>
      <c r="Y1348" s="114">
        <f t="shared" si="673"/>
        <v>16.140818970000002</v>
      </c>
      <c r="Z1348" s="127" t="str">
        <f t="shared" si="683"/>
        <v>A+J=</v>
      </c>
      <c r="AA1348" s="119">
        <f t="shared" si="684"/>
        <v>45342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>
        <f t="shared" si="674"/>
        <v>45343</v>
      </c>
      <c r="B1349" s="114">
        <f t="shared" si="666"/>
        <v>827.0974976</v>
      </c>
      <c r="C1349" s="114">
        <f t="shared" si="680"/>
        <v>521.20986688999994</v>
      </c>
      <c r="D1349" s="115">
        <f t="shared" si="675"/>
        <v>1190.8820000000001</v>
      </c>
      <c r="E1349" s="116">
        <f t="shared" si="688"/>
        <v>1193.337</v>
      </c>
      <c r="F1349" s="117">
        <f t="shared" si="689"/>
        <v>45311</v>
      </c>
      <c r="G1349" s="118">
        <f t="shared" si="667"/>
        <v>2.0614972768082662E-3</v>
      </c>
      <c r="H1349" s="119">
        <f t="shared" si="681"/>
        <v>45371</v>
      </c>
      <c r="I1349" s="119">
        <f t="shared" si="668"/>
        <v>45371</v>
      </c>
      <c r="J1349" s="120">
        <f t="shared" si="676"/>
        <v>21</v>
      </c>
      <c r="K1349" s="120">
        <f t="shared" si="691"/>
        <v>1</v>
      </c>
      <c r="L1349" s="8">
        <f t="shared" si="677"/>
        <v>1.00009807</v>
      </c>
      <c r="M1349" s="121">
        <f t="shared" si="690"/>
        <v>1.00206149</v>
      </c>
      <c r="N1349" s="121">
        <f t="shared" si="685"/>
        <v>1.5862984051716356</v>
      </c>
      <c r="O1349" s="114">
        <f t="shared" si="687"/>
        <v>1.58645397</v>
      </c>
      <c r="P1349" s="114">
        <f t="shared" si="669"/>
        <v>826.87546253000005</v>
      </c>
      <c r="Q1349" s="168">
        <f t="shared" si="682"/>
        <v>0</v>
      </c>
      <c r="R1349" s="169">
        <f t="shared" si="678"/>
        <v>0</v>
      </c>
      <c r="S1349" s="114">
        <f t="shared" si="670"/>
        <v>0</v>
      </c>
      <c r="T1349" s="124">
        <f t="shared" si="679"/>
        <v>7.0000000000000007E-2</v>
      </c>
      <c r="U1349" s="122">
        <f t="shared" si="686"/>
        <v>1</v>
      </c>
      <c r="V1349" s="122">
        <v>252</v>
      </c>
      <c r="W1349" s="121">
        <f t="shared" si="671"/>
        <v>1.0002685229999999</v>
      </c>
      <c r="X1349" s="114">
        <f t="shared" si="672"/>
        <v>0.22203507</v>
      </c>
      <c r="Y1349" s="114">
        <f t="shared" si="673"/>
        <v>0</v>
      </c>
      <c r="Z1349" s="127" t="str">
        <f t="shared" si="683"/>
        <v>A+J=</v>
      </c>
      <c r="AA1349" s="119">
        <f t="shared" si="684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>
        <f t="shared" si="674"/>
        <v>45344</v>
      </c>
      <c r="B1350" s="114">
        <f t="shared" si="666"/>
        <v>827.4007256000001</v>
      </c>
      <c r="C1350" s="114">
        <f t="shared" si="680"/>
        <v>521.20986688999994</v>
      </c>
      <c r="D1350" s="115">
        <f t="shared" si="675"/>
        <v>1190.8820000000001</v>
      </c>
      <c r="E1350" s="116">
        <f t="shared" si="688"/>
        <v>1193.337</v>
      </c>
      <c r="F1350" s="117">
        <f t="shared" si="689"/>
        <v>45311</v>
      </c>
      <c r="G1350" s="118">
        <f t="shared" si="667"/>
        <v>2.0614972768082662E-3</v>
      </c>
      <c r="H1350" s="119">
        <f t="shared" si="681"/>
        <v>45371</v>
      </c>
      <c r="I1350" s="119">
        <f t="shared" si="668"/>
        <v>45371</v>
      </c>
      <c r="J1350" s="120">
        <f t="shared" si="676"/>
        <v>21</v>
      </c>
      <c r="K1350" s="120">
        <f t="shared" si="691"/>
        <v>2</v>
      </c>
      <c r="L1350" s="8">
        <f t="shared" si="677"/>
        <v>1.0001961500000001</v>
      </c>
      <c r="M1350" s="121">
        <f t="shared" si="690"/>
        <v>1.00206149</v>
      </c>
      <c r="N1350" s="121">
        <f t="shared" si="685"/>
        <v>1.5862984051716356</v>
      </c>
      <c r="O1350" s="114">
        <f t="shared" si="687"/>
        <v>1.5866095499999999</v>
      </c>
      <c r="P1350" s="114">
        <f t="shared" si="669"/>
        <v>826.95655236000005</v>
      </c>
      <c r="Q1350" s="168">
        <f t="shared" si="682"/>
        <v>0</v>
      </c>
      <c r="R1350" s="169">
        <f t="shared" si="678"/>
        <v>0</v>
      </c>
      <c r="S1350" s="114">
        <f t="shared" si="670"/>
        <v>0</v>
      </c>
      <c r="T1350" s="124">
        <f t="shared" si="679"/>
        <v>7.0000000000000007E-2</v>
      </c>
      <c r="U1350" s="122">
        <f t="shared" si="686"/>
        <v>2</v>
      </c>
      <c r="V1350" s="122">
        <v>252</v>
      </c>
      <c r="W1350" s="121">
        <f t="shared" si="671"/>
        <v>1.000537118</v>
      </c>
      <c r="X1350" s="114">
        <f t="shared" si="672"/>
        <v>0.44417324000000002</v>
      </c>
      <c r="Y1350" s="114">
        <f t="shared" si="673"/>
        <v>0</v>
      </c>
      <c r="Z1350" s="127" t="str">
        <f t="shared" si="683"/>
        <v>A+J=</v>
      </c>
      <c r="AA1350" s="119">
        <f t="shared" si="684"/>
        <v>45371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>
        <f t="shared" si="674"/>
        <v>45345</v>
      </c>
      <c r="B1351" s="114">
        <f t="shared" si="666"/>
        <v>827.70406192999997</v>
      </c>
      <c r="C1351" s="114">
        <f t="shared" si="680"/>
        <v>521.20986688999994</v>
      </c>
      <c r="D1351" s="115">
        <f t="shared" si="675"/>
        <v>1190.8820000000001</v>
      </c>
      <c r="E1351" s="116">
        <f t="shared" si="688"/>
        <v>1193.337</v>
      </c>
      <c r="F1351" s="117">
        <f t="shared" si="689"/>
        <v>45311</v>
      </c>
      <c r="G1351" s="118">
        <f t="shared" si="667"/>
        <v>2.0614972768082662E-3</v>
      </c>
      <c r="H1351" s="119">
        <f t="shared" si="681"/>
        <v>45371</v>
      </c>
      <c r="I1351" s="119">
        <f t="shared" si="668"/>
        <v>45371</v>
      </c>
      <c r="J1351" s="120">
        <f t="shared" si="676"/>
        <v>21</v>
      </c>
      <c r="K1351" s="120">
        <f t="shared" si="691"/>
        <v>3</v>
      </c>
      <c r="L1351" s="8">
        <f t="shared" si="677"/>
        <v>1.00029423</v>
      </c>
      <c r="M1351" s="121">
        <f t="shared" si="690"/>
        <v>1.00206149</v>
      </c>
      <c r="N1351" s="121">
        <f t="shared" si="685"/>
        <v>1.5862984051716356</v>
      </c>
      <c r="O1351" s="114">
        <f t="shared" si="687"/>
        <v>1.58676514</v>
      </c>
      <c r="P1351" s="114">
        <f t="shared" si="669"/>
        <v>827.03764739999997</v>
      </c>
      <c r="Q1351" s="168">
        <f t="shared" si="682"/>
        <v>0</v>
      </c>
      <c r="R1351" s="169">
        <f t="shared" si="678"/>
        <v>0</v>
      </c>
      <c r="S1351" s="114">
        <f t="shared" si="670"/>
        <v>0</v>
      </c>
      <c r="T1351" s="124">
        <f t="shared" si="679"/>
        <v>7.0000000000000007E-2</v>
      </c>
      <c r="U1351" s="122">
        <f t="shared" si="686"/>
        <v>3</v>
      </c>
      <c r="V1351" s="122">
        <v>252</v>
      </c>
      <c r="W1351" s="121">
        <f t="shared" si="671"/>
        <v>1.0008057850000001</v>
      </c>
      <c r="X1351" s="114">
        <f t="shared" si="672"/>
        <v>0.66641452999999995</v>
      </c>
      <c r="Y1351" s="114">
        <f t="shared" si="673"/>
        <v>0</v>
      </c>
      <c r="Z1351" s="127" t="str">
        <f t="shared" si="683"/>
        <v>A+J=</v>
      </c>
      <c r="AA1351" s="119">
        <f t="shared" si="684"/>
        <v>45371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>
        <f t="shared" si="674"/>
        <v>45346</v>
      </c>
      <c r="B1352" s="114">
        <f t="shared" si="666"/>
        <v>828.00751181999999</v>
      </c>
      <c r="C1352" s="114">
        <f t="shared" si="680"/>
        <v>521.20986688999994</v>
      </c>
      <c r="D1352" s="115">
        <f t="shared" si="675"/>
        <v>1190.8820000000001</v>
      </c>
      <c r="E1352" s="116">
        <f t="shared" si="688"/>
        <v>1193.337</v>
      </c>
      <c r="F1352" s="117">
        <f t="shared" si="689"/>
        <v>45311</v>
      </c>
      <c r="G1352" s="118">
        <f t="shared" si="667"/>
        <v>2.0614972768082662E-3</v>
      </c>
      <c r="H1352" s="119">
        <f t="shared" si="681"/>
        <v>45371</v>
      </c>
      <c r="I1352" s="119">
        <f t="shared" si="668"/>
        <v>45371</v>
      </c>
      <c r="J1352" s="120">
        <f t="shared" si="676"/>
        <v>21</v>
      </c>
      <c r="K1352" s="120">
        <f t="shared" si="691"/>
        <v>4</v>
      </c>
      <c r="L1352" s="8">
        <f t="shared" si="677"/>
        <v>1.0003923299999999</v>
      </c>
      <c r="M1352" s="121">
        <f t="shared" si="690"/>
        <v>1.00206149</v>
      </c>
      <c r="N1352" s="121">
        <f t="shared" si="685"/>
        <v>1.5862984051716356</v>
      </c>
      <c r="O1352" s="114">
        <f t="shared" si="687"/>
        <v>1.58692075</v>
      </c>
      <c r="P1352" s="114">
        <f t="shared" si="669"/>
        <v>827.11875286999998</v>
      </c>
      <c r="Q1352" s="168">
        <f t="shared" si="682"/>
        <v>0</v>
      </c>
      <c r="R1352" s="169">
        <f t="shared" si="678"/>
        <v>0</v>
      </c>
      <c r="S1352" s="114">
        <f t="shared" si="670"/>
        <v>0</v>
      </c>
      <c r="T1352" s="124">
        <f t="shared" si="679"/>
        <v>7.0000000000000007E-2</v>
      </c>
      <c r="U1352" s="122">
        <f t="shared" si="686"/>
        <v>4</v>
      </c>
      <c r="V1352" s="122">
        <v>252</v>
      </c>
      <c r="W1352" s="121">
        <f t="shared" si="671"/>
        <v>1.0010745240000001</v>
      </c>
      <c r="X1352" s="114">
        <f t="shared" si="672"/>
        <v>0.88875895000000005</v>
      </c>
      <c r="Y1352" s="114">
        <f t="shared" si="673"/>
        <v>0</v>
      </c>
      <c r="Z1352" s="127" t="str">
        <f t="shared" si="683"/>
        <v>A+J=</v>
      </c>
      <c r="AA1352" s="119">
        <f t="shared" si="684"/>
        <v>45371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>
        <f t="shared" si="674"/>
        <v>45347</v>
      </c>
      <c r="B1353" s="114">
        <f t="shared" si="666"/>
        <v>828.00751181999999</v>
      </c>
      <c r="C1353" s="114">
        <f t="shared" si="680"/>
        <v>521.20986688999994</v>
      </c>
      <c r="D1353" s="115">
        <f t="shared" si="675"/>
        <v>1190.8820000000001</v>
      </c>
      <c r="E1353" s="116">
        <f t="shared" si="688"/>
        <v>1193.337</v>
      </c>
      <c r="F1353" s="117">
        <f t="shared" si="689"/>
        <v>45311</v>
      </c>
      <c r="G1353" s="118">
        <f t="shared" si="667"/>
        <v>2.0614972768082662E-3</v>
      </c>
      <c r="H1353" s="119">
        <f t="shared" si="681"/>
        <v>45371</v>
      </c>
      <c r="I1353" s="119">
        <f t="shared" si="668"/>
        <v>45371</v>
      </c>
      <c r="J1353" s="120">
        <f t="shared" si="676"/>
        <v>21</v>
      </c>
      <c r="K1353" s="120">
        <f t="shared" si="691"/>
        <v>4</v>
      </c>
      <c r="L1353" s="8">
        <f t="shared" si="677"/>
        <v>1.0003923299999999</v>
      </c>
      <c r="M1353" s="121">
        <f t="shared" si="690"/>
        <v>1.00206149</v>
      </c>
      <c r="N1353" s="121">
        <f t="shared" si="685"/>
        <v>1.5862984051716356</v>
      </c>
      <c r="O1353" s="114">
        <f t="shared" si="687"/>
        <v>1.58692075</v>
      </c>
      <c r="P1353" s="114">
        <f t="shared" si="669"/>
        <v>827.11875286999998</v>
      </c>
      <c r="Q1353" s="168">
        <f t="shared" si="682"/>
        <v>0</v>
      </c>
      <c r="R1353" s="169">
        <f t="shared" si="678"/>
        <v>0</v>
      </c>
      <c r="S1353" s="114">
        <f t="shared" si="670"/>
        <v>0</v>
      </c>
      <c r="T1353" s="124">
        <f t="shared" si="679"/>
        <v>7.0000000000000007E-2</v>
      </c>
      <c r="U1353" s="122">
        <f t="shared" si="686"/>
        <v>4</v>
      </c>
      <c r="V1353" s="122">
        <v>252</v>
      </c>
      <c r="W1353" s="121">
        <f t="shared" si="671"/>
        <v>1.0010745240000001</v>
      </c>
      <c r="X1353" s="114">
        <f t="shared" si="672"/>
        <v>0.88875895000000005</v>
      </c>
      <c r="Y1353" s="114">
        <f t="shared" si="673"/>
        <v>0</v>
      </c>
      <c r="Z1353" s="127" t="str">
        <f t="shared" si="683"/>
        <v>A+J=</v>
      </c>
      <c r="AA1353" s="119">
        <f t="shared" si="684"/>
        <v>45371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>
        <f t="shared" si="674"/>
        <v>45348</v>
      </c>
      <c r="B1354" s="114">
        <f t="shared" ref="B1354:B1417" si="692">(P1354+X1354)</f>
        <v>828.00751181999999</v>
      </c>
      <c r="C1354" s="114">
        <f t="shared" si="680"/>
        <v>521.20986688999994</v>
      </c>
      <c r="D1354" s="115">
        <f t="shared" si="675"/>
        <v>1190.8820000000001</v>
      </c>
      <c r="E1354" s="116">
        <f t="shared" si="688"/>
        <v>1193.337</v>
      </c>
      <c r="F1354" s="117">
        <f t="shared" si="689"/>
        <v>45311</v>
      </c>
      <c r="G1354" s="118">
        <f t="shared" ref="G1354:G1417" si="693">(E1354/D1354)-1</f>
        <v>2.0614972768082662E-3</v>
      </c>
      <c r="H1354" s="119">
        <f t="shared" si="681"/>
        <v>45371</v>
      </c>
      <c r="I1354" s="119">
        <f t="shared" ref="I1354:I1417" si="694">IF(A1354&gt;I1353,H1354,I1353)</f>
        <v>45371</v>
      </c>
      <c r="J1354" s="120">
        <f t="shared" si="676"/>
        <v>21</v>
      </c>
      <c r="K1354" s="120">
        <f t="shared" si="691"/>
        <v>4</v>
      </c>
      <c r="L1354" s="8">
        <f t="shared" si="677"/>
        <v>1.0003923299999999</v>
      </c>
      <c r="M1354" s="121">
        <f t="shared" si="690"/>
        <v>1.00206149</v>
      </c>
      <c r="N1354" s="121">
        <f t="shared" si="685"/>
        <v>1.5862984051716356</v>
      </c>
      <c r="O1354" s="114">
        <f t="shared" si="687"/>
        <v>1.58692075</v>
      </c>
      <c r="P1354" s="114">
        <f t="shared" ref="P1354:P1417" si="695">TRUNC(C1354*O1354,8)</f>
        <v>827.11875286999998</v>
      </c>
      <c r="Q1354" s="168">
        <f t="shared" si="682"/>
        <v>0</v>
      </c>
      <c r="R1354" s="169">
        <f t="shared" si="678"/>
        <v>0</v>
      </c>
      <c r="S1354" s="114">
        <f t="shared" ref="S1354:S1417" si="696">IF(R1354&gt;0,TRUNC(R1354*P1354,8),0)</f>
        <v>0</v>
      </c>
      <c r="T1354" s="124">
        <f t="shared" si="679"/>
        <v>7.0000000000000007E-2</v>
      </c>
      <c r="U1354" s="122">
        <f t="shared" si="686"/>
        <v>4</v>
      </c>
      <c r="V1354" s="122">
        <v>252</v>
      </c>
      <c r="W1354" s="121">
        <f t="shared" ref="W1354:W1417" si="697">ROUND((1+T1354)^TRUNC((U1354/V1354),9),9)</f>
        <v>1.0010745240000001</v>
      </c>
      <c r="X1354" s="114">
        <f t="shared" ref="X1354:X1417" si="698">TRUNC((P1354*(W1354-1)),8)</f>
        <v>0.88875895000000005</v>
      </c>
      <c r="Y1354" s="114">
        <f t="shared" ref="Y1354:Y1417" si="699">IF(Q1354&gt;0,S1354+X1354,0)</f>
        <v>0</v>
      </c>
      <c r="Z1354" s="127" t="str">
        <f t="shared" si="683"/>
        <v>A+J=</v>
      </c>
      <c r="AA1354" s="119">
        <f t="shared" si="684"/>
        <v>45371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>
        <f t="shared" ref="A1355:A1418" si="700">(A1354+1)</f>
        <v>45349</v>
      </c>
      <c r="B1355" s="114">
        <f t="shared" si="692"/>
        <v>828.31107528999996</v>
      </c>
      <c r="C1355" s="114">
        <f t="shared" si="680"/>
        <v>521.20986688999994</v>
      </c>
      <c r="D1355" s="115">
        <f t="shared" ref="D1355:D1418" si="701">IF(E1355=E1354,D1354,E1354)</f>
        <v>1190.8820000000001</v>
      </c>
      <c r="E1355" s="116">
        <f t="shared" si="688"/>
        <v>1193.337</v>
      </c>
      <c r="F1355" s="117">
        <f t="shared" si="689"/>
        <v>45311</v>
      </c>
      <c r="G1355" s="118">
        <f t="shared" si="693"/>
        <v>2.0614972768082662E-3</v>
      </c>
      <c r="H1355" s="119">
        <f t="shared" si="681"/>
        <v>45371</v>
      </c>
      <c r="I1355" s="119">
        <f t="shared" si="694"/>
        <v>45371</v>
      </c>
      <c r="J1355" s="120">
        <f t="shared" ref="J1355:J1418" si="702">IF(I1355=I1354,J1354,NETWORKDAYS(I1354,I1355,$AD$148:$AD$502)-1)</f>
        <v>21</v>
      </c>
      <c r="K1355" s="120">
        <f t="shared" si="691"/>
        <v>5</v>
      </c>
      <c r="L1355" s="8">
        <f t="shared" ref="L1355:L1418" si="703">TRUNC((E1355/D1355)^TRUNC((K1355/J1355),9),8)</f>
        <v>1.0004904400000001</v>
      </c>
      <c r="M1355" s="121">
        <f t="shared" si="690"/>
        <v>1.00206149</v>
      </c>
      <c r="N1355" s="121">
        <f t="shared" si="685"/>
        <v>1.5862984051716356</v>
      </c>
      <c r="O1355" s="114">
        <f t="shared" si="687"/>
        <v>1.5870763800000001</v>
      </c>
      <c r="P1355" s="114">
        <f t="shared" si="695"/>
        <v>827.19986875999996</v>
      </c>
      <c r="Q1355" s="168">
        <f t="shared" si="682"/>
        <v>0</v>
      </c>
      <c r="R1355" s="169">
        <f t="shared" ref="R1355:R1418" si="704">IF(Q1355&gt;0,VLOOKUP($A1355,$AD$10:$AI$140,6),0)</f>
        <v>0</v>
      </c>
      <c r="S1355" s="114">
        <f t="shared" si="696"/>
        <v>0</v>
      </c>
      <c r="T1355" s="124">
        <f t="shared" ref="T1355:T1418" si="705">(T1354)</f>
        <v>7.0000000000000007E-2</v>
      </c>
      <c r="U1355" s="122">
        <f t="shared" si="686"/>
        <v>5</v>
      </c>
      <c r="V1355" s="122">
        <v>252</v>
      </c>
      <c r="W1355" s="121">
        <f t="shared" si="697"/>
        <v>1.0013433350000001</v>
      </c>
      <c r="X1355" s="114">
        <f t="shared" si="698"/>
        <v>1.11120653</v>
      </c>
      <c r="Y1355" s="114">
        <f t="shared" si="699"/>
        <v>0</v>
      </c>
      <c r="Z1355" s="127" t="str">
        <f t="shared" si="683"/>
        <v>A+J=</v>
      </c>
      <c r="AA1355" s="119">
        <f t="shared" si="684"/>
        <v>45371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>
        <f t="shared" si="700"/>
        <v>45350</v>
      </c>
      <c r="B1356" s="114">
        <f t="shared" si="692"/>
        <v>828.61475238000003</v>
      </c>
      <c r="C1356" s="114">
        <f t="shared" ref="C1356:C1419" si="706">TRUNC(IF(Q1355&gt;0,VLOOKUP(A1355,$AD$12:$AE$140,2),C1355),8)</f>
        <v>521.20986688999994</v>
      </c>
      <c r="D1356" s="115">
        <f t="shared" si="701"/>
        <v>1190.8820000000001</v>
      </c>
      <c r="E1356" s="116">
        <f t="shared" si="688"/>
        <v>1193.337</v>
      </c>
      <c r="F1356" s="117">
        <f t="shared" si="689"/>
        <v>45311</v>
      </c>
      <c r="G1356" s="118">
        <f t="shared" si="693"/>
        <v>2.0614972768082662E-3</v>
      </c>
      <c r="H1356" s="119">
        <f t="shared" ref="H1356:H1419" si="707">IF(DAY(A1356)=H$9,VLOOKUP(A1356,AH$118:AN$450,4),H1355)</f>
        <v>45371</v>
      </c>
      <c r="I1356" s="119">
        <f t="shared" si="694"/>
        <v>45371</v>
      </c>
      <c r="J1356" s="120">
        <f t="shared" si="702"/>
        <v>21</v>
      </c>
      <c r="K1356" s="120">
        <f t="shared" si="691"/>
        <v>6</v>
      </c>
      <c r="L1356" s="8">
        <f t="shared" si="703"/>
        <v>1.00058856</v>
      </c>
      <c r="M1356" s="121">
        <f t="shared" si="690"/>
        <v>1.00206149</v>
      </c>
      <c r="N1356" s="121">
        <f t="shared" si="685"/>
        <v>1.5862984051716356</v>
      </c>
      <c r="O1356" s="114">
        <f t="shared" si="687"/>
        <v>1.58723203</v>
      </c>
      <c r="P1356" s="114">
        <f t="shared" si="695"/>
        <v>827.28099507000002</v>
      </c>
      <c r="Q1356" s="168">
        <f t="shared" ref="Q1356:Q1419" si="708">IF(VLOOKUP(A1356,AD$10:AK$140,8)=VLOOKUP(A1355,AD$10:AK$140,8),0,VLOOKUP(A1356,AD$10:AK$140,8))</f>
        <v>0</v>
      </c>
      <c r="R1356" s="169">
        <f t="shared" si="704"/>
        <v>0</v>
      </c>
      <c r="S1356" s="114">
        <f t="shared" si="696"/>
        <v>0</v>
      </c>
      <c r="T1356" s="124">
        <f t="shared" si="705"/>
        <v>7.0000000000000007E-2</v>
      </c>
      <c r="U1356" s="122">
        <f t="shared" si="686"/>
        <v>6</v>
      </c>
      <c r="V1356" s="122">
        <v>252</v>
      </c>
      <c r="W1356" s="121">
        <f t="shared" si="697"/>
        <v>1.001612218</v>
      </c>
      <c r="X1356" s="114">
        <f t="shared" si="698"/>
        <v>1.33375731</v>
      </c>
      <c r="Y1356" s="114">
        <f t="shared" si="699"/>
        <v>0</v>
      </c>
      <c r="Z1356" s="127" t="str">
        <f t="shared" ref="Z1356:Z1419" si="709">IF($Q1355&gt;0,VLOOKUP($A1355,$AD$10:$AM$140,9),Z1355)</f>
        <v>A+J=</v>
      </c>
      <c r="AA1356" s="119">
        <f t="shared" ref="AA1356:AA1419" si="710">IF($Q1355&gt;0,VLOOKUP($A1355,$AD$10:$AM$140,10),AA1355)</f>
        <v>45371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>
        <f t="shared" si="700"/>
        <v>45351</v>
      </c>
      <c r="B1357" s="114">
        <f t="shared" si="692"/>
        <v>828.91854394000006</v>
      </c>
      <c r="C1357" s="114">
        <f t="shared" si="706"/>
        <v>521.20986688999994</v>
      </c>
      <c r="D1357" s="115">
        <f t="shared" si="701"/>
        <v>1190.8820000000001</v>
      </c>
      <c r="E1357" s="116">
        <f t="shared" si="688"/>
        <v>1193.337</v>
      </c>
      <c r="F1357" s="117">
        <f t="shared" si="689"/>
        <v>45311</v>
      </c>
      <c r="G1357" s="118">
        <f t="shared" si="693"/>
        <v>2.0614972768082662E-3</v>
      </c>
      <c r="H1357" s="119">
        <f t="shared" si="707"/>
        <v>45371</v>
      </c>
      <c r="I1357" s="119">
        <f t="shared" si="694"/>
        <v>45371</v>
      </c>
      <c r="J1357" s="120">
        <f t="shared" si="702"/>
        <v>21</v>
      </c>
      <c r="K1357" s="120">
        <f t="shared" si="691"/>
        <v>7</v>
      </c>
      <c r="L1357" s="8">
        <f t="shared" si="703"/>
        <v>1.00068669</v>
      </c>
      <c r="M1357" s="121">
        <f t="shared" si="690"/>
        <v>1.00206149</v>
      </c>
      <c r="N1357" s="121">
        <f t="shared" si="685"/>
        <v>1.5862984051716356</v>
      </c>
      <c r="O1357" s="114">
        <f t="shared" si="687"/>
        <v>1.5873877000000001</v>
      </c>
      <c r="P1357" s="114">
        <f t="shared" si="695"/>
        <v>827.36213181000005</v>
      </c>
      <c r="Q1357" s="168">
        <f t="shared" si="708"/>
        <v>0</v>
      </c>
      <c r="R1357" s="169">
        <f t="shared" si="704"/>
        <v>0</v>
      </c>
      <c r="S1357" s="114">
        <f t="shared" si="696"/>
        <v>0</v>
      </c>
      <c r="T1357" s="124">
        <f t="shared" si="705"/>
        <v>7.0000000000000007E-2</v>
      </c>
      <c r="U1357" s="122">
        <f t="shared" si="686"/>
        <v>7</v>
      </c>
      <c r="V1357" s="122">
        <v>252</v>
      </c>
      <c r="W1357" s="121">
        <f t="shared" si="697"/>
        <v>1.001881174</v>
      </c>
      <c r="X1357" s="114">
        <f t="shared" si="698"/>
        <v>1.55641213</v>
      </c>
      <c r="Y1357" s="114">
        <f t="shared" si="699"/>
        <v>0</v>
      </c>
      <c r="Z1357" s="127" t="str">
        <f t="shared" si="709"/>
        <v>A+J=</v>
      </c>
      <c r="AA1357" s="119">
        <f t="shared" si="710"/>
        <v>45371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>
        <f t="shared" si="700"/>
        <v>45352</v>
      </c>
      <c r="B1358" s="114">
        <f t="shared" si="692"/>
        <v>829.22243872000001</v>
      </c>
      <c r="C1358" s="114">
        <f t="shared" si="706"/>
        <v>521.20986688999994</v>
      </c>
      <c r="D1358" s="115">
        <f t="shared" si="701"/>
        <v>1190.8820000000001</v>
      </c>
      <c r="E1358" s="116">
        <f t="shared" si="688"/>
        <v>1193.337</v>
      </c>
      <c r="F1358" s="117">
        <f t="shared" si="689"/>
        <v>45311</v>
      </c>
      <c r="G1358" s="118">
        <f t="shared" si="693"/>
        <v>2.0614972768082662E-3</v>
      </c>
      <c r="H1358" s="119">
        <f t="shared" si="707"/>
        <v>45371</v>
      </c>
      <c r="I1358" s="119">
        <f t="shared" si="694"/>
        <v>45371</v>
      </c>
      <c r="J1358" s="120">
        <f t="shared" si="702"/>
        <v>21</v>
      </c>
      <c r="K1358" s="120">
        <f t="shared" si="691"/>
        <v>8</v>
      </c>
      <c r="L1358" s="8">
        <f t="shared" si="703"/>
        <v>1.00078483</v>
      </c>
      <c r="M1358" s="121">
        <f t="shared" si="690"/>
        <v>1.00206149</v>
      </c>
      <c r="N1358" s="121">
        <f t="shared" si="685"/>
        <v>1.5862984051716356</v>
      </c>
      <c r="O1358" s="114">
        <f t="shared" si="687"/>
        <v>1.5875433699999999</v>
      </c>
      <c r="P1358" s="114">
        <f t="shared" si="695"/>
        <v>827.44326854999997</v>
      </c>
      <c r="Q1358" s="168">
        <f t="shared" si="708"/>
        <v>0</v>
      </c>
      <c r="R1358" s="169">
        <f t="shared" si="704"/>
        <v>0</v>
      </c>
      <c r="S1358" s="114">
        <f t="shared" si="696"/>
        <v>0</v>
      </c>
      <c r="T1358" s="124">
        <f t="shared" si="705"/>
        <v>7.0000000000000007E-2</v>
      </c>
      <c r="U1358" s="122">
        <f t="shared" si="686"/>
        <v>8</v>
      </c>
      <c r="V1358" s="122">
        <v>252</v>
      </c>
      <c r="W1358" s="121">
        <f t="shared" si="697"/>
        <v>1.0021502019999999</v>
      </c>
      <c r="X1358" s="114">
        <f t="shared" si="698"/>
        <v>1.77917017</v>
      </c>
      <c r="Y1358" s="114">
        <f t="shared" si="699"/>
        <v>0</v>
      </c>
      <c r="Z1358" s="127" t="str">
        <f t="shared" si="709"/>
        <v>A+J=</v>
      </c>
      <c r="AA1358" s="119">
        <f t="shared" si="710"/>
        <v>45371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>
        <f t="shared" si="700"/>
        <v>45353</v>
      </c>
      <c r="B1359" s="114">
        <f t="shared" si="692"/>
        <v>829.52644197000006</v>
      </c>
      <c r="C1359" s="114">
        <f t="shared" si="706"/>
        <v>521.20986688999994</v>
      </c>
      <c r="D1359" s="115">
        <f t="shared" si="701"/>
        <v>1190.8820000000001</v>
      </c>
      <c r="E1359" s="116">
        <f t="shared" si="688"/>
        <v>1193.337</v>
      </c>
      <c r="F1359" s="117">
        <f t="shared" si="689"/>
        <v>45311</v>
      </c>
      <c r="G1359" s="118">
        <f t="shared" si="693"/>
        <v>2.0614972768082662E-3</v>
      </c>
      <c r="H1359" s="119">
        <f t="shared" si="707"/>
        <v>45371</v>
      </c>
      <c r="I1359" s="119">
        <f t="shared" si="694"/>
        <v>45371</v>
      </c>
      <c r="J1359" s="120">
        <f t="shared" si="702"/>
        <v>21</v>
      </c>
      <c r="K1359" s="120">
        <f t="shared" si="691"/>
        <v>9</v>
      </c>
      <c r="L1359" s="8">
        <f t="shared" si="703"/>
        <v>1.0008829699999999</v>
      </c>
      <c r="M1359" s="121">
        <f t="shared" si="690"/>
        <v>1.00206149</v>
      </c>
      <c r="N1359" s="121">
        <f t="shared" si="685"/>
        <v>1.5862984051716356</v>
      </c>
      <c r="O1359" s="114">
        <f t="shared" si="687"/>
        <v>1.5876990499999999</v>
      </c>
      <c r="P1359" s="114">
        <f t="shared" si="695"/>
        <v>827.52441051000005</v>
      </c>
      <c r="Q1359" s="168">
        <f t="shared" si="708"/>
        <v>0</v>
      </c>
      <c r="R1359" s="169">
        <f t="shared" si="704"/>
        <v>0</v>
      </c>
      <c r="S1359" s="114">
        <f t="shared" si="696"/>
        <v>0</v>
      </c>
      <c r="T1359" s="124">
        <f t="shared" si="705"/>
        <v>7.0000000000000007E-2</v>
      </c>
      <c r="U1359" s="122">
        <f t="shared" si="686"/>
        <v>9</v>
      </c>
      <c r="V1359" s="122">
        <v>252</v>
      </c>
      <c r="W1359" s="121">
        <f t="shared" si="697"/>
        <v>1.0024193020000001</v>
      </c>
      <c r="X1359" s="114">
        <f t="shared" si="698"/>
        <v>2.00203146</v>
      </c>
      <c r="Y1359" s="114">
        <f t="shared" si="699"/>
        <v>0</v>
      </c>
      <c r="Z1359" s="127" t="str">
        <f t="shared" si="709"/>
        <v>A+J=</v>
      </c>
      <c r="AA1359" s="119">
        <f t="shared" si="710"/>
        <v>45371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>
        <f t="shared" si="700"/>
        <v>45354</v>
      </c>
      <c r="B1360" s="114">
        <f t="shared" si="692"/>
        <v>829.52644197000006</v>
      </c>
      <c r="C1360" s="114">
        <f t="shared" si="706"/>
        <v>521.20986688999994</v>
      </c>
      <c r="D1360" s="115">
        <f t="shared" si="701"/>
        <v>1190.8820000000001</v>
      </c>
      <c r="E1360" s="116">
        <f t="shared" si="688"/>
        <v>1193.337</v>
      </c>
      <c r="F1360" s="117">
        <f t="shared" si="689"/>
        <v>45311</v>
      </c>
      <c r="G1360" s="118">
        <f t="shared" si="693"/>
        <v>2.0614972768082662E-3</v>
      </c>
      <c r="H1360" s="119">
        <f t="shared" si="707"/>
        <v>45371</v>
      </c>
      <c r="I1360" s="119">
        <f t="shared" si="694"/>
        <v>45371</v>
      </c>
      <c r="J1360" s="120">
        <f t="shared" si="702"/>
        <v>21</v>
      </c>
      <c r="K1360" s="120">
        <f t="shared" si="691"/>
        <v>9</v>
      </c>
      <c r="L1360" s="8">
        <f t="shared" si="703"/>
        <v>1.0008829699999999</v>
      </c>
      <c r="M1360" s="121">
        <f t="shared" si="690"/>
        <v>1.00206149</v>
      </c>
      <c r="N1360" s="121">
        <f t="shared" si="685"/>
        <v>1.5862984051716356</v>
      </c>
      <c r="O1360" s="114">
        <f t="shared" si="687"/>
        <v>1.5876990499999999</v>
      </c>
      <c r="P1360" s="114">
        <f t="shared" si="695"/>
        <v>827.52441051000005</v>
      </c>
      <c r="Q1360" s="168">
        <f t="shared" si="708"/>
        <v>0</v>
      </c>
      <c r="R1360" s="169">
        <f t="shared" si="704"/>
        <v>0</v>
      </c>
      <c r="S1360" s="114">
        <f t="shared" si="696"/>
        <v>0</v>
      </c>
      <c r="T1360" s="124">
        <f t="shared" si="705"/>
        <v>7.0000000000000007E-2</v>
      </c>
      <c r="U1360" s="122">
        <f t="shared" si="686"/>
        <v>9</v>
      </c>
      <c r="V1360" s="122">
        <v>252</v>
      </c>
      <c r="W1360" s="121">
        <f t="shared" si="697"/>
        <v>1.0024193020000001</v>
      </c>
      <c r="X1360" s="114">
        <f t="shared" si="698"/>
        <v>2.00203146</v>
      </c>
      <c r="Y1360" s="114">
        <f t="shared" si="699"/>
        <v>0</v>
      </c>
      <c r="Z1360" s="127" t="str">
        <f t="shared" si="709"/>
        <v>A+J=</v>
      </c>
      <c r="AA1360" s="119">
        <f t="shared" si="710"/>
        <v>45371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>
        <f t="shared" si="700"/>
        <v>45355</v>
      </c>
      <c r="B1361" s="114">
        <f t="shared" si="692"/>
        <v>829.52644197000006</v>
      </c>
      <c r="C1361" s="114">
        <f t="shared" si="706"/>
        <v>521.20986688999994</v>
      </c>
      <c r="D1361" s="115">
        <f t="shared" si="701"/>
        <v>1190.8820000000001</v>
      </c>
      <c r="E1361" s="116">
        <f t="shared" si="688"/>
        <v>1193.337</v>
      </c>
      <c r="F1361" s="117">
        <f t="shared" si="689"/>
        <v>45311</v>
      </c>
      <c r="G1361" s="118">
        <f t="shared" si="693"/>
        <v>2.0614972768082662E-3</v>
      </c>
      <c r="H1361" s="119">
        <f t="shared" si="707"/>
        <v>45371</v>
      </c>
      <c r="I1361" s="119">
        <f t="shared" si="694"/>
        <v>45371</v>
      </c>
      <c r="J1361" s="120">
        <f t="shared" si="702"/>
        <v>21</v>
      </c>
      <c r="K1361" s="120">
        <f t="shared" si="691"/>
        <v>9</v>
      </c>
      <c r="L1361" s="8">
        <f t="shared" si="703"/>
        <v>1.0008829699999999</v>
      </c>
      <c r="M1361" s="121">
        <f t="shared" si="690"/>
        <v>1.00206149</v>
      </c>
      <c r="N1361" s="121">
        <f t="shared" si="685"/>
        <v>1.5862984051716356</v>
      </c>
      <c r="O1361" s="114">
        <f t="shared" si="687"/>
        <v>1.5876990499999999</v>
      </c>
      <c r="P1361" s="114">
        <f t="shared" si="695"/>
        <v>827.52441051000005</v>
      </c>
      <c r="Q1361" s="168">
        <f t="shared" si="708"/>
        <v>0</v>
      </c>
      <c r="R1361" s="169">
        <f t="shared" si="704"/>
        <v>0</v>
      </c>
      <c r="S1361" s="114">
        <f t="shared" si="696"/>
        <v>0</v>
      </c>
      <c r="T1361" s="124">
        <f t="shared" si="705"/>
        <v>7.0000000000000007E-2</v>
      </c>
      <c r="U1361" s="122">
        <f t="shared" si="686"/>
        <v>9</v>
      </c>
      <c r="V1361" s="122">
        <v>252</v>
      </c>
      <c r="W1361" s="121">
        <f t="shared" si="697"/>
        <v>1.0024193020000001</v>
      </c>
      <c r="X1361" s="114">
        <f t="shared" si="698"/>
        <v>2.00203146</v>
      </c>
      <c r="Y1361" s="114">
        <f t="shared" si="699"/>
        <v>0</v>
      </c>
      <c r="Z1361" s="127" t="str">
        <f t="shared" si="709"/>
        <v>A+J=</v>
      </c>
      <c r="AA1361" s="119">
        <f t="shared" si="710"/>
        <v>45371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>
        <f t="shared" si="700"/>
        <v>45356</v>
      </c>
      <c r="B1362" s="114">
        <f t="shared" si="692"/>
        <v>829.83056936999992</v>
      </c>
      <c r="C1362" s="114">
        <f t="shared" si="706"/>
        <v>521.20986688999994</v>
      </c>
      <c r="D1362" s="115">
        <f t="shared" si="701"/>
        <v>1190.8820000000001</v>
      </c>
      <c r="E1362" s="116">
        <f t="shared" si="688"/>
        <v>1193.337</v>
      </c>
      <c r="F1362" s="117">
        <f t="shared" si="689"/>
        <v>45311</v>
      </c>
      <c r="G1362" s="118">
        <f t="shared" si="693"/>
        <v>2.0614972768082662E-3</v>
      </c>
      <c r="H1362" s="119">
        <f t="shared" si="707"/>
        <v>45371</v>
      </c>
      <c r="I1362" s="119">
        <f t="shared" si="694"/>
        <v>45371</v>
      </c>
      <c r="J1362" s="120">
        <f t="shared" si="702"/>
        <v>21</v>
      </c>
      <c r="K1362" s="120">
        <f t="shared" si="691"/>
        <v>10</v>
      </c>
      <c r="L1362" s="8">
        <f t="shared" si="703"/>
        <v>1.00098113</v>
      </c>
      <c r="M1362" s="121">
        <f t="shared" si="690"/>
        <v>1.00206149</v>
      </c>
      <c r="N1362" s="121">
        <f t="shared" si="685"/>
        <v>1.5862984051716356</v>
      </c>
      <c r="O1362" s="114">
        <f t="shared" si="687"/>
        <v>1.5878547700000001</v>
      </c>
      <c r="P1362" s="114">
        <f t="shared" si="695"/>
        <v>827.60557330999995</v>
      </c>
      <c r="Q1362" s="168">
        <f t="shared" si="708"/>
        <v>0</v>
      </c>
      <c r="R1362" s="169">
        <f t="shared" si="704"/>
        <v>0</v>
      </c>
      <c r="S1362" s="114">
        <f t="shared" si="696"/>
        <v>0</v>
      </c>
      <c r="T1362" s="124">
        <f t="shared" si="705"/>
        <v>7.0000000000000007E-2</v>
      </c>
      <c r="U1362" s="122">
        <f t="shared" si="686"/>
        <v>10</v>
      </c>
      <c r="V1362" s="122">
        <v>252</v>
      </c>
      <c r="W1362" s="121">
        <f t="shared" si="697"/>
        <v>1.0026884739999999</v>
      </c>
      <c r="X1362" s="114">
        <f t="shared" si="698"/>
        <v>2.2249960600000001</v>
      </c>
      <c r="Y1362" s="114">
        <f t="shared" si="699"/>
        <v>0</v>
      </c>
      <c r="Z1362" s="127" t="str">
        <f t="shared" si="709"/>
        <v>A+J=</v>
      </c>
      <c r="AA1362" s="119">
        <f t="shared" si="710"/>
        <v>45371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>
        <f t="shared" si="700"/>
        <v>45357</v>
      </c>
      <c r="B1363" s="114">
        <f t="shared" si="692"/>
        <v>830.13480088999995</v>
      </c>
      <c r="C1363" s="114">
        <f t="shared" si="706"/>
        <v>521.20986688999994</v>
      </c>
      <c r="D1363" s="115">
        <f t="shared" si="701"/>
        <v>1190.8820000000001</v>
      </c>
      <c r="E1363" s="116">
        <f t="shared" si="688"/>
        <v>1193.337</v>
      </c>
      <c r="F1363" s="117">
        <f t="shared" si="689"/>
        <v>45311</v>
      </c>
      <c r="G1363" s="118">
        <f t="shared" si="693"/>
        <v>2.0614972768082662E-3</v>
      </c>
      <c r="H1363" s="119">
        <f t="shared" si="707"/>
        <v>45371</v>
      </c>
      <c r="I1363" s="119">
        <f t="shared" si="694"/>
        <v>45371</v>
      </c>
      <c r="J1363" s="120">
        <f t="shared" si="702"/>
        <v>21</v>
      </c>
      <c r="K1363" s="120">
        <f t="shared" si="691"/>
        <v>11</v>
      </c>
      <c r="L1363" s="8">
        <f t="shared" si="703"/>
        <v>1.0010793</v>
      </c>
      <c r="M1363" s="121">
        <f t="shared" si="690"/>
        <v>1.00206149</v>
      </c>
      <c r="N1363" s="121">
        <f t="shared" si="685"/>
        <v>1.5862984051716356</v>
      </c>
      <c r="O1363" s="114">
        <f t="shared" si="687"/>
        <v>1.5880104900000001</v>
      </c>
      <c r="P1363" s="114">
        <f t="shared" si="695"/>
        <v>827.68673610999997</v>
      </c>
      <c r="Q1363" s="168">
        <f t="shared" si="708"/>
        <v>0</v>
      </c>
      <c r="R1363" s="169">
        <f t="shared" si="704"/>
        <v>0</v>
      </c>
      <c r="S1363" s="114">
        <f t="shared" si="696"/>
        <v>0</v>
      </c>
      <c r="T1363" s="124">
        <f t="shared" si="705"/>
        <v>7.0000000000000007E-2</v>
      </c>
      <c r="U1363" s="122">
        <f t="shared" si="686"/>
        <v>11</v>
      </c>
      <c r="V1363" s="122">
        <v>252</v>
      </c>
      <c r="W1363" s="121">
        <f t="shared" si="697"/>
        <v>1.0029577190000001</v>
      </c>
      <c r="X1363" s="114">
        <f t="shared" si="698"/>
        <v>2.4480647800000002</v>
      </c>
      <c r="Y1363" s="114">
        <f t="shared" si="699"/>
        <v>0</v>
      </c>
      <c r="Z1363" s="127" t="str">
        <f t="shared" si="709"/>
        <v>A+J=</v>
      </c>
      <c r="AA1363" s="119">
        <f t="shared" si="710"/>
        <v>45371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>
        <f t="shared" si="700"/>
        <v>45358</v>
      </c>
      <c r="B1364" s="114">
        <f t="shared" si="692"/>
        <v>830.43914094000002</v>
      </c>
      <c r="C1364" s="114">
        <f t="shared" si="706"/>
        <v>521.20986688999994</v>
      </c>
      <c r="D1364" s="115">
        <f t="shared" si="701"/>
        <v>1190.8820000000001</v>
      </c>
      <c r="E1364" s="116">
        <f t="shared" si="688"/>
        <v>1193.337</v>
      </c>
      <c r="F1364" s="117">
        <f t="shared" si="689"/>
        <v>45311</v>
      </c>
      <c r="G1364" s="118">
        <f t="shared" si="693"/>
        <v>2.0614972768082662E-3</v>
      </c>
      <c r="H1364" s="119">
        <f t="shared" si="707"/>
        <v>45371</v>
      </c>
      <c r="I1364" s="119">
        <f t="shared" si="694"/>
        <v>45371</v>
      </c>
      <c r="J1364" s="120">
        <f t="shared" si="702"/>
        <v>21</v>
      </c>
      <c r="K1364" s="120">
        <f t="shared" si="691"/>
        <v>12</v>
      </c>
      <c r="L1364" s="8">
        <f t="shared" si="703"/>
        <v>1.00117747</v>
      </c>
      <c r="M1364" s="121">
        <f t="shared" si="690"/>
        <v>1.00206149</v>
      </c>
      <c r="N1364" s="121">
        <f t="shared" si="685"/>
        <v>1.5862984051716356</v>
      </c>
      <c r="O1364" s="114">
        <f t="shared" si="687"/>
        <v>1.58816622</v>
      </c>
      <c r="P1364" s="114">
        <f t="shared" si="695"/>
        <v>827.76790412000003</v>
      </c>
      <c r="Q1364" s="168">
        <f t="shared" si="708"/>
        <v>0</v>
      </c>
      <c r="R1364" s="169">
        <f t="shared" si="704"/>
        <v>0</v>
      </c>
      <c r="S1364" s="114">
        <f t="shared" si="696"/>
        <v>0</v>
      </c>
      <c r="T1364" s="124">
        <f t="shared" si="705"/>
        <v>7.0000000000000007E-2</v>
      </c>
      <c r="U1364" s="122">
        <f t="shared" si="686"/>
        <v>12</v>
      </c>
      <c r="V1364" s="122">
        <v>252</v>
      </c>
      <c r="W1364" s="121">
        <f t="shared" si="697"/>
        <v>1.003227036</v>
      </c>
      <c r="X1364" s="114">
        <f t="shared" si="698"/>
        <v>2.6712368199999998</v>
      </c>
      <c r="Y1364" s="114">
        <f t="shared" si="699"/>
        <v>0</v>
      </c>
      <c r="Z1364" s="127" t="str">
        <f t="shared" si="709"/>
        <v>A+J=</v>
      </c>
      <c r="AA1364" s="119">
        <f t="shared" si="710"/>
        <v>45371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>
        <f t="shared" si="700"/>
        <v>45359</v>
      </c>
      <c r="B1365" s="114">
        <f t="shared" si="692"/>
        <v>830.74360001000002</v>
      </c>
      <c r="C1365" s="114">
        <f t="shared" si="706"/>
        <v>521.20986688999994</v>
      </c>
      <c r="D1365" s="115">
        <f t="shared" si="701"/>
        <v>1190.8820000000001</v>
      </c>
      <c r="E1365" s="116">
        <f t="shared" si="688"/>
        <v>1193.337</v>
      </c>
      <c r="F1365" s="117">
        <f t="shared" si="689"/>
        <v>45311</v>
      </c>
      <c r="G1365" s="118">
        <f t="shared" si="693"/>
        <v>2.0614972768082662E-3</v>
      </c>
      <c r="H1365" s="119">
        <f t="shared" si="707"/>
        <v>45371</v>
      </c>
      <c r="I1365" s="119">
        <f t="shared" si="694"/>
        <v>45371</v>
      </c>
      <c r="J1365" s="120">
        <f t="shared" si="702"/>
        <v>21</v>
      </c>
      <c r="K1365" s="120">
        <f t="shared" si="691"/>
        <v>13</v>
      </c>
      <c r="L1365" s="8">
        <f t="shared" si="703"/>
        <v>1.0012756599999999</v>
      </c>
      <c r="M1365" s="121">
        <f t="shared" si="690"/>
        <v>1.00206149</v>
      </c>
      <c r="N1365" s="121">
        <f t="shared" si="685"/>
        <v>1.5862984051716356</v>
      </c>
      <c r="O1365" s="114">
        <f t="shared" si="687"/>
        <v>1.5883219799999999</v>
      </c>
      <c r="P1365" s="114">
        <f t="shared" si="695"/>
        <v>827.84908776999998</v>
      </c>
      <c r="Q1365" s="168">
        <f t="shared" si="708"/>
        <v>0</v>
      </c>
      <c r="R1365" s="169">
        <f t="shared" si="704"/>
        <v>0</v>
      </c>
      <c r="S1365" s="114">
        <f t="shared" si="696"/>
        <v>0</v>
      </c>
      <c r="T1365" s="124">
        <f t="shared" si="705"/>
        <v>7.0000000000000007E-2</v>
      </c>
      <c r="U1365" s="122">
        <f t="shared" si="686"/>
        <v>13</v>
      </c>
      <c r="V1365" s="122">
        <v>252</v>
      </c>
      <c r="W1365" s="121">
        <f t="shared" si="697"/>
        <v>1.003496425</v>
      </c>
      <c r="X1365" s="114">
        <f t="shared" si="698"/>
        <v>2.8945122400000001</v>
      </c>
      <c r="Y1365" s="114">
        <f t="shared" si="699"/>
        <v>0</v>
      </c>
      <c r="Z1365" s="127" t="str">
        <f t="shared" si="709"/>
        <v>A+J=</v>
      </c>
      <c r="AA1365" s="119">
        <f t="shared" si="710"/>
        <v>45371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>
        <f t="shared" si="700"/>
        <v>45360</v>
      </c>
      <c r="B1366" s="114">
        <f t="shared" si="692"/>
        <v>831.04816326000002</v>
      </c>
      <c r="C1366" s="114">
        <f t="shared" si="706"/>
        <v>521.20986688999994</v>
      </c>
      <c r="D1366" s="115">
        <f t="shared" si="701"/>
        <v>1190.8820000000001</v>
      </c>
      <c r="E1366" s="116">
        <f t="shared" si="688"/>
        <v>1193.337</v>
      </c>
      <c r="F1366" s="117">
        <f t="shared" si="689"/>
        <v>45311</v>
      </c>
      <c r="G1366" s="118">
        <f t="shared" si="693"/>
        <v>2.0614972768082662E-3</v>
      </c>
      <c r="H1366" s="119">
        <f t="shared" si="707"/>
        <v>45371</v>
      </c>
      <c r="I1366" s="119">
        <f t="shared" si="694"/>
        <v>45371</v>
      </c>
      <c r="J1366" s="120">
        <f t="shared" si="702"/>
        <v>21</v>
      </c>
      <c r="K1366" s="120">
        <f t="shared" si="691"/>
        <v>14</v>
      </c>
      <c r="L1366" s="8">
        <f t="shared" si="703"/>
        <v>1.00137385</v>
      </c>
      <c r="M1366" s="121">
        <f t="shared" si="690"/>
        <v>1.00206149</v>
      </c>
      <c r="N1366" s="121">
        <f t="shared" si="685"/>
        <v>1.5862984051716356</v>
      </c>
      <c r="O1366" s="114">
        <f t="shared" si="687"/>
        <v>1.5884777400000001</v>
      </c>
      <c r="P1366" s="114">
        <f t="shared" si="695"/>
        <v>827.93027142000005</v>
      </c>
      <c r="Q1366" s="168">
        <f t="shared" si="708"/>
        <v>0</v>
      </c>
      <c r="R1366" s="169">
        <f t="shared" si="704"/>
        <v>0</v>
      </c>
      <c r="S1366" s="114">
        <f t="shared" si="696"/>
        <v>0</v>
      </c>
      <c r="T1366" s="124">
        <f t="shared" si="705"/>
        <v>7.0000000000000007E-2</v>
      </c>
      <c r="U1366" s="122">
        <f t="shared" si="686"/>
        <v>14</v>
      </c>
      <c r="V1366" s="122">
        <v>252</v>
      </c>
      <c r="W1366" s="121">
        <f t="shared" si="697"/>
        <v>1.0037658869999999</v>
      </c>
      <c r="X1366" s="114">
        <f t="shared" si="698"/>
        <v>3.11789184</v>
      </c>
      <c r="Y1366" s="114">
        <f t="shared" si="699"/>
        <v>0</v>
      </c>
      <c r="Z1366" s="127" t="str">
        <f t="shared" si="709"/>
        <v>A+J=</v>
      </c>
      <c r="AA1366" s="119">
        <f t="shared" si="710"/>
        <v>45371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>
        <f t="shared" si="700"/>
        <v>45361</v>
      </c>
      <c r="B1367" s="114">
        <f t="shared" si="692"/>
        <v>831.04816326000002</v>
      </c>
      <c r="C1367" s="114">
        <f t="shared" si="706"/>
        <v>521.20986688999994</v>
      </c>
      <c r="D1367" s="115">
        <f t="shared" si="701"/>
        <v>1190.8820000000001</v>
      </c>
      <c r="E1367" s="116">
        <f t="shared" si="688"/>
        <v>1193.337</v>
      </c>
      <c r="F1367" s="117">
        <f t="shared" si="689"/>
        <v>45311</v>
      </c>
      <c r="G1367" s="118">
        <f t="shared" si="693"/>
        <v>2.0614972768082662E-3</v>
      </c>
      <c r="H1367" s="119">
        <f t="shared" si="707"/>
        <v>45371</v>
      </c>
      <c r="I1367" s="119">
        <f t="shared" si="694"/>
        <v>45371</v>
      </c>
      <c r="J1367" s="120">
        <f t="shared" si="702"/>
        <v>21</v>
      </c>
      <c r="K1367" s="120">
        <f t="shared" si="691"/>
        <v>14</v>
      </c>
      <c r="L1367" s="8">
        <f t="shared" si="703"/>
        <v>1.00137385</v>
      </c>
      <c r="M1367" s="121">
        <f t="shared" si="690"/>
        <v>1.00206149</v>
      </c>
      <c r="N1367" s="121">
        <f t="shared" si="685"/>
        <v>1.5862984051716356</v>
      </c>
      <c r="O1367" s="114">
        <f t="shared" si="687"/>
        <v>1.5884777400000001</v>
      </c>
      <c r="P1367" s="114">
        <f t="shared" si="695"/>
        <v>827.93027142000005</v>
      </c>
      <c r="Q1367" s="168">
        <f t="shared" si="708"/>
        <v>0</v>
      </c>
      <c r="R1367" s="169">
        <f t="shared" si="704"/>
        <v>0</v>
      </c>
      <c r="S1367" s="114">
        <f t="shared" si="696"/>
        <v>0</v>
      </c>
      <c r="T1367" s="124">
        <f t="shared" si="705"/>
        <v>7.0000000000000007E-2</v>
      </c>
      <c r="U1367" s="122">
        <f t="shared" si="686"/>
        <v>14</v>
      </c>
      <c r="V1367" s="122">
        <v>252</v>
      </c>
      <c r="W1367" s="121">
        <f t="shared" si="697"/>
        <v>1.0037658869999999</v>
      </c>
      <c r="X1367" s="114">
        <f t="shared" si="698"/>
        <v>3.11789184</v>
      </c>
      <c r="Y1367" s="114">
        <f t="shared" si="699"/>
        <v>0</v>
      </c>
      <c r="Z1367" s="127" t="str">
        <f t="shared" si="709"/>
        <v>A+J=</v>
      </c>
      <c r="AA1367" s="119">
        <f t="shared" si="710"/>
        <v>45371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>
        <f t="shared" si="700"/>
        <v>45362</v>
      </c>
      <c r="B1368" s="114">
        <f t="shared" si="692"/>
        <v>831.04816326000002</v>
      </c>
      <c r="C1368" s="114">
        <f t="shared" si="706"/>
        <v>521.20986688999994</v>
      </c>
      <c r="D1368" s="115">
        <f t="shared" si="701"/>
        <v>1190.8820000000001</v>
      </c>
      <c r="E1368" s="116">
        <f t="shared" si="688"/>
        <v>1193.337</v>
      </c>
      <c r="F1368" s="117">
        <f t="shared" si="689"/>
        <v>45311</v>
      </c>
      <c r="G1368" s="118">
        <f t="shared" si="693"/>
        <v>2.0614972768082662E-3</v>
      </c>
      <c r="H1368" s="119">
        <f t="shared" si="707"/>
        <v>45371</v>
      </c>
      <c r="I1368" s="119">
        <f t="shared" si="694"/>
        <v>45371</v>
      </c>
      <c r="J1368" s="120">
        <f t="shared" si="702"/>
        <v>21</v>
      </c>
      <c r="K1368" s="120">
        <f t="shared" si="691"/>
        <v>14</v>
      </c>
      <c r="L1368" s="8">
        <f t="shared" si="703"/>
        <v>1.00137385</v>
      </c>
      <c r="M1368" s="121">
        <f t="shared" si="690"/>
        <v>1.00206149</v>
      </c>
      <c r="N1368" s="121">
        <f t="shared" si="685"/>
        <v>1.5862984051716356</v>
      </c>
      <c r="O1368" s="114">
        <f t="shared" si="687"/>
        <v>1.5884777400000001</v>
      </c>
      <c r="P1368" s="114">
        <f t="shared" si="695"/>
        <v>827.93027142000005</v>
      </c>
      <c r="Q1368" s="168">
        <f t="shared" si="708"/>
        <v>0</v>
      </c>
      <c r="R1368" s="169">
        <f t="shared" si="704"/>
        <v>0</v>
      </c>
      <c r="S1368" s="114">
        <f t="shared" si="696"/>
        <v>0</v>
      </c>
      <c r="T1368" s="124">
        <f t="shared" si="705"/>
        <v>7.0000000000000007E-2</v>
      </c>
      <c r="U1368" s="122">
        <f t="shared" si="686"/>
        <v>14</v>
      </c>
      <c r="V1368" s="122">
        <v>252</v>
      </c>
      <c r="W1368" s="121">
        <f t="shared" si="697"/>
        <v>1.0037658869999999</v>
      </c>
      <c r="X1368" s="114">
        <f t="shared" si="698"/>
        <v>3.11789184</v>
      </c>
      <c r="Y1368" s="114">
        <f t="shared" si="699"/>
        <v>0</v>
      </c>
      <c r="Z1368" s="127" t="str">
        <f t="shared" si="709"/>
        <v>A+J=</v>
      </c>
      <c r="AA1368" s="119">
        <f t="shared" si="710"/>
        <v>45371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>
        <f t="shared" si="700"/>
        <v>45363</v>
      </c>
      <c r="B1369" s="114">
        <f t="shared" si="692"/>
        <v>831.35284557</v>
      </c>
      <c r="C1369" s="114">
        <f t="shared" si="706"/>
        <v>521.20986688999994</v>
      </c>
      <c r="D1369" s="115">
        <f t="shared" si="701"/>
        <v>1190.8820000000001</v>
      </c>
      <c r="E1369" s="116">
        <f t="shared" si="688"/>
        <v>1193.337</v>
      </c>
      <c r="F1369" s="117">
        <f t="shared" si="689"/>
        <v>45311</v>
      </c>
      <c r="G1369" s="118">
        <f t="shared" si="693"/>
        <v>2.0614972768082662E-3</v>
      </c>
      <c r="H1369" s="119">
        <f t="shared" si="707"/>
        <v>45371</v>
      </c>
      <c r="I1369" s="119">
        <f t="shared" si="694"/>
        <v>45371</v>
      </c>
      <c r="J1369" s="120">
        <f t="shared" si="702"/>
        <v>21</v>
      </c>
      <c r="K1369" s="120">
        <f t="shared" si="691"/>
        <v>15</v>
      </c>
      <c r="L1369" s="8">
        <f t="shared" si="703"/>
        <v>1.00147206</v>
      </c>
      <c r="M1369" s="121">
        <f t="shared" si="690"/>
        <v>1.00206149</v>
      </c>
      <c r="N1369" s="121">
        <f t="shared" si="685"/>
        <v>1.5862984051716356</v>
      </c>
      <c r="O1369" s="114">
        <f t="shared" si="687"/>
        <v>1.5886335300000001</v>
      </c>
      <c r="P1369" s="114">
        <f t="shared" si="695"/>
        <v>828.01147070000002</v>
      </c>
      <c r="Q1369" s="168">
        <f t="shared" si="708"/>
        <v>0</v>
      </c>
      <c r="R1369" s="169">
        <f t="shared" si="704"/>
        <v>0</v>
      </c>
      <c r="S1369" s="114">
        <f t="shared" si="696"/>
        <v>0</v>
      </c>
      <c r="T1369" s="124">
        <f t="shared" si="705"/>
        <v>7.0000000000000007E-2</v>
      </c>
      <c r="U1369" s="122">
        <f t="shared" si="686"/>
        <v>15</v>
      </c>
      <c r="V1369" s="122">
        <v>252</v>
      </c>
      <c r="W1369" s="121">
        <f t="shared" si="697"/>
        <v>1.004035421</v>
      </c>
      <c r="X1369" s="114">
        <f t="shared" si="698"/>
        <v>3.3413748700000001</v>
      </c>
      <c r="Y1369" s="114">
        <f t="shared" si="699"/>
        <v>0</v>
      </c>
      <c r="Z1369" s="127" t="str">
        <f t="shared" si="709"/>
        <v>A+J=</v>
      </c>
      <c r="AA1369" s="119">
        <f t="shared" si="710"/>
        <v>45371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>
        <f t="shared" si="700"/>
        <v>45364</v>
      </c>
      <c r="B1370" s="114">
        <f t="shared" si="692"/>
        <v>831.65763129000004</v>
      </c>
      <c r="C1370" s="114">
        <f t="shared" si="706"/>
        <v>521.20986688999994</v>
      </c>
      <c r="D1370" s="115">
        <f t="shared" si="701"/>
        <v>1190.8820000000001</v>
      </c>
      <c r="E1370" s="116">
        <f t="shared" si="688"/>
        <v>1193.337</v>
      </c>
      <c r="F1370" s="117">
        <f t="shared" si="689"/>
        <v>45311</v>
      </c>
      <c r="G1370" s="118">
        <f t="shared" si="693"/>
        <v>2.0614972768082662E-3</v>
      </c>
      <c r="H1370" s="119">
        <f t="shared" si="707"/>
        <v>45371</v>
      </c>
      <c r="I1370" s="119">
        <f t="shared" si="694"/>
        <v>45371</v>
      </c>
      <c r="J1370" s="120">
        <f t="shared" si="702"/>
        <v>21</v>
      </c>
      <c r="K1370" s="120">
        <f t="shared" si="691"/>
        <v>16</v>
      </c>
      <c r="L1370" s="8">
        <f t="shared" si="703"/>
        <v>1.00157027</v>
      </c>
      <c r="M1370" s="121">
        <f t="shared" si="690"/>
        <v>1.00206149</v>
      </c>
      <c r="N1370" s="121">
        <f t="shared" si="685"/>
        <v>1.5862984051716356</v>
      </c>
      <c r="O1370" s="114">
        <f t="shared" si="687"/>
        <v>1.5887893200000001</v>
      </c>
      <c r="P1370" s="114">
        <f t="shared" si="695"/>
        <v>828.09266998999999</v>
      </c>
      <c r="Q1370" s="168">
        <f t="shared" si="708"/>
        <v>0</v>
      </c>
      <c r="R1370" s="169">
        <f t="shared" si="704"/>
        <v>0</v>
      </c>
      <c r="S1370" s="114">
        <f t="shared" si="696"/>
        <v>0</v>
      </c>
      <c r="T1370" s="124">
        <f t="shared" si="705"/>
        <v>7.0000000000000007E-2</v>
      </c>
      <c r="U1370" s="122">
        <f t="shared" si="686"/>
        <v>16</v>
      </c>
      <c r="V1370" s="122">
        <v>252</v>
      </c>
      <c r="W1370" s="121">
        <f t="shared" si="697"/>
        <v>1.004305027</v>
      </c>
      <c r="X1370" s="114">
        <f t="shared" si="698"/>
        <v>3.5649613000000002</v>
      </c>
      <c r="Y1370" s="114">
        <f t="shared" si="699"/>
        <v>0</v>
      </c>
      <c r="Z1370" s="127" t="str">
        <f t="shared" si="709"/>
        <v>A+J=</v>
      </c>
      <c r="AA1370" s="119">
        <f t="shared" si="710"/>
        <v>45371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>
        <f t="shared" si="700"/>
        <v>45365</v>
      </c>
      <c r="B1371" s="114">
        <f t="shared" si="692"/>
        <v>831.96253694999996</v>
      </c>
      <c r="C1371" s="114">
        <f t="shared" si="706"/>
        <v>521.20986688999994</v>
      </c>
      <c r="D1371" s="115">
        <f t="shared" si="701"/>
        <v>1190.8820000000001</v>
      </c>
      <c r="E1371" s="116">
        <f t="shared" si="688"/>
        <v>1193.337</v>
      </c>
      <c r="F1371" s="117">
        <f t="shared" si="689"/>
        <v>45311</v>
      </c>
      <c r="G1371" s="118">
        <f t="shared" si="693"/>
        <v>2.0614972768082662E-3</v>
      </c>
      <c r="H1371" s="119">
        <f t="shared" si="707"/>
        <v>45371</v>
      </c>
      <c r="I1371" s="119">
        <f t="shared" si="694"/>
        <v>45371</v>
      </c>
      <c r="J1371" s="120">
        <f t="shared" si="702"/>
        <v>21</v>
      </c>
      <c r="K1371" s="120">
        <f t="shared" si="691"/>
        <v>17</v>
      </c>
      <c r="L1371" s="8">
        <f t="shared" si="703"/>
        <v>1.0016685000000001</v>
      </c>
      <c r="M1371" s="121">
        <f t="shared" si="690"/>
        <v>1.00206149</v>
      </c>
      <c r="N1371" s="121">
        <f t="shared" si="685"/>
        <v>1.5862984051716356</v>
      </c>
      <c r="O1371" s="114">
        <f t="shared" si="687"/>
        <v>1.5889451400000001</v>
      </c>
      <c r="P1371" s="114">
        <f t="shared" si="695"/>
        <v>828.17388490999997</v>
      </c>
      <c r="Q1371" s="168">
        <f t="shared" si="708"/>
        <v>0</v>
      </c>
      <c r="R1371" s="169">
        <f t="shared" si="704"/>
        <v>0</v>
      </c>
      <c r="S1371" s="114">
        <f t="shared" si="696"/>
        <v>0</v>
      </c>
      <c r="T1371" s="124">
        <f t="shared" si="705"/>
        <v>7.0000000000000007E-2</v>
      </c>
      <c r="U1371" s="122">
        <f t="shared" si="686"/>
        <v>17</v>
      </c>
      <c r="V1371" s="122">
        <v>252</v>
      </c>
      <c r="W1371" s="121">
        <f t="shared" si="697"/>
        <v>1.0045747060000001</v>
      </c>
      <c r="X1371" s="114">
        <f t="shared" si="698"/>
        <v>3.7886520400000001</v>
      </c>
      <c r="Y1371" s="114">
        <f t="shared" si="699"/>
        <v>0</v>
      </c>
      <c r="Z1371" s="127" t="str">
        <f t="shared" si="709"/>
        <v>A+J=</v>
      </c>
      <c r="AA1371" s="119">
        <f t="shared" si="710"/>
        <v>45371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>
        <f t="shared" si="700"/>
        <v>45366</v>
      </c>
      <c r="B1372" s="114">
        <f t="shared" si="692"/>
        <v>832.26754603999996</v>
      </c>
      <c r="C1372" s="114">
        <f t="shared" si="706"/>
        <v>521.20986688999994</v>
      </c>
      <c r="D1372" s="115">
        <f t="shared" si="701"/>
        <v>1190.8820000000001</v>
      </c>
      <c r="E1372" s="116">
        <f t="shared" si="688"/>
        <v>1193.337</v>
      </c>
      <c r="F1372" s="117">
        <f t="shared" si="689"/>
        <v>45311</v>
      </c>
      <c r="G1372" s="118">
        <f t="shared" si="693"/>
        <v>2.0614972768082662E-3</v>
      </c>
      <c r="H1372" s="119">
        <f t="shared" si="707"/>
        <v>45371</v>
      </c>
      <c r="I1372" s="119">
        <f t="shared" si="694"/>
        <v>45371</v>
      </c>
      <c r="J1372" s="120">
        <f t="shared" si="702"/>
        <v>21</v>
      </c>
      <c r="K1372" s="120">
        <f t="shared" si="691"/>
        <v>18</v>
      </c>
      <c r="L1372" s="8">
        <f t="shared" si="703"/>
        <v>1.0017667299999999</v>
      </c>
      <c r="M1372" s="121">
        <f t="shared" si="690"/>
        <v>1.00206149</v>
      </c>
      <c r="N1372" s="121">
        <f t="shared" si="685"/>
        <v>1.5862984051716356</v>
      </c>
      <c r="O1372" s="114">
        <f t="shared" si="687"/>
        <v>1.5891009599999999</v>
      </c>
      <c r="P1372" s="114">
        <f t="shared" si="695"/>
        <v>828.25509982999995</v>
      </c>
      <c r="Q1372" s="168">
        <f t="shared" si="708"/>
        <v>0</v>
      </c>
      <c r="R1372" s="169">
        <f t="shared" si="704"/>
        <v>0</v>
      </c>
      <c r="S1372" s="114">
        <f t="shared" si="696"/>
        <v>0</v>
      </c>
      <c r="T1372" s="124">
        <f t="shared" si="705"/>
        <v>7.0000000000000007E-2</v>
      </c>
      <c r="U1372" s="122">
        <f t="shared" si="686"/>
        <v>18</v>
      </c>
      <c r="V1372" s="122">
        <v>252</v>
      </c>
      <c r="W1372" s="121">
        <f t="shared" si="697"/>
        <v>1.0048444569999999</v>
      </c>
      <c r="X1372" s="114">
        <f t="shared" si="698"/>
        <v>4.0124462100000002</v>
      </c>
      <c r="Y1372" s="114">
        <f t="shared" si="699"/>
        <v>0</v>
      </c>
      <c r="Z1372" s="127" t="str">
        <f t="shared" si="709"/>
        <v>A+J=</v>
      </c>
      <c r="AA1372" s="119">
        <f t="shared" si="710"/>
        <v>45371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>
        <f t="shared" si="700"/>
        <v>45367</v>
      </c>
      <c r="B1373" s="114">
        <f t="shared" si="692"/>
        <v>832.57267513999989</v>
      </c>
      <c r="C1373" s="114">
        <f t="shared" si="706"/>
        <v>521.20986688999994</v>
      </c>
      <c r="D1373" s="115">
        <f t="shared" si="701"/>
        <v>1190.8820000000001</v>
      </c>
      <c r="E1373" s="116">
        <f t="shared" si="688"/>
        <v>1193.337</v>
      </c>
      <c r="F1373" s="117">
        <f t="shared" si="689"/>
        <v>45311</v>
      </c>
      <c r="G1373" s="118">
        <f t="shared" si="693"/>
        <v>2.0614972768082662E-3</v>
      </c>
      <c r="H1373" s="119">
        <f t="shared" si="707"/>
        <v>45371</v>
      </c>
      <c r="I1373" s="119">
        <f t="shared" si="694"/>
        <v>45371</v>
      </c>
      <c r="J1373" s="120">
        <f t="shared" si="702"/>
        <v>21</v>
      </c>
      <c r="K1373" s="120">
        <f t="shared" si="691"/>
        <v>19</v>
      </c>
      <c r="L1373" s="8">
        <f t="shared" si="703"/>
        <v>1.0018649799999999</v>
      </c>
      <c r="M1373" s="121">
        <f t="shared" si="690"/>
        <v>1.00206149</v>
      </c>
      <c r="N1373" s="121">
        <f t="shared" si="685"/>
        <v>1.5862984051716356</v>
      </c>
      <c r="O1373" s="114">
        <f t="shared" si="687"/>
        <v>1.58925681</v>
      </c>
      <c r="P1373" s="114">
        <f t="shared" si="695"/>
        <v>828.33633038999994</v>
      </c>
      <c r="Q1373" s="168">
        <f t="shared" si="708"/>
        <v>0</v>
      </c>
      <c r="R1373" s="169">
        <f t="shared" si="704"/>
        <v>0</v>
      </c>
      <c r="S1373" s="114">
        <f t="shared" si="696"/>
        <v>0</v>
      </c>
      <c r="T1373" s="124">
        <f t="shared" si="705"/>
        <v>7.0000000000000007E-2</v>
      </c>
      <c r="U1373" s="122">
        <f t="shared" si="686"/>
        <v>19</v>
      </c>
      <c r="V1373" s="122">
        <v>252</v>
      </c>
      <c r="W1373" s="121">
        <f t="shared" si="697"/>
        <v>1.005114281</v>
      </c>
      <c r="X1373" s="114">
        <f t="shared" si="698"/>
        <v>4.2363447499999998</v>
      </c>
      <c r="Y1373" s="114">
        <f t="shared" si="699"/>
        <v>0</v>
      </c>
      <c r="Z1373" s="127" t="str">
        <f t="shared" si="709"/>
        <v>A+J=</v>
      </c>
      <c r="AA1373" s="119">
        <f t="shared" si="710"/>
        <v>45371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>
        <f t="shared" si="700"/>
        <v>45368</v>
      </c>
      <c r="B1374" s="114">
        <f t="shared" si="692"/>
        <v>832.57267513999989</v>
      </c>
      <c r="C1374" s="114">
        <f t="shared" si="706"/>
        <v>521.20986688999994</v>
      </c>
      <c r="D1374" s="115">
        <f t="shared" si="701"/>
        <v>1190.8820000000001</v>
      </c>
      <c r="E1374" s="116">
        <f t="shared" si="688"/>
        <v>1193.337</v>
      </c>
      <c r="F1374" s="117">
        <f t="shared" si="689"/>
        <v>45311</v>
      </c>
      <c r="G1374" s="118">
        <f t="shared" si="693"/>
        <v>2.0614972768082662E-3</v>
      </c>
      <c r="H1374" s="119">
        <f t="shared" si="707"/>
        <v>45371</v>
      </c>
      <c r="I1374" s="119">
        <f t="shared" si="694"/>
        <v>45371</v>
      </c>
      <c r="J1374" s="120">
        <f t="shared" si="702"/>
        <v>21</v>
      </c>
      <c r="K1374" s="120">
        <f t="shared" si="691"/>
        <v>19</v>
      </c>
      <c r="L1374" s="8">
        <f t="shared" si="703"/>
        <v>1.0018649799999999</v>
      </c>
      <c r="M1374" s="121">
        <f t="shared" si="690"/>
        <v>1.00206149</v>
      </c>
      <c r="N1374" s="121">
        <f t="shared" si="685"/>
        <v>1.5862984051716356</v>
      </c>
      <c r="O1374" s="114">
        <f t="shared" si="687"/>
        <v>1.58925681</v>
      </c>
      <c r="P1374" s="114">
        <f t="shared" si="695"/>
        <v>828.33633038999994</v>
      </c>
      <c r="Q1374" s="168">
        <f t="shared" si="708"/>
        <v>0</v>
      </c>
      <c r="R1374" s="169">
        <f t="shared" si="704"/>
        <v>0</v>
      </c>
      <c r="S1374" s="114">
        <f t="shared" si="696"/>
        <v>0</v>
      </c>
      <c r="T1374" s="124">
        <f t="shared" si="705"/>
        <v>7.0000000000000007E-2</v>
      </c>
      <c r="U1374" s="122">
        <f t="shared" si="686"/>
        <v>19</v>
      </c>
      <c r="V1374" s="122">
        <v>252</v>
      </c>
      <c r="W1374" s="121">
        <f t="shared" si="697"/>
        <v>1.005114281</v>
      </c>
      <c r="X1374" s="114">
        <f t="shared" si="698"/>
        <v>4.2363447499999998</v>
      </c>
      <c r="Y1374" s="114">
        <f t="shared" si="699"/>
        <v>0</v>
      </c>
      <c r="Z1374" s="127" t="str">
        <f t="shared" si="709"/>
        <v>A+J=</v>
      </c>
      <c r="AA1374" s="119">
        <f t="shared" si="710"/>
        <v>45371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>
        <f t="shared" si="700"/>
        <v>45369</v>
      </c>
      <c r="B1375" s="114">
        <f t="shared" si="692"/>
        <v>832.57267513999989</v>
      </c>
      <c r="C1375" s="114">
        <f t="shared" si="706"/>
        <v>521.20986688999994</v>
      </c>
      <c r="D1375" s="115">
        <f t="shared" si="701"/>
        <v>1190.8820000000001</v>
      </c>
      <c r="E1375" s="116">
        <f t="shared" si="688"/>
        <v>1193.337</v>
      </c>
      <c r="F1375" s="117">
        <f t="shared" si="689"/>
        <v>45311</v>
      </c>
      <c r="G1375" s="118">
        <f t="shared" si="693"/>
        <v>2.0614972768082662E-3</v>
      </c>
      <c r="H1375" s="119">
        <f t="shared" si="707"/>
        <v>45371</v>
      </c>
      <c r="I1375" s="119">
        <f t="shared" si="694"/>
        <v>45371</v>
      </c>
      <c r="J1375" s="120">
        <f t="shared" si="702"/>
        <v>21</v>
      </c>
      <c r="K1375" s="120">
        <f t="shared" si="691"/>
        <v>19</v>
      </c>
      <c r="L1375" s="8">
        <f t="shared" si="703"/>
        <v>1.0018649799999999</v>
      </c>
      <c r="M1375" s="121">
        <f t="shared" si="690"/>
        <v>1.00206149</v>
      </c>
      <c r="N1375" s="121">
        <f t="shared" ref="N1375:N1438" si="711">IF(I1375&gt;I1374,N1374*M1375,N1374)</f>
        <v>1.5862984051716356</v>
      </c>
      <c r="O1375" s="114">
        <f t="shared" si="687"/>
        <v>1.58925681</v>
      </c>
      <c r="P1375" s="114">
        <f t="shared" si="695"/>
        <v>828.33633038999994</v>
      </c>
      <c r="Q1375" s="168">
        <f t="shared" si="708"/>
        <v>0</v>
      </c>
      <c r="R1375" s="169">
        <f t="shared" si="704"/>
        <v>0</v>
      </c>
      <c r="S1375" s="114">
        <f t="shared" si="696"/>
        <v>0</v>
      </c>
      <c r="T1375" s="124">
        <f t="shared" si="705"/>
        <v>7.0000000000000007E-2</v>
      </c>
      <c r="U1375" s="122">
        <f t="shared" si="686"/>
        <v>19</v>
      </c>
      <c r="V1375" s="122">
        <v>252</v>
      </c>
      <c r="W1375" s="121">
        <f t="shared" si="697"/>
        <v>1.005114281</v>
      </c>
      <c r="X1375" s="114">
        <f t="shared" si="698"/>
        <v>4.2363447499999998</v>
      </c>
      <c r="Y1375" s="114">
        <f t="shared" si="699"/>
        <v>0</v>
      </c>
      <c r="Z1375" s="127" t="str">
        <f t="shared" si="709"/>
        <v>A+J=</v>
      </c>
      <c r="AA1375" s="119">
        <f t="shared" si="710"/>
        <v>45371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>
        <f t="shared" si="700"/>
        <v>45370</v>
      </c>
      <c r="B1376" s="114">
        <f t="shared" si="692"/>
        <v>832.87791296</v>
      </c>
      <c r="C1376" s="114">
        <f t="shared" si="706"/>
        <v>521.20986688999994</v>
      </c>
      <c r="D1376" s="115">
        <f t="shared" si="701"/>
        <v>1190.8820000000001</v>
      </c>
      <c r="E1376" s="116">
        <f t="shared" si="688"/>
        <v>1193.337</v>
      </c>
      <c r="F1376" s="117">
        <f t="shared" si="689"/>
        <v>45311</v>
      </c>
      <c r="G1376" s="118">
        <f t="shared" si="693"/>
        <v>2.0614972768082662E-3</v>
      </c>
      <c r="H1376" s="119">
        <f t="shared" si="707"/>
        <v>45371</v>
      </c>
      <c r="I1376" s="119">
        <f t="shared" si="694"/>
        <v>45371</v>
      </c>
      <c r="J1376" s="120">
        <f t="shared" si="702"/>
        <v>21</v>
      </c>
      <c r="K1376" s="120">
        <f t="shared" si="691"/>
        <v>20</v>
      </c>
      <c r="L1376" s="8">
        <f t="shared" si="703"/>
        <v>1.0019632300000001</v>
      </c>
      <c r="M1376" s="121">
        <f t="shared" si="690"/>
        <v>1.00206149</v>
      </c>
      <c r="N1376" s="121">
        <f t="shared" si="711"/>
        <v>1.5862984051716356</v>
      </c>
      <c r="O1376" s="114">
        <f t="shared" si="687"/>
        <v>1.58941267</v>
      </c>
      <c r="P1376" s="114">
        <f t="shared" si="695"/>
        <v>828.41756615999998</v>
      </c>
      <c r="Q1376" s="168">
        <f t="shared" si="708"/>
        <v>0</v>
      </c>
      <c r="R1376" s="169">
        <f t="shared" si="704"/>
        <v>0</v>
      </c>
      <c r="S1376" s="114">
        <f t="shared" si="696"/>
        <v>0</v>
      </c>
      <c r="T1376" s="124">
        <f t="shared" si="705"/>
        <v>7.0000000000000007E-2</v>
      </c>
      <c r="U1376" s="122">
        <f t="shared" si="686"/>
        <v>20</v>
      </c>
      <c r="V1376" s="122">
        <v>252</v>
      </c>
      <c r="W1376" s="121">
        <f t="shared" si="697"/>
        <v>1.005384177</v>
      </c>
      <c r="X1376" s="114">
        <f t="shared" si="698"/>
        <v>4.4603467999999999</v>
      </c>
      <c r="Y1376" s="114">
        <f t="shared" si="699"/>
        <v>0</v>
      </c>
      <c r="Z1376" s="127" t="str">
        <f t="shared" si="709"/>
        <v>A+J=</v>
      </c>
      <c r="AA1376" s="119">
        <f t="shared" si="710"/>
        <v>45371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>
        <f t="shared" si="700"/>
        <v>45371</v>
      </c>
      <c r="B1377" s="114">
        <f t="shared" si="692"/>
        <v>833.18325952000009</v>
      </c>
      <c r="C1377" s="114">
        <f t="shared" si="706"/>
        <v>521.20986688999994</v>
      </c>
      <c r="D1377" s="115">
        <f t="shared" si="701"/>
        <v>1190.8820000000001</v>
      </c>
      <c r="E1377" s="116">
        <f t="shared" si="688"/>
        <v>1193.337</v>
      </c>
      <c r="F1377" s="117">
        <f t="shared" si="689"/>
        <v>45311</v>
      </c>
      <c r="G1377" s="118">
        <f t="shared" si="693"/>
        <v>2.0614972768082662E-3</v>
      </c>
      <c r="H1377" s="119">
        <f t="shared" si="707"/>
        <v>45404</v>
      </c>
      <c r="I1377" s="119">
        <f t="shared" si="694"/>
        <v>45371</v>
      </c>
      <c r="J1377" s="120">
        <f t="shared" si="702"/>
        <v>21</v>
      </c>
      <c r="K1377" s="120">
        <f t="shared" si="691"/>
        <v>21</v>
      </c>
      <c r="L1377" s="8">
        <f t="shared" si="703"/>
        <v>1.00206149</v>
      </c>
      <c r="M1377" s="121">
        <f t="shared" si="690"/>
        <v>1.00206149</v>
      </c>
      <c r="N1377" s="121">
        <f t="shared" si="711"/>
        <v>1.5862984051716356</v>
      </c>
      <c r="O1377" s="114">
        <f t="shared" si="687"/>
        <v>1.5895685399999999</v>
      </c>
      <c r="P1377" s="114">
        <f t="shared" si="695"/>
        <v>828.49880714000005</v>
      </c>
      <c r="Q1377" s="168">
        <f t="shared" si="708"/>
        <v>45</v>
      </c>
      <c r="R1377" s="169">
        <f t="shared" si="704"/>
        <v>1.3368999999999999E-2</v>
      </c>
      <c r="S1377" s="114">
        <f t="shared" si="696"/>
        <v>11.076200549999999</v>
      </c>
      <c r="T1377" s="124">
        <f t="shared" si="705"/>
        <v>7.0000000000000007E-2</v>
      </c>
      <c r="U1377" s="122">
        <f t="shared" si="686"/>
        <v>21</v>
      </c>
      <c r="V1377" s="122">
        <v>252</v>
      </c>
      <c r="W1377" s="121">
        <f t="shared" si="697"/>
        <v>1.0056541450000001</v>
      </c>
      <c r="X1377" s="114">
        <f t="shared" si="698"/>
        <v>4.6844523799999997</v>
      </c>
      <c r="Y1377" s="114">
        <f t="shared" si="699"/>
        <v>15.760652929999999</v>
      </c>
      <c r="Z1377" s="127" t="str">
        <f t="shared" si="709"/>
        <v>A+J=</v>
      </c>
      <c r="AA1377" s="119">
        <f t="shared" si="710"/>
        <v>45371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>
        <f t="shared" si="700"/>
        <v>45372</v>
      </c>
      <c r="B1378" s="114">
        <f t="shared" si="692"/>
        <v>817.71864307999999</v>
      </c>
      <c r="C1378" s="114">
        <f t="shared" si="706"/>
        <v>514.24181218000001</v>
      </c>
      <c r="D1378" s="115">
        <f t="shared" si="701"/>
        <v>1190.8820000000001</v>
      </c>
      <c r="E1378" s="116">
        <f t="shared" si="688"/>
        <v>1193.337</v>
      </c>
      <c r="F1378" s="117">
        <f t="shared" si="689"/>
        <v>45342</v>
      </c>
      <c r="G1378" s="118">
        <f t="shared" si="693"/>
        <v>2.0614972768082662E-3</v>
      </c>
      <c r="H1378" s="119">
        <f t="shared" si="707"/>
        <v>45404</v>
      </c>
      <c r="I1378" s="119">
        <f t="shared" si="694"/>
        <v>45404</v>
      </c>
      <c r="J1378" s="120">
        <f t="shared" si="702"/>
        <v>22</v>
      </c>
      <c r="K1378" s="120">
        <f t="shared" si="691"/>
        <v>1</v>
      </c>
      <c r="L1378" s="8">
        <f t="shared" si="703"/>
        <v>1.00009361</v>
      </c>
      <c r="M1378" s="121">
        <f t="shared" si="690"/>
        <v>1.00206149</v>
      </c>
      <c r="N1378" s="121">
        <f t="shared" si="711"/>
        <v>1.5895685434709128</v>
      </c>
      <c r="O1378" s="114">
        <f t="shared" si="687"/>
        <v>1.58971734</v>
      </c>
      <c r="P1378" s="114">
        <f t="shared" si="695"/>
        <v>817.49912576999998</v>
      </c>
      <c r="Q1378" s="168">
        <f t="shared" si="708"/>
        <v>0</v>
      </c>
      <c r="R1378" s="169">
        <f t="shared" si="704"/>
        <v>0</v>
      </c>
      <c r="S1378" s="114">
        <f t="shared" si="696"/>
        <v>0</v>
      </c>
      <c r="T1378" s="124">
        <f t="shared" si="705"/>
        <v>7.0000000000000007E-2</v>
      </c>
      <c r="U1378" s="122">
        <f t="shared" si="686"/>
        <v>1</v>
      </c>
      <c r="V1378" s="122">
        <v>252</v>
      </c>
      <c r="W1378" s="121">
        <f t="shared" si="697"/>
        <v>1.0002685229999999</v>
      </c>
      <c r="X1378" s="114">
        <f t="shared" si="698"/>
        <v>0.21951730999999999</v>
      </c>
      <c r="Y1378" s="114">
        <f t="shared" si="699"/>
        <v>0</v>
      </c>
      <c r="Z1378" s="127" t="str">
        <f t="shared" si="709"/>
        <v>A+J=</v>
      </c>
      <c r="AA1378" s="119">
        <f t="shared" si="710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>
        <f t="shared" si="700"/>
        <v>45373</v>
      </c>
      <c r="B1379" s="114">
        <f t="shared" si="692"/>
        <v>818.01478467999993</v>
      </c>
      <c r="C1379" s="114">
        <f t="shared" si="706"/>
        <v>514.24181218000001</v>
      </c>
      <c r="D1379" s="115">
        <f t="shared" si="701"/>
        <v>1190.8820000000001</v>
      </c>
      <c r="E1379" s="116">
        <f t="shared" si="688"/>
        <v>1193.337</v>
      </c>
      <c r="F1379" s="117">
        <f t="shared" si="689"/>
        <v>45342</v>
      </c>
      <c r="G1379" s="118">
        <f t="shared" si="693"/>
        <v>2.0614972768082662E-3</v>
      </c>
      <c r="H1379" s="119">
        <f t="shared" si="707"/>
        <v>45404</v>
      </c>
      <c r="I1379" s="119">
        <f t="shared" si="694"/>
        <v>45404</v>
      </c>
      <c r="J1379" s="120">
        <f t="shared" si="702"/>
        <v>22</v>
      </c>
      <c r="K1379" s="120">
        <f t="shared" si="691"/>
        <v>2</v>
      </c>
      <c r="L1379" s="8">
        <f t="shared" si="703"/>
        <v>1.0001872300000001</v>
      </c>
      <c r="M1379" s="121">
        <f t="shared" si="690"/>
        <v>1.00206149</v>
      </c>
      <c r="N1379" s="121">
        <f t="shared" si="711"/>
        <v>1.5895685434709128</v>
      </c>
      <c r="O1379" s="114">
        <f t="shared" si="687"/>
        <v>1.58986615</v>
      </c>
      <c r="P1379" s="114">
        <f t="shared" si="695"/>
        <v>817.57565008999995</v>
      </c>
      <c r="Q1379" s="168">
        <f t="shared" si="708"/>
        <v>0</v>
      </c>
      <c r="R1379" s="169">
        <f t="shared" si="704"/>
        <v>0</v>
      </c>
      <c r="S1379" s="114">
        <f t="shared" si="696"/>
        <v>0</v>
      </c>
      <c r="T1379" s="124">
        <f t="shared" si="705"/>
        <v>7.0000000000000007E-2</v>
      </c>
      <c r="U1379" s="122">
        <f t="shared" si="686"/>
        <v>2</v>
      </c>
      <c r="V1379" s="122">
        <v>252</v>
      </c>
      <c r="W1379" s="121">
        <f t="shared" si="697"/>
        <v>1.000537118</v>
      </c>
      <c r="X1379" s="114">
        <f t="shared" si="698"/>
        <v>0.43913458999999999</v>
      </c>
      <c r="Y1379" s="114">
        <f t="shared" si="699"/>
        <v>0</v>
      </c>
      <c r="Z1379" s="127" t="str">
        <f t="shared" si="709"/>
        <v>A+J=</v>
      </c>
      <c r="AA1379" s="119">
        <f t="shared" si="710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>
        <f t="shared" si="700"/>
        <v>45374</v>
      </c>
      <c r="B1380" s="114">
        <f t="shared" si="692"/>
        <v>818.31103656000005</v>
      </c>
      <c r="C1380" s="114">
        <f t="shared" si="706"/>
        <v>514.24181218000001</v>
      </c>
      <c r="D1380" s="115">
        <f t="shared" si="701"/>
        <v>1190.8820000000001</v>
      </c>
      <c r="E1380" s="116">
        <f t="shared" si="688"/>
        <v>1193.337</v>
      </c>
      <c r="F1380" s="117">
        <f t="shared" si="689"/>
        <v>45342</v>
      </c>
      <c r="G1380" s="118">
        <f t="shared" si="693"/>
        <v>2.0614972768082662E-3</v>
      </c>
      <c r="H1380" s="119">
        <f t="shared" si="707"/>
        <v>45404</v>
      </c>
      <c r="I1380" s="119">
        <f t="shared" si="694"/>
        <v>45404</v>
      </c>
      <c r="J1380" s="120">
        <f t="shared" si="702"/>
        <v>22</v>
      </c>
      <c r="K1380" s="120">
        <f t="shared" si="691"/>
        <v>3</v>
      </c>
      <c r="L1380" s="8">
        <f t="shared" si="703"/>
        <v>1.0002808599999999</v>
      </c>
      <c r="M1380" s="121">
        <f t="shared" si="690"/>
        <v>1.00206149</v>
      </c>
      <c r="N1380" s="121">
        <f t="shared" si="711"/>
        <v>1.5895685434709128</v>
      </c>
      <c r="O1380" s="114">
        <f t="shared" si="687"/>
        <v>1.5900149800000001</v>
      </c>
      <c r="P1380" s="114">
        <f t="shared" si="695"/>
        <v>817.65218470000002</v>
      </c>
      <c r="Q1380" s="168">
        <f t="shared" si="708"/>
        <v>0</v>
      </c>
      <c r="R1380" s="169">
        <f t="shared" si="704"/>
        <v>0</v>
      </c>
      <c r="S1380" s="114">
        <f t="shared" si="696"/>
        <v>0</v>
      </c>
      <c r="T1380" s="124">
        <f t="shared" si="705"/>
        <v>7.0000000000000007E-2</v>
      </c>
      <c r="U1380" s="122">
        <f t="shared" si="686"/>
        <v>3</v>
      </c>
      <c r="V1380" s="122">
        <v>252</v>
      </c>
      <c r="W1380" s="121">
        <f t="shared" si="697"/>
        <v>1.0008057850000001</v>
      </c>
      <c r="X1380" s="114">
        <f t="shared" si="698"/>
        <v>0.65885185999999996</v>
      </c>
      <c r="Y1380" s="114">
        <f t="shared" si="699"/>
        <v>0</v>
      </c>
      <c r="Z1380" s="127" t="str">
        <f t="shared" si="709"/>
        <v>A+J=</v>
      </c>
      <c r="AA1380" s="119">
        <f t="shared" si="710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>
        <f t="shared" si="700"/>
        <v>45375</v>
      </c>
      <c r="B1381" s="114">
        <f t="shared" si="692"/>
        <v>818.31103656000005</v>
      </c>
      <c r="C1381" s="114">
        <f t="shared" si="706"/>
        <v>514.24181218000001</v>
      </c>
      <c r="D1381" s="115">
        <f t="shared" si="701"/>
        <v>1190.8820000000001</v>
      </c>
      <c r="E1381" s="116">
        <f t="shared" si="688"/>
        <v>1193.337</v>
      </c>
      <c r="F1381" s="117">
        <f t="shared" si="689"/>
        <v>45342</v>
      </c>
      <c r="G1381" s="118">
        <f t="shared" si="693"/>
        <v>2.0614972768082662E-3</v>
      </c>
      <c r="H1381" s="119">
        <f t="shared" si="707"/>
        <v>45404</v>
      </c>
      <c r="I1381" s="119">
        <f t="shared" si="694"/>
        <v>45404</v>
      </c>
      <c r="J1381" s="120">
        <f t="shared" si="702"/>
        <v>22</v>
      </c>
      <c r="K1381" s="120">
        <f t="shared" si="691"/>
        <v>3</v>
      </c>
      <c r="L1381" s="8">
        <f t="shared" si="703"/>
        <v>1.0002808599999999</v>
      </c>
      <c r="M1381" s="121">
        <f t="shared" si="690"/>
        <v>1.00206149</v>
      </c>
      <c r="N1381" s="121">
        <f t="shared" si="711"/>
        <v>1.5895685434709128</v>
      </c>
      <c r="O1381" s="114">
        <f t="shared" si="687"/>
        <v>1.5900149800000001</v>
      </c>
      <c r="P1381" s="114">
        <f t="shared" si="695"/>
        <v>817.65218470000002</v>
      </c>
      <c r="Q1381" s="168">
        <f t="shared" si="708"/>
        <v>0</v>
      </c>
      <c r="R1381" s="169">
        <f t="shared" si="704"/>
        <v>0</v>
      </c>
      <c r="S1381" s="114">
        <f t="shared" si="696"/>
        <v>0</v>
      </c>
      <c r="T1381" s="124">
        <f t="shared" si="705"/>
        <v>7.0000000000000007E-2</v>
      </c>
      <c r="U1381" s="122">
        <f t="shared" ref="U1381:U1444" si="712">IF(Q1380&gt;0,1,IF(K1381=K1380,U1380,U1380+1))</f>
        <v>3</v>
      </c>
      <c r="V1381" s="122">
        <v>252</v>
      </c>
      <c r="W1381" s="121">
        <f t="shared" si="697"/>
        <v>1.0008057850000001</v>
      </c>
      <c r="X1381" s="114">
        <f t="shared" si="698"/>
        <v>0.65885185999999996</v>
      </c>
      <c r="Y1381" s="114">
        <f t="shared" si="699"/>
        <v>0</v>
      </c>
      <c r="Z1381" s="127" t="str">
        <f t="shared" si="709"/>
        <v>A+J=</v>
      </c>
      <c r="AA1381" s="119">
        <f t="shared" si="710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>
        <f t="shared" si="700"/>
        <v>45376</v>
      </c>
      <c r="B1382" s="114">
        <f t="shared" si="692"/>
        <v>818.31103656000005</v>
      </c>
      <c r="C1382" s="114">
        <f t="shared" si="706"/>
        <v>514.24181218000001</v>
      </c>
      <c r="D1382" s="115">
        <f t="shared" si="701"/>
        <v>1190.8820000000001</v>
      </c>
      <c r="E1382" s="116">
        <f t="shared" si="688"/>
        <v>1193.337</v>
      </c>
      <c r="F1382" s="117">
        <f t="shared" si="689"/>
        <v>45342</v>
      </c>
      <c r="G1382" s="118">
        <f t="shared" si="693"/>
        <v>2.0614972768082662E-3</v>
      </c>
      <c r="H1382" s="119">
        <f t="shared" si="707"/>
        <v>45404</v>
      </c>
      <c r="I1382" s="119">
        <f t="shared" si="694"/>
        <v>45404</v>
      </c>
      <c r="J1382" s="120">
        <f t="shared" si="702"/>
        <v>22</v>
      </c>
      <c r="K1382" s="120">
        <f t="shared" si="691"/>
        <v>3</v>
      </c>
      <c r="L1382" s="8">
        <f t="shared" si="703"/>
        <v>1.0002808599999999</v>
      </c>
      <c r="M1382" s="121">
        <f t="shared" si="690"/>
        <v>1.00206149</v>
      </c>
      <c r="N1382" s="121">
        <f t="shared" si="711"/>
        <v>1.5895685434709128</v>
      </c>
      <c r="O1382" s="114">
        <f t="shared" si="687"/>
        <v>1.5900149800000001</v>
      </c>
      <c r="P1382" s="114">
        <f t="shared" si="695"/>
        <v>817.65218470000002</v>
      </c>
      <c r="Q1382" s="168">
        <f t="shared" si="708"/>
        <v>0</v>
      </c>
      <c r="R1382" s="169">
        <f t="shared" si="704"/>
        <v>0</v>
      </c>
      <c r="S1382" s="114">
        <f t="shared" si="696"/>
        <v>0</v>
      </c>
      <c r="T1382" s="124">
        <f t="shared" si="705"/>
        <v>7.0000000000000007E-2</v>
      </c>
      <c r="U1382" s="122">
        <f t="shared" si="712"/>
        <v>3</v>
      </c>
      <c r="V1382" s="122">
        <v>252</v>
      </c>
      <c r="W1382" s="121">
        <f t="shared" si="697"/>
        <v>1.0008057850000001</v>
      </c>
      <c r="X1382" s="114">
        <f t="shared" si="698"/>
        <v>0.65885185999999996</v>
      </c>
      <c r="Y1382" s="114">
        <f t="shared" si="699"/>
        <v>0</v>
      </c>
      <c r="Z1382" s="127" t="str">
        <f t="shared" si="709"/>
        <v>A+J=</v>
      </c>
      <c r="AA1382" s="119">
        <f t="shared" si="710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>
        <f t="shared" si="700"/>
        <v>45377</v>
      </c>
      <c r="B1383" s="114">
        <f t="shared" si="692"/>
        <v>818.60739874000001</v>
      </c>
      <c r="C1383" s="114">
        <f t="shared" si="706"/>
        <v>514.24181218000001</v>
      </c>
      <c r="D1383" s="115">
        <f t="shared" si="701"/>
        <v>1190.8820000000001</v>
      </c>
      <c r="E1383" s="116">
        <f t="shared" si="688"/>
        <v>1193.337</v>
      </c>
      <c r="F1383" s="117">
        <f t="shared" si="689"/>
        <v>45342</v>
      </c>
      <c r="G1383" s="118">
        <f t="shared" si="693"/>
        <v>2.0614972768082662E-3</v>
      </c>
      <c r="H1383" s="119">
        <f t="shared" si="707"/>
        <v>45404</v>
      </c>
      <c r="I1383" s="119">
        <f t="shared" si="694"/>
        <v>45404</v>
      </c>
      <c r="J1383" s="120">
        <f t="shared" si="702"/>
        <v>22</v>
      </c>
      <c r="K1383" s="120">
        <f t="shared" si="691"/>
        <v>4</v>
      </c>
      <c r="L1383" s="8">
        <f t="shared" si="703"/>
        <v>1.0003744999999999</v>
      </c>
      <c r="M1383" s="121">
        <f t="shared" si="690"/>
        <v>1.00206149</v>
      </c>
      <c r="N1383" s="121">
        <f t="shared" si="711"/>
        <v>1.5895685434709128</v>
      </c>
      <c r="O1383" s="114">
        <f t="shared" si="687"/>
        <v>1.5901638300000001</v>
      </c>
      <c r="P1383" s="114">
        <f t="shared" si="695"/>
        <v>817.72872959999995</v>
      </c>
      <c r="Q1383" s="168">
        <f t="shared" si="708"/>
        <v>0</v>
      </c>
      <c r="R1383" s="169">
        <f t="shared" si="704"/>
        <v>0</v>
      </c>
      <c r="S1383" s="114">
        <f t="shared" si="696"/>
        <v>0</v>
      </c>
      <c r="T1383" s="124">
        <f t="shared" si="705"/>
        <v>7.0000000000000007E-2</v>
      </c>
      <c r="U1383" s="122">
        <f t="shared" si="712"/>
        <v>4</v>
      </c>
      <c r="V1383" s="122">
        <v>252</v>
      </c>
      <c r="W1383" s="121">
        <f t="shared" si="697"/>
        <v>1.0010745240000001</v>
      </c>
      <c r="X1383" s="114">
        <f t="shared" si="698"/>
        <v>0.87866913999999996</v>
      </c>
      <c r="Y1383" s="114">
        <f t="shared" si="699"/>
        <v>0</v>
      </c>
      <c r="Z1383" s="127" t="str">
        <f t="shared" si="709"/>
        <v>A+J=</v>
      </c>
      <c r="AA1383" s="119">
        <f t="shared" si="710"/>
        <v>45404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>
        <f t="shared" si="700"/>
        <v>45378</v>
      </c>
      <c r="B1384" s="114">
        <f t="shared" si="692"/>
        <v>818.90386092999995</v>
      </c>
      <c r="C1384" s="114">
        <f t="shared" si="706"/>
        <v>514.24181218000001</v>
      </c>
      <c r="D1384" s="115">
        <f t="shared" si="701"/>
        <v>1190.8820000000001</v>
      </c>
      <c r="E1384" s="116">
        <f t="shared" si="688"/>
        <v>1193.337</v>
      </c>
      <c r="F1384" s="117">
        <f t="shared" si="689"/>
        <v>45342</v>
      </c>
      <c r="G1384" s="118">
        <f t="shared" si="693"/>
        <v>2.0614972768082662E-3</v>
      </c>
      <c r="H1384" s="119">
        <f t="shared" si="707"/>
        <v>45404</v>
      </c>
      <c r="I1384" s="119">
        <f t="shared" si="694"/>
        <v>45404</v>
      </c>
      <c r="J1384" s="120">
        <f t="shared" si="702"/>
        <v>22</v>
      </c>
      <c r="K1384" s="120">
        <f t="shared" si="691"/>
        <v>5</v>
      </c>
      <c r="L1384" s="8">
        <f t="shared" si="703"/>
        <v>1.00046814</v>
      </c>
      <c r="M1384" s="121">
        <f t="shared" si="690"/>
        <v>1.00206149</v>
      </c>
      <c r="N1384" s="121">
        <f t="shared" si="711"/>
        <v>1.5895685434709128</v>
      </c>
      <c r="O1384" s="114">
        <f t="shared" si="687"/>
        <v>1.59031268</v>
      </c>
      <c r="P1384" s="114">
        <f t="shared" si="695"/>
        <v>817.80527448999999</v>
      </c>
      <c r="Q1384" s="168">
        <f t="shared" si="708"/>
        <v>0</v>
      </c>
      <c r="R1384" s="169">
        <f t="shared" si="704"/>
        <v>0</v>
      </c>
      <c r="S1384" s="114">
        <f t="shared" si="696"/>
        <v>0</v>
      </c>
      <c r="T1384" s="124">
        <f t="shared" si="705"/>
        <v>7.0000000000000007E-2</v>
      </c>
      <c r="U1384" s="122">
        <f t="shared" si="712"/>
        <v>5</v>
      </c>
      <c r="V1384" s="122">
        <v>252</v>
      </c>
      <c r="W1384" s="121">
        <f t="shared" si="697"/>
        <v>1.0013433350000001</v>
      </c>
      <c r="X1384" s="114">
        <f t="shared" si="698"/>
        <v>1.0985864400000001</v>
      </c>
      <c r="Y1384" s="114">
        <f t="shared" si="699"/>
        <v>0</v>
      </c>
      <c r="Z1384" s="127" t="str">
        <f t="shared" si="709"/>
        <v>A+J=</v>
      </c>
      <c r="AA1384" s="119">
        <f t="shared" si="710"/>
        <v>45404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>
        <f t="shared" si="700"/>
        <v>45379</v>
      </c>
      <c r="B1385" s="114">
        <f t="shared" si="692"/>
        <v>819.20043862</v>
      </c>
      <c r="C1385" s="114">
        <f t="shared" si="706"/>
        <v>514.24181218000001</v>
      </c>
      <c r="D1385" s="115">
        <f t="shared" si="701"/>
        <v>1190.8820000000001</v>
      </c>
      <c r="E1385" s="116">
        <f t="shared" si="688"/>
        <v>1193.337</v>
      </c>
      <c r="F1385" s="117">
        <f t="shared" si="689"/>
        <v>45342</v>
      </c>
      <c r="G1385" s="118">
        <f t="shared" si="693"/>
        <v>2.0614972768082662E-3</v>
      </c>
      <c r="H1385" s="119">
        <f t="shared" si="707"/>
        <v>45404</v>
      </c>
      <c r="I1385" s="119">
        <f t="shared" si="694"/>
        <v>45404</v>
      </c>
      <c r="J1385" s="120">
        <f t="shared" si="702"/>
        <v>22</v>
      </c>
      <c r="K1385" s="120">
        <f t="shared" si="691"/>
        <v>6</v>
      </c>
      <c r="L1385" s="8">
        <f t="shared" si="703"/>
        <v>1.0005618000000001</v>
      </c>
      <c r="M1385" s="121">
        <f t="shared" si="690"/>
        <v>1.00206149</v>
      </c>
      <c r="N1385" s="121">
        <f t="shared" si="711"/>
        <v>1.5895685434709128</v>
      </c>
      <c r="O1385" s="114">
        <f t="shared" ref="O1385:O1448" si="713">TRUNC(TRUNC((L1385*N1385),15),8)</f>
        <v>1.5904615600000001</v>
      </c>
      <c r="P1385" s="114">
        <f t="shared" si="695"/>
        <v>817.88183480999999</v>
      </c>
      <c r="Q1385" s="168">
        <f t="shared" si="708"/>
        <v>0</v>
      </c>
      <c r="R1385" s="169">
        <f t="shared" si="704"/>
        <v>0</v>
      </c>
      <c r="S1385" s="114">
        <f t="shared" si="696"/>
        <v>0</v>
      </c>
      <c r="T1385" s="124">
        <f t="shared" si="705"/>
        <v>7.0000000000000007E-2</v>
      </c>
      <c r="U1385" s="122">
        <f t="shared" si="712"/>
        <v>6</v>
      </c>
      <c r="V1385" s="122">
        <v>252</v>
      </c>
      <c r="W1385" s="121">
        <f t="shared" si="697"/>
        <v>1.001612218</v>
      </c>
      <c r="X1385" s="114">
        <f t="shared" si="698"/>
        <v>1.3186038099999999</v>
      </c>
      <c r="Y1385" s="114">
        <f t="shared" si="699"/>
        <v>0</v>
      </c>
      <c r="Z1385" s="127" t="str">
        <f t="shared" si="709"/>
        <v>A+J=</v>
      </c>
      <c r="AA1385" s="119">
        <f t="shared" si="710"/>
        <v>45404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>
        <f t="shared" si="700"/>
        <v>45380</v>
      </c>
      <c r="B1386" s="114">
        <f t="shared" si="692"/>
        <v>819.49712234999993</v>
      </c>
      <c r="C1386" s="114">
        <f t="shared" si="706"/>
        <v>514.24181218000001</v>
      </c>
      <c r="D1386" s="115">
        <f t="shared" si="701"/>
        <v>1190.8820000000001</v>
      </c>
      <c r="E1386" s="116">
        <f t="shared" ref="E1386:E1449" si="714">IF($K1386=1,VLOOKUP($A1385,$AO$10:$AS$131,4),E1385)</f>
        <v>1193.337</v>
      </c>
      <c r="F1386" s="117">
        <f t="shared" ref="F1386:F1449" si="715">IF($K1386=1,VLOOKUP($A1385,$AO$10:$AS$131,5),F1385)</f>
        <v>45342</v>
      </c>
      <c r="G1386" s="118">
        <f t="shared" si="693"/>
        <v>2.0614972768082662E-3</v>
      </c>
      <c r="H1386" s="119">
        <f t="shared" si="707"/>
        <v>45404</v>
      </c>
      <c r="I1386" s="119">
        <f t="shared" si="694"/>
        <v>45404</v>
      </c>
      <c r="J1386" s="120">
        <f t="shared" si="702"/>
        <v>22</v>
      </c>
      <c r="K1386" s="120">
        <f t="shared" si="691"/>
        <v>7</v>
      </c>
      <c r="L1386" s="8">
        <f t="shared" si="703"/>
        <v>1.0006554700000001</v>
      </c>
      <c r="M1386" s="121">
        <f t="shared" ref="M1386:M1449" si="716">IF(I1386&gt;I1385,L1385,M1385)</f>
        <v>1.00206149</v>
      </c>
      <c r="N1386" s="121">
        <f t="shared" si="711"/>
        <v>1.5895685434709128</v>
      </c>
      <c r="O1386" s="114">
        <f t="shared" si="713"/>
        <v>1.59061045</v>
      </c>
      <c r="P1386" s="114">
        <f t="shared" si="695"/>
        <v>817.95840027999998</v>
      </c>
      <c r="Q1386" s="168">
        <f t="shared" si="708"/>
        <v>0</v>
      </c>
      <c r="R1386" s="169">
        <f t="shared" si="704"/>
        <v>0</v>
      </c>
      <c r="S1386" s="114">
        <f t="shared" si="696"/>
        <v>0</v>
      </c>
      <c r="T1386" s="124">
        <f t="shared" si="705"/>
        <v>7.0000000000000007E-2</v>
      </c>
      <c r="U1386" s="122">
        <f t="shared" si="712"/>
        <v>7</v>
      </c>
      <c r="V1386" s="122">
        <v>252</v>
      </c>
      <c r="W1386" s="121">
        <f t="shared" si="697"/>
        <v>1.001881174</v>
      </c>
      <c r="X1386" s="114">
        <f t="shared" si="698"/>
        <v>1.5387220699999999</v>
      </c>
      <c r="Y1386" s="114">
        <f t="shared" si="699"/>
        <v>0</v>
      </c>
      <c r="Z1386" s="127" t="str">
        <f t="shared" si="709"/>
        <v>A+J=</v>
      </c>
      <c r="AA1386" s="119">
        <f t="shared" si="710"/>
        <v>45404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>
        <f t="shared" si="700"/>
        <v>45381</v>
      </c>
      <c r="B1387" s="114">
        <f t="shared" si="692"/>
        <v>819.49712234999993</v>
      </c>
      <c r="C1387" s="114">
        <f t="shared" si="706"/>
        <v>514.24181218000001</v>
      </c>
      <c r="D1387" s="115">
        <f t="shared" si="701"/>
        <v>1190.8820000000001</v>
      </c>
      <c r="E1387" s="116">
        <f t="shared" si="714"/>
        <v>1193.337</v>
      </c>
      <c r="F1387" s="117">
        <f t="shared" si="715"/>
        <v>45342</v>
      </c>
      <c r="G1387" s="118">
        <f t="shared" si="693"/>
        <v>2.0614972768082662E-3</v>
      </c>
      <c r="H1387" s="119">
        <f t="shared" si="707"/>
        <v>45404</v>
      </c>
      <c r="I1387" s="119">
        <f t="shared" si="694"/>
        <v>45404</v>
      </c>
      <c r="J1387" s="120">
        <f t="shared" si="702"/>
        <v>22</v>
      </c>
      <c r="K1387" s="120">
        <f t="shared" si="691"/>
        <v>7</v>
      </c>
      <c r="L1387" s="8">
        <f t="shared" si="703"/>
        <v>1.0006554700000001</v>
      </c>
      <c r="M1387" s="121">
        <f t="shared" si="716"/>
        <v>1.00206149</v>
      </c>
      <c r="N1387" s="121">
        <f t="shared" si="711"/>
        <v>1.5895685434709128</v>
      </c>
      <c r="O1387" s="114">
        <f t="shared" si="713"/>
        <v>1.59061045</v>
      </c>
      <c r="P1387" s="114">
        <f t="shared" si="695"/>
        <v>817.95840027999998</v>
      </c>
      <c r="Q1387" s="168">
        <f t="shared" si="708"/>
        <v>0</v>
      </c>
      <c r="R1387" s="169">
        <f t="shared" si="704"/>
        <v>0</v>
      </c>
      <c r="S1387" s="114">
        <f t="shared" si="696"/>
        <v>0</v>
      </c>
      <c r="T1387" s="124">
        <f t="shared" si="705"/>
        <v>7.0000000000000007E-2</v>
      </c>
      <c r="U1387" s="122">
        <f t="shared" si="712"/>
        <v>7</v>
      </c>
      <c r="V1387" s="122">
        <v>252</v>
      </c>
      <c r="W1387" s="121">
        <f t="shared" si="697"/>
        <v>1.001881174</v>
      </c>
      <c r="X1387" s="114">
        <f t="shared" si="698"/>
        <v>1.5387220699999999</v>
      </c>
      <c r="Y1387" s="114">
        <f t="shared" si="699"/>
        <v>0</v>
      </c>
      <c r="Z1387" s="127" t="str">
        <f t="shared" si="709"/>
        <v>A+J=</v>
      </c>
      <c r="AA1387" s="119">
        <f t="shared" si="710"/>
        <v>45404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>
        <f t="shared" si="700"/>
        <v>45382</v>
      </c>
      <c r="B1388" s="114">
        <f t="shared" si="692"/>
        <v>819.49712234999993</v>
      </c>
      <c r="C1388" s="114">
        <f t="shared" si="706"/>
        <v>514.24181218000001</v>
      </c>
      <c r="D1388" s="115">
        <f t="shared" si="701"/>
        <v>1190.8820000000001</v>
      </c>
      <c r="E1388" s="116">
        <f t="shared" si="714"/>
        <v>1193.337</v>
      </c>
      <c r="F1388" s="117">
        <f t="shared" si="715"/>
        <v>45342</v>
      </c>
      <c r="G1388" s="118">
        <f t="shared" si="693"/>
        <v>2.0614972768082662E-3</v>
      </c>
      <c r="H1388" s="119">
        <f t="shared" si="707"/>
        <v>45404</v>
      </c>
      <c r="I1388" s="119">
        <f t="shared" si="694"/>
        <v>45404</v>
      </c>
      <c r="J1388" s="120">
        <f t="shared" si="702"/>
        <v>22</v>
      </c>
      <c r="K1388" s="120">
        <f t="shared" si="691"/>
        <v>7</v>
      </c>
      <c r="L1388" s="8">
        <f t="shared" si="703"/>
        <v>1.0006554700000001</v>
      </c>
      <c r="M1388" s="121">
        <f t="shared" si="716"/>
        <v>1.00206149</v>
      </c>
      <c r="N1388" s="121">
        <f t="shared" si="711"/>
        <v>1.5895685434709128</v>
      </c>
      <c r="O1388" s="114">
        <f t="shared" si="713"/>
        <v>1.59061045</v>
      </c>
      <c r="P1388" s="114">
        <f t="shared" si="695"/>
        <v>817.95840027999998</v>
      </c>
      <c r="Q1388" s="168">
        <f t="shared" si="708"/>
        <v>0</v>
      </c>
      <c r="R1388" s="169">
        <f t="shared" si="704"/>
        <v>0</v>
      </c>
      <c r="S1388" s="114">
        <f t="shared" si="696"/>
        <v>0</v>
      </c>
      <c r="T1388" s="124">
        <f t="shared" si="705"/>
        <v>7.0000000000000007E-2</v>
      </c>
      <c r="U1388" s="122">
        <f t="shared" si="712"/>
        <v>7</v>
      </c>
      <c r="V1388" s="122">
        <v>252</v>
      </c>
      <c r="W1388" s="121">
        <f t="shared" si="697"/>
        <v>1.001881174</v>
      </c>
      <c r="X1388" s="114">
        <f t="shared" si="698"/>
        <v>1.5387220699999999</v>
      </c>
      <c r="Y1388" s="114">
        <f t="shared" si="699"/>
        <v>0</v>
      </c>
      <c r="Z1388" s="127" t="str">
        <f t="shared" si="709"/>
        <v>A+J=</v>
      </c>
      <c r="AA1388" s="119">
        <f t="shared" si="710"/>
        <v>45404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>
        <f t="shared" si="700"/>
        <v>45383</v>
      </c>
      <c r="B1389" s="114">
        <f t="shared" si="692"/>
        <v>819.49712234999993</v>
      </c>
      <c r="C1389" s="114">
        <f t="shared" si="706"/>
        <v>514.24181218000001</v>
      </c>
      <c r="D1389" s="115">
        <f t="shared" si="701"/>
        <v>1190.8820000000001</v>
      </c>
      <c r="E1389" s="116">
        <f t="shared" si="714"/>
        <v>1193.337</v>
      </c>
      <c r="F1389" s="117">
        <f t="shared" si="715"/>
        <v>45342</v>
      </c>
      <c r="G1389" s="118">
        <f t="shared" si="693"/>
        <v>2.0614972768082662E-3</v>
      </c>
      <c r="H1389" s="119">
        <f t="shared" si="707"/>
        <v>45404</v>
      </c>
      <c r="I1389" s="119">
        <f t="shared" si="694"/>
        <v>45404</v>
      </c>
      <c r="J1389" s="120">
        <f t="shared" si="702"/>
        <v>22</v>
      </c>
      <c r="K1389" s="120">
        <f t="shared" si="691"/>
        <v>7</v>
      </c>
      <c r="L1389" s="8">
        <f t="shared" si="703"/>
        <v>1.0006554700000001</v>
      </c>
      <c r="M1389" s="121">
        <f t="shared" si="716"/>
        <v>1.00206149</v>
      </c>
      <c r="N1389" s="121">
        <f t="shared" si="711"/>
        <v>1.5895685434709128</v>
      </c>
      <c r="O1389" s="114">
        <f t="shared" si="713"/>
        <v>1.59061045</v>
      </c>
      <c r="P1389" s="114">
        <f t="shared" si="695"/>
        <v>817.95840027999998</v>
      </c>
      <c r="Q1389" s="168">
        <f t="shared" si="708"/>
        <v>0</v>
      </c>
      <c r="R1389" s="169">
        <f t="shared" si="704"/>
        <v>0</v>
      </c>
      <c r="S1389" s="114">
        <f t="shared" si="696"/>
        <v>0</v>
      </c>
      <c r="T1389" s="124">
        <f t="shared" si="705"/>
        <v>7.0000000000000007E-2</v>
      </c>
      <c r="U1389" s="122">
        <f t="shared" si="712"/>
        <v>7</v>
      </c>
      <c r="V1389" s="122">
        <v>252</v>
      </c>
      <c r="W1389" s="121">
        <f t="shared" si="697"/>
        <v>1.001881174</v>
      </c>
      <c r="X1389" s="114">
        <f t="shared" si="698"/>
        <v>1.5387220699999999</v>
      </c>
      <c r="Y1389" s="114">
        <f t="shared" si="699"/>
        <v>0</v>
      </c>
      <c r="Z1389" s="127" t="str">
        <f t="shared" si="709"/>
        <v>A+J=</v>
      </c>
      <c r="AA1389" s="119">
        <f t="shared" si="710"/>
        <v>45404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>
        <f t="shared" si="700"/>
        <v>45384</v>
      </c>
      <c r="B1390" s="114">
        <f t="shared" si="692"/>
        <v>819.79391131</v>
      </c>
      <c r="C1390" s="114">
        <f t="shared" si="706"/>
        <v>514.24181218000001</v>
      </c>
      <c r="D1390" s="115">
        <f t="shared" si="701"/>
        <v>1190.8820000000001</v>
      </c>
      <c r="E1390" s="116">
        <f t="shared" si="714"/>
        <v>1193.337</v>
      </c>
      <c r="F1390" s="117">
        <f t="shared" si="715"/>
        <v>45342</v>
      </c>
      <c r="G1390" s="118">
        <f t="shared" si="693"/>
        <v>2.0614972768082662E-3</v>
      </c>
      <c r="H1390" s="119">
        <f t="shared" si="707"/>
        <v>45404</v>
      </c>
      <c r="I1390" s="119">
        <f t="shared" si="694"/>
        <v>45404</v>
      </c>
      <c r="J1390" s="120">
        <f t="shared" si="702"/>
        <v>22</v>
      </c>
      <c r="K1390" s="120">
        <f t="shared" ref="K1390:K1453" si="717">(J1390-(NETWORKDAYS(A1390,I1390,AD$148:AD$502)-1))</f>
        <v>8</v>
      </c>
      <c r="L1390" s="8">
        <f t="shared" si="703"/>
        <v>1.0007491399999999</v>
      </c>
      <c r="M1390" s="121">
        <f t="shared" si="716"/>
        <v>1.00206149</v>
      </c>
      <c r="N1390" s="121">
        <f t="shared" si="711"/>
        <v>1.5895685434709128</v>
      </c>
      <c r="O1390" s="114">
        <f t="shared" si="713"/>
        <v>1.5907593499999999</v>
      </c>
      <c r="P1390" s="114">
        <f t="shared" si="695"/>
        <v>818.03497087999995</v>
      </c>
      <c r="Q1390" s="168">
        <f t="shared" si="708"/>
        <v>0</v>
      </c>
      <c r="R1390" s="169">
        <f t="shared" si="704"/>
        <v>0</v>
      </c>
      <c r="S1390" s="114">
        <f t="shared" si="696"/>
        <v>0</v>
      </c>
      <c r="T1390" s="124">
        <f t="shared" si="705"/>
        <v>7.0000000000000007E-2</v>
      </c>
      <c r="U1390" s="122">
        <f t="shared" si="712"/>
        <v>8</v>
      </c>
      <c r="V1390" s="122">
        <v>252</v>
      </c>
      <c r="W1390" s="121">
        <f t="shared" si="697"/>
        <v>1.0021502019999999</v>
      </c>
      <c r="X1390" s="114">
        <f t="shared" si="698"/>
        <v>1.75894043</v>
      </c>
      <c r="Y1390" s="114">
        <f t="shared" si="699"/>
        <v>0</v>
      </c>
      <c r="Z1390" s="127" t="str">
        <f t="shared" si="709"/>
        <v>A+J=</v>
      </c>
      <c r="AA1390" s="119">
        <f t="shared" si="710"/>
        <v>45404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>
        <f t="shared" si="700"/>
        <v>45385</v>
      </c>
      <c r="B1391" s="114">
        <f t="shared" si="692"/>
        <v>820.09080553000001</v>
      </c>
      <c r="C1391" s="114">
        <f t="shared" si="706"/>
        <v>514.24181218000001</v>
      </c>
      <c r="D1391" s="115">
        <f t="shared" si="701"/>
        <v>1190.8820000000001</v>
      </c>
      <c r="E1391" s="116">
        <f t="shared" si="714"/>
        <v>1193.337</v>
      </c>
      <c r="F1391" s="117">
        <f t="shared" si="715"/>
        <v>45342</v>
      </c>
      <c r="G1391" s="118">
        <f t="shared" si="693"/>
        <v>2.0614972768082662E-3</v>
      </c>
      <c r="H1391" s="119">
        <f t="shared" si="707"/>
        <v>45404</v>
      </c>
      <c r="I1391" s="119">
        <f t="shared" si="694"/>
        <v>45404</v>
      </c>
      <c r="J1391" s="120">
        <f t="shared" si="702"/>
        <v>22</v>
      </c>
      <c r="K1391" s="120">
        <f t="shared" si="717"/>
        <v>9</v>
      </c>
      <c r="L1391" s="8">
        <f t="shared" si="703"/>
        <v>1.0008428199999999</v>
      </c>
      <c r="M1391" s="121">
        <f t="shared" si="716"/>
        <v>1.00206149</v>
      </c>
      <c r="N1391" s="121">
        <f t="shared" si="711"/>
        <v>1.5895685434709128</v>
      </c>
      <c r="O1391" s="114">
        <f t="shared" si="713"/>
        <v>1.59090826</v>
      </c>
      <c r="P1391" s="114">
        <f t="shared" si="695"/>
        <v>818.11154663000002</v>
      </c>
      <c r="Q1391" s="168">
        <f t="shared" si="708"/>
        <v>0</v>
      </c>
      <c r="R1391" s="169">
        <f t="shared" si="704"/>
        <v>0</v>
      </c>
      <c r="S1391" s="114">
        <f t="shared" si="696"/>
        <v>0</v>
      </c>
      <c r="T1391" s="124">
        <f t="shared" si="705"/>
        <v>7.0000000000000007E-2</v>
      </c>
      <c r="U1391" s="122">
        <f t="shared" si="712"/>
        <v>9</v>
      </c>
      <c r="V1391" s="122">
        <v>252</v>
      </c>
      <c r="W1391" s="121">
        <f t="shared" si="697"/>
        <v>1.0024193020000001</v>
      </c>
      <c r="X1391" s="114">
        <f t="shared" si="698"/>
        <v>1.9792589</v>
      </c>
      <c r="Y1391" s="114">
        <f t="shared" si="699"/>
        <v>0</v>
      </c>
      <c r="Z1391" s="127" t="str">
        <f t="shared" si="709"/>
        <v>A+J=</v>
      </c>
      <c r="AA1391" s="119">
        <f t="shared" si="710"/>
        <v>45404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>
        <f t="shared" si="700"/>
        <v>45386</v>
      </c>
      <c r="B1392" s="114">
        <f t="shared" si="692"/>
        <v>820.38781017999997</v>
      </c>
      <c r="C1392" s="114">
        <f t="shared" si="706"/>
        <v>514.24181218000001</v>
      </c>
      <c r="D1392" s="115">
        <f t="shared" si="701"/>
        <v>1190.8820000000001</v>
      </c>
      <c r="E1392" s="116">
        <f t="shared" si="714"/>
        <v>1193.337</v>
      </c>
      <c r="F1392" s="117">
        <f t="shared" si="715"/>
        <v>45342</v>
      </c>
      <c r="G1392" s="118">
        <f t="shared" si="693"/>
        <v>2.0614972768082662E-3</v>
      </c>
      <c r="H1392" s="119">
        <f t="shared" si="707"/>
        <v>45404</v>
      </c>
      <c r="I1392" s="119">
        <f t="shared" si="694"/>
        <v>45404</v>
      </c>
      <c r="J1392" s="120">
        <f t="shared" si="702"/>
        <v>22</v>
      </c>
      <c r="K1392" s="120">
        <f t="shared" si="717"/>
        <v>10</v>
      </c>
      <c r="L1392" s="8">
        <f t="shared" si="703"/>
        <v>1.0009365100000001</v>
      </c>
      <c r="M1392" s="121">
        <f t="shared" si="716"/>
        <v>1.00206149</v>
      </c>
      <c r="N1392" s="121">
        <f t="shared" si="711"/>
        <v>1.5895685434709128</v>
      </c>
      <c r="O1392" s="114">
        <f t="shared" si="713"/>
        <v>1.5910571899999999</v>
      </c>
      <c r="P1392" s="114">
        <f t="shared" si="695"/>
        <v>818.18813265999995</v>
      </c>
      <c r="Q1392" s="168">
        <f t="shared" si="708"/>
        <v>0</v>
      </c>
      <c r="R1392" s="169">
        <f t="shared" si="704"/>
        <v>0</v>
      </c>
      <c r="S1392" s="114">
        <f t="shared" si="696"/>
        <v>0</v>
      </c>
      <c r="T1392" s="124">
        <f t="shared" si="705"/>
        <v>7.0000000000000007E-2</v>
      </c>
      <c r="U1392" s="122">
        <f t="shared" si="712"/>
        <v>10</v>
      </c>
      <c r="V1392" s="122">
        <v>252</v>
      </c>
      <c r="W1392" s="121">
        <f t="shared" si="697"/>
        <v>1.0026884739999999</v>
      </c>
      <c r="X1392" s="114">
        <f t="shared" si="698"/>
        <v>2.1996775199999998</v>
      </c>
      <c r="Y1392" s="114">
        <f t="shared" si="699"/>
        <v>0</v>
      </c>
      <c r="Z1392" s="127" t="str">
        <f t="shared" si="709"/>
        <v>A+J=</v>
      </c>
      <c r="AA1392" s="119">
        <f t="shared" si="710"/>
        <v>45404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>
        <f t="shared" si="700"/>
        <v>45387</v>
      </c>
      <c r="B1393" s="114">
        <f t="shared" si="692"/>
        <v>820.68492096</v>
      </c>
      <c r="C1393" s="114">
        <f t="shared" si="706"/>
        <v>514.24181218000001</v>
      </c>
      <c r="D1393" s="115">
        <f t="shared" si="701"/>
        <v>1190.8820000000001</v>
      </c>
      <c r="E1393" s="116">
        <f t="shared" si="714"/>
        <v>1193.337</v>
      </c>
      <c r="F1393" s="117">
        <f t="shared" si="715"/>
        <v>45342</v>
      </c>
      <c r="G1393" s="118">
        <f t="shared" si="693"/>
        <v>2.0614972768082662E-3</v>
      </c>
      <c r="H1393" s="119">
        <f t="shared" si="707"/>
        <v>45404</v>
      </c>
      <c r="I1393" s="119">
        <f t="shared" si="694"/>
        <v>45404</v>
      </c>
      <c r="J1393" s="120">
        <f t="shared" si="702"/>
        <v>22</v>
      </c>
      <c r="K1393" s="120">
        <f t="shared" si="717"/>
        <v>11</v>
      </c>
      <c r="L1393" s="8">
        <f t="shared" si="703"/>
        <v>1.0010302099999999</v>
      </c>
      <c r="M1393" s="121">
        <f t="shared" si="716"/>
        <v>1.00206149</v>
      </c>
      <c r="N1393" s="121">
        <f t="shared" si="711"/>
        <v>1.5895685434709128</v>
      </c>
      <c r="O1393" s="114">
        <f t="shared" si="713"/>
        <v>1.59120613</v>
      </c>
      <c r="P1393" s="114">
        <f t="shared" si="695"/>
        <v>818.26472383999999</v>
      </c>
      <c r="Q1393" s="168">
        <f t="shared" si="708"/>
        <v>0</v>
      </c>
      <c r="R1393" s="169">
        <f t="shared" si="704"/>
        <v>0</v>
      </c>
      <c r="S1393" s="114">
        <f t="shared" si="696"/>
        <v>0</v>
      </c>
      <c r="T1393" s="124">
        <f t="shared" si="705"/>
        <v>7.0000000000000007E-2</v>
      </c>
      <c r="U1393" s="122">
        <f t="shared" si="712"/>
        <v>11</v>
      </c>
      <c r="V1393" s="122">
        <v>252</v>
      </c>
      <c r="W1393" s="121">
        <f t="shared" si="697"/>
        <v>1.0029577190000001</v>
      </c>
      <c r="X1393" s="114">
        <f t="shared" si="698"/>
        <v>2.4201971200000001</v>
      </c>
      <c r="Y1393" s="114">
        <f t="shared" si="699"/>
        <v>0</v>
      </c>
      <c r="Z1393" s="127" t="str">
        <f t="shared" si="709"/>
        <v>A+J=</v>
      </c>
      <c r="AA1393" s="119">
        <f t="shared" si="710"/>
        <v>45404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>
        <f t="shared" si="700"/>
        <v>45388</v>
      </c>
      <c r="B1394" s="114">
        <f t="shared" si="692"/>
        <v>820.98214221000001</v>
      </c>
      <c r="C1394" s="114">
        <f t="shared" si="706"/>
        <v>514.24181218000001</v>
      </c>
      <c r="D1394" s="115">
        <f t="shared" si="701"/>
        <v>1190.8820000000001</v>
      </c>
      <c r="E1394" s="116">
        <f t="shared" si="714"/>
        <v>1193.337</v>
      </c>
      <c r="F1394" s="117">
        <f t="shared" si="715"/>
        <v>45342</v>
      </c>
      <c r="G1394" s="118">
        <f t="shared" si="693"/>
        <v>2.0614972768082662E-3</v>
      </c>
      <c r="H1394" s="119">
        <f t="shared" si="707"/>
        <v>45404</v>
      </c>
      <c r="I1394" s="119">
        <f t="shared" si="694"/>
        <v>45404</v>
      </c>
      <c r="J1394" s="120">
        <f t="shared" si="702"/>
        <v>22</v>
      </c>
      <c r="K1394" s="120">
        <f t="shared" si="717"/>
        <v>12</v>
      </c>
      <c r="L1394" s="8">
        <f t="shared" si="703"/>
        <v>1.0011239199999999</v>
      </c>
      <c r="M1394" s="121">
        <f t="shared" si="716"/>
        <v>1.00206149</v>
      </c>
      <c r="N1394" s="121">
        <f t="shared" si="711"/>
        <v>1.5895685434709128</v>
      </c>
      <c r="O1394" s="114">
        <f t="shared" si="713"/>
        <v>1.59135509</v>
      </c>
      <c r="P1394" s="114">
        <f t="shared" si="695"/>
        <v>818.34132529999999</v>
      </c>
      <c r="Q1394" s="168">
        <f t="shared" si="708"/>
        <v>0</v>
      </c>
      <c r="R1394" s="169">
        <f t="shared" si="704"/>
        <v>0</v>
      </c>
      <c r="S1394" s="114">
        <f t="shared" si="696"/>
        <v>0</v>
      </c>
      <c r="T1394" s="124">
        <f t="shared" si="705"/>
        <v>7.0000000000000007E-2</v>
      </c>
      <c r="U1394" s="122">
        <f t="shared" si="712"/>
        <v>12</v>
      </c>
      <c r="V1394" s="122">
        <v>252</v>
      </c>
      <c r="W1394" s="121">
        <f t="shared" si="697"/>
        <v>1.003227036</v>
      </c>
      <c r="X1394" s="114">
        <f t="shared" si="698"/>
        <v>2.6408169099999999</v>
      </c>
      <c r="Y1394" s="114">
        <f t="shared" si="699"/>
        <v>0</v>
      </c>
      <c r="Z1394" s="127" t="str">
        <f t="shared" si="709"/>
        <v>A+J=</v>
      </c>
      <c r="AA1394" s="119">
        <f t="shared" si="710"/>
        <v>45404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>
        <f t="shared" si="700"/>
        <v>45389</v>
      </c>
      <c r="B1395" s="114">
        <f t="shared" si="692"/>
        <v>820.98214221000001</v>
      </c>
      <c r="C1395" s="114">
        <f t="shared" si="706"/>
        <v>514.24181218000001</v>
      </c>
      <c r="D1395" s="115">
        <f t="shared" si="701"/>
        <v>1190.8820000000001</v>
      </c>
      <c r="E1395" s="116">
        <f t="shared" si="714"/>
        <v>1193.337</v>
      </c>
      <c r="F1395" s="117">
        <f t="shared" si="715"/>
        <v>45342</v>
      </c>
      <c r="G1395" s="118">
        <f t="shared" si="693"/>
        <v>2.0614972768082662E-3</v>
      </c>
      <c r="H1395" s="119">
        <f t="shared" si="707"/>
        <v>45404</v>
      </c>
      <c r="I1395" s="119">
        <f t="shared" si="694"/>
        <v>45404</v>
      </c>
      <c r="J1395" s="120">
        <f t="shared" si="702"/>
        <v>22</v>
      </c>
      <c r="K1395" s="120">
        <f t="shared" si="717"/>
        <v>12</v>
      </c>
      <c r="L1395" s="8">
        <f t="shared" si="703"/>
        <v>1.0011239199999999</v>
      </c>
      <c r="M1395" s="121">
        <f t="shared" si="716"/>
        <v>1.00206149</v>
      </c>
      <c r="N1395" s="121">
        <f t="shared" si="711"/>
        <v>1.5895685434709128</v>
      </c>
      <c r="O1395" s="114">
        <f t="shared" si="713"/>
        <v>1.59135509</v>
      </c>
      <c r="P1395" s="114">
        <f t="shared" si="695"/>
        <v>818.34132529999999</v>
      </c>
      <c r="Q1395" s="168">
        <f t="shared" si="708"/>
        <v>0</v>
      </c>
      <c r="R1395" s="169">
        <f t="shared" si="704"/>
        <v>0</v>
      </c>
      <c r="S1395" s="114">
        <f t="shared" si="696"/>
        <v>0</v>
      </c>
      <c r="T1395" s="124">
        <f t="shared" si="705"/>
        <v>7.0000000000000007E-2</v>
      </c>
      <c r="U1395" s="122">
        <f t="shared" si="712"/>
        <v>12</v>
      </c>
      <c r="V1395" s="122">
        <v>252</v>
      </c>
      <c r="W1395" s="121">
        <f t="shared" si="697"/>
        <v>1.003227036</v>
      </c>
      <c r="X1395" s="114">
        <f t="shared" si="698"/>
        <v>2.6408169099999999</v>
      </c>
      <c r="Y1395" s="114">
        <f t="shared" si="699"/>
        <v>0</v>
      </c>
      <c r="Z1395" s="127" t="str">
        <f t="shared" si="709"/>
        <v>A+J=</v>
      </c>
      <c r="AA1395" s="119">
        <f t="shared" si="710"/>
        <v>45404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>
        <f t="shared" si="700"/>
        <v>45390</v>
      </c>
      <c r="B1396" s="114">
        <f t="shared" si="692"/>
        <v>820.98214221000001</v>
      </c>
      <c r="C1396" s="114">
        <f t="shared" si="706"/>
        <v>514.24181218000001</v>
      </c>
      <c r="D1396" s="115">
        <f t="shared" si="701"/>
        <v>1190.8820000000001</v>
      </c>
      <c r="E1396" s="116">
        <f t="shared" si="714"/>
        <v>1193.337</v>
      </c>
      <c r="F1396" s="117">
        <f t="shared" si="715"/>
        <v>45342</v>
      </c>
      <c r="G1396" s="118">
        <f t="shared" si="693"/>
        <v>2.0614972768082662E-3</v>
      </c>
      <c r="H1396" s="119">
        <f t="shared" si="707"/>
        <v>45404</v>
      </c>
      <c r="I1396" s="119">
        <f t="shared" si="694"/>
        <v>45404</v>
      </c>
      <c r="J1396" s="120">
        <f t="shared" si="702"/>
        <v>22</v>
      </c>
      <c r="K1396" s="120">
        <f t="shared" si="717"/>
        <v>12</v>
      </c>
      <c r="L1396" s="8">
        <f t="shared" si="703"/>
        <v>1.0011239199999999</v>
      </c>
      <c r="M1396" s="121">
        <f t="shared" si="716"/>
        <v>1.00206149</v>
      </c>
      <c r="N1396" s="121">
        <f t="shared" si="711"/>
        <v>1.5895685434709128</v>
      </c>
      <c r="O1396" s="114">
        <f t="shared" si="713"/>
        <v>1.59135509</v>
      </c>
      <c r="P1396" s="114">
        <f t="shared" si="695"/>
        <v>818.34132529999999</v>
      </c>
      <c r="Q1396" s="168">
        <f t="shared" si="708"/>
        <v>0</v>
      </c>
      <c r="R1396" s="169">
        <f t="shared" si="704"/>
        <v>0</v>
      </c>
      <c r="S1396" s="114">
        <f t="shared" si="696"/>
        <v>0</v>
      </c>
      <c r="T1396" s="124">
        <f t="shared" si="705"/>
        <v>7.0000000000000007E-2</v>
      </c>
      <c r="U1396" s="122">
        <f t="shared" si="712"/>
        <v>12</v>
      </c>
      <c r="V1396" s="122">
        <v>252</v>
      </c>
      <c r="W1396" s="121">
        <f t="shared" si="697"/>
        <v>1.003227036</v>
      </c>
      <c r="X1396" s="114">
        <f t="shared" si="698"/>
        <v>2.6408169099999999</v>
      </c>
      <c r="Y1396" s="114">
        <f t="shared" si="699"/>
        <v>0</v>
      </c>
      <c r="Z1396" s="127" t="str">
        <f t="shared" si="709"/>
        <v>A+J=</v>
      </c>
      <c r="AA1396" s="119">
        <f t="shared" si="710"/>
        <v>45404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>
        <f t="shared" si="700"/>
        <v>45391</v>
      </c>
      <c r="B1397" s="114">
        <f t="shared" si="692"/>
        <v>821.27946881000003</v>
      </c>
      <c r="C1397" s="114">
        <f t="shared" si="706"/>
        <v>514.24181218000001</v>
      </c>
      <c r="D1397" s="115">
        <f t="shared" si="701"/>
        <v>1190.8820000000001</v>
      </c>
      <c r="E1397" s="116">
        <f t="shared" si="714"/>
        <v>1193.337</v>
      </c>
      <c r="F1397" s="117">
        <f t="shared" si="715"/>
        <v>45342</v>
      </c>
      <c r="G1397" s="118">
        <f t="shared" si="693"/>
        <v>2.0614972768082662E-3</v>
      </c>
      <c r="H1397" s="119">
        <f t="shared" si="707"/>
        <v>45404</v>
      </c>
      <c r="I1397" s="119">
        <f t="shared" si="694"/>
        <v>45404</v>
      </c>
      <c r="J1397" s="120">
        <f t="shared" si="702"/>
        <v>22</v>
      </c>
      <c r="K1397" s="120">
        <f t="shared" si="717"/>
        <v>13</v>
      </c>
      <c r="L1397" s="8">
        <f t="shared" si="703"/>
        <v>1.0012176399999999</v>
      </c>
      <c r="M1397" s="121">
        <f t="shared" si="716"/>
        <v>1.00206149</v>
      </c>
      <c r="N1397" s="121">
        <f t="shared" si="711"/>
        <v>1.5895685434709128</v>
      </c>
      <c r="O1397" s="114">
        <f t="shared" si="713"/>
        <v>1.5915040600000001</v>
      </c>
      <c r="P1397" s="114">
        <f t="shared" si="695"/>
        <v>818.41793189999999</v>
      </c>
      <c r="Q1397" s="168">
        <f t="shared" si="708"/>
        <v>0</v>
      </c>
      <c r="R1397" s="169">
        <f t="shared" si="704"/>
        <v>0</v>
      </c>
      <c r="S1397" s="114">
        <f t="shared" si="696"/>
        <v>0</v>
      </c>
      <c r="T1397" s="124">
        <f t="shared" si="705"/>
        <v>7.0000000000000007E-2</v>
      </c>
      <c r="U1397" s="122">
        <f t="shared" si="712"/>
        <v>13</v>
      </c>
      <c r="V1397" s="122">
        <v>252</v>
      </c>
      <c r="W1397" s="121">
        <f t="shared" si="697"/>
        <v>1.003496425</v>
      </c>
      <c r="X1397" s="114">
        <f t="shared" si="698"/>
        <v>2.8615369099999999</v>
      </c>
      <c r="Y1397" s="114">
        <f t="shared" si="699"/>
        <v>0</v>
      </c>
      <c r="Z1397" s="127" t="str">
        <f t="shared" si="709"/>
        <v>A+J=</v>
      </c>
      <c r="AA1397" s="119">
        <f t="shared" si="710"/>
        <v>45404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>
        <f t="shared" si="700"/>
        <v>45392</v>
      </c>
      <c r="B1398" s="114">
        <f t="shared" si="692"/>
        <v>821.57690676999994</v>
      </c>
      <c r="C1398" s="114">
        <f t="shared" si="706"/>
        <v>514.24181218000001</v>
      </c>
      <c r="D1398" s="115">
        <f t="shared" si="701"/>
        <v>1190.8820000000001</v>
      </c>
      <c r="E1398" s="116">
        <f t="shared" si="714"/>
        <v>1193.337</v>
      </c>
      <c r="F1398" s="117">
        <f t="shared" si="715"/>
        <v>45342</v>
      </c>
      <c r="G1398" s="118">
        <f t="shared" si="693"/>
        <v>2.0614972768082662E-3</v>
      </c>
      <c r="H1398" s="119">
        <f t="shared" si="707"/>
        <v>45404</v>
      </c>
      <c r="I1398" s="119">
        <f t="shared" si="694"/>
        <v>45404</v>
      </c>
      <c r="J1398" s="120">
        <f t="shared" si="702"/>
        <v>22</v>
      </c>
      <c r="K1398" s="120">
        <f t="shared" si="717"/>
        <v>14</v>
      </c>
      <c r="L1398" s="8">
        <f t="shared" si="703"/>
        <v>1.00131137</v>
      </c>
      <c r="M1398" s="121">
        <f t="shared" si="716"/>
        <v>1.00206149</v>
      </c>
      <c r="N1398" s="121">
        <f t="shared" si="711"/>
        <v>1.5895685434709128</v>
      </c>
      <c r="O1398" s="114">
        <f t="shared" si="713"/>
        <v>1.5916530499999999</v>
      </c>
      <c r="P1398" s="114">
        <f t="shared" si="695"/>
        <v>818.49454878999995</v>
      </c>
      <c r="Q1398" s="168">
        <f t="shared" si="708"/>
        <v>0</v>
      </c>
      <c r="R1398" s="169">
        <f t="shared" si="704"/>
        <v>0</v>
      </c>
      <c r="S1398" s="114">
        <f t="shared" si="696"/>
        <v>0</v>
      </c>
      <c r="T1398" s="124">
        <f t="shared" si="705"/>
        <v>7.0000000000000007E-2</v>
      </c>
      <c r="U1398" s="122">
        <f t="shared" si="712"/>
        <v>14</v>
      </c>
      <c r="V1398" s="122">
        <v>252</v>
      </c>
      <c r="W1398" s="121">
        <f t="shared" si="697"/>
        <v>1.0037658869999999</v>
      </c>
      <c r="X1398" s="114">
        <f t="shared" si="698"/>
        <v>3.0823579799999998</v>
      </c>
      <c r="Y1398" s="114">
        <f t="shared" si="699"/>
        <v>0</v>
      </c>
      <c r="Z1398" s="127" t="str">
        <f t="shared" si="709"/>
        <v>A+J=</v>
      </c>
      <c r="AA1398" s="119">
        <f t="shared" si="710"/>
        <v>45404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>
        <f t="shared" si="700"/>
        <v>45393</v>
      </c>
      <c r="B1399" s="114">
        <f t="shared" si="692"/>
        <v>821.87444495</v>
      </c>
      <c r="C1399" s="114">
        <f t="shared" si="706"/>
        <v>514.24181218000001</v>
      </c>
      <c r="D1399" s="115">
        <f t="shared" si="701"/>
        <v>1190.8820000000001</v>
      </c>
      <c r="E1399" s="116">
        <f t="shared" si="714"/>
        <v>1193.337</v>
      </c>
      <c r="F1399" s="117">
        <f t="shared" si="715"/>
        <v>45342</v>
      </c>
      <c r="G1399" s="118">
        <f t="shared" si="693"/>
        <v>2.0614972768082662E-3</v>
      </c>
      <c r="H1399" s="119">
        <f t="shared" si="707"/>
        <v>45404</v>
      </c>
      <c r="I1399" s="119">
        <f t="shared" si="694"/>
        <v>45404</v>
      </c>
      <c r="J1399" s="120">
        <f t="shared" si="702"/>
        <v>22</v>
      </c>
      <c r="K1399" s="120">
        <f t="shared" si="717"/>
        <v>15</v>
      </c>
      <c r="L1399" s="8">
        <f t="shared" si="703"/>
        <v>1.0014050999999999</v>
      </c>
      <c r="M1399" s="121">
        <f t="shared" si="716"/>
        <v>1.00206149</v>
      </c>
      <c r="N1399" s="121">
        <f t="shared" si="711"/>
        <v>1.5895685434709128</v>
      </c>
      <c r="O1399" s="114">
        <f t="shared" si="713"/>
        <v>1.5918020399999999</v>
      </c>
      <c r="P1399" s="114">
        <f t="shared" si="695"/>
        <v>818.57116568000004</v>
      </c>
      <c r="Q1399" s="168">
        <f t="shared" si="708"/>
        <v>0</v>
      </c>
      <c r="R1399" s="169">
        <f t="shared" si="704"/>
        <v>0</v>
      </c>
      <c r="S1399" s="114">
        <f t="shared" si="696"/>
        <v>0</v>
      </c>
      <c r="T1399" s="124">
        <f t="shared" si="705"/>
        <v>7.0000000000000007E-2</v>
      </c>
      <c r="U1399" s="122">
        <f t="shared" si="712"/>
        <v>15</v>
      </c>
      <c r="V1399" s="122">
        <v>252</v>
      </c>
      <c r="W1399" s="121">
        <f t="shared" si="697"/>
        <v>1.004035421</v>
      </c>
      <c r="X1399" s="114">
        <f t="shared" si="698"/>
        <v>3.30327927</v>
      </c>
      <c r="Y1399" s="114">
        <f t="shared" si="699"/>
        <v>0</v>
      </c>
      <c r="Z1399" s="127" t="str">
        <f t="shared" si="709"/>
        <v>A+J=</v>
      </c>
      <c r="AA1399" s="119">
        <f t="shared" si="710"/>
        <v>45404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>
        <f t="shared" si="700"/>
        <v>45394</v>
      </c>
      <c r="B1400" s="114">
        <f t="shared" si="692"/>
        <v>822.1720937</v>
      </c>
      <c r="C1400" s="114">
        <f t="shared" si="706"/>
        <v>514.24181218000001</v>
      </c>
      <c r="D1400" s="115">
        <f t="shared" si="701"/>
        <v>1190.8820000000001</v>
      </c>
      <c r="E1400" s="116">
        <f t="shared" si="714"/>
        <v>1193.337</v>
      </c>
      <c r="F1400" s="117">
        <f t="shared" si="715"/>
        <v>45342</v>
      </c>
      <c r="G1400" s="118">
        <f t="shared" si="693"/>
        <v>2.0614972768082662E-3</v>
      </c>
      <c r="H1400" s="119">
        <f t="shared" si="707"/>
        <v>45404</v>
      </c>
      <c r="I1400" s="119">
        <f t="shared" si="694"/>
        <v>45404</v>
      </c>
      <c r="J1400" s="120">
        <f t="shared" si="702"/>
        <v>22</v>
      </c>
      <c r="K1400" s="120">
        <f t="shared" si="717"/>
        <v>16</v>
      </c>
      <c r="L1400" s="8">
        <f t="shared" si="703"/>
        <v>1.00149884</v>
      </c>
      <c r="M1400" s="121">
        <f t="shared" si="716"/>
        <v>1.00206149</v>
      </c>
      <c r="N1400" s="121">
        <f t="shared" si="711"/>
        <v>1.5895685434709128</v>
      </c>
      <c r="O1400" s="114">
        <f t="shared" si="713"/>
        <v>1.59195105</v>
      </c>
      <c r="P1400" s="114">
        <f t="shared" si="695"/>
        <v>818.64779284999997</v>
      </c>
      <c r="Q1400" s="168">
        <f t="shared" si="708"/>
        <v>0</v>
      </c>
      <c r="R1400" s="169">
        <f t="shared" si="704"/>
        <v>0</v>
      </c>
      <c r="S1400" s="114">
        <f t="shared" si="696"/>
        <v>0</v>
      </c>
      <c r="T1400" s="124">
        <f t="shared" si="705"/>
        <v>7.0000000000000007E-2</v>
      </c>
      <c r="U1400" s="122">
        <f t="shared" si="712"/>
        <v>16</v>
      </c>
      <c r="V1400" s="122">
        <v>252</v>
      </c>
      <c r="W1400" s="121">
        <f t="shared" si="697"/>
        <v>1.004305027</v>
      </c>
      <c r="X1400" s="114">
        <f t="shared" si="698"/>
        <v>3.5243008499999999</v>
      </c>
      <c r="Y1400" s="114">
        <f t="shared" si="699"/>
        <v>0</v>
      </c>
      <c r="Z1400" s="127" t="str">
        <f t="shared" si="709"/>
        <v>A+J=</v>
      </c>
      <c r="AA1400" s="119">
        <f t="shared" si="710"/>
        <v>45404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>
        <f t="shared" si="700"/>
        <v>45395</v>
      </c>
      <c r="B1401" s="114">
        <f t="shared" si="692"/>
        <v>822.46985902999995</v>
      </c>
      <c r="C1401" s="114">
        <f t="shared" si="706"/>
        <v>514.24181218000001</v>
      </c>
      <c r="D1401" s="115">
        <f t="shared" si="701"/>
        <v>1190.8820000000001</v>
      </c>
      <c r="E1401" s="116">
        <f t="shared" si="714"/>
        <v>1193.337</v>
      </c>
      <c r="F1401" s="117">
        <f t="shared" si="715"/>
        <v>45342</v>
      </c>
      <c r="G1401" s="118">
        <f t="shared" si="693"/>
        <v>2.0614972768082662E-3</v>
      </c>
      <c r="H1401" s="119">
        <f t="shared" si="707"/>
        <v>45404</v>
      </c>
      <c r="I1401" s="119">
        <f t="shared" si="694"/>
        <v>45404</v>
      </c>
      <c r="J1401" s="120">
        <f t="shared" si="702"/>
        <v>22</v>
      </c>
      <c r="K1401" s="120">
        <f t="shared" si="717"/>
        <v>17</v>
      </c>
      <c r="L1401" s="8">
        <f t="shared" si="703"/>
        <v>1.0015925999999999</v>
      </c>
      <c r="M1401" s="121">
        <f t="shared" si="716"/>
        <v>1.00206149</v>
      </c>
      <c r="N1401" s="121">
        <f t="shared" si="711"/>
        <v>1.5895685434709128</v>
      </c>
      <c r="O1401" s="114">
        <f t="shared" si="713"/>
        <v>1.59210009</v>
      </c>
      <c r="P1401" s="114">
        <f t="shared" si="695"/>
        <v>818.72443544999999</v>
      </c>
      <c r="Q1401" s="168">
        <f t="shared" si="708"/>
        <v>0</v>
      </c>
      <c r="R1401" s="169">
        <f t="shared" si="704"/>
        <v>0</v>
      </c>
      <c r="S1401" s="114">
        <f t="shared" si="696"/>
        <v>0</v>
      </c>
      <c r="T1401" s="124">
        <f t="shared" si="705"/>
        <v>7.0000000000000007E-2</v>
      </c>
      <c r="U1401" s="122">
        <f t="shared" si="712"/>
        <v>17</v>
      </c>
      <c r="V1401" s="122">
        <v>252</v>
      </c>
      <c r="W1401" s="121">
        <f t="shared" si="697"/>
        <v>1.0045747060000001</v>
      </c>
      <c r="X1401" s="114">
        <f t="shared" si="698"/>
        <v>3.7454235800000002</v>
      </c>
      <c r="Y1401" s="114">
        <f t="shared" si="699"/>
        <v>0</v>
      </c>
      <c r="Z1401" s="127" t="str">
        <f t="shared" si="709"/>
        <v>A+J=</v>
      </c>
      <c r="AA1401" s="119">
        <f t="shared" si="710"/>
        <v>45404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>
        <f t="shared" si="700"/>
        <v>45396</v>
      </c>
      <c r="B1402" s="114">
        <f t="shared" si="692"/>
        <v>822.46985902999995</v>
      </c>
      <c r="C1402" s="114">
        <f t="shared" si="706"/>
        <v>514.24181218000001</v>
      </c>
      <c r="D1402" s="115">
        <f t="shared" si="701"/>
        <v>1190.8820000000001</v>
      </c>
      <c r="E1402" s="116">
        <f t="shared" si="714"/>
        <v>1193.337</v>
      </c>
      <c r="F1402" s="117">
        <f t="shared" si="715"/>
        <v>45342</v>
      </c>
      <c r="G1402" s="118">
        <f t="shared" si="693"/>
        <v>2.0614972768082662E-3</v>
      </c>
      <c r="H1402" s="119">
        <f t="shared" si="707"/>
        <v>45404</v>
      </c>
      <c r="I1402" s="119">
        <f t="shared" si="694"/>
        <v>45404</v>
      </c>
      <c r="J1402" s="120">
        <f t="shared" si="702"/>
        <v>22</v>
      </c>
      <c r="K1402" s="120">
        <f t="shared" si="717"/>
        <v>17</v>
      </c>
      <c r="L1402" s="8">
        <f t="shared" si="703"/>
        <v>1.0015925999999999</v>
      </c>
      <c r="M1402" s="121">
        <f t="shared" si="716"/>
        <v>1.00206149</v>
      </c>
      <c r="N1402" s="121">
        <f t="shared" si="711"/>
        <v>1.5895685434709128</v>
      </c>
      <c r="O1402" s="114">
        <f t="shared" si="713"/>
        <v>1.59210009</v>
      </c>
      <c r="P1402" s="114">
        <f t="shared" si="695"/>
        <v>818.72443544999999</v>
      </c>
      <c r="Q1402" s="168">
        <f t="shared" si="708"/>
        <v>0</v>
      </c>
      <c r="R1402" s="169">
        <f t="shared" si="704"/>
        <v>0</v>
      </c>
      <c r="S1402" s="114">
        <f t="shared" si="696"/>
        <v>0</v>
      </c>
      <c r="T1402" s="124">
        <f t="shared" si="705"/>
        <v>7.0000000000000007E-2</v>
      </c>
      <c r="U1402" s="122">
        <f t="shared" si="712"/>
        <v>17</v>
      </c>
      <c r="V1402" s="122">
        <v>252</v>
      </c>
      <c r="W1402" s="121">
        <f t="shared" si="697"/>
        <v>1.0045747060000001</v>
      </c>
      <c r="X1402" s="114">
        <f t="shared" si="698"/>
        <v>3.7454235800000002</v>
      </c>
      <c r="Y1402" s="114">
        <f t="shared" si="699"/>
        <v>0</v>
      </c>
      <c r="Z1402" s="127" t="str">
        <f t="shared" si="709"/>
        <v>A+J=</v>
      </c>
      <c r="AA1402" s="119">
        <f t="shared" si="710"/>
        <v>45404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>
        <f t="shared" si="700"/>
        <v>45397</v>
      </c>
      <c r="B1403" s="114">
        <f t="shared" si="692"/>
        <v>822.46985902999995</v>
      </c>
      <c r="C1403" s="114">
        <f t="shared" si="706"/>
        <v>514.24181218000001</v>
      </c>
      <c r="D1403" s="115">
        <f t="shared" si="701"/>
        <v>1190.8820000000001</v>
      </c>
      <c r="E1403" s="116">
        <f t="shared" si="714"/>
        <v>1193.337</v>
      </c>
      <c r="F1403" s="117">
        <f t="shared" si="715"/>
        <v>45342</v>
      </c>
      <c r="G1403" s="118">
        <f t="shared" si="693"/>
        <v>2.0614972768082662E-3</v>
      </c>
      <c r="H1403" s="119">
        <f t="shared" si="707"/>
        <v>45404</v>
      </c>
      <c r="I1403" s="119">
        <f t="shared" si="694"/>
        <v>45404</v>
      </c>
      <c r="J1403" s="120">
        <f t="shared" si="702"/>
        <v>22</v>
      </c>
      <c r="K1403" s="120">
        <f t="shared" si="717"/>
        <v>17</v>
      </c>
      <c r="L1403" s="8">
        <f t="shared" si="703"/>
        <v>1.0015925999999999</v>
      </c>
      <c r="M1403" s="121">
        <f t="shared" si="716"/>
        <v>1.00206149</v>
      </c>
      <c r="N1403" s="121">
        <f t="shared" si="711"/>
        <v>1.5895685434709128</v>
      </c>
      <c r="O1403" s="114">
        <f t="shared" si="713"/>
        <v>1.59210009</v>
      </c>
      <c r="P1403" s="114">
        <f t="shared" si="695"/>
        <v>818.72443544999999</v>
      </c>
      <c r="Q1403" s="168">
        <f t="shared" si="708"/>
        <v>0</v>
      </c>
      <c r="R1403" s="169">
        <f t="shared" si="704"/>
        <v>0</v>
      </c>
      <c r="S1403" s="114">
        <f t="shared" si="696"/>
        <v>0</v>
      </c>
      <c r="T1403" s="124">
        <f t="shared" si="705"/>
        <v>7.0000000000000007E-2</v>
      </c>
      <c r="U1403" s="122">
        <f t="shared" si="712"/>
        <v>17</v>
      </c>
      <c r="V1403" s="122">
        <v>252</v>
      </c>
      <c r="W1403" s="121">
        <f t="shared" si="697"/>
        <v>1.0045747060000001</v>
      </c>
      <c r="X1403" s="114">
        <f t="shared" si="698"/>
        <v>3.7454235800000002</v>
      </c>
      <c r="Y1403" s="114">
        <f t="shared" si="699"/>
        <v>0</v>
      </c>
      <c r="Z1403" s="127" t="str">
        <f t="shared" si="709"/>
        <v>A+J=</v>
      </c>
      <c r="AA1403" s="119">
        <f t="shared" si="710"/>
        <v>45404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>
        <f t="shared" si="700"/>
        <v>45398</v>
      </c>
      <c r="B1404" s="114">
        <f t="shared" si="692"/>
        <v>822.76771948999999</v>
      </c>
      <c r="C1404" s="114">
        <f t="shared" si="706"/>
        <v>514.24181218000001</v>
      </c>
      <c r="D1404" s="115">
        <f t="shared" si="701"/>
        <v>1190.8820000000001</v>
      </c>
      <c r="E1404" s="116">
        <f t="shared" si="714"/>
        <v>1193.337</v>
      </c>
      <c r="F1404" s="117">
        <f t="shared" si="715"/>
        <v>45342</v>
      </c>
      <c r="G1404" s="118">
        <f t="shared" si="693"/>
        <v>2.0614972768082662E-3</v>
      </c>
      <c r="H1404" s="119">
        <f t="shared" si="707"/>
        <v>45404</v>
      </c>
      <c r="I1404" s="119">
        <f t="shared" si="694"/>
        <v>45404</v>
      </c>
      <c r="J1404" s="120">
        <f t="shared" si="702"/>
        <v>22</v>
      </c>
      <c r="K1404" s="120">
        <f t="shared" si="717"/>
        <v>18</v>
      </c>
      <c r="L1404" s="8">
        <f t="shared" si="703"/>
        <v>1.0016863600000001</v>
      </c>
      <c r="M1404" s="121">
        <f t="shared" si="716"/>
        <v>1.00206149</v>
      </c>
      <c r="N1404" s="121">
        <f t="shared" si="711"/>
        <v>1.5895685434709128</v>
      </c>
      <c r="O1404" s="114">
        <f t="shared" si="713"/>
        <v>1.59224912</v>
      </c>
      <c r="P1404" s="114">
        <f t="shared" si="695"/>
        <v>818.80107291000002</v>
      </c>
      <c r="Q1404" s="168">
        <f t="shared" si="708"/>
        <v>0</v>
      </c>
      <c r="R1404" s="169">
        <f t="shared" si="704"/>
        <v>0</v>
      </c>
      <c r="S1404" s="114">
        <f t="shared" si="696"/>
        <v>0</v>
      </c>
      <c r="T1404" s="124">
        <f t="shared" si="705"/>
        <v>7.0000000000000007E-2</v>
      </c>
      <c r="U1404" s="122">
        <f t="shared" si="712"/>
        <v>18</v>
      </c>
      <c r="V1404" s="122">
        <v>252</v>
      </c>
      <c r="W1404" s="121">
        <f t="shared" si="697"/>
        <v>1.0048444569999999</v>
      </c>
      <c r="X1404" s="114">
        <f t="shared" si="698"/>
        <v>3.9666465799999999</v>
      </c>
      <c r="Y1404" s="114">
        <f t="shared" si="699"/>
        <v>0</v>
      </c>
      <c r="Z1404" s="127" t="str">
        <f t="shared" si="709"/>
        <v>A+J=</v>
      </c>
      <c r="AA1404" s="119">
        <f t="shared" si="710"/>
        <v>45404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>
        <f t="shared" si="700"/>
        <v>45399</v>
      </c>
      <c r="B1405" s="114">
        <f t="shared" si="692"/>
        <v>823.06569658000001</v>
      </c>
      <c r="C1405" s="114">
        <f t="shared" si="706"/>
        <v>514.24181218000001</v>
      </c>
      <c r="D1405" s="115">
        <f t="shared" si="701"/>
        <v>1190.8820000000001</v>
      </c>
      <c r="E1405" s="116">
        <f t="shared" si="714"/>
        <v>1193.337</v>
      </c>
      <c r="F1405" s="117">
        <f t="shared" si="715"/>
        <v>45342</v>
      </c>
      <c r="G1405" s="118">
        <f t="shared" si="693"/>
        <v>2.0614972768082662E-3</v>
      </c>
      <c r="H1405" s="119">
        <f t="shared" si="707"/>
        <v>45404</v>
      </c>
      <c r="I1405" s="119">
        <f t="shared" si="694"/>
        <v>45404</v>
      </c>
      <c r="J1405" s="120">
        <f t="shared" si="702"/>
        <v>22</v>
      </c>
      <c r="K1405" s="120">
        <f t="shared" si="717"/>
        <v>19</v>
      </c>
      <c r="L1405" s="8">
        <f t="shared" si="703"/>
        <v>1.00178013</v>
      </c>
      <c r="M1405" s="121">
        <f t="shared" si="716"/>
        <v>1.00206149</v>
      </c>
      <c r="N1405" s="121">
        <f t="shared" si="711"/>
        <v>1.5895685434709128</v>
      </c>
      <c r="O1405" s="114">
        <f t="shared" si="713"/>
        <v>1.59239818</v>
      </c>
      <c r="P1405" s="114">
        <f t="shared" si="695"/>
        <v>818.87772579</v>
      </c>
      <c r="Q1405" s="168">
        <f t="shared" si="708"/>
        <v>0</v>
      </c>
      <c r="R1405" s="169">
        <f t="shared" si="704"/>
        <v>0</v>
      </c>
      <c r="S1405" s="114">
        <f t="shared" si="696"/>
        <v>0</v>
      </c>
      <c r="T1405" s="124">
        <f t="shared" si="705"/>
        <v>7.0000000000000007E-2</v>
      </c>
      <c r="U1405" s="122">
        <f t="shared" si="712"/>
        <v>19</v>
      </c>
      <c r="V1405" s="122">
        <v>252</v>
      </c>
      <c r="W1405" s="121">
        <f t="shared" si="697"/>
        <v>1.005114281</v>
      </c>
      <c r="X1405" s="114">
        <f t="shared" si="698"/>
        <v>4.1879707899999996</v>
      </c>
      <c r="Y1405" s="114">
        <f t="shared" si="699"/>
        <v>0</v>
      </c>
      <c r="Z1405" s="127" t="str">
        <f t="shared" si="709"/>
        <v>A+J=</v>
      </c>
      <c r="AA1405" s="119">
        <f t="shared" si="710"/>
        <v>45404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>
        <f t="shared" si="700"/>
        <v>45400</v>
      </c>
      <c r="B1406" s="114">
        <f t="shared" si="692"/>
        <v>823.36377916999993</v>
      </c>
      <c r="C1406" s="114">
        <f t="shared" si="706"/>
        <v>514.24181218000001</v>
      </c>
      <c r="D1406" s="115">
        <f t="shared" si="701"/>
        <v>1190.8820000000001</v>
      </c>
      <c r="E1406" s="116">
        <f t="shared" si="714"/>
        <v>1193.337</v>
      </c>
      <c r="F1406" s="117">
        <f t="shared" si="715"/>
        <v>45342</v>
      </c>
      <c r="G1406" s="118">
        <f t="shared" si="693"/>
        <v>2.0614972768082662E-3</v>
      </c>
      <c r="H1406" s="119">
        <f t="shared" si="707"/>
        <v>45404</v>
      </c>
      <c r="I1406" s="119">
        <f t="shared" si="694"/>
        <v>45404</v>
      </c>
      <c r="J1406" s="120">
        <f t="shared" si="702"/>
        <v>22</v>
      </c>
      <c r="K1406" s="120">
        <f t="shared" si="717"/>
        <v>20</v>
      </c>
      <c r="L1406" s="8">
        <f t="shared" si="703"/>
        <v>1.00187391</v>
      </c>
      <c r="M1406" s="121">
        <f t="shared" si="716"/>
        <v>1.00206149</v>
      </c>
      <c r="N1406" s="121">
        <f t="shared" si="711"/>
        <v>1.5895685434709128</v>
      </c>
      <c r="O1406" s="114">
        <f t="shared" si="713"/>
        <v>1.59254725</v>
      </c>
      <c r="P1406" s="114">
        <f t="shared" si="695"/>
        <v>818.95438381999998</v>
      </c>
      <c r="Q1406" s="168">
        <f t="shared" si="708"/>
        <v>0</v>
      </c>
      <c r="R1406" s="169">
        <f t="shared" si="704"/>
        <v>0</v>
      </c>
      <c r="S1406" s="114">
        <f t="shared" si="696"/>
        <v>0</v>
      </c>
      <c r="T1406" s="124">
        <f t="shared" si="705"/>
        <v>7.0000000000000007E-2</v>
      </c>
      <c r="U1406" s="122">
        <f t="shared" si="712"/>
        <v>20</v>
      </c>
      <c r="V1406" s="122">
        <v>252</v>
      </c>
      <c r="W1406" s="121">
        <f t="shared" si="697"/>
        <v>1.005384177</v>
      </c>
      <c r="X1406" s="114">
        <f t="shared" si="698"/>
        <v>4.4093953499999996</v>
      </c>
      <c r="Y1406" s="114">
        <f t="shared" si="699"/>
        <v>0</v>
      </c>
      <c r="Z1406" s="127" t="str">
        <f t="shared" si="709"/>
        <v>A+J=</v>
      </c>
      <c r="AA1406" s="119">
        <f t="shared" si="710"/>
        <v>45404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>
        <f t="shared" si="700"/>
        <v>45401</v>
      </c>
      <c r="B1407" s="114">
        <f t="shared" si="692"/>
        <v>823.66196728</v>
      </c>
      <c r="C1407" s="114">
        <f t="shared" si="706"/>
        <v>514.24181218000001</v>
      </c>
      <c r="D1407" s="115">
        <f t="shared" si="701"/>
        <v>1190.8820000000001</v>
      </c>
      <c r="E1407" s="116">
        <f t="shared" si="714"/>
        <v>1193.337</v>
      </c>
      <c r="F1407" s="117">
        <f t="shared" si="715"/>
        <v>45342</v>
      </c>
      <c r="G1407" s="118">
        <f t="shared" si="693"/>
        <v>2.0614972768082662E-3</v>
      </c>
      <c r="H1407" s="119">
        <f t="shared" si="707"/>
        <v>45404</v>
      </c>
      <c r="I1407" s="119">
        <f t="shared" si="694"/>
        <v>45404</v>
      </c>
      <c r="J1407" s="120">
        <f t="shared" si="702"/>
        <v>22</v>
      </c>
      <c r="K1407" s="120">
        <f t="shared" si="717"/>
        <v>21</v>
      </c>
      <c r="L1407" s="8">
        <f t="shared" si="703"/>
        <v>1.0019677</v>
      </c>
      <c r="M1407" s="121">
        <f t="shared" si="716"/>
        <v>1.00206149</v>
      </c>
      <c r="N1407" s="121">
        <f t="shared" si="711"/>
        <v>1.5895685434709128</v>
      </c>
      <c r="O1407" s="114">
        <f t="shared" si="713"/>
        <v>1.5926963300000001</v>
      </c>
      <c r="P1407" s="114">
        <f t="shared" si="695"/>
        <v>819.03104699000005</v>
      </c>
      <c r="Q1407" s="168">
        <f t="shared" si="708"/>
        <v>0</v>
      </c>
      <c r="R1407" s="169">
        <f t="shared" si="704"/>
        <v>0</v>
      </c>
      <c r="S1407" s="114">
        <f t="shared" si="696"/>
        <v>0</v>
      </c>
      <c r="T1407" s="124">
        <f t="shared" si="705"/>
        <v>7.0000000000000007E-2</v>
      </c>
      <c r="U1407" s="122">
        <f t="shared" si="712"/>
        <v>21</v>
      </c>
      <c r="V1407" s="122">
        <v>252</v>
      </c>
      <c r="W1407" s="121">
        <f t="shared" si="697"/>
        <v>1.0056541450000001</v>
      </c>
      <c r="X1407" s="114">
        <f t="shared" si="698"/>
        <v>4.6309202899999997</v>
      </c>
      <c r="Y1407" s="114">
        <f t="shared" si="699"/>
        <v>0</v>
      </c>
      <c r="Z1407" s="127" t="str">
        <f t="shared" si="709"/>
        <v>A+J=</v>
      </c>
      <c r="AA1407" s="119">
        <f t="shared" si="710"/>
        <v>45404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>
        <f t="shared" si="700"/>
        <v>45402</v>
      </c>
      <c r="B1408" s="114">
        <f t="shared" si="692"/>
        <v>823.96026174999997</v>
      </c>
      <c r="C1408" s="114">
        <f t="shared" si="706"/>
        <v>514.24181218000001</v>
      </c>
      <c r="D1408" s="115">
        <f t="shared" si="701"/>
        <v>1190.8820000000001</v>
      </c>
      <c r="E1408" s="116">
        <f t="shared" si="714"/>
        <v>1193.337</v>
      </c>
      <c r="F1408" s="117">
        <f t="shared" si="715"/>
        <v>45342</v>
      </c>
      <c r="G1408" s="118">
        <f t="shared" si="693"/>
        <v>2.0614972768082662E-3</v>
      </c>
      <c r="H1408" s="119">
        <f t="shared" si="707"/>
        <v>45432</v>
      </c>
      <c r="I1408" s="119">
        <f t="shared" si="694"/>
        <v>45404</v>
      </c>
      <c r="J1408" s="120">
        <f t="shared" si="702"/>
        <v>22</v>
      </c>
      <c r="K1408" s="120">
        <f t="shared" si="717"/>
        <v>22</v>
      </c>
      <c r="L1408" s="8">
        <f t="shared" si="703"/>
        <v>1.00206149</v>
      </c>
      <c r="M1408" s="121">
        <f t="shared" si="716"/>
        <v>1.00206149</v>
      </c>
      <c r="N1408" s="121">
        <f t="shared" si="711"/>
        <v>1.5895685434709128</v>
      </c>
      <c r="O1408" s="114">
        <f t="shared" si="713"/>
        <v>1.59284542</v>
      </c>
      <c r="P1408" s="114">
        <f t="shared" si="695"/>
        <v>819.1077153</v>
      </c>
      <c r="Q1408" s="168">
        <f t="shared" si="708"/>
        <v>0</v>
      </c>
      <c r="R1408" s="169">
        <f t="shared" si="704"/>
        <v>0</v>
      </c>
      <c r="S1408" s="114">
        <f t="shared" si="696"/>
        <v>0</v>
      </c>
      <c r="T1408" s="124">
        <f t="shared" si="705"/>
        <v>7.0000000000000007E-2</v>
      </c>
      <c r="U1408" s="122">
        <f t="shared" si="712"/>
        <v>22</v>
      </c>
      <c r="V1408" s="122">
        <v>252</v>
      </c>
      <c r="W1408" s="121">
        <f t="shared" si="697"/>
        <v>1.0059241860000001</v>
      </c>
      <c r="X1408" s="114">
        <f t="shared" si="698"/>
        <v>4.8525464500000002</v>
      </c>
      <c r="Y1408" s="114">
        <f t="shared" si="699"/>
        <v>0</v>
      </c>
      <c r="Z1408" s="127" t="str">
        <f t="shared" si="709"/>
        <v>A+J=</v>
      </c>
      <c r="AA1408" s="119">
        <f t="shared" si="710"/>
        <v>45404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>
        <f t="shared" si="700"/>
        <v>45403</v>
      </c>
      <c r="B1409" s="114">
        <f t="shared" si="692"/>
        <v>823.96026174999997</v>
      </c>
      <c r="C1409" s="114">
        <f t="shared" si="706"/>
        <v>514.24181218000001</v>
      </c>
      <c r="D1409" s="115">
        <f t="shared" si="701"/>
        <v>1190.8820000000001</v>
      </c>
      <c r="E1409" s="116">
        <f t="shared" si="714"/>
        <v>1193.337</v>
      </c>
      <c r="F1409" s="117">
        <f t="shared" si="715"/>
        <v>45342</v>
      </c>
      <c r="G1409" s="118">
        <f t="shared" si="693"/>
        <v>2.0614972768082662E-3</v>
      </c>
      <c r="H1409" s="119">
        <f t="shared" si="707"/>
        <v>45432</v>
      </c>
      <c r="I1409" s="119">
        <f t="shared" si="694"/>
        <v>45404</v>
      </c>
      <c r="J1409" s="120">
        <f t="shared" si="702"/>
        <v>22</v>
      </c>
      <c r="K1409" s="120">
        <f t="shared" si="717"/>
        <v>22</v>
      </c>
      <c r="L1409" s="8">
        <f t="shared" si="703"/>
        <v>1.00206149</v>
      </c>
      <c r="M1409" s="121">
        <f t="shared" si="716"/>
        <v>1.00206149</v>
      </c>
      <c r="N1409" s="121">
        <f t="shared" si="711"/>
        <v>1.5895685434709128</v>
      </c>
      <c r="O1409" s="114">
        <f t="shared" si="713"/>
        <v>1.59284542</v>
      </c>
      <c r="P1409" s="114">
        <f t="shared" si="695"/>
        <v>819.1077153</v>
      </c>
      <c r="Q1409" s="168">
        <f t="shared" si="708"/>
        <v>0</v>
      </c>
      <c r="R1409" s="169">
        <f t="shared" si="704"/>
        <v>0</v>
      </c>
      <c r="S1409" s="114">
        <f t="shared" si="696"/>
        <v>0</v>
      </c>
      <c r="T1409" s="124">
        <f t="shared" si="705"/>
        <v>7.0000000000000007E-2</v>
      </c>
      <c r="U1409" s="122">
        <f t="shared" si="712"/>
        <v>22</v>
      </c>
      <c r="V1409" s="122">
        <v>252</v>
      </c>
      <c r="W1409" s="121">
        <f t="shared" si="697"/>
        <v>1.0059241860000001</v>
      </c>
      <c r="X1409" s="114">
        <f t="shared" si="698"/>
        <v>4.8525464500000002</v>
      </c>
      <c r="Y1409" s="114">
        <f t="shared" si="699"/>
        <v>0</v>
      </c>
      <c r="Z1409" s="127" t="str">
        <f t="shared" si="709"/>
        <v>A+J=</v>
      </c>
      <c r="AA1409" s="119">
        <f t="shared" si="710"/>
        <v>45404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>
        <f t="shared" si="700"/>
        <v>45404</v>
      </c>
      <c r="B1410" s="114">
        <f t="shared" si="692"/>
        <v>823.96026174999997</v>
      </c>
      <c r="C1410" s="114">
        <f t="shared" si="706"/>
        <v>514.24181218000001</v>
      </c>
      <c r="D1410" s="115">
        <f t="shared" si="701"/>
        <v>1190.8820000000001</v>
      </c>
      <c r="E1410" s="116">
        <f t="shared" si="714"/>
        <v>1193.337</v>
      </c>
      <c r="F1410" s="117">
        <f t="shared" si="715"/>
        <v>45342</v>
      </c>
      <c r="G1410" s="118">
        <f t="shared" si="693"/>
        <v>2.0614972768082662E-3</v>
      </c>
      <c r="H1410" s="119">
        <f t="shared" si="707"/>
        <v>45432</v>
      </c>
      <c r="I1410" s="119">
        <f t="shared" si="694"/>
        <v>45404</v>
      </c>
      <c r="J1410" s="120">
        <f t="shared" si="702"/>
        <v>22</v>
      </c>
      <c r="K1410" s="120">
        <f t="shared" si="717"/>
        <v>22</v>
      </c>
      <c r="L1410" s="8">
        <f t="shared" si="703"/>
        <v>1.00206149</v>
      </c>
      <c r="M1410" s="121">
        <f t="shared" si="716"/>
        <v>1.00206149</v>
      </c>
      <c r="N1410" s="121">
        <f t="shared" si="711"/>
        <v>1.5895685434709128</v>
      </c>
      <c r="O1410" s="114">
        <f t="shared" si="713"/>
        <v>1.59284542</v>
      </c>
      <c r="P1410" s="114">
        <f t="shared" si="695"/>
        <v>819.1077153</v>
      </c>
      <c r="Q1410" s="168">
        <f t="shared" si="708"/>
        <v>46</v>
      </c>
      <c r="R1410" s="169">
        <f t="shared" si="704"/>
        <v>1.4112999999999999E-2</v>
      </c>
      <c r="S1410" s="114">
        <f t="shared" si="696"/>
        <v>11.560067180000001</v>
      </c>
      <c r="T1410" s="124">
        <f t="shared" si="705"/>
        <v>7.0000000000000007E-2</v>
      </c>
      <c r="U1410" s="122">
        <f t="shared" si="712"/>
        <v>22</v>
      </c>
      <c r="V1410" s="122">
        <v>252</v>
      </c>
      <c r="W1410" s="121">
        <f t="shared" si="697"/>
        <v>1.0059241860000001</v>
      </c>
      <c r="X1410" s="114">
        <f t="shared" si="698"/>
        <v>4.8525464500000002</v>
      </c>
      <c r="Y1410" s="114">
        <f t="shared" si="699"/>
        <v>16.412613630000003</v>
      </c>
      <c r="Z1410" s="127" t="str">
        <f t="shared" si="709"/>
        <v>A+J=</v>
      </c>
      <c r="AA1410" s="119">
        <f t="shared" si="710"/>
        <v>45404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>
        <f t="shared" si="700"/>
        <v>45405</v>
      </c>
      <c r="B1411" s="114">
        <f t="shared" si="692"/>
        <v>807.85204757999998</v>
      </c>
      <c r="C1411" s="114">
        <f t="shared" si="706"/>
        <v>506.98431749000002</v>
      </c>
      <c r="D1411" s="115">
        <f t="shared" si="701"/>
        <v>1190.8820000000001</v>
      </c>
      <c r="E1411" s="116">
        <f t="shared" si="714"/>
        <v>1193.337</v>
      </c>
      <c r="F1411" s="117">
        <f t="shared" si="715"/>
        <v>45373</v>
      </c>
      <c r="G1411" s="118">
        <f t="shared" si="693"/>
        <v>2.0614972768082662E-3</v>
      </c>
      <c r="H1411" s="119">
        <f t="shared" si="707"/>
        <v>45432</v>
      </c>
      <c r="I1411" s="119">
        <f t="shared" si="694"/>
        <v>45432</v>
      </c>
      <c r="J1411" s="120">
        <f t="shared" si="702"/>
        <v>19</v>
      </c>
      <c r="K1411" s="120">
        <f t="shared" si="717"/>
        <v>1</v>
      </c>
      <c r="L1411" s="8">
        <f t="shared" si="703"/>
        <v>1.0001083900000001</v>
      </c>
      <c r="M1411" s="121">
        <f t="shared" si="716"/>
        <v>1.00206149</v>
      </c>
      <c r="N1411" s="121">
        <f t="shared" si="711"/>
        <v>1.5928454231275926</v>
      </c>
      <c r="O1411" s="114">
        <f t="shared" si="713"/>
        <v>1.5930180700000001</v>
      </c>
      <c r="P1411" s="114">
        <f t="shared" si="695"/>
        <v>807.63517895999996</v>
      </c>
      <c r="Q1411" s="168">
        <f t="shared" si="708"/>
        <v>0</v>
      </c>
      <c r="R1411" s="169">
        <f t="shared" si="704"/>
        <v>0</v>
      </c>
      <c r="S1411" s="114">
        <f t="shared" si="696"/>
        <v>0</v>
      </c>
      <c r="T1411" s="124">
        <f t="shared" si="705"/>
        <v>7.0000000000000007E-2</v>
      </c>
      <c r="U1411" s="122">
        <f t="shared" si="712"/>
        <v>1</v>
      </c>
      <c r="V1411" s="122">
        <v>252</v>
      </c>
      <c r="W1411" s="121">
        <f t="shared" si="697"/>
        <v>1.0002685229999999</v>
      </c>
      <c r="X1411" s="114">
        <f t="shared" si="698"/>
        <v>0.21686862000000001</v>
      </c>
      <c r="Y1411" s="114">
        <f t="shared" si="699"/>
        <v>0</v>
      </c>
      <c r="Z1411" s="127" t="str">
        <f t="shared" si="709"/>
        <v>A+J=</v>
      </c>
      <c r="AA1411" s="119">
        <f t="shared" si="710"/>
        <v>45432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>
        <f t="shared" si="700"/>
        <v>45406</v>
      </c>
      <c r="B1412" s="114">
        <f t="shared" si="692"/>
        <v>808.15655728000002</v>
      </c>
      <c r="C1412" s="114">
        <f t="shared" si="706"/>
        <v>506.98431749000002</v>
      </c>
      <c r="D1412" s="115">
        <f t="shared" si="701"/>
        <v>1190.8820000000001</v>
      </c>
      <c r="E1412" s="116">
        <f t="shared" si="714"/>
        <v>1193.337</v>
      </c>
      <c r="F1412" s="117">
        <f t="shared" si="715"/>
        <v>45373</v>
      </c>
      <c r="G1412" s="118">
        <f t="shared" si="693"/>
        <v>2.0614972768082662E-3</v>
      </c>
      <c r="H1412" s="119">
        <f t="shared" si="707"/>
        <v>45432</v>
      </c>
      <c r="I1412" s="119">
        <f t="shared" si="694"/>
        <v>45432</v>
      </c>
      <c r="J1412" s="120">
        <f t="shared" si="702"/>
        <v>19</v>
      </c>
      <c r="K1412" s="120">
        <f t="shared" si="717"/>
        <v>2</v>
      </c>
      <c r="L1412" s="8">
        <f t="shared" si="703"/>
        <v>1.0002167900000001</v>
      </c>
      <c r="M1412" s="121">
        <f t="shared" si="716"/>
        <v>1.00206149</v>
      </c>
      <c r="N1412" s="121">
        <f t="shared" si="711"/>
        <v>1.5928454231275926</v>
      </c>
      <c r="O1412" s="114">
        <f t="shared" si="713"/>
        <v>1.5931907300000001</v>
      </c>
      <c r="P1412" s="114">
        <f t="shared" si="695"/>
        <v>807.72271488000001</v>
      </c>
      <c r="Q1412" s="168">
        <f t="shared" si="708"/>
        <v>0</v>
      </c>
      <c r="R1412" s="169">
        <f t="shared" si="704"/>
        <v>0</v>
      </c>
      <c r="S1412" s="114">
        <f t="shared" si="696"/>
        <v>0</v>
      </c>
      <c r="T1412" s="124">
        <f t="shared" si="705"/>
        <v>7.0000000000000007E-2</v>
      </c>
      <c r="U1412" s="122">
        <f t="shared" si="712"/>
        <v>2</v>
      </c>
      <c r="V1412" s="122">
        <v>252</v>
      </c>
      <c r="W1412" s="121">
        <f t="shared" si="697"/>
        <v>1.000537118</v>
      </c>
      <c r="X1412" s="114">
        <f t="shared" si="698"/>
        <v>0.43384240000000002</v>
      </c>
      <c r="Y1412" s="114">
        <f t="shared" si="699"/>
        <v>0</v>
      </c>
      <c r="Z1412" s="127" t="str">
        <f t="shared" si="709"/>
        <v>A+J=</v>
      </c>
      <c r="AA1412" s="119">
        <f t="shared" si="710"/>
        <v>45432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>
        <f t="shared" si="700"/>
        <v>45407</v>
      </c>
      <c r="B1413" s="114">
        <f t="shared" si="692"/>
        <v>808.46119246000001</v>
      </c>
      <c r="C1413" s="114">
        <f t="shared" si="706"/>
        <v>506.98431749000002</v>
      </c>
      <c r="D1413" s="115">
        <f t="shared" si="701"/>
        <v>1190.8820000000001</v>
      </c>
      <c r="E1413" s="116">
        <f t="shared" si="714"/>
        <v>1193.337</v>
      </c>
      <c r="F1413" s="117">
        <f t="shared" si="715"/>
        <v>45373</v>
      </c>
      <c r="G1413" s="118">
        <f t="shared" si="693"/>
        <v>2.0614972768082662E-3</v>
      </c>
      <c r="H1413" s="119">
        <f t="shared" si="707"/>
        <v>45432</v>
      </c>
      <c r="I1413" s="119">
        <f t="shared" si="694"/>
        <v>45432</v>
      </c>
      <c r="J1413" s="120">
        <f t="shared" si="702"/>
        <v>19</v>
      </c>
      <c r="K1413" s="120">
        <f t="shared" si="717"/>
        <v>3</v>
      </c>
      <c r="L1413" s="8">
        <f t="shared" si="703"/>
        <v>1.00032521</v>
      </c>
      <c r="M1413" s="121">
        <f t="shared" si="716"/>
        <v>1.00206149</v>
      </c>
      <c r="N1413" s="121">
        <f t="shared" si="711"/>
        <v>1.5928454231275926</v>
      </c>
      <c r="O1413" s="114">
        <f t="shared" si="713"/>
        <v>1.5933634299999999</v>
      </c>
      <c r="P1413" s="114">
        <f t="shared" si="695"/>
        <v>807.81027107</v>
      </c>
      <c r="Q1413" s="168">
        <f t="shared" si="708"/>
        <v>0</v>
      </c>
      <c r="R1413" s="169">
        <f t="shared" si="704"/>
        <v>0</v>
      </c>
      <c r="S1413" s="114">
        <f t="shared" si="696"/>
        <v>0</v>
      </c>
      <c r="T1413" s="124">
        <f t="shared" si="705"/>
        <v>7.0000000000000007E-2</v>
      </c>
      <c r="U1413" s="122">
        <f t="shared" si="712"/>
        <v>3</v>
      </c>
      <c r="V1413" s="122">
        <v>252</v>
      </c>
      <c r="W1413" s="121">
        <f t="shared" si="697"/>
        <v>1.0008057850000001</v>
      </c>
      <c r="X1413" s="114">
        <f t="shared" si="698"/>
        <v>0.65092139000000004</v>
      </c>
      <c r="Y1413" s="114">
        <f t="shared" si="699"/>
        <v>0</v>
      </c>
      <c r="Z1413" s="127" t="str">
        <f t="shared" si="709"/>
        <v>A+J=</v>
      </c>
      <c r="AA1413" s="119">
        <f t="shared" si="710"/>
        <v>45432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>
        <f t="shared" si="700"/>
        <v>45408</v>
      </c>
      <c r="B1414" s="114">
        <f t="shared" si="692"/>
        <v>808.76593794000007</v>
      </c>
      <c r="C1414" s="114">
        <f t="shared" si="706"/>
        <v>506.98431749000002</v>
      </c>
      <c r="D1414" s="115">
        <f t="shared" si="701"/>
        <v>1190.8820000000001</v>
      </c>
      <c r="E1414" s="116">
        <f t="shared" si="714"/>
        <v>1193.337</v>
      </c>
      <c r="F1414" s="117">
        <f t="shared" si="715"/>
        <v>45373</v>
      </c>
      <c r="G1414" s="118">
        <f t="shared" si="693"/>
        <v>2.0614972768082662E-3</v>
      </c>
      <c r="H1414" s="119">
        <f t="shared" si="707"/>
        <v>45432</v>
      </c>
      <c r="I1414" s="119">
        <f t="shared" si="694"/>
        <v>45432</v>
      </c>
      <c r="J1414" s="120">
        <f t="shared" si="702"/>
        <v>19</v>
      </c>
      <c r="K1414" s="120">
        <f t="shared" si="717"/>
        <v>4</v>
      </c>
      <c r="L1414" s="8">
        <f t="shared" si="703"/>
        <v>1.00043364</v>
      </c>
      <c r="M1414" s="121">
        <f t="shared" si="716"/>
        <v>1.00206149</v>
      </c>
      <c r="N1414" s="121">
        <f t="shared" si="711"/>
        <v>1.5928454231275926</v>
      </c>
      <c r="O1414" s="114">
        <f t="shared" si="713"/>
        <v>1.5935361400000001</v>
      </c>
      <c r="P1414" s="114">
        <f t="shared" si="695"/>
        <v>807.89783233000003</v>
      </c>
      <c r="Q1414" s="168">
        <f t="shared" si="708"/>
        <v>0</v>
      </c>
      <c r="R1414" s="169">
        <f t="shared" si="704"/>
        <v>0</v>
      </c>
      <c r="S1414" s="114">
        <f t="shared" si="696"/>
        <v>0</v>
      </c>
      <c r="T1414" s="124">
        <f t="shared" si="705"/>
        <v>7.0000000000000007E-2</v>
      </c>
      <c r="U1414" s="122">
        <f t="shared" si="712"/>
        <v>4</v>
      </c>
      <c r="V1414" s="122">
        <v>252</v>
      </c>
      <c r="W1414" s="121">
        <f t="shared" si="697"/>
        <v>1.0010745240000001</v>
      </c>
      <c r="X1414" s="114">
        <f t="shared" si="698"/>
        <v>0.86810560999999997</v>
      </c>
      <c r="Y1414" s="114">
        <f t="shared" si="699"/>
        <v>0</v>
      </c>
      <c r="Z1414" s="127" t="str">
        <f t="shared" si="709"/>
        <v>A+J=</v>
      </c>
      <c r="AA1414" s="119">
        <f t="shared" si="710"/>
        <v>45432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>
        <f t="shared" si="700"/>
        <v>45409</v>
      </c>
      <c r="B1415" s="114">
        <f t="shared" si="692"/>
        <v>809.07079880000003</v>
      </c>
      <c r="C1415" s="114">
        <f t="shared" si="706"/>
        <v>506.98431749000002</v>
      </c>
      <c r="D1415" s="115">
        <f t="shared" si="701"/>
        <v>1190.8820000000001</v>
      </c>
      <c r="E1415" s="116">
        <f t="shared" si="714"/>
        <v>1193.337</v>
      </c>
      <c r="F1415" s="117">
        <f t="shared" si="715"/>
        <v>45373</v>
      </c>
      <c r="G1415" s="118">
        <f t="shared" si="693"/>
        <v>2.0614972768082662E-3</v>
      </c>
      <c r="H1415" s="119">
        <f t="shared" si="707"/>
        <v>45432</v>
      </c>
      <c r="I1415" s="119">
        <f t="shared" si="694"/>
        <v>45432</v>
      </c>
      <c r="J1415" s="120">
        <f t="shared" si="702"/>
        <v>19</v>
      </c>
      <c r="K1415" s="120">
        <f t="shared" si="717"/>
        <v>5</v>
      </c>
      <c r="L1415" s="8">
        <f t="shared" si="703"/>
        <v>1.00054208</v>
      </c>
      <c r="M1415" s="121">
        <f t="shared" si="716"/>
        <v>1.00206149</v>
      </c>
      <c r="N1415" s="121">
        <f t="shared" si="711"/>
        <v>1.5928454231275926</v>
      </c>
      <c r="O1415" s="114">
        <f t="shared" si="713"/>
        <v>1.5937088699999999</v>
      </c>
      <c r="P1415" s="114">
        <f t="shared" si="695"/>
        <v>807.98540373000003</v>
      </c>
      <c r="Q1415" s="168">
        <f t="shared" si="708"/>
        <v>0</v>
      </c>
      <c r="R1415" s="169">
        <f t="shared" si="704"/>
        <v>0</v>
      </c>
      <c r="S1415" s="114">
        <f t="shared" si="696"/>
        <v>0</v>
      </c>
      <c r="T1415" s="124">
        <f t="shared" si="705"/>
        <v>7.0000000000000007E-2</v>
      </c>
      <c r="U1415" s="122">
        <f t="shared" si="712"/>
        <v>5</v>
      </c>
      <c r="V1415" s="122">
        <v>252</v>
      </c>
      <c r="W1415" s="121">
        <f t="shared" si="697"/>
        <v>1.0013433350000001</v>
      </c>
      <c r="X1415" s="114">
        <f t="shared" si="698"/>
        <v>1.0853950699999999</v>
      </c>
      <c r="Y1415" s="114">
        <f t="shared" si="699"/>
        <v>0</v>
      </c>
      <c r="Z1415" s="127" t="str">
        <f t="shared" si="709"/>
        <v>A+J=</v>
      </c>
      <c r="AA1415" s="119">
        <f t="shared" si="710"/>
        <v>45432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>
        <f t="shared" si="700"/>
        <v>45410</v>
      </c>
      <c r="B1416" s="114">
        <f t="shared" si="692"/>
        <v>809.07079880000003</v>
      </c>
      <c r="C1416" s="114">
        <f t="shared" si="706"/>
        <v>506.98431749000002</v>
      </c>
      <c r="D1416" s="115">
        <f t="shared" si="701"/>
        <v>1190.8820000000001</v>
      </c>
      <c r="E1416" s="116">
        <f t="shared" si="714"/>
        <v>1193.337</v>
      </c>
      <c r="F1416" s="117">
        <f t="shared" si="715"/>
        <v>45373</v>
      </c>
      <c r="G1416" s="118">
        <f t="shared" si="693"/>
        <v>2.0614972768082662E-3</v>
      </c>
      <c r="H1416" s="119">
        <f t="shared" si="707"/>
        <v>45432</v>
      </c>
      <c r="I1416" s="119">
        <f t="shared" si="694"/>
        <v>45432</v>
      </c>
      <c r="J1416" s="120">
        <f t="shared" si="702"/>
        <v>19</v>
      </c>
      <c r="K1416" s="120">
        <f t="shared" si="717"/>
        <v>5</v>
      </c>
      <c r="L1416" s="8">
        <f t="shared" si="703"/>
        <v>1.00054208</v>
      </c>
      <c r="M1416" s="121">
        <f t="shared" si="716"/>
        <v>1.00206149</v>
      </c>
      <c r="N1416" s="121">
        <f t="shared" si="711"/>
        <v>1.5928454231275926</v>
      </c>
      <c r="O1416" s="114">
        <f t="shared" si="713"/>
        <v>1.5937088699999999</v>
      </c>
      <c r="P1416" s="114">
        <f t="shared" si="695"/>
        <v>807.98540373000003</v>
      </c>
      <c r="Q1416" s="168">
        <f t="shared" si="708"/>
        <v>0</v>
      </c>
      <c r="R1416" s="169">
        <f t="shared" si="704"/>
        <v>0</v>
      </c>
      <c r="S1416" s="114">
        <f t="shared" si="696"/>
        <v>0</v>
      </c>
      <c r="T1416" s="124">
        <f t="shared" si="705"/>
        <v>7.0000000000000007E-2</v>
      </c>
      <c r="U1416" s="122">
        <f t="shared" si="712"/>
        <v>5</v>
      </c>
      <c r="V1416" s="122">
        <v>252</v>
      </c>
      <c r="W1416" s="121">
        <f t="shared" si="697"/>
        <v>1.0013433350000001</v>
      </c>
      <c r="X1416" s="114">
        <f t="shared" si="698"/>
        <v>1.0853950699999999</v>
      </c>
      <c r="Y1416" s="114">
        <f t="shared" si="699"/>
        <v>0</v>
      </c>
      <c r="Z1416" s="127" t="str">
        <f t="shared" si="709"/>
        <v>A+J=</v>
      </c>
      <c r="AA1416" s="119">
        <f t="shared" si="710"/>
        <v>45432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>
        <f t="shared" si="700"/>
        <v>45411</v>
      </c>
      <c r="B1417" s="114">
        <f t="shared" si="692"/>
        <v>809.07079880000003</v>
      </c>
      <c r="C1417" s="114">
        <f t="shared" si="706"/>
        <v>506.98431749000002</v>
      </c>
      <c r="D1417" s="115">
        <f t="shared" si="701"/>
        <v>1190.8820000000001</v>
      </c>
      <c r="E1417" s="116">
        <f t="shared" si="714"/>
        <v>1193.337</v>
      </c>
      <c r="F1417" s="117">
        <f t="shared" si="715"/>
        <v>45373</v>
      </c>
      <c r="G1417" s="118">
        <f t="shared" si="693"/>
        <v>2.0614972768082662E-3</v>
      </c>
      <c r="H1417" s="119">
        <f t="shared" si="707"/>
        <v>45432</v>
      </c>
      <c r="I1417" s="119">
        <f t="shared" si="694"/>
        <v>45432</v>
      </c>
      <c r="J1417" s="120">
        <f t="shared" si="702"/>
        <v>19</v>
      </c>
      <c r="K1417" s="120">
        <f t="shared" si="717"/>
        <v>5</v>
      </c>
      <c r="L1417" s="8">
        <f t="shared" si="703"/>
        <v>1.00054208</v>
      </c>
      <c r="M1417" s="121">
        <f t="shared" si="716"/>
        <v>1.00206149</v>
      </c>
      <c r="N1417" s="121">
        <f t="shared" si="711"/>
        <v>1.5928454231275926</v>
      </c>
      <c r="O1417" s="114">
        <f t="shared" si="713"/>
        <v>1.5937088699999999</v>
      </c>
      <c r="P1417" s="114">
        <f t="shared" si="695"/>
        <v>807.98540373000003</v>
      </c>
      <c r="Q1417" s="168">
        <f t="shared" si="708"/>
        <v>0</v>
      </c>
      <c r="R1417" s="169">
        <f t="shared" si="704"/>
        <v>0</v>
      </c>
      <c r="S1417" s="114">
        <f t="shared" si="696"/>
        <v>0</v>
      </c>
      <c r="T1417" s="124">
        <f t="shared" si="705"/>
        <v>7.0000000000000007E-2</v>
      </c>
      <c r="U1417" s="122">
        <f t="shared" si="712"/>
        <v>5</v>
      </c>
      <c r="V1417" s="122">
        <v>252</v>
      </c>
      <c r="W1417" s="121">
        <f t="shared" si="697"/>
        <v>1.0013433350000001</v>
      </c>
      <c r="X1417" s="114">
        <f t="shared" si="698"/>
        <v>1.0853950699999999</v>
      </c>
      <c r="Y1417" s="114">
        <f t="shared" si="699"/>
        <v>0</v>
      </c>
      <c r="Z1417" s="127" t="str">
        <f t="shared" si="709"/>
        <v>A+J=</v>
      </c>
      <c r="AA1417" s="119">
        <f t="shared" si="710"/>
        <v>45432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>
        <f t="shared" si="700"/>
        <v>45412</v>
      </c>
      <c r="B1418" s="114">
        <f t="shared" ref="B1418:B1481" si="718">(P1418+X1418)</f>
        <v>809.37578016000009</v>
      </c>
      <c r="C1418" s="114">
        <f t="shared" si="706"/>
        <v>506.98431749000002</v>
      </c>
      <c r="D1418" s="115">
        <f t="shared" si="701"/>
        <v>1190.8820000000001</v>
      </c>
      <c r="E1418" s="116">
        <f t="shared" si="714"/>
        <v>1193.337</v>
      </c>
      <c r="F1418" s="117">
        <f t="shared" si="715"/>
        <v>45373</v>
      </c>
      <c r="G1418" s="118">
        <f t="shared" ref="G1418:G1481" si="719">(E1418/D1418)-1</f>
        <v>2.0614972768082662E-3</v>
      </c>
      <c r="H1418" s="119">
        <f t="shared" si="707"/>
        <v>45432</v>
      </c>
      <c r="I1418" s="119">
        <f t="shared" ref="I1418:I1481" si="720">IF(A1418&gt;I1417,H1418,I1417)</f>
        <v>45432</v>
      </c>
      <c r="J1418" s="120">
        <f t="shared" si="702"/>
        <v>19</v>
      </c>
      <c r="K1418" s="120">
        <f t="shared" si="717"/>
        <v>6</v>
      </c>
      <c r="L1418" s="8">
        <f t="shared" si="703"/>
        <v>1.0006505400000001</v>
      </c>
      <c r="M1418" s="121">
        <f t="shared" si="716"/>
        <v>1.00206149</v>
      </c>
      <c r="N1418" s="121">
        <f t="shared" si="711"/>
        <v>1.5928454231275926</v>
      </c>
      <c r="O1418" s="114">
        <f t="shared" si="713"/>
        <v>1.59388163</v>
      </c>
      <c r="P1418" s="114">
        <f t="shared" ref="P1418:P1481" si="721">TRUNC(C1418*O1418,8)</f>
        <v>808.07299034000005</v>
      </c>
      <c r="Q1418" s="168">
        <f t="shared" si="708"/>
        <v>0</v>
      </c>
      <c r="R1418" s="169">
        <f t="shared" si="704"/>
        <v>0</v>
      </c>
      <c r="S1418" s="114">
        <f t="shared" ref="S1418:S1481" si="722">IF(R1418&gt;0,TRUNC(R1418*P1418,8),0)</f>
        <v>0</v>
      </c>
      <c r="T1418" s="124">
        <f t="shared" si="705"/>
        <v>7.0000000000000007E-2</v>
      </c>
      <c r="U1418" s="122">
        <f t="shared" si="712"/>
        <v>6</v>
      </c>
      <c r="V1418" s="122">
        <v>252</v>
      </c>
      <c r="W1418" s="121">
        <f t="shared" ref="W1418:W1481" si="723">ROUND((1+T1418)^TRUNC((U1418/V1418),9),9)</f>
        <v>1.001612218</v>
      </c>
      <c r="X1418" s="114">
        <f t="shared" ref="X1418:X1481" si="724">TRUNC((P1418*(W1418-1)),8)</f>
        <v>1.3027898200000001</v>
      </c>
      <c r="Y1418" s="114">
        <f t="shared" ref="Y1418:Y1481" si="725">IF(Q1418&gt;0,S1418+X1418,0)</f>
        <v>0</v>
      </c>
      <c r="Z1418" s="127" t="str">
        <f t="shared" si="709"/>
        <v>A+J=</v>
      </c>
      <c r="AA1418" s="119">
        <f t="shared" si="710"/>
        <v>45432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>
        <f t="shared" ref="A1419:A1482" si="726">(A1418+1)</f>
        <v>45413</v>
      </c>
      <c r="B1419" s="114">
        <f t="shared" si="718"/>
        <v>809.68086760999995</v>
      </c>
      <c r="C1419" s="114">
        <f t="shared" si="706"/>
        <v>506.98431749000002</v>
      </c>
      <c r="D1419" s="115">
        <f t="shared" ref="D1419:D1482" si="727">IF(E1419=E1418,D1418,E1418)</f>
        <v>1190.8820000000001</v>
      </c>
      <c r="E1419" s="116">
        <f t="shared" si="714"/>
        <v>1193.337</v>
      </c>
      <c r="F1419" s="117">
        <f t="shared" si="715"/>
        <v>45373</v>
      </c>
      <c r="G1419" s="118">
        <f t="shared" si="719"/>
        <v>2.0614972768082662E-3</v>
      </c>
      <c r="H1419" s="119">
        <f t="shared" si="707"/>
        <v>45432</v>
      </c>
      <c r="I1419" s="119">
        <f t="shared" si="720"/>
        <v>45432</v>
      </c>
      <c r="J1419" s="120">
        <f t="shared" ref="J1419:J1482" si="728">IF(I1419=I1418,J1418,NETWORKDAYS(I1418,I1419,$AD$148:$AD$502)-1)</f>
        <v>19</v>
      </c>
      <c r="K1419" s="120">
        <f t="shared" si="717"/>
        <v>7</v>
      </c>
      <c r="L1419" s="8">
        <f t="shared" ref="L1419:L1482" si="729">TRUNC((E1419/D1419)^TRUNC((K1419/J1419),9),8)</f>
        <v>1.000759</v>
      </c>
      <c r="M1419" s="121">
        <f t="shared" si="716"/>
        <v>1.00206149</v>
      </c>
      <c r="N1419" s="121">
        <f t="shared" si="711"/>
        <v>1.5928454231275926</v>
      </c>
      <c r="O1419" s="114">
        <f t="shared" si="713"/>
        <v>1.5940543899999999</v>
      </c>
      <c r="P1419" s="114">
        <f t="shared" si="721"/>
        <v>808.16057694999995</v>
      </c>
      <c r="Q1419" s="168">
        <f t="shared" si="708"/>
        <v>0</v>
      </c>
      <c r="R1419" s="169">
        <f t="shared" ref="R1419:R1482" si="730">IF(Q1419&gt;0,VLOOKUP($A1419,$AD$10:$AI$140,6),0)</f>
        <v>0</v>
      </c>
      <c r="S1419" s="114">
        <f t="shared" si="722"/>
        <v>0</v>
      </c>
      <c r="T1419" s="124">
        <f t="shared" ref="T1419:T1482" si="731">(T1418)</f>
        <v>7.0000000000000007E-2</v>
      </c>
      <c r="U1419" s="122">
        <f t="shared" si="712"/>
        <v>7</v>
      </c>
      <c r="V1419" s="122">
        <v>252</v>
      </c>
      <c r="W1419" s="121">
        <f t="shared" si="723"/>
        <v>1.001881174</v>
      </c>
      <c r="X1419" s="114">
        <f t="shared" si="724"/>
        <v>1.5202906599999999</v>
      </c>
      <c r="Y1419" s="114">
        <f t="shared" si="725"/>
        <v>0</v>
      </c>
      <c r="Z1419" s="127" t="str">
        <f t="shared" si="709"/>
        <v>A+J=</v>
      </c>
      <c r="AA1419" s="119">
        <f t="shared" si="710"/>
        <v>45432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>
        <f t="shared" si="726"/>
        <v>45414</v>
      </c>
      <c r="B1420" s="114">
        <f t="shared" si="718"/>
        <v>809.68086760999995</v>
      </c>
      <c r="C1420" s="114">
        <f t="shared" ref="C1420:C1483" si="732">TRUNC(IF(Q1419&gt;0,VLOOKUP(A1419,$AD$12:$AE$140,2),C1419),8)</f>
        <v>506.98431749000002</v>
      </c>
      <c r="D1420" s="115">
        <f t="shared" si="727"/>
        <v>1190.8820000000001</v>
      </c>
      <c r="E1420" s="116">
        <f t="shared" si="714"/>
        <v>1193.337</v>
      </c>
      <c r="F1420" s="117">
        <f t="shared" si="715"/>
        <v>45373</v>
      </c>
      <c r="G1420" s="118">
        <f t="shared" si="719"/>
        <v>2.0614972768082662E-3</v>
      </c>
      <c r="H1420" s="119">
        <f t="shared" ref="H1420:H1483" si="733">IF(DAY(A1420)=H$9,VLOOKUP(A1420,AH$118:AN$450,4),H1419)</f>
        <v>45432</v>
      </c>
      <c r="I1420" s="119">
        <f t="shared" si="720"/>
        <v>45432</v>
      </c>
      <c r="J1420" s="120">
        <f t="shared" si="728"/>
        <v>19</v>
      </c>
      <c r="K1420" s="120">
        <f t="shared" si="717"/>
        <v>7</v>
      </c>
      <c r="L1420" s="8">
        <f t="shared" si="729"/>
        <v>1.000759</v>
      </c>
      <c r="M1420" s="121">
        <f t="shared" si="716"/>
        <v>1.00206149</v>
      </c>
      <c r="N1420" s="121">
        <f t="shared" si="711"/>
        <v>1.5928454231275926</v>
      </c>
      <c r="O1420" s="114">
        <f t="shared" si="713"/>
        <v>1.5940543899999999</v>
      </c>
      <c r="P1420" s="114">
        <f t="shared" si="721"/>
        <v>808.16057694999995</v>
      </c>
      <c r="Q1420" s="168">
        <f t="shared" ref="Q1420:Q1483" si="734">IF(VLOOKUP(A1420,AD$10:AK$140,8)=VLOOKUP(A1419,AD$10:AK$140,8),0,VLOOKUP(A1420,AD$10:AK$140,8))</f>
        <v>0</v>
      </c>
      <c r="R1420" s="169">
        <f t="shared" si="730"/>
        <v>0</v>
      </c>
      <c r="S1420" s="114">
        <f t="shared" si="722"/>
        <v>0</v>
      </c>
      <c r="T1420" s="124">
        <f t="shared" si="731"/>
        <v>7.0000000000000007E-2</v>
      </c>
      <c r="U1420" s="122">
        <f t="shared" si="712"/>
        <v>7</v>
      </c>
      <c r="V1420" s="122">
        <v>252</v>
      </c>
      <c r="W1420" s="121">
        <f t="shared" si="723"/>
        <v>1.001881174</v>
      </c>
      <c r="X1420" s="114">
        <f t="shared" si="724"/>
        <v>1.5202906599999999</v>
      </c>
      <c r="Y1420" s="114">
        <f t="shared" si="725"/>
        <v>0</v>
      </c>
      <c r="Z1420" s="127" t="str">
        <f t="shared" ref="Z1420:Z1483" si="735">IF($Q1419&gt;0,VLOOKUP($A1419,$AD$10:$AM$140,9),Z1419)</f>
        <v>A+J=</v>
      </c>
      <c r="AA1420" s="119">
        <f t="shared" ref="AA1420:AA1483" si="736">IF($Q1419&gt;0,VLOOKUP($A1419,$AD$10:$AM$140,10),AA1419)</f>
        <v>45432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>
        <f t="shared" si="726"/>
        <v>45415</v>
      </c>
      <c r="B1421" s="114">
        <f t="shared" si="718"/>
        <v>809.98607561999995</v>
      </c>
      <c r="C1421" s="114">
        <f t="shared" si="732"/>
        <v>506.98431749000002</v>
      </c>
      <c r="D1421" s="115">
        <f t="shared" si="727"/>
        <v>1190.8820000000001</v>
      </c>
      <c r="E1421" s="116">
        <f t="shared" si="714"/>
        <v>1193.337</v>
      </c>
      <c r="F1421" s="117">
        <f t="shared" si="715"/>
        <v>45373</v>
      </c>
      <c r="G1421" s="118">
        <f t="shared" si="719"/>
        <v>2.0614972768082662E-3</v>
      </c>
      <c r="H1421" s="119">
        <f t="shared" si="733"/>
        <v>45432</v>
      </c>
      <c r="I1421" s="119">
        <f t="shared" si="720"/>
        <v>45432</v>
      </c>
      <c r="J1421" s="120">
        <f t="shared" si="728"/>
        <v>19</v>
      </c>
      <c r="K1421" s="120">
        <f t="shared" si="717"/>
        <v>8</v>
      </c>
      <c r="L1421" s="8">
        <f t="shared" si="729"/>
        <v>1.0008674799999999</v>
      </c>
      <c r="M1421" s="121">
        <f t="shared" si="716"/>
        <v>1.00206149</v>
      </c>
      <c r="N1421" s="121">
        <f t="shared" si="711"/>
        <v>1.5928454231275926</v>
      </c>
      <c r="O1421" s="114">
        <f t="shared" si="713"/>
        <v>1.5942271800000001</v>
      </c>
      <c r="P1421" s="114">
        <f t="shared" si="721"/>
        <v>808.24817876999998</v>
      </c>
      <c r="Q1421" s="168">
        <f t="shared" si="734"/>
        <v>0</v>
      </c>
      <c r="R1421" s="169">
        <f t="shared" si="730"/>
        <v>0</v>
      </c>
      <c r="S1421" s="114">
        <f t="shared" si="722"/>
        <v>0</v>
      </c>
      <c r="T1421" s="124">
        <f t="shared" si="731"/>
        <v>7.0000000000000007E-2</v>
      </c>
      <c r="U1421" s="122">
        <f t="shared" si="712"/>
        <v>8</v>
      </c>
      <c r="V1421" s="122">
        <v>252</v>
      </c>
      <c r="W1421" s="121">
        <f t="shared" si="723"/>
        <v>1.0021502019999999</v>
      </c>
      <c r="X1421" s="114">
        <f t="shared" si="724"/>
        <v>1.73789685</v>
      </c>
      <c r="Y1421" s="114">
        <f t="shared" si="725"/>
        <v>0</v>
      </c>
      <c r="Z1421" s="127" t="str">
        <f t="shared" si="735"/>
        <v>A+J=</v>
      </c>
      <c r="AA1421" s="119">
        <f t="shared" si="736"/>
        <v>45432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>
        <f t="shared" si="726"/>
        <v>45416</v>
      </c>
      <c r="B1422" s="114">
        <f t="shared" si="718"/>
        <v>810.29138896000006</v>
      </c>
      <c r="C1422" s="114">
        <f t="shared" si="732"/>
        <v>506.98431749000002</v>
      </c>
      <c r="D1422" s="115">
        <f t="shared" si="727"/>
        <v>1190.8820000000001</v>
      </c>
      <c r="E1422" s="116">
        <f t="shared" si="714"/>
        <v>1193.337</v>
      </c>
      <c r="F1422" s="117">
        <f t="shared" si="715"/>
        <v>45373</v>
      </c>
      <c r="G1422" s="118">
        <f t="shared" si="719"/>
        <v>2.0614972768082662E-3</v>
      </c>
      <c r="H1422" s="119">
        <f t="shared" si="733"/>
        <v>45432</v>
      </c>
      <c r="I1422" s="119">
        <f t="shared" si="720"/>
        <v>45432</v>
      </c>
      <c r="J1422" s="120">
        <f t="shared" si="728"/>
        <v>19</v>
      </c>
      <c r="K1422" s="120">
        <f t="shared" si="717"/>
        <v>9</v>
      </c>
      <c r="L1422" s="8">
        <f t="shared" si="729"/>
        <v>1.0009759600000001</v>
      </c>
      <c r="M1422" s="121">
        <f t="shared" si="716"/>
        <v>1.00206149</v>
      </c>
      <c r="N1422" s="121">
        <f t="shared" si="711"/>
        <v>1.5928454231275926</v>
      </c>
      <c r="O1422" s="114">
        <f t="shared" si="713"/>
        <v>1.59439997</v>
      </c>
      <c r="P1422" s="114">
        <f t="shared" si="721"/>
        <v>808.33578059000001</v>
      </c>
      <c r="Q1422" s="168">
        <f t="shared" si="734"/>
        <v>0</v>
      </c>
      <c r="R1422" s="169">
        <f t="shared" si="730"/>
        <v>0</v>
      </c>
      <c r="S1422" s="114">
        <f t="shared" si="722"/>
        <v>0</v>
      </c>
      <c r="T1422" s="124">
        <f t="shared" si="731"/>
        <v>7.0000000000000007E-2</v>
      </c>
      <c r="U1422" s="122">
        <f t="shared" si="712"/>
        <v>9</v>
      </c>
      <c r="V1422" s="122">
        <v>252</v>
      </c>
      <c r="W1422" s="121">
        <f t="shared" si="723"/>
        <v>1.0024193020000001</v>
      </c>
      <c r="X1422" s="114">
        <f t="shared" si="724"/>
        <v>1.95560837</v>
      </c>
      <c r="Y1422" s="114">
        <f t="shared" si="725"/>
        <v>0</v>
      </c>
      <c r="Z1422" s="127" t="str">
        <f t="shared" si="735"/>
        <v>A+J=</v>
      </c>
      <c r="AA1422" s="119">
        <f t="shared" si="736"/>
        <v>45432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>
        <f t="shared" si="726"/>
        <v>45417</v>
      </c>
      <c r="B1423" s="114">
        <f t="shared" si="718"/>
        <v>810.29138896000006</v>
      </c>
      <c r="C1423" s="114">
        <f t="shared" si="732"/>
        <v>506.98431749000002</v>
      </c>
      <c r="D1423" s="115">
        <f t="shared" si="727"/>
        <v>1190.8820000000001</v>
      </c>
      <c r="E1423" s="116">
        <f t="shared" si="714"/>
        <v>1193.337</v>
      </c>
      <c r="F1423" s="117">
        <f t="shared" si="715"/>
        <v>45373</v>
      </c>
      <c r="G1423" s="118">
        <f t="shared" si="719"/>
        <v>2.0614972768082662E-3</v>
      </c>
      <c r="H1423" s="119">
        <f t="shared" si="733"/>
        <v>45432</v>
      </c>
      <c r="I1423" s="119">
        <f t="shared" si="720"/>
        <v>45432</v>
      </c>
      <c r="J1423" s="120">
        <f t="shared" si="728"/>
        <v>19</v>
      </c>
      <c r="K1423" s="120">
        <f t="shared" si="717"/>
        <v>9</v>
      </c>
      <c r="L1423" s="8">
        <f t="shared" si="729"/>
        <v>1.0009759600000001</v>
      </c>
      <c r="M1423" s="121">
        <f t="shared" si="716"/>
        <v>1.00206149</v>
      </c>
      <c r="N1423" s="121">
        <f t="shared" si="711"/>
        <v>1.5928454231275926</v>
      </c>
      <c r="O1423" s="114">
        <f t="shared" si="713"/>
        <v>1.59439997</v>
      </c>
      <c r="P1423" s="114">
        <f t="shared" si="721"/>
        <v>808.33578059000001</v>
      </c>
      <c r="Q1423" s="168">
        <f t="shared" si="734"/>
        <v>0</v>
      </c>
      <c r="R1423" s="169">
        <f t="shared" si="730"/>
        <v>0</v>
      </c>
      <c r="S1423" s="114">
        <f t="shared" si="722"/>
        <v>0</v>
      </c>
      <c r="T1423" s="124">
        <f t="shared" si="731"/>
        <v>7.0000000000000007E-2</v>
      </c>
      <c r="U1423" s="122">
        <f t="shared" si="712"/>
        <v>9</v>
      </c>
      <c r="V1423" s="122">
        <v>252</v>
      </c>
      <c r="W1423" s="121">
        <f t="shared" si="723"/>
        <v>1.0024193020000001</v>
      </c>
      <c r="X1423" s="114">
        <f t="shared" si="724"/>
        <v>1.95560837</v>
      </c>
      <c r="Y1423" s="114">
        <f t="shared" si="725"/>
        <v>0</v>
      </c>
      <c r="Z1423" s="127" t="str">
        <f t="shared" si="735"/>
        <v>A+J=</v>
      </c>
      <c r="AA1423" s="119">
        <f t="shared" si="736"/>
        <v>45432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>
        <f t="shared" si="726"/>
        <v>45418</v>
      </c>
      <c r="B1424" s="114">
        <f t="shared" si="718"/>
        <v>810.29138896000006</v>
      </c>
      <c r="C1424" s="114">
        <f t="shared" si="732"/>
        <v>506.98431749000002</v>
      </c>
      <c r="D1424" s="115">
        <f t="shared" si="727"/>
        <v>1190.8820000000001</v>
      </c>
      <c r="E1424" s="116">
        <f t="shared" si="714"/>
        <v>1193.337</v>
      </c>
      <c r="F1424" s="117">
        <f t="shared" si="715"/>
        <v>45373</v>
      </c>
      <c r="G1424" s="118">
        <f t="shared" si="719"/>
        <v>2.0614972768082662E-3</v>
      </c>
      <c r="H1424" s="119">
        <f t="shared" si="733"/>
        <v>45432</v>
      </c>
      <c r="I1424" s="119">
        <f t="shared" si="720"/>
        <v>45432</v>
      </c>
      <c r="J1424" s="120">
        <f t="shared" si="728"/>
        <v>19</v>
      </c>
      <c r="K1424" s="120">
        <f t="shared" si="717"/>
        <v>9</v>
      </c>
      <c r="L1424" s="8">
        <f t="shared" si="729"/>
        <v>1.0009759600000001</v>
      </c>
      <c r="M1424" s="121">
        <f t="shared" si="716"/>
        <v>1.00206149</v>
      </c>
      <c r="N1424" s="121">
        <f t="shared" si="711"/>
        <v>1.5928454231275926</v>
      </c>
      <c r="O1424" s="114">
        <f t="shared" si="713"/>
        <v>1.59439997</v>
      </c>
      <c r="P1424" s="114">
        <f t="shared" si="721"/>
        <v>808.33578059000001</v>
      </c>
      <c r="Q1424" s="168">
        <f t="shared" si="734"/>
        <v>0</v>
      </c>
      <c r="R1424" s="169">
        <f t="shared" si="730"/>
        <v>0</v>
      </c>
      <c r="S1424" s="114">
        <f t="shared" si="722"/>
        <v>0</v>
      </c>
      <c r="T1424" s="124">
        <f t="shared" si="731"/>
        <v>7.0000000000000007E-2</v>
      </c>
      <c r="U1424" s="122">
        <f t="shared" si="712"/>
        <v>9</v>
      </c>
      <c r="V1424" s="122">
        <v>252</v>
      </c>
      <c r="W1424" s="121">
        <f t="shared" si="723"/>
        <v>1.0024193020000001</v>
      </c>
      <c r="X1424" s="114">
        <f t="shared" si="724"/>
        <v>1.95560837</v>
      </c>
      <c r="Y1424" s="114">
        <f t="shared" si="725"/>
        <v>0</v>
      </c>
      <c r="Z1424" s="127" t="str">
        <f t="shared" si="735"/>
        <v>A+J=</v>
      </c>
      <c r="AA1424" s="119">
        <f t="shared" si="736"/>
        <v>45432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>
        <f t="shared" si="726"/>
        <v>45419</v>
      </c>
      <c r="B1425" s="114">
        <f t="shared" si="718"/>
        <v>810.59682797999994</v>
      </c>
      <c r="C1425" s="114">
        <f t="shared" si="732"/>
        <v>506.98431749000002</v>
      </c>
      <c r="D1425" s="115">
        <f t="shared" si="727"/>
        <v>1190.8820000000001</v>
      </c>
      <c r="E1425" s="116">
        <f t="shared" si="714"/>
        <v>1193.337</v>
      </c>
      <c r="F1425" s="117">
        <f t="shared" si="715"/>
        <v>45373</v>
      </c>
      <c r="G1425" s="118">
        <f t="shared" si="719"/>
        <v>2.0614972768082662E-3</v>
      </c>
      <c r="H1425" s="119">
        <f t="shared" si="733"/>
        <v>45432</v>
      </c>
      <c r="I1425" s="119">
        <f t="shared" si="720"/>
        <v>45432</v>
      </c>
      <c r="J1425" s="120">
        <f t="shared" si="728"/>
        <v>19</v>
      </c>
      <c r="K1425" s="120">
        <f t="shared" si="717"/>
        <v>10</v>
      </c>
      <c r="L1425" s="8">
        <f t="shared" si="729"/>
        <v>1.00108446</v>
      </c>
      <c r="M1425" s="121">
        <f t="shared" si="716"/>
        <v>1.00206149</v>
      </c>
      <c r="N1425" s="121">
        <f t="shared" si="711"/>
        <v>1.5928454231275926</v>
      </c>
      <c r="O1425" s="114">
        <f t="shared" si="713"/>
        <v>1.5945727999999999</v>
      </c>
      <c r="P1425" s="114">
        <f t="shared" si="721"/>
        <v>808.42340268999999</v>
      </c>
      <c r="Q1425" s="168">
        <f t="shared" si="734"/>
        <v>0</v>
      </c>
      <c r="R1425" s="169">
        <f t="shared" si="730"/>
        <v>0</v>
      </c>
      <c r="S1425" s="114">
        <f t="shared" si="722"/>
        <v>0</v>
      </c>
      <c r="T1425" s="124">
        <f t="shared" si="731"/>
        <v>7.0000000000000007E-2</v>
      </c>
      <c r="U1425" s="122">
        <f t="shared" si="712"/>
        <v>10</v>
      </c>
      <c r="V1425" s="122">
        <v>252</v>
      </c>
      <c r="W1425" s="121">
        <f t="shared" si="723"/>
        <v>1.0026884739999999</v>
      </c>
      <c r="X1425" s="114">
        <f t="shared" si="724"/>
        <v>2.17342529</v>
      </c>
      <c r="Y1425" s="114">
        <f t="shared" si="725"/>
        <v>0</v>
      </c>
      <c r="Z1425" s="127" t="str">
        <f t="shared" si="735"/>
        <v>A+J=</v>
      </c>
      <c r="AA1425" s="119">
        <f t="shared" si="736"/>
        <v>45432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>
        <f t="shared" si="726"/>
        <v>45420</v>
      </c>
      <c r="B1426" s="114">
        <f t="shared" si="718"/>
        <v>810.90238337000005</v>
      </c>
      <c r="C1426" s="114">
        <f t="shared" si="732"/>
        <v>506.98431749000002</v>
      </c>
      <c r="D1426" s="115">
        <f t="shared" si="727"/>
        <v>1190.8820000000001</v>
      </c>
      <c r="E1426" s="116">
        <f t="shared" si="714"/>
        <v>1193.337</v>
      </c>
      <c r="F1426" s="117">
        <f t="shared" si="715"/>
        <v>45373</v>
      </c>
      <c r="G1426" s="118">
        <f t="shared" si="719"/>
        <v>2.0614972768082662E-3</v>
      </c>
      <c r="H1426" s="119">
        <f t="shared" si="733"/>
        <v>45432</v>
      </c>
      <c r="I1426" s="119">
        <f t="shared" si="720"/>
        <v>45432</v>
      </c>
      <c r="J1426" s="120">
        <f t="shared" si="728"/>
        <v>19</v>
      </c>
      <c r="K1426" s="120">
        <f t="shared" si="717"/>
        <v>11</v>
      </c>
      <c r="L1426" s="8">
        <f t="shared" si="729"/>
        <v>1.0011929799999999</v>
      </c>
      <c r="M1426" s="121">
        <f t="shared" si="716"/>
        <v>1.00206149</v>
      </c>
      <c r="N1426" s="121">
        <f t="shared" si="711"/>
        <v>1.5928454231275926</v>
      </c>
      <c r="O1426" s="114">
        <f t="shared" si="713"/>
        <v>1.5947456499999999</v>
      </c>
      <c r="P1426" s="114">
        <f t="shared" si="721"/>
        <v>808.51103493000005</v>
      </c>
      <c r="Q1426" s="168">
        <f t="shared" si="734"/>
        <v>0</v>
      </c>
      <c r="R1426" s="169">
        <f t="shared" si="730"/>
        <v>0</v>
      </c>
      <c r="S1426" s="114">
        <f t="shared" si="722"/>
        <v>0</v>
      </c>
      <c r="T1426" s="124">
        <f t="shared" si="731"/>
        <v>7.0000000000000007E-2</v>
      </c>
      <c r="U1426" s="122">
        <f t="shared" si="712"/>
        <v>11</v>
      </c>
      <c r="V1426" s="122">
        <v>252</v>
      </c>
      <c r="W1426" s="121">
        <f t="shared" si="723"/>
        <v>1.0029577190000001</v>
      </c>
      <c r="X1426" s="114">
        <f t="shared" si="724"/>
        <v>2.3913484399999998</v>
      </c>
      <c r="Y1426" s="114">
        <f t="shared" si="725"/>
        <v>0</v>
      </c>
      <c r="Z1426" s="127" t="str">
        <f t="shared" si="735"/>
        <v>A+J=</v>
      </c>
      <c r="AA1426" s="119">
        <f t="shared" si="736"/>
        <v>45432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>
        <f t="shared" si="726"/>
        <v>45421</v>
      </c>
      <c r="B1427" s="114">
        <f t="shared" si="718"/>
        <v>811.20804926000005</v>
      </c>
      <c r="C1427" s="114">
        <f t="shared" si="732"/>
        <v>506.98431749000002</v>
      </c>
      <c r="D1427" s="115">
        <f t="shared" si="727"/>
        <v>1190.8820000000001</v>
      </c>
      <c r="E1427" s="116">
        <f t="shared" si="714"/>
        <v>1193.337</v>
      </c>
      <c r="F1427" s="117">
        <f t="shared" si="715"/>
        <v>45373</v>
      </c>
      <c r="G1427" s="118">
        <f t="shared" si="719"/>
        <v>2.0614972768082662E-3</v>
      </c>
      <c r="H1427" s="119">
        <f t="shared" si="733"/>
        <v>45432</v>
      </c>
      <c r="I1427" s="119">
        <f t="shared" si="720"/>
        <v>45432</v>
      </c>
      <c r="J1427" s="120">
        <f t="shared" si="728"/>
        <v>19</v>
      </c>
      <c r="K1427" s="120">
        <f t="shared" si="717"/>
        <v>12</v>
      </c>
      <c r="L1427" s="8">
        <f t="shared" si="729"/>
        <v>1.0013015000000001</v>
      </c>
      <c r="M1427" s="121">
        <f t="shared" si="716"/>
        <v>1.00206149</v>
      </c>
      <c r="N1427" s="121">
        <f t="shared" si="711"/>
        <v>1.5928454231275926</v>
      </c>
      <c r="O1427" s="114">
        <f t="shared" si="713"/>
        <v>1.5949185100000001</v>
      </c>
      <c r="P1427" s="114">
        <f t="shared" si="721"/>
        <v>808.59867224000004</v>
      </c>
      <c r="Q1427" s="168">
        <f t="shared" si="734"/>
        <v>0</v>
      </c>
      <c r="R1427" s="169">
        <f t="shared" si="730"/>
        <v>0</v>
      </c>
      <c r="S1427" s="114">
        <f t="shared" si="722"/>
        <v>0</v>
      </c>
      <c r="T1427" s="124">
        <f t="shared" si="731"/>
        <v>7.0000000000000007E-2</v>
      </c>
      <c r="U1427" s="122">
        <f t="shared" si="712"/>
        <v>12</v>
      </c>
      <c r="V1427" s="122">
        <v>252</v>
      </c>
      <c r="W1427" s="121">
        <f t="shared" si="723"/>
        <v>1.003227036</v>
      </c>
      <c r="X1427" s="114">
        <f t="shared" si="724"/>
        <v>2.6093770200000002</v>
      </c>
      <c r="Y1427" s="114">
        <f t="shared" si="725"/>
        <v>0</v>
      </c>
      <c r="Z1427" s="127" t="str">
        <f t="shared" si="735"/>
        <v>A+J=</v>
      </c>
      <c r="AA1427" s="119">
        <f t="shared" si="736"/>
        <v>45432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>
        <f t="shared" si="726"/>
        <v>45422</v>
      </c>
      <c r="B1428" s="114">
        <f t="shared" si="718"/>
        <v>811.51382565999995</v>
      </c>
      <c r="C1428" s="114">
        <f t="shared" si="732"/>
        <v>506.98431749000002</v>
      </c>
      <c r="D1428" s="115">
        <f t="shared" si="727"/>
        <v>1190.8820000000001</v>
      </c>
      <c r="E1428" s="116">
        <f t="shared" si="714"/>
        <v>1193.337</v>
      </c>
      <c r="F1428" s="117">
        <f t="shared" si="715"/>
        <v>45373</v>
      </c>
      <c r="G1428" s="118">
        <f t="shared" si="719"/>
        <v>2.0614972768082662E-3</v>
      </c>
      <c r="H1428" s="119">
        <f t="shared" si="733"/>
        <v>45432</v>
      </c>
      <c r="I1428" s="119">
        <f t="shared" si="720"/>
        <v>45432</v>
      </c>
      <c r="J1428" s="120">
        <f t="shared" si="728"/>
        <v>19</v>
      </c>
      <c r="K1428" s="120">
        <f t="shared" si="717"/>
        <v>13</v>
      </c>
      <c r="L1428" s="8">
        <f t="shared" si="729"/>
        <v>1.00141003</v>
      </c>
      <c r="M1428" s="121">
        <f t="shared" si="716"/>
        <v>1.00206149</v>
      </c>
      <c r="N1428" s="121">
        <f t="shared" si="711"/>
        <v>1.5928454231275926</v>
      </c>
      <c r="O1428" s="114">
        <f t="shared" si="713"/>
        <v>1.5950913799999999</v>
      </c>
      <c r="P1428" s="114">
        <f t="shared" si="721"/>
        <v>808.68631461999996</v>
      </c>
      <c r="Q1428" s="168">
        <f t="shared" si="734"/>
        <v>0</v>
      </c>
      <c r="R1428" s="169">
        <f t="shared" si="730"/>
        <v>0</v>
      </c>
      <c r="S1428" s="114">
        <f t="shared" si="722"/>
        <v>0</v>
      </c>
      <c r="T1428" s="124">
        <f t="shared" si="731"/>
        <v>7.0000000000000007E-2</v>
      </c>
      <c r="U1428" s="122">
        <f t="shared" si="712"/>
        <v>13</v>
      </c>
      <c r="V1428" s="122">
        <v>252</v>
      </c>
      <c r="W1428" s="121">
        <f t="shared" si="723"/>
        <v>1.003496425</v>
      </c>
      <c r="X1428" s="114">
        <f t="shared" si="724"/>
        <v>2.8275110400000001</v>
      </c>
      <c r="Y1428" s="114">
        <f t="shared" si="725"/>
        <v>0</v>
      </c>
      <c r="Z1428" s="127" t="str">
        <f t="shared" si="735"/>
        <v>A+J=</v>
      </c>
      <c r="AA1428" s="119">
        <f t="shared" si="736"/>
        <v>45432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>
        <f t="shared" si="726"/>
        <v>45423</v>
      </c>
      <c r="B1429" s="114">
        <f t="shared" si="718"/>
        <v>811.81972358999997</v>
      </c>
      <c r="C1429" s="114">
        <f t="shared" si="732"/>
        <v>506.98431749000002</v>
      </c>
      <c r="D1429" s="115">
        <f t="shared" si="727"/>
        <v>1190.8820000000001</v>
      </c>
      <c r="E1429" s="116">
        <f t="shared" si="714"/>
        <v>1193.337</v>
      </c>
      <c r="F1429" s="117">
        <f t="shared" si="715"/>
        <v>45373</v>
      </c>
      <c r="G1429" s="118">
        <f t="shared" si="719"/>
        <v>2.0614972768082662E-3</v>
      </c>
      <c r="H1429" s="119">
        <f t="shared" si="733"/>
        <v>45432</v>
      </c>
      <c r="I1429" s="119">
        <f t="shared" si="720"/>
        <v>45432</v>
      </c>
      <c r="J1429" s="120">
        <f t="shared" si="728"/>
        <v>19</v>
      </c>
      <c r="K1429" s="120">
        <f t="shared" si="717"/>
        <v>14</v>
      </c>
      <c r="L1429" s="8">
        <f t="shared" si="729"/>
        <v>1.0015185799999999</v>
      </c>
      <c r="M1429" s="121">
        <f t="shared" si="716"/>
        <v>1.00206149</v>
      </c>
      <c r="N1429" s="121">
        <f t="shared" si="711"/>
        <v>1.5928454231275926</v>
      </c>
      <c r="O1429" s="114">
        <f t="shared" si="713"/>
        <v>1.5952642800000001</v>
      </c>
      <c r="P1429" s="114">
        <f t="shared" si="721"/>
        <v>808.77397221000001</v>
      </c>
      <c r="Q1429" s="168">
        <f t="shared" si="734"/>
        <v>0</v>
      </c>
      <c r="R1429" s="169">
        <f t="shared" si="730"/>
        <v>0</v>
      </c>
      <c r="S1429" s="114">
        <f t="shared" si="722"/>
        <v>0</v>
      </c>
      <c r="T1429" s="124">
        <f t="shared" si="731"/>
        <v>7.0000000000000007E-2</v>
      </c>
      <c r="U1429" s="122">
        <f t="shared" si="712"/>
        <v>14</v>
      </c>
      <c r="V1429" s="122">
        <v>252</v>
      </c>
      <c r="W1429" s="121">
        <f t="shared" si="723"/>
        <v>1.0037658869999999</v>
      </c>
      <c r="X1429" s="114">
        <f t="shared" si="724"/>
        <v>3.04575138</v>
      </c>
      <c r="Y1429" s="114">
        <f t="shared" si="725"/>
        <v>0</v>
      </c>
      <c r="Z1429" s="127" t="str">
        <f t="shared" si="735"/>
        <v>A+J=</v>
      </c>
      <c r="AA1429" s="119">
        <f t="shared" si="736"/>
        <v>45432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>
        <f t="shared" si="726"/>
        <v>45424</v>
      </c>
      <c r="B1430" s="114">
        <f t="shared" si="718"/>
        <v>811.81972358999997</v>
      </c>
      <c r="C1430" s="114">
        <f t="shared" si="732"/>
        <v>506.98431749000002</v>
      </c>
      <c r="D1430" s="115">
        <f t="shared" si="727"/>
        <v>1190.8820000000001</v>
      </c>
      <c r="E1430" s="116">
        <f t="shared" si="714"/>
        <v>1193.337</v>
      </c>
      <c r="F1430" s="117">
        <f t="shared" si="715"/>
        <v>45373</v>
      </c>
      <c r="G1430" s="118">
        <f t="shared" si="719"/>
        <v>2.0614972768082662E-3</v>
      </c>
      <c r="H1430" s="119">
        <f t="shared" si="733"/>
        <v>45432</v>
      </c>
      <c r="I1430" s="119">
        <f t="shared" si="720"/>
        <v>45432</v>
      </c>
      <c r="J1430" s="120">
        <f t="shared" si="728"/>
        <v>19</v>
      </c>
      <c r="K1430" s="120">
        <f t="shared" si="717"/>
        <v>14</v>
      </c>
      <c r="L1430" s="8">
        <f t="shared" si="729"/>
        <v>1.0015185799999999</v>
      </c>
      <c r="M1430" s="121">
        <f t="shared" si="716"/>
        <v>1.00206149</v>
      </c>
      <c r="N1430" s="121">
        <f t="shared" si="711"/>
        <v>1.5928454231275926</v>
      </c>
      <c r="O1430" s="114">
        <f t="shared" si="713"/>
        <v>1.5952642800000001</v>
      </c>
      <c r="P1430" s="114">
        <f t="shared" si="721"/>
        <v>808.77397221000001</v>
      </c>
      <c r="Q1430" s="168">
        <f t="shared" si="734"/>
        <v>0</v>
      </c>
      <c r="R1430" s="169">
        <f t="shared" si="730"/>
        <v>0</v>
      </c>
      <c r="S1430" s="114">
        <f t="shared" si="722"/>
        <v>0</v>
      </c>
      <c r="T1430" s="124">
        <f t="shared" si="731"/>
        <v>7.0000000000000007E-2</v>
      </c>
      <c r="U1430" s="122">
        <f t="shared" si="712"/>
        <v>14</v>
      </c>
      <c r="V1430" s="122">
        <v>252</v>
      </c>
      <c r="W1430" s="121">
        <f t="shared" si="723"/>
        <v>1.0037658869999999</v>
      </c>
      <c r="X1430" s="114">
        <f t="shared" si="724"/>
        <v>3.04575138</v>
      </c>
      <c r="Y1430" s="114">
        <f t="shared" si="725"/>
        <v>0</v>
      </c>
      <c r="Z1430" s="127" t="str">
        <f t="shared" si="735"/>
        <v>A+J=</v>
      </c>
      <c r="AA1430" s="119">
        <f t="shared" si="736"/>
        <v>45432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>
        <f t="shared" si="726"/>
        <v>45425</v>
      </c>
      <c r="B1431" s="114">
        <f t="shared" si="718"/>
        <v>811.81972358999997</v>
      </c>
      <c r="C1431" s="114">
        <f t="shared" si="732"/>
        <v>506.98431749000002</v>
      </c>
      <c r="D1431" s="115">
        <f t="shared" si="727"/>
        <v>1190.8820000000001</v>
      </c>
      <c r="E1431" s="116">
        <f t="shared" si="714"/>
        <v>1193.337</v>
      </c>
      <c r="F1431" s="117">
        <f t="shared" si="715"/>
        <v>45373</v>
      </c>
      <c r="G1431" s="118">
        <f t="shared" si="719"/>
        <v>2.0614972768082662E-3</v>
      </c>
      <c r="H1431" s="119">
        <f t="shared" si="733"/>
        <v>45432</v>
      </c>
      <c r="I1431" s="119">
        <f t="shared" si="720"/>
        <v>45432</v>
      </c>
      <c r="J1431" s="120">
        <f t="shared" si="728"/>
        <v>19</v>
      </c>
      <c r="K1431" s="120">
        <f t="shared" si="717"/>
        <v>14</v>
      </c>
      <c r="L1431" s="8">
        <f t="shared" si="729"/>
        <v>1.0015185799999999</v>
      </c>
      <c r="M1431" s="121">
        <f t="shared" si="716"/>
        <v>1.00206149</v>
      </c>
      <c r="N1431" s="121">
        <f t="shared" si="711"/>
        <v>1.5928454231275926</v>
      </c>
      <c r="O1431" s="114">
        <f t="shared" si="713"/>
        <v>1.5952642800000001</v>
      </c>
      <c r="P1431" s="114">
        <f t="shared" si="721"/>
        <v>808.77397221000001</v>
      </c>
      <c r="Q1431" s="168">
        <f t="shared" si="734"/>
        <v>0</v>
      </c>
      <c r="R1431" s="169">
        <f t="shared" si="730"/>
        <v>0</v>
      </c>
      <c r="S1431" s="114">
        <f t="shared" si="722"/>
        <v>0</v>
      </c>
      <c r="T1431" s="124">
        <f t="shared" si="731"/>
        <v>7.0000000000000007E-2</v>
      </c>
      <c r="U1431" s="122">
        <f t="shared" si="712"/>
        <v>14</v>
      </c>
      <c r="V1431" s="122">
        <v>252</v>
      </c>
      <c r="W1431" s="121">
        <f t="shared" si="723"/>
        <v>1.0037658869999999</v>
      </c>
      <c r="X1431" s="114">
        <f t="shared" si="724"/>
        <v>3.04575138</v>
      </c>
      <c r="Y1431" s="114">
        <f t="shared" si="725"/>
        <v>0</v>
      </c>
      <c r="Z1431" s="127" t="str">
        <f t="shared" si="735"/>
        <v>A+J=</v>
      </c>
      <c r="AA1431" s="119">
        <f t="shared" si="736"/>
        <v>45432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>
        <f t="shared" si="726"/>
        <v>45426</v>
      </c>
      <c r="B1432" s="114">
        <f t="shared" si="718"/>
        <v>812.12573717999999</v>
      </c>
      <c r="C1432" s="114">
        <f t="shared" si="732"/>
        <v>506.98431749000002</v>
      </c>
      <c r="D1432" s="115">
        <f t="shared" si="727"/>
        <v>1190.8820000000001</v>
      </c>
      <c r="E1432" s="116">
        <f t="shared" si="714"/>
        <v>1193.337</v>
      </c>
      <c r="F1432" s="117">
        <f t="shared" si="715"/>
        <v>45373</v>
      </c>
      <c r="G1432" s="118">
        <f t="shared" si="719"/>
        <v>2.0614972768082662E-3</v>
      </c>
      <c r="H1432" s="119">
        <f t="shared" si="733"/>
        <v>45432</v>
      </c>
      <c r="I1432" s="119">
        <f t="shared" si="720"/>
        <v>45432</v>
      </c>
      <c r="J1432" s="120">
        <f t="shared" si="728"/>
        <v>19</v>
      </c>
      <c r="K1432" s="120">
        <f t="shared" si="717"/>
        <v>15</v>
      </c>
      <c r="L1432" s="8">
        <f t="shared" si="729"/>
        <v>1.0016271400000001</v>
      </c>
      <c r="M1432" s="121">
        <f t="shared" si="716"/>
        <v>1.00206149</v>
      </c>
      <c r="N1432" s="121">
        <f t="shared" si="711"/>
        <v>1.5928454231275926</v>
      </c>
      <c r="O1432" s="114">
        <f t="shared" si="713"/>
        <v>1.5954372000000001</v>
      </c>
      <c r="P1432" s="114">
        <f t="shared" si="721"/>
        <v>808.86163994000003</v>
      </c>
      <c r="Q1432" s="168">
        <f t="shared" si="734"/>
        <v>0</v>
      </c>
      <c r="R1432" s="169">
        <f t="shared" si="730"/>
        <v>0</v>
      </c>
      <c r="S1432" s="114">
        <f t="shared" si="722"/>
        <v>0</v>
      </c>
      <c r="T1432" s="124">
        <f t="shared" si="731"/>
        <v>7.0000000000000007E-2</v>
      </c>
      <c r="U1432" s="122">
        <f t="shared" si="712"/>
        <v>15</v>
      </c>
      <c r="V1432" s="122">
        <v>252</v>
      </c>
      <c r="W1432" s="121">
        <f t="shared" si="723"/>
        <v>1.004035421</v>
      </c>
      <c r="X1432" s="114">
        <f t="shared" si="724"/>
        <v>3.2640972399999999</v>
      </c>
      <c r="Y1432" s="114">
        <f t="shared" si="725"/>
        <v>0</v>
      </c>
      <c r="Z1432" s="127" t="str">
        <f t="shared" si="735"/>
        <v>A+J=</v>
      </c>
      <c r="AA1432" s="119">
        <f t="shared" si="736"/>
        <v>45432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>
        <f t="shared" si="726"/>
        <v>45427</v>
      </c>
      <c r="B1433" s="114">
        <f t="shared" si="718"/>
        <v>812.43186645000003</v>
      </c>
      <c r="C1433" s="114">
        <f t="shared" si="732"/>
        <v>506.98431749000002</v>
      </c>
      <c r="D1433" s="115">
        <f t="shared" si="727"/>
        <v>1190.8820000000001</v>
      </c>
      <c r="E1433" s="116">
        <f t="shared" si="714"/>
        <v>1193.337</v>
      </c>
      <c r="F1433" s="117">
        <f t="shared" si="715"/>
        <v>45373</v>
      </c>
      <c r="G1433" s="118">
        <f t="shared" si="719"/>
        <v>2.0614972768082662E-3</v>
      </c>
      <c r="H1433" s="119">
        <f t="shared" si="733"/>
        <v>45432</v>
      </c>
      <c r="I1433" s="119">
        <f t="shared" si="720"/>
        <v>45432</v>
      </c>
      <c r="J1433" s="120">
        <f t="shared" si="728"/>
        <v>19</v>
      </c>
      <c r="K1433" s="120">
        <f t="shared" si="717"/>
        <v>16</v>
      </c>
      <c r="L1433" s="8">
        <f t="shared" si="729"/>
        <v>1.0017357099999999</v>
      </c>
      <c r="M1433" s="121">
        <f t="shared" si="716"/>
        <v>1.00206149</v>
      </c>
      <c r="N1433" s="121">
        <f t="shared" si="711"/>
        <v>1.5928454231275926</v>
      </c>
      <c r="O1433" s="114">
        <f t="shared" si="713"/>
        <v>1.59561014</v>
      </c>
      <c r="P1433" s="114">
        <f t="shared" si="721"/>
        <v>808.94931780000002</v>
      </c>
      <c r="Q1433" s="168">
        <f t="shared" si="734"/>
        <v>0</v>
      </c>
      <c r="R1433" s="169">
        <f t="shared" si="730"/>
        <v>0</v>
      </c>
      <c r="S1433" s="114">
        <f t="shared" si="722"/>
        <v>0</v>
      </c>
      <c r="T1433" s="124">
        <f t="shared" si="731"/>
        <v>7.0000000000000007E-2</v>
      </c>
      <c r="U1433" s="122">
        <f t="shared" si="712"/>
        <v>16</v>
      </c>
      <c r="V1433" s="122">
        <v>252</v>
      </c>
      <c r="W1433" s="121">
        <f t="shared" si="723"/>
        <v>1.004305027</v>
      </c>
      <c r="X1433" s="114">
        <f t="shared" si="724"/>
        <v>3.48254865</v>
      </c>
      <c r="Y1433" s="114">
        <f t="shared" si="725"/>
        <v>0</v>
      </c>
      <c r="Z1433" s="127" t="str">
        <f t="shared" si="735"/>
        <v>A+J=</v>
      </c>
      <c r="AA1433" s="119">
        <f t="shared" si="736"/>
        <v>45432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>
        <f t="shared" si="726"/>
        <v>45428</v>
      </c>
      <c r="B1434" s="114">
        <f t="shared" si="718"/>
        <v>812.73810716000003</v>
      </c>
      <c r="C1434" s="114">
        <f t="shared" si="732"/>
        <v>506.98431749000002</v>
      </c>
      <c r="D1434" s="115">
        <f t="shared" si="727"/>
        <v>1190.8820000000001</v>
      </c>
      <c r="E1434" s="116">
        <f t="shared" si="714"/>
        <v>1193.337</v>
      </c>
      <c r="F1434" s="117">
        <f t="shared" si="715"/>
        <v>45373</v>
      </c>
      <c r="G1434" s="118">
        <f t="shared" si="719"/>
        <v>2.0614972768082662E-3</v>
      </c>
      <c r="H1434" s="119">
        <f t="shared" si="733"/>
        <v>45432</v>
      </c>
      <c r="I1434" s="119">
        <f t="shared" si="720"/>
        <v>45432</v>
      </c>
      <c r="J1434" s="120">
        <f t="shared" si="728"/>
        <v>19</v>
      </c>
      <c r="K1434" s="120">
        <f t="shared" si="717"/>
        <v>17</v>
      </c>
      <c r="L1434" s="8">
        <f t="shared" si="729"/>
        <v>1.00184429</v>
      </c>
      <c r="M1434" s="121">
        <f t="shared" si="716"/>
        <v>1.00206149</v>
      </c>
      <c r="N1434" s="121">
        <f t="shared" si="711"/>
        <v>1.5928454231275926</v>
      </c>
      <c r="O1434" s="114">
        <f t="shared" si="713"/>
        <v>1.5957830900000001</v>
      </c>
      <c r="P1434" s="114">
        <f t="shared" si="721"/>
        <v>809.03700074000005</v>
      </c>
      <c r="Q1434" s="168">
        <f t="shared" si="734"/>
        <v>0</v>
      </c>
      <c r="R1434" s="169">
        <f t="shared" si="730"/>
        <v>0</v>
      </c>
      <c r="S1434" s="114">
        <f t="shared" si="722"/>
        <v>0</v>
      </c>
      <c r="T1434" s="124">
        <f t="shared" si="731"/>
        <v>7.0000000000000007E-2</v>
      </c>
      <c r="U1434" s="122">
        <f t="shared" si="712"/>
        <v>17</v>
      </c>
      <c r="V1434" s="122">
        <v>252</v>
      </c>
      <c r="W1434" s="121">
        <f t="shared" si="723"/>
        <v>1.0045747060000001</v>
      </c>
      <c r="X1434" s="114">
        <f t="shared" si="724"/>
        <v>3.7011064199999999</v>
      </c>
      <c r="Y1434" s="114">
        <f t="shared" si="725"/>
        <v>0</v>
      </c>
      <c r="Z1434" s="127" t="str">
        <f t="shared" si="735"/>
        <v>A+J=</v>
      </c>
      <c r="AA1434" s="119">
        <f t="shared" si="736"/>
        <v>45432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>
        <f t="shared" si="726"/>
        <v>45429</v>
      </c>
      <c r="B1435" s="114">
        <f t="shared" si="718"/>
        <v>813.04446870000004</v>
      </c>
      <c r="C1435" s="114">
        <f t="shared" si="732"/>
        <v>506.98431749000002</v>
      </c>
      <c r="D1435" s="115">
        <f t="shared" si="727"/>
        <v>1190.8820000000001</v>
      </c>
      <c r="E1435" s="116">
        <f t="shared" si="714"/>
        <v>1193.337</v>
      </c>
      <c r="F1435" s="117">
        <f t="shared" si="715"/>
        <v>45373</v>
      </c>
      <c r="G1435" s="118">
        <f t="shared" si="719"/>
        <v>2.0614972768082662E-3</v>
      </c>
      <c r="H1435" s="119">
        <f t="shared" si="733"/>
        <v>45432</v>
      </c>
      <c r="I1435" s="119">
        <f t="shared" si="720"/>
        <v>45432</v>
      </c>
      <c r="J1435" s="120">
        <f t="shared" si="728"/>
        <v>19</v>
      </c>
      <c r="K1435" s="120">
        <f t="shared" si="717"/>
        <v>18</v>
      </c>
      <c r="L1435" s="8">
        <f t="shared" si="729"/>
        <v>1.0019528900000001</v>
      </c>
      <c r="M1435" s="121">
        <f t="shared" si="716"/>
        <v>1.00206149</v>
      </c>
      <c r="N1435" s="121">
        <f t="shared" si="711"/>
        <v>1.5928454231275926</v>
      </c>
      <c r="O1435" s="114">
        <f t="shared" si="713"/>
        <v>1.5959560699999999</v>
      </c>
      <c r="P1435" s="114">
        <f t="shared" si="721"/>
        <v>809.12469888999999</v>
      </c>
      <c r="Q1435" s="168">
        <f t="shared" si="734"/>
        <v>0</v>
      </c>
      <c r="R1435" s="169">
        <f t="shared" si="730"/>
        <v>0</v>
      </c>
      <c r="S1435" s="114">
        <f t="shared" si="722"/>
        <v>0</v>
      </c>
      <c r="T1435" s="124">
        <f t="shared" si="731"/>
        <v>7.0000000000000007E-2</v>
      </c>
      <c r="U1435" s="122">
        <f t="shared" si="712"/>
        <v>18</v>
      </c>
      <c r="V1435" s="122">
        <v>252</v>
      </c>
      <c r="W1435" s="121">
        <f t="shared" si="723"/>
        <v>1.0048444569999999</v>
      </c>
      <c r="X1435" s="114">
        <f t="shared" si="724"/>
        <v>3.91976981</v>
      </c>
      <c r="Y1435" s="114">
        <f t="shared" si="725"/>
        <v>0</v>
      </c>
      <c r="Z1435" s="127" t="str">
        <f t="shared" si="735"/>
        <v>A+J=</v>
      </c>
      <c r="AA1435" s="119">
        <f t="shared" si="736"/>
        <v>45432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>
        <f t="shared" si="726"/>
        <v>45430</v>
      </c>
      <c r="B1436" s="114">
        <f t="shared" si="718"/>
        <v>813.35093662000008</v>
      </c>
      <c r="C1436" s="114">
        <f t="shared" si="732"/>
        <v>506.98431749000002</v>
      </c>
      <c r="D1436" s="115">
        <f t="shared" si="727"/>
        <v>1190.8820000000001</v>
      </c>
      <c r="E1436" s="116">
        <f t="shared" si="714"/>
        <v>1193.337</v>
      </c>
      <c r="F1436" s="117">
        <f t="shared" si="715"/>
        <v>45373</v>
      </c>
      <c r="G1436" s="118">
        <f t="shared" si="719"/>
        <v>2.0614972768082662E-3</v>
      </c>
      <c r="H1436" s="119">
        <f t="shared" si="733"/>
        <v>45432</v>
      </c>
      <c r="I1436" s="119">
        <f t="shared" si="720"/>
        <v>45432</v>
      </c>
      <c r="J1436" s="120">
        <f t="shared" si="728"/>
        <v>19</v>
      </c>
      <c r="K1436" s="120">
        <f t="shared" si="717"/>
        <v>19</v>
      </c>
      <c r="L1436" s="8">
        <f t="shared" si="729"/>
        <v>1.00206149</v>
      </c>
      <c r="M1436" s="121">
        <f t="shared" si="716"/>
        <v>1.00206149</v>
      </c>
      <c r="N1436" s="121">
        <f t="shared" si="711"/>
        <v>1.5928454231275926</v>
      </c>
      <c r="O1436" s="114">
        <f t="shared" si="713"/>
        <v>1.59612905</v>
      </c>
      <c r="P1436" s="114">
        <f t="shared" si="721"/>
        <v>809.21239704000004</v>
      </c>
      <c r="Q1436" s="168">
        <f t="shared" si="734"/>
        <v>0</v>
      </c>
      <c r="R1436" s="169">
        <f t="shared" si="730"/>
        <v>0</v>
      </c>
      <c r="S1436" s="114">
        <f t="shared" si="722"/>
        <v>0</v>
      </c>
      <c r="T1436" s="124">
        <f t="shared" si="731"/>
        <v>7.0000000000000007E-2</v>
      </c>
      <c r="U1436" s="122">
        <f t="shared" si="712"/>
        <v>19</v>
      </c>
      <c r="V1436" s="122">
        <v>252</v>
      </c>
      <c r="W1436" s="121">
        <f t="shared" si="723"/>
        <v>1.005114281</v>
      </c>
      <c r="X1436" s="114">
        <f t="shared" si="724"/>
        <v>4.1385395799999998</v>
      </c>
      <c r="Y1436" s="114">
        <f t="shared" si="725"/>
        <v>0</v>
      </c>
      <c r="Z1436" s="127" t="str">
        <f t="shared" si="735"/>
        <v>A+J=</v>
      </c>
      <c r="AA1436" s="119">
        <f t="shared" si="736"/>
        <v>45432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>
        <f t="shared" si="726"/>
        <v>45431</v>
      </c>
      <c r="B1437" s="114">
        <f t="shared" si="718"/>
        <v>813.35093662000008</v>
      </c>
      <c r="C1437" s="114">
        <f t="shared" si="732"/>
        <v>506.98431749000002</v>
      </c>
      <c r="D1437" s="115">
        <f t="shared" si="727"/>
        <v>1190.8820000000001</v>
      </c>
      <c r="E1437" s="116">
        <f t="shared" si="714"/>
        <v>1193.337</v>
      </c>
      <c r="F1437" s="117">
        <f t="shared" si="715"/>
        <v>45373</v>
      </c>
      <c r="G1437" s="118">
        <f t="shared" si="719"/>
        <v>2.0614972768082662E-3</v>
      </c>
      <c r="H1437" s="119">
        <f t="shared" si="733"/>
        <v>45432</v>
      </c>
      <c r="I1437" s="119">
        <f t="shared" si="720"/>
        <v>45432</v>
      </c>
      <c r="J1437" s="120">
        <f t="shared" si="728"/>
        <v>19</v>
      </c>
      <c r="K1437" s="120">
        <f t="shared" si="717"/>
        <v>19</v>
      </c>
      <c r="L1437" s="8">
        <f t="shared" si="729"/>
        <v>1.00206149</v>
      </c>
      <c r="M1437" s="121">
        <f t="shared" si="716"/>
        <v>1.00206149</v>
      </c>
      <c r="N1437" s="121">
        <f t="shared" si="711"/>
        <v>1.5928454231275926</v>
      </c>
      <c r="O1437" s="114">
        <f t="shared" si="713"/>
        <v>1.59612905</v>
      </c>
      <c r="P1437" s="114">
        <f t="shared" si="721"/>
        <v>809.21239704000004</v>
      </c>
      <c r="Q1437" s="168">
        <f t="shared" si="734"/>
        <v>0</v>
      </c>
      <c r="R1437" s="169">
        <f t="shared" si="730"/>
        <v>0</v>
      </c>
      <c r="S1437" s="114">
        <f t="shared" si="722"/>
        <v>0</v>
      </c>
      <c r="T1437" s="124">
        <f t="shared" si="731"/>
        <v>7.0000000000000007E-2</v>
      </c>
      <c r="U1437" s="122">
        <f t="shared" si="712"/>
        <v>19</v>
      </c>
      <c r="V1437" s="122">
        <v>252</v>
      </c>
      <c r="W1437" s="121">
        <f t="shared" si="723"/>
        <v>1.005114281</v>
      </c>
      <c r="X1437" s="114">
        <f t="shared" si="724"/>
        <v>4.1385395799999998</v>
      </c>
      <c r="Y1437" s="114">
        <f t="shared" si="725"/>
        <v>0</v>
      </c>
      <c r="Z1437" s="127" t="str">
        <f t="shared" si="735"/>
        <v>A+J=</v>
      </c>
      <c r="AA1437" s="119">
        <f t="shared" si="736"/>
        <v>45432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>
        <f t="shared" si="726"/>
        <v>45432</v>
      </c>
      <c r="B1438" s="114">
        <f t="shared" si="718"/>
        <v>813.35093662000008</v>
      </c>
      <c r="C1438" s="114">
        <f t="shared" si="732"/>
        <v>506.98431749000002</v>
      </c>
      <c r="D1438" s="115">
        <f t="shared" si="727"/>
        <v>1190.8820000000001</v>
      </c>
      <c r="E1438" s="116">
        <f t="shared" si="714"/>
        <v>1193.337</v>
      </c>
      <c r="F1438" s="117">
        <f t="shared" si="715"/>
        <v>45373</v>
      </c>
      <c r="G1438" s="118">
        <f t="shared" si="719"/>
        <v>2.0614972768082662E-3</v>
      </c>
      <c r="H1438" s="119">
        <f t="shared" si="733"/>
        <v>45463</v>
      </c>
      <c r="I1438" s="119">
        <f t="shared" si="720"/>
        <v>45432</v>
      </c>
      <c r="J1438" s="120">
        <f t="shared" si="728"/>
        <v>19</v>
      </c>
      <c r="K1438" s="120">
        <f t="shared" si="717"/>
        <v>19</v>
      </c>
      <c r="L1438" s="8">
        <f t="shared" si="729"/>
        <v>1.00206149</v>
      </c>
      <c r="M1438" s="121">
        <f t="shared" si="716"/>
        <v>1.00206149</v>
      </c>
      <c r="N1438" s="121">
        <f t="shared" si="711"/>
        <v>1.5928454231275926</v>
      </c>
      <c r="O1438" s="114">
        <f t="shared" si="713"/>
        <v>1.59612905</v>
      </c>
      <c r="P1438" s="114">
        <f t="shared" si="721"/>
        <v>809.21239704000004</v>
      </c>
      <c r="Q1438" s="168">
        <f t="shared" si="734"/>
        <v>47</v>
      </c>
      <c r="R1438" s="169">
        <f t="shared" si="730"/>
        <v>1.4022E-2</v>
      </c>
      <c r="S1438" s="114">
        <f t="shared" si="722"/>
        <v>11.34677623</v>
      </c>
      <c r="T1438" s="124">
        <f t="shared" si="731"/>
        <v>7.0000000000000007E-2</v>
      </c>
      <c r="U1438" s="122">
        <f t="shared" si="712"/>
        <v>19</v>
      </c>
      <c r="V1438" s="122">
        <v>252</v>
      </c>
      <c r="W1438" s="121">
        <f t="shared" si="723"/>
        <v>1.005114281</v>
      </c>
      <c r="X1438" s="114">
        <f t="shared" si="724"/>
        <v>4.1385395799999998</v>
      </c>
      <c r="Y1438" s="114">
        <f t="shared" si="725"/>
        <v>15.485315809999999</v>
      </c>
      <c r="Z1438" s="127" t="str">
        <f t="shared" si="735"/>
        <v>A+J=</v>
      </c>
      <c r="AA1438" s="119">
        <f t="shared" si="736"/>
        <v>45432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>
        <f t="shared" si="726"/>
        <v>45433</v>
      </c>
      <c r="B1439" s="114">
        <f t="shared" si="718"/>
        <v>798.15457751999998</v>
      </c>
      <c r="C1439" s="114">
        <f t="shared" si="732"/>
        <v>499.87538339999998</v>
      </c>
      <c r="D1439" s="115">
        <f t="shared" si="727"/>
        <v>1190.8820000000001</v>
      </c>
      <c r="E1439" s="116">
        <f t="shared" si="714"/>
        <v>1193.337</v>
      </c>
      <c r="F1439" s="117">
        <f t="shared" si="715"/>
        <v>45402</v>
      </c>
      <c r="G1439" s="118">
        <f t="shared" si="719"/>
        <v>2.0614972768082662E-3</v>
      </c>
      <c r="H1439" s="119">
        <f t="shared" si="733"/>
        <v>45463</v>
      </c>
      <c r="I1439" s="119">
        <f t="shared" si="720"/>
        <v>45463</v>
      </c>
      <c r="J1439" s="120">
        <f t="shared" si="728"/>
        <v>22</v>
      </c>
      <c r="K1439" s="120">
        <f t="shared" si="717"/>
        <v>1</v>
      </c>
      <c r="L1439" s="8">
        <f t="shared" si="729"/>
        <v>1.00009361</v>
      </c>
      <c r="M1439" s="121">
        <f t="shared" si="716"/>
        <v>1.00206149</v>
      </c>
      <c r="N1439" s="121">
        <f t="shared" ref="N1439:N1502" si="737">IF(I1439&gt;I1438,N1438*M1439,N1438)</f>
        <v>1.5961290580389158</v>
      </c>
      <c r="O1439" s="114">
        <f t="shared" si="713"/>
        <v>1.5962784699999999</v>
      </c>
      <c r="P1439" s="114">
        <f t="shared" si="721"/>
        <v>797.94031219999999</v>
      </c>
      <c r="Q1439" s="168">
        <f t="shared" si="734"/>
        <v>0</v>
      </c>
      <c r="R1439" s="169">
        <f t="shared" si="730"/>
        <v>0</v>
      </c>
      <c r="S1439" s="114">
        <f t="shared" si="722"/>
        <v>0</v>
      </c>
      <c r="T1439" s="124">
        <f t="shared" si="731"/>
        <v>7.0000000000000007E-2</v>
      </c>
      <c r="U1439" s="122">
        <f t="shared" si="712"/>
        <v>1</v>
      </c>
      <c r="V1439" s="122">
        <v>252</v>
      </c>
      <c r="W1439" s="121">
        <f t="shared" si="723"/>
        <v>1.0002685229999999</v>
      </c>
      <c r="X1439" s="114">
        <f t="shared" si="724"/>
        <v>0.21426532000000001</v>
      </c>
      <c r="Y1439" s="114">
        <f t="shared" si="725"/>
        <v>0</v>
      </c>
      <c r="Z1439" s="127" t="str">
        <f t="shared" si="735"/>
        <v>A+J=</v>
      </c>
      <c r="AA1439" s="119">
        <f t="shared" si="736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>
        <f t="shared" si="726"/>
        <v>45434</v>
      </c>
      <c r="B1440" s="114">
        <f t="shared" si="718"/>
        <v>798.44363679999992</v>
      </c>
      <c r="C1440" s="114">
        <f t="shared" si="732"/>
        <v>499.87538339999998</v>
      </c>
      <c r="D1440" s="115">
        <f t="shared" si="727"/>
        <v>1190.8820000000001</v>
      </c>
      <c r="E1440" s="116">
        <f t="shared" si="714"/>
        <v>1193.337</v>
      </c>
      <c r="F1440" s="117">
        <f t="shared" si="715"/>
        <v>45402</v>
      </c>
      <c r="G1440" s="118">
        <f t="shared" si="719"/>
        <v>2.0614972768082662E-3</v>
      </c>
      <c r="H1440" s="119">
        <f t="shared" si="733"/>
        <v>45463</v>
      </c>
      <c r="I1440" s="119">
        <f t="shared" si="720"/>
        <v>45463</v>
      </c>
      <c r="J1440" s="120">
        <f t="shared" si="728"/>
        <v>22</v>
      </c>
      <c r="K1440" s="120">
        <f t="shared" si="717"/>
        <v>2</v>
      </c>
      <c r="L1440" s="8">
        <f t="shared" si="729"/>
        <v>1.0001872300000001</v>
      </c>
      <c r="M1440" s="121">
        <f t="shared" si="716"/>
        <v>1.00206149</v>
      </c>
      <c r="N1440" s="121">
        <f t="shared" si="737"/>
        <v>1.5961290580389158</v>
      </c>
      <c r="O1440" s="114">
        <f t="shared" si="713"/>
        <v>1.5964278999999999</v>
      </c>
      <c r="P1440" s="114">
        <f t="shared" si="721"/>
        <v>798.01500857999997</v>
      </c>
      <c r="Q1440" s="168">
        <f t="shared" si="734"/>
        <v>0</v>
      </c>
      <c r="R1440" s="169">
        <f t="shared" si="730"/>
        <v>0</v>
      </c>
      <c r="S1440" s="114">
        <f t="shared" si="722"/>
        <v>0</v>
      </c>
      <c r="T1440" s="124">
        <f t="shared" si="731"/>
        <v>7.0000000000000007E-2</v>
      </c>
      <c r="U1440" s="122">
        <f t="shared" si="712"/>
        <v>2</v>
      </c>
      <c r="V1440" s="122">
        <v>252</v>
      </c>
      <c r="W1440" s="121">
        <f t="shared" si="723"/>
        <v>1.000537118</v>
      </c>
      <c r="X1440" s="114">
        <f t="shared" si="724"/>
        <v>0.42862822</v>
      </c>
      <c r="Y1440" s="114">
        <f t="shared" si="725"/>
        <v>0</v>
      </c>
      <c r="Z1440" s="127" t="str">
        <f t="shared" si="735"/>
        <v>A+J=</v>
      </c>
      <c r="AA1440" s="119">
        <f t="shared" si="736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>
        <f t="shared" si="726"/>
        <v>45435</v>
      </c>
      <c r="B1441" s="114">
        <f t="shared" si="718"/>
        <v>798.73279867000008</v>
      </c>
      <c r="C1441" s="114">
        <f t="shared" si="732"/>
        <v>499.87538339999998</v>
      </c>
      <c r="D1441" s="115">
        <f t="shared" si="727"/>
        <v>1190.8820000000001</v>
      </c>
      <c r="E1441" s="116">
        <f t="shared" si="714"/>
        <v>1193.337</v>
      </c>
      <c r="F1441" s="117">
        <f t="shared" si="715"/>
        <v>45402</v>
      </c>
      <c r="G1441" s="118">
        <f t="shared" si="719"/>
        <v>2.0614972768082662E-3</v>
      </c>
      <c r="H1441" s="119">
        <f t="shared" si="733"/>
        <v>45463</v>
      </c>
      <c r="I1441" s="119">
        <f t="shared" si="720"/>
        <v>45463</v>
      </c>
      <c r="J1441" s="120">
        <f t="shared" si="728"/>
        <v>22</v>
      </c>
      <c r="K1441" s="120">
        <f t="shared" si="717"/>
        <v>3</v>
      </c>
      <c r="L1441" s="8">
        <f t="shared" si="729"/>
        <v>1.0002808599999999</v>
      </c>
      <c r="M1441" s="121">
        <f t="shared" si="716"/>
        <v>1.00206149</v>
      </c>
      <c r="N1441" s="121">
        <f t="shared" si="737"/>
        <v>1.5961290580389158</v>
      </c>
      <c r="O1441" s="114">
        <f t="shared" si="713"/>
        <v>1.5965773400000001</v>
      </c>
      <c r="P1441" s="114">
        <f t="shared" si="721"/>
        <v>798.08970996000005</v>
      </c>
      <c r="Q1441" s="168">
        <f t="shared" si="734"/>
        <v>0</v>
      </c>
      <c r="R1441" s="169">
        <f t="shared" si="730"/>
        <v>0</v>
      </c>
      <c r="S1441" s="114">
        <f t="shared" si="722"/>
        <v>0</v>
      </c>
      <c r="T1441" s="124">
        <f t="shared" si="731"/>
        <v>7.0000000000000007E-2</v>
      </c>
      <c r="U1441" s="122">
        <f t="shared" si="712"/>
        <v>3</v>
      </c>
      <c r="V1441" s="122">
        <v>252</v>
      </c>
      <c r="W1441" s="121">
        <f t="shared" si="723"/>
        <v>1.0008057850000001</v>
      </c>
      <c r="X1441" s="114">
        <f t="shared" si="724"/>
        <v>0.64308871000000001</v>
      </c>
      <c r="Y1441" s="114">
        <f t="shared" si="725"/>
        <v>0</v>
      </c>
      <c r="Z1441" s="127" t="str">
        <f t="shared" si="735"/>
        <v>A+J=</v>
      </c>
      <c r="AA1441" s="119">
        <f t="shared" si="736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>
        <f t="shared" si="726"/>
        <v>45436</v>
      </c>
      <c r="B1442" s="114">
        <f t="shared" si="718"/>
        <v>799.02206815</v>
      </c>
      <c r="C1442" s="114">
        <f t="shared" si="732"/>
        <v>499.87538339999998</v>
      </c>
      <c r="D1442" s="115">
        <f t="shared" si="727"/>
        <v>1190.8820000000001</v>
      </c>
      <c r="E1442" s="116">
        <f t="shared" si="714"/>
        <v>1193.337</v>
      </c>
      <c r="F1442" s="117">
        <f t="shared" si="715"/>
        <v>45402</v>
      </c>
      <c r="G1442" s="118">
        <f t="shared" si="719"/>
        <v>2.0614972768082662E-3</v>
      </c>
      <c r="H1442" s="119">
        <f t="shared" si="733"/>
        <v>45463</v>
      </c>
      <c r="I1442" s="119">
        <f t="shared" si="720"/>
        <v>45463</v>
      </c>
      <c r="J1442" s="120">
        <f t="shared" si="728"/>
        <v>22</v>
      </c>
      <c r="K1442" s="120">
        <f t="shared" si="717"/>
        <v>4</v>
      </c>
      <c r="L1442" s="8">
        <f t="shared" si="729"/>
        <v>1.0003744999999999</v>
      </c>
      <c r="M1442" s="121">
        <f t="shared" si="716"/>
        <v>1.00206149</v>
      </c>
      <c r="N1442" s="121">
        <f t="shared" si="737"/>
        <v>1.5961290580389158</v>
      </c>
      <c r="O1442" s="114">
        <f t="shared" si="713"/>
        <v>1.5967267999999999</v>
      </c>
      <c r="P1442" s="114">
        <f t="shared" si="721"/>
        <v>798.16442132999998</v>
      </c>
      <c r="Q1442" s="168">
        <f t="shared" si="734"/>
        <v>0</v>
      </c>
      <c r="R1442" s="169">
        <f t="shared" si="730"/>
        <v>0</v>
      </c>
      <c r="S1442" s="114">
        <f t="shared" si="722"/>
        <v>0</v>
      </c>
      <c r="T1442" s="124">
        <f t="shared" si="731"/>
        <v>7.0000000000000007E-2</v>
      </c>
      <c r="U1442" s="122">
        <f t="shared" si="712"/>
        <v>4</v>
      </c>
      <c r="V1442" s="122">
        <v>252</v>
      </c>
      <c r="W1442" s="121">
        <f t="shared" si="723"/>
        <v>1.0010745240000001</v>
      </c>
      <c r="X1442" s="114">
        <f t="shared" si="724"/>
        <v>0.85764682000000003</v>
      </c>
      <c r="Y1442" s="114">
        <f t="shared" si="725"/>
        <v>0</v>
      </c>
      <c r="Z1442" s="127" t="str">
        <f t="shared" si="735"/>
        <v>A+J=</v>
      </c>
      <c r="AA1442" s="119">
        <f t="shared" si="736"/>
        <v>45463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>
        <f t="shared" si="726"/>
        <v>45437</v>
      </c>
      <c r="B1443" s="114">
        <f t="shared" si="718"/>
        <v>799.31143526000005</v>
      </c>
      <c r="C1443" s="114">
        <f t="shared" si="732"/>
        <v>499.87538339999998</v>
      </c>
      <c r="D1443" s="115">
        <f t="shared" si="727"/>
        <v>1190.8820000000001</v>
      </c>
      <c r="E1443" s="116">
        <f t="shared" si="714"/>
        <v>1193.337</v>
      </c>
      <c r="F1443" s="117">
        <f t="shared" si="715"/>
        <v>45402</v>
      </c>
      <c r="G1443" s="118">
        <f t="shared" si="719"/>
        <v>2.0614972768082662E-3</v>
      </c>
      <c r="H1443" s="119">
        <f t="shared" si="733"/>
        <v>45463</v>
      </c>
      <c r="I1443" s="119">
        <f t="shared" si="720"/>
        <v>45463</v>
      </c>
      <c r="J1443" s="120">
        <f t="shared" si="728"/>
        <v>22</v>
      </c>
      <c r="K1443" s="120">
        <f t="shared" si="717"/>
        <v>5</v>
      </c>
      <c r="L1443" s="8">
        <f t="shared" si="729"/>
        <v>1.00046814</v>
      </c>
      <c r="M1443" s="121">
        <f t="shared" si="716"/>
        <v>1.00206149</v>
      </c>
      <c r="N1443" s="121">
        <f t="shared" si="737"/>
        <v>1.5961290580389158</v>
      </c>
      <c r="O1443" s="114">
        <f t="shared" si="713"/>
        <v>1.5968762599999999</v>
      </c>
      <c r="P1443" s="114">
        <f t="shared" si="721"/>
        <v>798.23913270000003</v>
      </c>
      <c r="Q1443" s="168">
        <f t="shared" si="734"/>
        <v>0</v>
      </c>
      <c r="R1443" s="169">
        <f t="shared" si="730"/>
        <v>0</v>
      </c>
      <c r="S1443" s="114">
        <f t="shared" si="722"/>
        <v>0</v>
      </c>
      <c r="T1443" s="124">
        <f t="shared" si="731"/>
        <v>7.0000000000000007E-2</v>
      </c>
      <c r="U1443" s="122">
        <f t="shared" si="712"/>
        <v>5</v>
      </c>
      <c r="V1443" s="122">
        <v>252</v>
      </c>
      <c r="W1443" s="121">
        <f t="shared" si="723"/>
        <v>1.0013433350000001</v>
      </c>
      <c r="X1443" s="114">
        <f t="shared" si="724"/>
        <v>1.07230256</v>
      </c>
      <c r="Y1443" s="114">
        <f t="shared" si="725"/>
        <v>0</v>
      </c>
      <c r="Z1443" s="127" t="str">
        <f t="shared" si="735"/>
        <v>A+J=</v>
      </c>
      <c r="AA1443" s="119">
        <f t="shared" si="736"/>
        <v>45463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>
        <f t="shared" si="726"/>
        <v>45438</v>
      </c>
      <c r="B1444" s="114">
        <f t="shared" si="718"/>
        <v>799.31143526000005</v>
      </c>
      <c r="C1444" s="114">
        <f t="shared" si="732"/>
        <v>499.87538339999998</v>
      </c>
      <c r="D1444" s="115">
        <f t="shared" si="727"/>
        <v>1190.8820000000001</v>
      </c>
      <c r="E1444" s="116">
        <f t="shared" si="714"/>
        <v>1193.337</v>
      </c>
      <c r="F1444" s="117">
        <f t="shared" si="715"/>
        <v>45402</v>
      </c>
      <c r="G1444" s="118">
        <f t="shared" si="719"/>
        <v>2.0614972768082662E-3</v>
      </c>
      <c r="H1444" s="119">
        <f t="shared" si="733"/>
        <v>45463</v>
      </c>
      <c r="I1444" s="119">
        <f t="shared" si="720"/>
        <v>45463</v>
      </c>
      <c r="J1444" s="120">
        <f t="shared" si="728"/>
        <v>22</v>
      </c>
      <c r="K1444" s="120">
        <f t="shared" si="717"/>
        <v>5</v>
      </c>
      <c r="L1444" s="8">
        <f t="shared" si="729"/>
        <v>1.00046814</v>
      </c>
      <c r="M1444" s="121">
        <f t="shared" si="716"/>
        <v>1.00206149</v>
      </c>
      <c r="N1444" s="121">
        <f t="shared" si="737"/>
        <v>1.5961290580389158</v>
      </c>
      <c r="O1444" s="114">
        <f t="shared" si="713"/>
        <v>1.5968762599999999</v>
      </c>
      <c r="P1444" s="114">
        <f t="shared" si="721"/>
        <v>798.23913270000003</v>
      </c>
      <c r="Q1444" s="168">
        <f t="shared" si="734"/>
        <v>0</v>
      </c>
      <c r="R1444" s="169">
        <f t="shared" si="730"/>
        <v>0</v>
      </c>
      <c r="S1444" s="114">
        <f t="shared" si="722"/>
        <v>0</v>
      </c>
      <c r="T1444" s="124">
        <f t="shared" si="731"/>
        <v>7.0000000000000007E-2</v>
      </c>
      <c r="U1444" s="122">
        <f t="shared" si="712"/>
        <v>5</v>
      </c>
      <c r="V1444" s="122">
        <v>252</v>
      </c>
      <c r="W1444" s="121">
        <f t="shared" si="723"/>
        <v>1.0013433350000001</v>
      </c>
      <c r="X1444" s="114">
        <f t="shared" si="724"/>
        <v>1.07230256</v>
      </c>
      <c r="Y1444" s="114">
        <f t="shared" si="725"/>
        <v>0</v>
      </c>
      <c r="Z1444" s="127" t="str">
        <f t="shared" si="735"/>
        <v>A+J=</v>
      </c>
      <c r="AA1444" s="119">
        <f t="shared" si="736"/>
        <v>45463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>
        <f t="shared" si="726"/>
        <v>45439</v>
      </c>
      <c r="B1445" s="114">
        <f t="shared" si="718"/>
        <v>799.31143526000005</v>
      </c>
      <c r="C1445" s="114">
        <f t="shared" si="732"/>
        <v>499.87538339999998</v>
      </c>
      <c r="D1445" s="115">
        <f t="shared" si="727"/>
        <v>1190.8820000000001</v>
      </c>
      <c r="E1445" s="116">
        <f t="shared" si="714"/>
        <v>1193.337</v>
      </c>
      <c r="F1445" s="117">
        <f t="shared" si="715"/>
        <v>45402</v>
      </c>
      <c r="G1445" s="118">
        <f t="shared" si="719"/>
        <v>2.0614972768082662E-3</v>
      </c>
      <c r="H1445" s="119">
        <f t="shared" si="733"/>
        <v>45463</v>
      </c>
      <c r="I1445" s="119">
        <f t="shared" si="720"/>
        <v>45463</v>
      </c>
      <c r="J1445" s="120">
        <f t="shared" si="728"/>
        <v>22</v>
      </c>
      <c r="K1445" s="120">
        <f t="shared" si="717"/>
        <v>5</v>
      </c>
      <c r="L1445" s="8">
        <f t="shared" si="729"/>
        <v>1.00046814</v>
      </c>
      <c r="M1445" s="121">
        <f t="shared" si="716"/>
        <v>1.00206149</v>
      </c>
      <c r="N1445" s="121">
        <f t="shared" si="737"/>
        <v>1.5961290580389158</v>
      </c>
      <c r="O1445" s="114">
        <f t="shared" si="713"/>
        <v>1.5968762599999999</v>
      </c>
      <c r="P1445" s="114">
        <f t="shared" si="721"/>
        <v>798.23913270000003</v>
      </c>
      <c r="Q1445" s="168">
        <f t="shared" si="734"/>
        <v>0</v>
      </c>
      <c r="R1445" s="169">
        <f t="shared" si="730"/>
        <v>0</v>
      </c>
      <c r="S1445" s="114">
        <f t="shared" si="722"/>
        <v>0</v>
      </c>
      <c r="T1445" s="124">
        <f t="shared" si="731"/>
        <v>7.0000000000000007E-2</v>
      </c>
      <c r="U1445" s="122">
        <f t="shared" ref="U1445:U1508" si="738">IF(Q1444&gt;0,1,IF(K1445=K1444,U1444,U1444+1))</f>
        <v>5</v>
      </c>
      <c r="V1445" s="122">
        <v>252</v>
      </c>
      <c r="W1445" s="121">
        <f t="shared" si="723"/>
        <v>1.0013433350000001</v>
      </c>
      <c r="X1445" s="114">
        <f t="shared" si="724"/>
        <v>1.07230256</v>
      </c>
      <c r="Y1445" s="114">
        <f t="shared" si="725"/>
        <v>0</v>
      </c>
      <c r="Z1445" s="127" t="str">
        <f t="shared" si="735"/>
        <v>A+J=</v>
      </c>
      <c r="AA1445" s="119">
        <f t="shared" si="736"/>
        <v>45463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>
        <f t="shared" si="726"/>
        <v>45440</v>
      </c>
      <c r="B1446" s="114">
        <f t="shared" si="718"/>
        <v>799.60092005000001</v>
      </c>
      <c r="C1446" s="114">
        <f t="shared" si="732"/>
        <v>499.87538339999998</v>
      </c>
      <c r="D1446" s="115">
        <f t="shared" si="727"/>
        <v>1190.8820000000001</v>
      </c>
      <c r="E1446" s="116">
        <f t="shared" si="714"/>
        <v>1193.337</v>
      </c>
      <c r="F1446" s="117">
        <f t="shared" si="715"/>
        <v>45402</v>
      </c>
      <c r="G1446" s="118">
        <f t="shared" si="719"/>
        <v>2.0614972768082662E-3</v>
      </c>
      <c r="H1446" s="119">
        <f t="shared" si="733"/>
        <v>45463</v>
      </c>
      <c r="I1446" s="119">
        <f t="shared" si="720"/>
        <v>45463</v>
      </c>
      <c r="J1446" s="120">
        <f t="shared" si="728"/>
        <v>22</v>
      </c>
      <c r="K1446" s="120">
        <f t="shared" si="717"/>
        <v>6</v>
      </c>
      <c r="L1446" s="8">
        <f t="shared" si="729"/>
        <v>1.0005618000000001</v>
      </c>
      <c r="M1446" s="121">
        <f t="shared" si="716"/>
        <v>1.00206149</v>
      </c>
      <c r="N1446" s="121">
        <f t="shared" si="737"/>
        <v>1.5961290580389158</v>
      </c>
      <c r="O1446" s="114">
        <f t="shared" si="713"/>
        <v>1.59702576</v>
      </c>
      <c r="P1446" s="114">
        <f t="shared" si="721"/>
        <v>798.31386407000002</v>
      </c>
      <c r="Q1446" s="168">
        <f t="shared" si="734"/>
        <v>0</v>
      </c>
      <c r="R1446" s="169">
        <f t="shared" si="730"/>
        <v>0</v>
      </c>
      <c r="S1446" s="114">
        <f t="shared" si="722"/>
        <v>0</v>
      </c>
      <c r="T1446" s="124">
        <f t="shared" si="731"/>
        <v>7.0000000000000007E-2</v>
      </c>
      <c r="U1446" s="122">
        <f t="shared" si="738"/>
        <v>6</v>
      </c>
      <c r="V1446" s="122">
        <v>252</v>
      </c>
      <c r="W1446" s="121">
        <f t="shared" si="723"/>
        <v>1.001612218</v>
      </c>
      <c r="X1446" s="114">
        <f t="shared" si="724"/>
        <v>1.2870559800000001</v>
      </c>
      <c r="Y1446" s="114">
        <f t="shared" si="725"/>
        <v>0</v>
      </c>
      <c r="Z1446" s="127" t="str">
        <f t="shared" si="735"/>
        <v>A+J=</v>
      </c>
      <c r="AA1446" s="119">
        <f t="shared" si="736"/>
        <v>45463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>
        <f t="shared" si="726"/>
        <v>45441</v>
      </c>
      <c r="B1447" s="114">
        <f t="shared" si="718"/>
        <v>799.89050830999997</v>
      </c>
      <c r="C1447" s="114">
        <f t="shared" si="732"/>
        <v>499.87538339999998</v>
      </c>
      <c r="D1447" s="115">
        <f t="shared" si="727"/>
        <v>1190.8820000000001</v>
      </c>
      <c r="E1447" s="116">
        <f t="shared" si="714"/>
        <v>1193.337</v>
      </c>
      <c r="F1447" s="117">
        <f t="shared" si="715"/>
        <v>45402</v>
      </c>
      <c r="G1447" s="118">
        <f t="shared" si="719"/>
        <v>2.0614972768082662E-3</v>
      </c>
      <c r="H1447" s="119">
        <f t="shared" si="733"/>
        <v>45463</v>
      </c>
      <c r="I1447" s="119">
        <f t="shared" si="720"/>
        <v>45463</v>
      </c>
      <c r="J1447" s="120">
        <f t="shared" si="728"/>
        <v>22</v>
      </c>
      <c r="K1447" s="120">
        <f t="shared" si="717"/>
        <v>7</v>
      </c>
      <c r="L1447" s="8">
        <f t="shared" si="729"/>
        <v>1.0006554700000001</v>
      </c>
      <c r="M1447" s="121">
        <f t="shared" si="716"/>
        <v>1.00206149</v>
      </c>
      <c r="N1447" s="121">
        <f t="shared" si="737"/>
        <v>1.5961290580389158</v>
      </c>
      <c r="O1447" s="114">
        <f t="shared" si="713"/>
        <v>1.5971752699999999</v>
      </c>
      <c r="P1447" s="114">
        <f t="shared" si="721"/>
        <v>798.38860044</v>
      </c>
      <c r="Q1447" s="168">
        <f t="shared" si="734"/>
        <v>0</v>
      </c>
      <c r="R1447" s="169">
        <f t="shared" si="730"/>
        <v>0</v>
      </c>
      <c r="S1447" s="114">
        <f t="shared" si="722"/>
        <v>0</v>
      </c>
      <c r="T1447" s="124">
        <f t="shared" si="731"/>
        <v>7.0000000000000007E-2</v>
      </c>
      <c r="U1447" s="122">
        <f t="shared" si="738"/>
        <v>7</v>
      </c>
      <c r="V1447" s="122">
        <v>252</v>
      </c>
      <c r="W1447" s="121">
        <f t="shared" si="723"/>
        <v>1.001881174</v>
      </c>
      <c r="X1447" s="114">
        <f t="shared" si="724"/>
        <v>1.5019078699999999</v>
      </c>
      <c r="Y1447" s="114">
        <f t="shared" si="725"/>
        <v>0</v>
      </c>
      <c r="Z1447" s="127" t="str">
        <f t="shared" si="735"/>
        <v>A+J=</v>
      </c>
      <c r="AA1447" s="119">
        <f t="shared" si="736"/>
        <v>45463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>
        <f t="shared" si="726"/>
        <v>45442</v>
      </c>
      <c r="B1448" s="114">
        <f t="shared" si="718"/>
        <v>800.18019427000002</v>
      </c>
      <c r="C1448" s="114">
        <f t="shared" si="732"/>
        <v>499.87538339999998</v>
      </c>
      <c r="D1448" s="115">
        <f t="shared" si="727"/>
        <v>1190.8820000000001</v>
      </c>
      <c r="E1448" s="116">
        <f t="shared" si="714"/>
        <v>1193.337</v>
      </c>
      <c r="F1448" s="117">
        <f t="shared" si="715"/>
        <v>45402</v>
      </c>
      <c r="G1448" s="118">
        <f t="shared" si="719"/>
        <v>2.0614972768082662E-3</v>
      </c>
      <c r="H1448" s="119">
        <f t="shared" si="733"/>
        <v>45463</v>
      </c>
      <c r="I1448" s="119">
        <f t="shared" si="720"/>
        <v>45463</v>
      </c>
      <c r="J1448" s="120">
        <f t="shared" si="728"/>
        <v>22</v>
      </c>
      <c r="K1448" s="120">
        <f t="shared" si="717"/>
        <v>8</v>
      </c>
      <c r="L1448" s="8">
        <f t="shared" si="729"/>
        <v>1.0007491399999999</v>
      </c>
      <c r="M1448" s="121">
        <f t="shared" si="716"/>
        <v>1.00206149</v>
      </c>
      <c r="N1448" s="121">
        <f t="shared" si="737"/>
        <v>1.5961290580389158</v>
      </c>
      <c r="O1448" s="114">
        <f t="shared" si="713"/>
        <v>1.5973247800000001</v>
      </c>
      <c r="P1448" s="114">
        <f t="shared" si="721"/>
        <v>798.46333680999999</v>
      </c>
      <c r="Q1448" s="168">
        <f t="shared" si="734"/>
        <v>0</v>
      </c>
      <c r="R1448" s="169">
        <f t="shared" si="730"/>
        <v>0</v>
      </c>
      <c r="S1448" s="114">
        <f t="shared" si="722"/>
        <v>0</v>
      </c>
      <c r="T1448" s="124">
        <f t="shared" si="731"/>
        <v>7.0000000000000007E-2</v>
      </c>
      <c r="U1448" s="122">
        <f t="shared" si="738"/>
        <v>8</v>
      </c>
      <c r="V1448" s="122">
        <v>252</v>
      </c>
      <c r="W1448" s="121">
        <f t="shared" si="723"/>
        <v>1.0021502019999999</v>
      </c>
      <c r="X1448" s="114">
        <f t="shared" si="724"/>
        <v>1.7168574599999999</v>
      </c>
      <c r="Y1448" s="114">
        <f t="shared" si="725"/>
        <v>0</v>
      </c>
      <c r="Z1448" s="127" t="str">
        <f t="shared" si="735"/>
        <v>A+J=</v>
      </c>
      <c r="AA1448" s="119">
        <f t="shared" si="736"/>
        <v>45463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>
        <f t="shared" si="726"/>
        <v>45443</v>
      </c>
      <c r="B1449" s="114">
        <f t="shared" si="718"/>
        <v>800.18019427000002</v>
      </c>
      <c r="C1449" s="114">
        <f t="shared" si="732"/>
        <v>499.87538339999998</v>
      </c>
      <c r="D1449" s="115">
        <f t="shared" si="727"/>
        <v>1190.8820000000001</v>
      </c>
      <c r="E1449" s="116">
        <f t="shared" si="714"/>
        <v>1193.337</v>
      </c>
      <c r="F1449" s="117">
        <f t="shared" si="715"/>
        <v>45402</v>
      </c>
      <c r="G1449" s="118">
        <f t="shared" si="719"/>
        <v>2.0614972768082662E-3</v>
      </c>
      <c r="H1449" s="119">
        <f t="shared" si="733"/>
        <v>45463</v>
      </c>
      <c r="I1449" s="119">
        <f t="shared" si="720"/>
        <v>45463</v>
      </c>
      <c r="J1449" s="120">
        <f t="shared" si="728"/>
        <v>22</v>
      </c>
      <c r="K1449" s="120">
        <f t="shared" si="717"/>
        <v>8</v>
      </c>
      <c r="L1449" s="8">
        <f t="shared" si="729"/>
        <v>1.0007491399999999</v>
      </c>
      <c r="M1449" s="121">
        <f t="shared" si="716"/>
        <v>1.00206149</v>
      </c>
      <c r="N1449" s="121">
        <f t="shared" si="737"/>
        <v>1.5961290580389158</v>
      </c>
      <c r="O1449" s="114">
        <f t="shared" ref="O1449:O1512" si="739">TRUNC(TRUNC((L1449*N1449),15),8)</f>
        <v>1.5973247800000001</v>
      </c>
      <c r="P1449" s="114">
        <f t="shared" si="721"/>
        <v>798.46333680999999</v>
      </c>
      <c r="Q1449" s="168">
        <f t="shared" si="734"/>
        <v>0</v>
      </c>
      <c r="R1449" s="169">
        <f t="shared" si="730"/>
        <v>0</v>
      </c>
      <c r="S1449" s="114">
        <f t="shared" si="722"/>
        <v>0</v>
      </c>
      <c r="T1449" s="124">
        <f t="shared" si="731"/>
        <v>7.0000000000000007E-2</v>
      </c>
      <c r="U1449" s="122">
        <f t="shared" si="738"/>
        <v>8</v>
      </c>
      <c r="V1449" s="122">
        <v>252</v>
      </c>
      <c r="W1449" s="121">
        <f t="shared" si="723"/>
        <v>1.0021502019999999</v>
      </c>
      <c r="X1449" s="114">
        <f t="shared" si="724"/>
        <v>1.7168574599999999</v>
      </c>
      <c r="Y1449" s="114">
        <f t="shared" si="725"/>
        <v>0</v>
      </c>
      <c r="Z1449" s="127" t="str">
        <f t="shared" si="735"/>
        <v>A+J=</v>
      </c>
      <c r="AA1449" s="119">
        <f t="shared" si="736"/>
        <v>45463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>
        <f t="shared" si="726"/>
        <v>45444</v>
      </c>
      <c r="B1450" s="114">
        <f t="shared" si="718"/>
        <v>800.46998293999991</v>
      </c>
      <c r="C1450" s="114">
        <f t="shared" si="732"/>
        <v>499.87538339999998</v>
      </c>
      <c r="D1450" s="115">
        <f t="shared" si="727"/>
        <v>1190.8820000000001</v>
      </c>
      <c r="E1450" s="116">
        <f t="shared" ref="E1450:E1513" si="740">IF($K1450=1,VLOOKUP($A1449,$AO$10:$AS$131,4),E1449)</f>
        <v>1193.337</v>
      </c>
      <c r="F1450" s="117">
        <f t="shared" ref="F1450:F1513" si="741">IF($K1450=1,VLOOKUP($A1449,$AO$10:$AS$131,5),F1449)</f>
        <v>45402</v>
      </c>
      <c r="G1450" s="118">
        <f t="shared" si="719"/>
        <v>2.0614972768082662E-3</v>
      </c>
      <c r="H1450" s="119">
        <f t="shared" si="733"/>
        <v>45463</v>
      </c>
      <c r="I1450" s="119">
        <f t="shared" si="720"/>
        <v>45463</v>
      </c>
      <c r="J1450" s="120">
        <f t="shared" si="728"/>
        <v>22</v>
      </c>
      <c r="K1450" s="120">
        <f t="shared" si="717"/>
        <v>9</v>
      </c>
      <c r="L1450" s="8">
        <f t="shared" si="729"/>
        <v>1.0008428199999999</v>
      </c>
      <c r="M1450" s="121">
        <f t="shared" ref="M1450:M1513" si="742">IF(I1450&gt;I1449,L1449,M1449)</f>
        <v>1.00206149</v>
      </c>
      <c r="N1450" s="121">
        <f t="shared" si="737"/>
        <v>1.5961290580389158</v>
      </c>
      <c r="O1450" s="114">
        <f t="shared" si="739"/>
        <v>1.5974743</v>
      </c>
      <c r="P1450" s="114">
        <f t="shared" si="721"/>
        <v>798.53807817999996</v>
      </c>
      <c r="Q1450" s="168">
        <f t="shared" si="734"/>
        <v>0</v>
      </c>
      <c r="R1450" s="169">
        <f t="shared" si="730"/>
        <v>0</v>
      </c>
      <c r="S1450" s="114">
        <f t="shared" si="722"/>
        <v>0</v>
      </c>
      <c r="T1450" s="124">
        <f t="shared" si="731"/>
        <v>7.0000000000000007E-2</v>
      </c>
      <c r="U1450" s="122">
        <f t="shared" si="738"/>
        <v>9</v>
      </c>
      <c r="V1450" s="122">
        <v>252</v>
      </c>
      <c r="W1450" s="121">
        <f t="shared" si="723"/>
        <v>1.0024193020000001</v>
      </c>
      <c r="X1450" s="114">
        <f t="shared" si="724"/>
        <v>1.9319047600000001</v>
      </c>
      <c r="Y1450" s="114">
        <f t="shared" si="725"/>
        <v>0</v>
      </c>
      <c r="Z1450" s="127" t="str">
        <f t="shared" si="735"/>
        <v>A+J=</v>
      </c>
      <c r="AA1450" s="119">
        <f t="shared" si="736"/>
        <v>45463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>
        <f t="shared" si="726"/>
        <v>45445</v>
      </c>
      <c r="B1451" s="114">
        <f t="shared" si="718"/>
        <v>800.46998293999991</v>
      </c>
      <c r="C1451" s="114">
        <f t="shared" si="732"/>
        <v>499.87538339999998</v>
      </c>
      <c r="D1451" s="115">
        <f t="shared" si="727"/>
        <v>1190.8820000000001</v>
      </c>
      <c r="E1451" s="116">
        <f t="shared" si="740"/>
        <v>1193.337</v>
      </c>
      <c r="F1451" s="117">
        <f t="shared" si="741"/>
        <v>45402</v>
      </c>
      <c r="G1451" s="118">
        <f t="shared" si="719"/>
        <v>2.0614972768082662E-3</v>
      </c>
      <c r="H1451" s="119">
        <f t="shared" si="733"/>
        <v>45463</v>
      </c>
      <c r="I1451" s="119">
        <f t="shared" si="720"/>
        <v>45463</v>
      </c>
      <c r="J1451" s="120">
        <f t="shared" si="728"/>
        <v>22</v>
      </c>
      <c r="K1451" s="120">
        <f t="shared" si="717"/>
        <v>9</v>
      </c>
      <c r="L1451" s="8">
        <f t="shared" si="729"/>
        <v>1.0008428199999999</v>
      </c>
      <c r="M1451" s="121">
        <f t="shared" si="742"/>
        <v>1.00206149</v>
      </c>
      <c r="N1451" s="121">
        <f t="shared" si="737"/>
        <v>1.5961290580389158</v>
      </c>
      <c r="O1451" s="114">
        <f t="shared" si="739"/>
        <v>1.5974743</v>
      </c>
      <c r="P1451" s="114">
        <f t="shared" si="721"/>
        <v>798.53807817999996</v>
      </c>
      <c r="Q1451" s="168">
        <f t="shared" si="734"/>
        <v>0</v>
      </c>
      <c r="R1451" s="169">
        <f t="shared" si="730"/>
        <v>0</v>
      </c>
      <c r="S1451" s="114">
        <f t="shared" si="722"/>
        <v>0</v>
      </c>
      <c r="T1451" s="124">
        <f t="shared" si="731"/>
        <v>7.0000000000000007E-2</v>
      </c>
      <c r="U1451" s="122">
        <f t="shared" si="738"/>
        <v>9</v>
      </c>
      <c r="V1451" s="122">
        <v>252</v>
      </c>
      <c r="W1451" s="121">
        <f t="shared" si="723"/>
        <v>1.0024193020000001</v>
      </c>
      <c r="X1451" s="114">
        <f t="shared" si="724"/>
        <v>1.9319047600000001</v>
      </c>
      <c r="Y1451" s="114">
        <f t="shared" si="725"/>
        <v>0</v>
      </c>
      <c r="Z1451" s="127" t="str">
        <f t="shared" si="735"/>
        <v>A+J=</v>
      </c>
      <c r="AA1451" s="119">
        <f t="shared" si="736"/>
        <v>45463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>
        <f t="shared" si="726"/>
        <v>45446</v>
      </c>
      <c r="B1452" s="114">
        <f t="shared" si="718"/>
        <v>800.46998293999991</v>
      </c>
      <c r="C1452" s="114">
        <f t="shared" si="732"/>
        <v>499.87538339999998</v>
      </c>
      <c r="D1452" s="115">
        <f t="shared" si="727"/>
        <v>1190.8820000000001</v>
      </c>
      <c r="E1452" s="116">
        <f t="shared" si="740"/>
        <v>1193.337</v>
      </c>
      <c r="F1452" s="117">
        <f t="shared" si="741"/>
        <v>45402</v>
      </c>
      <c r="G1452" s="118">
        <f t="shared" si="719"/>
        <v>2.0614972768082662E-3</v>
      </c>
      <c r="H1452" s="119">
        <f t="shared" si="733"/>
        <v>45463</v>
      </c>
      <c r="I1452" s="119">
        <f t="shared" si="720"/>
        <v>45463</v>
      </c>
      <c r="J1452" s="120">
        <f t="shared" si="728"/>
        <v>22</v>
      </c>
      <c r="K1452" s="120">
        <f t="shared" si="717"/>
        <v>9</v>
      </c>
      <c r="L1452" s="8">
        <f t="shared" si="729"/>
        <v>1.0008428199999999</v>
      </c>
      <c r="M1452" s="121">
        <f t="shared" si="742"/>
        <v>1.00206149</v>
      </c>
      <c r="N1452" s="121">
        <f t="shared" si="737"/>
        <v>1.5961290580389158</v>
      </c>
      <c r="O1452" s="114">
        <f t="shared" si="739"/>
        <v>1.5974743</v>
      </c>
      <c r="P1452" s="114">
        <f t="shared" si="721"/>
        <v>798.53807817999996</v>
      </c>
      <c r="Q1452" s="168">
        <f t="shared" si="734"/>
        <v>0</v>
      </c>
      <c r="R1452" s="169">
        <f t="shared" si="730"/>
        <v>0</v>
      </c>
      <c r="S1452" s="114">
        <f t="shared" si="722"/>
        <v>0</v>
      </c>
      <c r="T1452" s="124">
        <f t="shared" si="731"/>
        <v>7.0000000000000007E-2</v>
      </c>
      <c r="U1452" s="122">
        <f t="shared" si="738"/>
        <v>9</v>
      </c>
      <c r="V1452" s="122">
        <v>252</v>
      </c>
      <c r="W1452" s="121">
        <f t="shared" si="723"/>
        <v>1.0024193020000001</v>
      </c>
      <c r="X1452" s="114">
        <f t="shared" si="724"/>
        <v>1.9319047600000001</v>
      </c>
      <c r="Y1452" s="114">
        <f t="shared" si="725"/>
        <v>0</v>
      </c>
      <c r="Z1452" s="127" t="str">
        <f t="shared" si="735"/>
        <v>A+J=</v>
      </c>
      <c r="AA1452" s="119">
        <f t="shared" si="736"/>
        <v>45463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>
        <f t="shared" si="726"/>
        <v>45447</v>
      </c>
      <c r="B1453" s="114">
        <f t="shared" si="718"/>
        <v>800.75987936000001</v>
      </c>
      <c r="C1453" s="114">
        <f t="shared" si="732"/>
        <v>499.87538339999998</v>
      </c>
      <c r="D1453" s="115">
        <f t="shared" si="727"/>
        <v>1190.8820000000001</v>
      </c>
      <c r="E1453" s="116">
        <f t="shared" si="740"/>
        <v>1193.337</v>
      </c>
      <c r="F1453" s="117">
        <f t="shared" si="741"/>
        <v>45402</v>
      </c>
      <c r="G1453" s="118">
        <f t="shared" si="719"/>
        <v>2.0614972768082662E-3</v>
      </c>
      <c r="H1453" s="119">
        <f t="shared" si="733"/>
        <v>45463</v>
      </c>
      <c r="I1453" s="119">
        <f t="shared" si="720"/>
        <v>45463</v>
      </c>
      <c r="J1453" s="120">
        <f t="shared" si="728"/>
        <v>22</v>
      </c>
      <c r="K1453" s="120">
        <f t="shared" si="717"/>
        <v>10</v>
      </c>
      <c r="L1453" s="8">
        <f t="shared" si="729"/>
        <v>1.0009365100000001</v>
      </c>
      <c r="M1453" s="121">
        <f t="shared" si="742"/>
        <v>1.00206149</v>
      </c>
      <c r="N1453" s="121">
        <f t="shared" si="737"/>
        <v>1.5961290580389158</v>
      </c>
      <c r="O1453" s="114">
        <f t="shared" si="739"/>
        <v>1.59762384</v>
      </c>
      <c r="P1453" s="114">
        <f t="shared" si="721"/>
        <v>798.61282954000001</v>
      </c>
      <c r="Q1453" s="168">
        <f t="shared" si="734"/>
        <v>0</v>
      </c>
      <c r="R1453" s="169">
        <f t="shared" si="730"/>
        <v>0</v>
      </c>
      <c r="S1453" s="114">
        <f t="shared" si="722"/>
        <v>0</v>
      </c>
      <c r="T1453" s="124">
        <f t="shared" si="731"/>
        <v>7.0000000000000007E-2</v>
      </c>
      <c r="U1453" s="122">
        <f t="shared" si="738"/>
        <v>10</v>
      </c>
      <c r="V1453" s="122">
        <v>252</v>
      </c>
      <c r="W1453" s="121">
        <f t="shared" si="723"/>
        <v>1.0026884739999999</v>
      </c>
      <c r="X1453" s="114">
        <f t="shared" si="724"/>
        <v>2.1470498199999999</v>
      </c>
      <c r="Y1453" s="114">
        <f t="shared" si="725"/>
        <v>0</v>
      </c>
      <c r="Z1453" s="127" t="str">
        <f t="shared" si="735"/>
        <v>A+J=</v>
      </c>
      <c r="AA1453" s="119">
        <f t="shared" si="736"/>
        <v>45463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>
        <f t="shared" si="726"/>
        <v>45448</v>
      </c>
      <c r="B1454" s="114">
        <f t="shared" si="718"/>
        <v>801.04988437000009</v>
      </c>
      <c r="C1454" s="114">
        <f t="shared" si="732"/>
        <v>499.87538339999998</v>
      </c>
      <c r="D1454" s="115">
        <f t="shared" si="727"/>
        <v>1190.8820000000001</v>
      </c>
      <c r="E1454" s="116">
        <f t="shared" si="740"/>
        <v>1193.337</v>
      </c>
      <c r="F1454" s="117">
        <f t="shared" si="741"/>
        <v>45402</v>
      </c>
      <c r="G1454" s="118">
        <f t="shared" si="719"/>
        <v>2.0614972768082662E-3</v>
      </c>
      <c r="H1454" s="119">
        <f t="shared" si="733"/>
        <v>45463</v>
      </c>
      <c r="I1454" s="119">
        <f t="shared" si="720"/>
        <v>45463</v>
      </c>
      <c r="J1454" s="120">
        <f t="shared" si="728"/>
        <v>22</v>
      </c>
      <c r="K1454" s="120">
        <f t="shared" ref="K1454:K1517" si="743">(J1454-(NETWORKDAYS(A1454,I1454,AD$148:AD$502)-1))</f>
        <v>11</v>
      </c>
      <c r="L1454" s="8">
        <f t="shared" si="729"/>
        <v>1.0010302099999999</v>
      </c>
      <c r="M1454" s="121">
        <f t="shared" si="742"/>
        <v>1.00206149</v>
      </c>
      <c r="N1454" s="121">
        <f t="shared" si="737"/>
        <v>1.5961290580389158</v>
      </c>
      <c r="O1454" s="114">
        <f t="shared" si="739"/>
        <v>1.5977733999999999</v>
      </c>
      <c r="P1454" s="114">
        <f t="shared" si="721"/>
        <v>798.68759091000004</v>
      </c>
      <c r="Q1454" s="168">
        <f t="shared" si="734"/>
        <v>0</v>
      </c>
      <c r="R1454" s="169">
        <f t="shared" si="730"/>
        <v>0</v>
      </c>
      <c r="S1454" s="114">
        <f t="shared" si="722"/>
        <v>0</v>
      </c>
      <c r="T1454" s="124">
        <f t="shared" si="731"/>
        <v>7.0000000000000007E-2</v>
      </c>
      <c r="U1454" s="122">
        <f t="shared" si="738"/>
        <v>11</v>
      </c>
      <c r="V1454" s="122">
        <v>252</v>
      </c>
      <c r="W1454" s="121">
        <f t="shared" si="723"/>
        <v>1.0029577190000001</v>
      </c>
      <c r="X1454" s="114">
        <f t="shared" si="724"/>
        <v>2.3622934600000001</v>
      </c>
      <c r="Y1454" s="114">
        <f t="shared" si="725"/>
        <v>0</v>
      </c>
      <c r="Z1454" s="127" t="str">
        <f t="shared" si="735"/>
        <v>A+J=</v>
      </c>
      <c r="AA1454" s="119">
        <f t="shared" si="736"/>
        <v>45463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>
        <f t="shared" si="726"/>
        <v>45449</v>
      </c>
      <c r="B1455" s="114">
        <f t="shared" si="718"/>
        <v>801.33999215000006</v>
      </c>
      <c r="C1455" s="114">
        <f t="shared" si="732"/>
        <v>499.87538339999998</v>
      </c>
      <c r="D1455" s="115">
        <f t="shared" si="727"/>
        <v>1190.8820000000001</v>
      </c>
      <c r="E1455" s="116">
        <f t="shared" si="740"/>
        <v>1193.337</v>
      </c>
      <c r="F1455" s="117">
        <f t="shared" si="741"/>
        <v>45402</v>
      </c>
      <c r="G1455" s="118">
        <f t="shared" si="719"/>
        <v>2.0614972768082662E-3</v>
      </c>
      <c r="H1455" s="119">
        <f t="shared" si="733"/>
        <v>45463</v>
      </c>
      <c r="I1455" s="119">
        <f t="shared" si="720"/>
        <v>45463</v>
      </c>
      <c r="J1455" s="120">
        <f t="shared" si="728"/>
        <v>22</v>
      </c>
      <c r="K1455" s="120">
        <f t="shared" si="743"/>
        <v>12</v>
      </c>
      <c r="L1455" s="8">
        <f t="shared" si="729"/>
        <v>1.0011239199999999</v>
      </c>
      <c r="M1455" s="121">
        <f t="shared" si="742"/>
        <v>1.00206149</v>
      </c>
      <c r="N1455" s="121">
        <f t="shared" si="737"/>
        <v>1.5961290580389158</v>
      </c>
      <c r="O1455" s="114">
        <f t="shared" si="739"/>
        <v>1.5979229699999999</v>
      </c>
      <c r="P1455" s="114">
        <f t="shared" si="721"/>
        <v>798.76235727000005</v>
      </c>
      <c r="Q1455" s="168">
        <f t="shared" si="734"/>
        <v>0</v>
      </c>
      <c r="R1455" s="169">
        <f t="shared" si="730"/>
        <v>0</v>
      </c>
      <c r="S1455" s="114">
        <f t="shared" si="722"/>
        <v>0</v>
      </c>
      <c r="T1455" s="124">
        <f t="shared" si="731"/>
        <v>7.0000000000000007E-2</v>
      </c>
      <c r="U1455" s="122">
        <f t="shared" si="738"/>
        <v>12</v>
      </c>
      <c r="V1455" s="122">
        <v>252</v>
      </c>
      <c r="W1455" s="121">
        <f t="shared" si="723"/>
        <v>1.003227036</v>
      </c>
      <c r="X1455" s="114">
        <f t="shared" si="724"/>
        <v>2.5776348800000002</v>
      </c>
      <c r="Y1455" s="114">
        <f t="shared" si="725"/>
        <v>0</v>
      </c>
      <c r="Z1455" s="127" t="str">
        <f t="shared" si="735"/>
        <v>A+J=</v>
      </c>
      <c r="AA1455" s="119">
        <f t="shared" si="736"/>
        <v>45463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>
        <f t="shared" si="726"/>
        <v>45450</v>
      </c>
      <c r="B1456" s="114">
        <f t="shared" si="718"/>
        <v>801.63020775000007</v>
      </c>
      <c r="C1456" s="114">
        <f t="shared" si="732"/>
        <v>499.87538339999998</v>
      </c>
      <c r="D1456" s="115">
        <f t="shared" si="727"/>
        <v>1190.8820000000001</v>
      </c>
      <c r="E1456" s="116">
        <f t="shared" si="740"/>
        <v>1193.337</v>
      </c>
      <c r="F1456" s="117">
        <f t="shared" si="741"/>
        <v>45402</v>
      </c>
      <c r="G1456" s="118">
        <f t="shared" si="719"/>
        <v>2.0614972768082662E-3</v>
      </c>
      <c r="H1456" s="119">
        <f t="shared" si="733"/>
        <v>45463</v>
      </c>
      <c r="I1456" s="119">
        <f t="shared" si="720"/>
        <v>45463</v>
      </c>
      <c r="J1456" s="120">
        <f t="shared" si="728"/>
        <v>22</v>
      </c>
      <c r="K1456" s="120">
        <f t="shared" si="743"/>
        <v>13</v>
      </c>
      <c r="L1456" s="8">
        <f t="shared" si="729"/>
        <v>1.0012176399999999</v>
      </c>
      <c r="M1456" s="121">
        <f t="shared" si="742"/>
        <v>1.00206149</v>
      </c>
      <c r="N1456" s="121">
        <f t="shared" si="737"/>
        <v>1.5961290580389158</v>
      </c>
      <c r="O1456" s="114">
        <f t="shared" si="739"/>
        <v>1.5980725600000001</v>
      </c>
      <c r="P1456" s="114">
        <f t="shared" si="721"/>
        <v>798.83713363000004</v>
      </c>
      <c r="Q1456" s="168">
        <f t="shared" si="734"/>
        <v>0</v>
      </c>
      <c r="R1456" s="169">
        <f t="shared" si="730"/>
        <v>0</v>
      </c>
      <c r="S1456" s="114">
        <f t="shared" si="722"/>
        <v>0</v>
      </c>
      <c r="T1456" s="124">
        <f t="shared" si="731"/>
        <v>7.0000000000000007E-2</v>
      </c>
      <c r="U1456" s="122">
        <f t="shared" si="738"/>
        <v>13</v>
      </c>
      <c r="V1456" s="122">
        <v>252</v>
      </c>
      <c r="W1456" s="121">
        <f t="shared" si="723"/>
        <v>1.003496425</v>
      </c>
      <c r="X1456" s="114">
        <f t="shared" si="724"/>
        <v>2.79307412</v>
      </c>
      <c r="Y1456" s="114">
        <f t="shared" si="725"/>
        <v>0</v>
      </c>
      <c r="Z1456" s="127" t="str">
        <f t="shared" si="735"/>
        <v>A+J=</v>
      </c>
      <c r="AA1456" s="119">
        <f t="shared" si="736"/>
        <v>45463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>
        <f t="shared" si="726"/>
        <v>45451</v>
      </c>
      <c r="B1457" s="114">
        <f t="shared" si="718"/>
        <v>801.92053198999997</v>
      </c>
      <c r="C1457" s="114">
        <f t="shared" si="732"/>
        <v>499.87538339999998</v>
      </c>
      <c r="D1457" s="115">
        <f t="shared" si="727"/>
        <v>1190.8820000000001</v>
      </c>
      <c r="E1457" s="116">
        <f t="shared" si="740"/>
        <v>1193.337</v>
      </c>
      <c r="F1457" s="117">
        <f t="shared" si="741"/>
        <v>45402</v>
      </c>
      <c r="G1457" s="118">
        <f t="shared" si="719"/>
        <v>2.0614972768082662E-3</v>
      </c>
      <c r="H1457" s="119">
        <f t="shared" si="733"/>
        <v>45463</v>
      </c>
      <c r="I1457" s="119">
        <f t="shared" si="720"/>
        <v>45463</v>
      </c>
      <c r="J1457" s="120">
        <f t="shared" si="728"/>
        <v>22</v>
      </c>
      <c r="K1457" s="120">
        <f t="shared" si="743"/>
        <v>14</v>
      </c>
      <c r="L1457" s="8">
        <f t="shared" si="729"/>
        <v>1.00131137</v>
      </c>
      <c r="M1457" s="121">
        <f t="shared" si="742"/>
        <v>1.00206149</v>
      </c>
      <c r="N1457" s="121">
        <f t="shared" si="737"/>
        <v>1.5961290580389158</v>
      </c>
      <c r="O1457" s="114">
        <f t="shared" si="739"/>
        <v>1.5982221700000001</v>
      </c>
      <c r="P1457" s="114">
        <f t="shared" si="721"/>
        <v>798.91191997999999</v>
      </c>
      <c r="Q1457" s="168">
        <f t="shared" si="734"/>
        <v>0</v>
      </c>
      <c r="R1457" s="169">
        <f t="shared" si="730"/>
        <v>0</v>
      </c>
      <c r="S1457" s="114">
        <f t="shared" si="722"/>
        <v>0</v>
      </c>
      <c r="T1457" s="124">
        <f t="shared" si="731"/>
        <v>7.0000000000000007E-2</v>
      </c>
      <c r="U1457" s="122">
        <f t="shared" si="738"/>
        <v>14</v>
      </c>
      <c r="V1457" s="122">
        <v>252</v>
      </c>
      <c r="W1457" s="121">
        <f t="shared" si="723"/>
        <v>1.0037658869999999</v>
      </c>
      <c r="X1457" s="114">
        <f t="shared" si="724"/>
        <v>3.0086120099999998</v>
      </c>
      <c r="Y1457" s="114">
        <f t="shared" si="725"/>
        <v>0</v>
      </c>
      <c r="Z1457" s="127" t="str">
        <f t="shared" si="735"/>
        <v>A+J=</v>
      </c>
      <c r="AA1457" s="119">
        <f t="shared" si="736"/>
        <v>45463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>
        <f t="shared" si="726"/>
        <v>45452</v>
      </c>
      <c r="B1458" s="114">
        <f t="shared" si="718"/>
        <v>801.92053198999997</v>
      </c>
      <c r="C1458" s="114">
        <f t="shared" si="732"/>
        <v>499.87538339999998</v>
      </c>
      <c r="D1458" s="115">
        <f t="shared" si="727"/>
        <v>1190.8820000000001</v>
      </c>
      <c r="E1458" s="116">
        <f t="shared" si="740"/>
        <v>1193.337</v>
      </c>
      <c r="F1458" s="117">
        <f t="shared" si="741"/>
        <v>45402</v>
      </c>
      <c r="G1458" s="118">
        <f t="shared" si="719"/>
        <v>2.0614972768082662E-3</v>
      </c>
      <c r="H1458" s="119">
        <f t="shared" si="733"/>
        <v>45463</v>
      </c>
      <c r="I1458" s="119">
        <f t="shared" si="720"/>
        <v>45463</v>
      </c>
      <c r="J1458" s="120">
        <f t="shared" si="728"/>
        <v>22</v>
      </c>
      <c r="K1458" s="120">
        <f t="shared" si="743"/>
        <v>14</v>
      </c>
      <c r="L1458" s="8">
        <f t="shared" si="729"/>
        <v>1.00131137</v>
      </c>
      <c r="M1458" s="121">
        <f t="shared" si="742"/>
        <v>1.00206149</v>
      </c>
      <c r="N1458" s="121">
        <f t="shared" si="737"/>
        <v>1.5961290580389158</v>
      </c>
      <c r="O1458" s="114">
        <f t="shared" si="739"/>
        <v>1.5982221700000001</v>
      </c>
      <c r="P1458" s="114">
        <f t="shared" si="721"/>
        <v>798.91191997999999</v>
      </c>
      <c r="Q1458" s="168">
        <f t="shared" si="734"/>
        <v>0</v>
      </c>
      <c r="R1458" s="169">
        <f t="shared" si="730"/>
        <v>0</v>
      </c>
      <c r="S1458" s="114">
        <f t="shared" si="722"/>
        <v>0</v>
      </c>
      <c r="T1458" s="124">
        <f t="shared" si="731"/>
        <v>7.0000000000000007E-2</v>
      </c>
      <c r="U1458" s="122">
        <f t="shared" si="738"/>
        <v>14</v>
      </c>
      <c r="V1458" s="122">
        <v>252</v>
      </c>
      <c r="W1458" s="121">
        <f t="shared" si="723"/>
        <v>1.0037658869999999</v>
      </c>
      <c r="X1458" s="114">
        <f t="shared" si="724"/>
        <v>3.0086120099999998</v>
      </c>
      <c r="Y1458" s="114">
        <f t="shared" si="725"/>
        <v>0</v>
      </c>
      <c r="Z1458" s="127" t="str">
        <f t="shared" si="735"/>
        <v>A+J=</v>
      </c>
      <c r="AA1458" s="119">
        <f t="shared" si="736"/>
        <v>45463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>
        <f t="shared" si="726"/>
        <v>45453</v>
      </c>
      <c r="B1459" s="114">
        <f t="shared" si="718"/>
        <v>801.92053198999997</v>
      </c>
      <c r="C1459" s="114">
        <f t="shared" si="732"/>
        <v>499.87538339999998</v>
      </c>
      <c r="D1459" s="115">
        <f t="shared" si="727"/>
        <v>1190.8820000000001</v>
      </c>
      <c r="E1459" s="116">
        <f t="shared" si="740"/>
        <v>1193.337</v>
      </c>
      <c r="F1459" s="117">
        <f t="shared" si="741"/>
        <v>45402</v>
      </c>
      <c r="G1459" s="118">
        <f t="shared" si="719"/>
        <v>2.0614972768082662E-3</v>
      </c>
      <c r="H1459" s="119">
        <f t="shared" si="733"/>
        <v>45463</v>
      </c>
      <c r="I1459" s="119">
        <f t="shared" si="720"/>
        <v>45463</v>
      </c>
      <c r="J1459" s="120">
        <f t="shared" si="728"/>
        <v>22</v>
      </c>
      <c r="K1459" s="120">
        <f t="shared" si="743"/>
        <v>14</v>
      </c>
      <c r="L1459" s="8">
        <f t="shared" si="729"/>
        <v>1.00131137</v>
      </c>
      <c r="M1459" s="121">
        <f t="shared" si="742"/>
        <v>1.00206149</v>
      </c>
      <c r="N1459" s="121">
        <f t="shared" si="737"/>
        <v>1.5961290580389158</v>
      </c>
      <c r="O1459" s="114">
        <f t="shared" si="739"/>
        <v>1.5982221700000001</v>
      </c>
      <c r="P1459" s="114">
        <f t="shared" si="721"/>
        <v>798.91191997999999</v>
      </c>
      <c r="Q1459" s="168">
        <f t="shared" si="734"/>
        <v>0</v>
      </c>
      <c r="R1459" s="169">
        <f t="shared" si="730"/>
        <v>0</v>
      </c>
      <c r="S1459" s="114">
        <f t="shared" si="722"/>
        <v>0</v>
      </c>
      <c r="T1459" s="124">
        <f t="shared" si="731"/>
        <v>7.0000000000000007E-2</v>
      </c>
      <c r="U1459" s="122">
        <f t="shared" si="738"/>
        <v>14</v>
      </c>
      <c r="V1459" s="122">
        <v>252</v>
      </c>
      <c r="W1459" s="121">
        <f t="shared" si="723"/>
        <v>1.0037658869999999</v>
      </c>
      <c r="X1459" s="114">
        <f t="shared" si="724"/>
        <v>3.0086120099999998</v>
      </c>
      <c r="Y1459" s="114">
        <f t="shared" si="725"/>
        <v>0</v>
      </c>
      <c r="Z1459" s="127" t="str">
        <f t="shared" si="735"/>
        <v>A+J=</v>
      </c>
      <c r="AA1459" s="119">
        <f t="shared" si="736"/>
        <v>45463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>
        <f t="shared" si="726"/>
        <v>45454</v>
      </c>
      <c r="B1460" s="114">
        <f t="shared" si="718"/>
        <v>802.21094904999995</v>
      </c>
      <c r="C1460" s="114">
        <f t="shared" si="732"/>
        <v>499.87538339999998</v>
      </c>
      <c r="D1460" s="115">
        <f t="shared" si="727"/>
        <v>1190.8820000000001</v>
      </c>
      <c r="E1460" s="116">
        <f t="shared" si="740"/>
        <v>1193.337</v>
      </c>
      <c r="F1460" s="117">
        <f t="shared" si="741"/>
        <v>45402</v>
      </c>
      <c r="G1460" s="118">
        <f t="shared" si="719"/>
        <v>2.0614972768082662E-3</v>
      </c>
      <c r="H1460" s="119">
        <f t="shared" si="733"/>
        <v>45463</v>
      </c>
      <c r="I1460" s="119">
        <f t="shared" si="720"/>
        <v>45463</v>
      </c>
      <c r="J1460" s="120">
        <f t="shared" si="728"/>
        <v>22</v>
      </c>
      <c r="K1460" s="120">
        <f t="shared" si="743"/>
        <v>15</v>
      </c>
      <c r="L1460" s="8">
        <f t="shared" si="729"/>
        <v>1.0014050999999999</v>
      </c>
      <c r="M1460" s="121">
        <f t="shared" si="742"/>
        <v>1.00206149</v>
      </c>
      <c r="N1460" s="121">
        <f t="shared" si="737"/>
        <v>1.5961290580389158</v>
      </c>
      <c r="O1460" s="114">
        <f t="shared" si="739"/>
        <v>1.59837177</v>
      </c>
      <c r="P1460" s="114">
        <f t="shared" si="721"/>
        <v>798.98670133999997</v>
      </c>
      <c r="Q1460" s="168">
        <f t="shared" si="734"/>
        <v>0</v>
      </c>
      <c r="R1460" s="169">
        <f t="shared" si="730"/>
        <v>0</v>
      </c>
      <c r="S1460" s="114">
        <f t="shared" si="722"/>
        <v>0</v>
      </c>
      <c r="T1460" s="124">
        <f t="shared" si="731"/>
        <v>7.0000000000000007E-2</v>
      </c>
      <c r="U1460" s="122">
        <f t="shared" si="738"/>
        <v>15</v>
      </c>
      <c r="V1460" s="122">
        <v>252</v>
      </c>
      <c r="W1460" s="121">
        <f t="shared" si="723"/>
        <v>1.004035421</v>
      </c>
      <c r="X1460" s="114">
        <f t="shared" si="724"/>
        <v>3.2242477100000002</v>
      </c>
      <c r="Y1460" s="114">
        <f t="shared" si="725"/>
        <v>0</v>
      </c>
      <c r="Z1460" s="127" t="str">
        <f t="shared" si="735"/>
        <v>A+J=</v>
      </c>
      <c r="AA1460" s="119">
        <f t="shared" si="736"/>
        <v>45463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>
        <f t="shared" si="726"/>
        <v>45455</v>
      </c>
      <c r="B1461" s="114">
        <f t="shared" si="718"/>
        <v>802.50147901000003</v>
      </c>
      <c r="C1461" s="114">
        <f t="shared" si="732"/>
        <v>499.87538339999998</v>
      </c>
      <c r="D1461" s="115">
        <f t="shared" si="727"/>
        <v>1190.8820000000001</v>
      </c>
      <c r="E1461" s="116">
        <f t="shared" si="740"/>
        <v>1193.337</v>
      </c>
      <c r="F1461" s="117">
        <f t="shared" si="741"/>
        <v>45402</v>
      </c>
      <c r="G1461" s="118">
        <f t="shared" si="719"/>
        <v>2.0614972768082662E-3</v>
      </c>
      <c r="H1461" s="119">
        <f t="shared" si="733"/>
        <v>45463</v>
      </c>
      <c r="I1461" s="119">
        <f t="shared" si="720"/>
        <v>45463</v>
      </c>
      <c r="J1461" s="120">
        <f t="shared" si="728"/>
        <v>22</v>
      </c>
      <c r="K1461" s="120">
        <f t="shared" si="743"/>
        <v>16</v>
      </c>
      <c r="L1461" s="8">
        <f t="shared" si="729"/>
        <v>1.00149884</v>
      </c>
      <c r="M1461" s="121">
        <f t="shared" si="742"/>
        <v>1.00206149</v>
      </c>
      <c r="N1461" s="121">
        <f t="shared" si="737"/>
        <v>1.5961290580389158</v>
      </c>
      <c r="O1461" s="114">
        <f t="shared" si="739"/>
        <v>1.5985214000000001</v>
      </c>
      <c r="P1461" s="114">
        <f t="shared" si="721"/>
        <v>799.06149769000001</v>
      </c>
      <c r="Q1461" s="168">
        <f t="shared" si="734"/>
        <v>0</v>
      </c>
      <c r="R1461" s="169">
        <f t="shared" si="730"/>
        <v>0</v>
      </c>
      <c r="S1461" s="114">
        <f t="shared" si="722"/>
        <v>0</v>
      </c>
      <c r="T1461" s="124">
        <f t="shared" si="731"/>
        <v>7.0000000000000007E-2</v>
      </c>
      <c r="U1461" s="122">
        <f t="shared" si="738"/>
        <v>16</v>
      </c>
      <c r="V1461" s="122">
        <v>252</v>
      </c>
      <c r="W1461" s="121">
        <f t="shared" si="723"/>
        <v>1.004305027</v>
      </c>
      <c r="X1461" s="114">
        <f t="shared" si="724"/>
        <v>3.4399813199999998</v>
      </c>
      <c r="Y1461" s="114">
        <f t="shared" si="725"/>
        <v>0</v>
      </c>
      <c r="Z1461" s="127" t="str">
        <f t="shared" si="735"/>
        <v>A+J=</v>
      </c>
      <c r="AA1461" s="119">
        <f t="shared" si="736"/>
        <v>45463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>
        <f t="shared" si="726"/>
        <v>45456</v>
      </c>
      <c r="B1462" s="114">
        <f t="shared" si="718"/>
        <v>802.79211768000005</v>
      </c>
      <c r="C1462" s="114">
        <f t="shared" si="732"/>
        <v>499.87538339999998</v>
      </c>
      <c r="D1462" s="115">
        <f t="shared" si="727"/>
        <v>1190.8820000000001</v>
      </c>
      <c r="E1462" s="116">
        <f t="shared" si="740"/>
        <v>1193.337</v>
      </c>
      <c r="F1462" s="117">
        <f t="shared" si="741"/>
        <v>45402</v>
      </c>
      <c r="G1462" s="118">
        <f t="shared" si="719"/>
        <v>2.0614972768082662E-3</v>
      </c>
      <c r="H1462" s="119">
        <f t="shared" si="733"/>
        <v>45463</v>
      </c>
      <c r="I1462" s="119">
        <f t="shared" si="720"/>
        <v>45463</v>
      </c>
      <c r="J1462" s="120">
        <f t="shared" si="728"/>
        <v>22</v>
      </c>
      <c r="K1462" s="120">
        <f t="shared" si="743"/>
        <v>17</v>
      </c>
      <c r="L1462" s="8">
        <f t="shared" si="729"/>
        <v>1.0015925999999999</v>
      </c>
      <c r="M1462" s="121">
        <f t="shared" si="742"/>
        <v>1.00206149</v>
      </c>
      <c r="N1462" s="121">
        <f t="shared" si="737"/>
        <v>1.5961290580389158</v>
      </c>
      <c r="O1462" s="114">
        <f t="shared" si="739"/>
        <v>1.5986710500000001</v>
      </c>
      <c r="P1462" s="114">
        <f t="shared" si="721"/>
        <v>799.13630404000003</v>
      </c>
      <c r="Q1462" s="168">
        <f t="shared" si="734"/>
        <v>0</v>
      </c>
      <c r="R1462" s="169">
        <f t="shared" si="730"/>
        <v>0</v>
      </c>
      <c r="S1462" s="114">
        <f t="shared" si="722"/>
        <v>0</v>
      </c>
      <c r="T1462" s="124">
        <f t="shared" si="731"/>
        <v>7.0000000000000007E-2</v>
      </c>
      <c r="U1462" s="122">
        <f t="shared" si="738"/>
        <v>17</v>
      </c>
      <c r="V1462" s="122">
        <v>252</v>
      </c>
      <c r="W1462" s="121">
        <f t="shared" si="723"/>
        <v>1.0045747060000001</v>
      </c>
      <c r="X1462" s="114">
        <f t="shared" si="724"/>
        <v>3.6558136399999999</v>
      </c>
      <c r="Y1462" s="114">
        <f t="shared" si="725"/>
        <v>0</v>
      </c>
      <c r="Z1462" s="127" t="str">
        <f t="shared" si="735"/>
        <v>A+J=</v>
      </c>
      <c r="AA1462" s="119">
        <f t="shared" si="736"/>
        <v>45463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>
        <f t="shared" si="726"/>
        <v>45457</v>
      </c>
      <c r="B1463" s="114">
        <f t="shared" si="718"/>
        <v>803.08285425000008</v>
      </c>
      <c r="C1463" s="114">
        <f t="shared" si="732"/>
        <v>499.87538339999998</v>
      </c>
      <c r="D1463" s="115">
        <f t="shared" si="727"/>
        <v>1190.8820000000001</v>
      </c>
      <c r="E1463" s="116">
        <f t="shared" si="740"/>
        <v>1193.337</v>
      </c>
      <c r="F1463" s="117">
        <f t="shared" si="741"/>
        <v>45402</v>
      </c>
      <c r="G1463" s="118">
        <f t="shared" si="719"/>
        <v>2.0614972768082662E-3</v>
      </c>
      <c r="H1463" s="119">
        <f t="shared" si="733"/>
        <v>45463</v>
      </c>
      <c r="I1463" s="119">
        <f t="shared" si="720"/>
        <v>45463</v>
      </c>
      <c r="J1463" s="120">
        <f t="shared" si="728"/>
        <v>22</v>
      </c>
      <c r="K1463" s="120">
        <f t="shared" si="743"/>
        <v>18</v>
      </c>
      <c r="L1463" s="8">
        <f t="shared" si="729"/>
        <v>1.0016863600000001</v>
      </c>
      <c r="M1463" s="121">
        <f t="shared" si="742"/>
        <v>1.00206149</v>
      </c>
      <c r="N1463" s="121">
        <f t="shared" si="737"/>
        <v>1.5961290580389158</v>
      </c>
      <c r="O1463" s="114">
        <f t="shared" si="739"/>
        <v>1.5988207000000001</v>
      </c>
      <c r="P1463" s="114">
        <f t="shared" si="721"/>
        <v>799.21111040000005</v>
      </c>
      <c r="Q1463" s="168">
        <f t="shared" si="734"/>
        <v>0</v>
      </c>
      <c r="R1463" s="169">
        <f t="shared" si="730"/>
        <v>0</v>
      </c>
      <c r="S1463" s="114">
        <f t="shared" si="722"/>
        <v>0</v>
      </c>
      <c r="T1463" s="124">
        <f t="shared" si="731"/>
        <v>7.0000000000000007E-2</v>
      </c>
      <c r="U1463" s="122">
        <f t="shared" si="738"/>
        <v>18</v>
      </c>
      <c r="V1463" s="122">
        <v>252</v>
      </c>
      <c r="W1463" s="121">
        <f t="shared" si="723"/>
        <v>1.0048444569999999</v>
      </c>
      <c r="X1463" s="114">
        <f t="shared" si="724"/>
        <v>3.8717438500000001</v>
      </c>
      <c r="Y1463" s="114">
        <f t="shared" si="725"/>
        <v>0</v>
      </c>
      <c r="Z1463" s="127" t="str">
        <f t="shared" si="735"/>
        <v>A+J=</v>
      </c>
      <c r="AA1463" s="119">
        <f t="shared" si="736"/>
        <v>45463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>
        <f t="shared" si="726"/>
        <v>45458</v>
      </c>
      <c r="B1464" s="114">
        <f t="shared" si="718"/>
        <v>803.37369956000009</v>
      </c>
      <c r="C1464" s="114">
        <f t="shared" si="732"/>
        <v>499.87538339999998</v>
      </c>
      <c r="D1464" s="115">
        <f t="shared" si="727"/>
        <v>1190.8820000000001</v>
      </c>
      <c r="E1464" s="116">
        <f t="shared" si="740"/>
        <v>1193.337</v>
      </c>
      <c r="F1464" s="117">
        <f t="shared" si="741"/>
        <v>45402</v>
      </c>
      <c r="G1464" s="118">
        <f t="shared" si="719"/>
        <v>2.0614972768082662E-3</v>
      </c>
      <c r="H1464" s="119">
        <f t="shared" si="733"/>
        <v>45463</v>
      </c>
      <c r="I1464" s="119">
        <f t="shared" si="720"/>
        <v>45463</v>
      </c>
      <c r="J1464" s="120">
        <f t="shared" si="728"/>
        <v>22</v>
      </c>
      <c r="K1464" s="120">
        <f t="shared" si="743"/>
        <v>19</v>
      </c>
      <c r="L1464" s="8">
        <f t="shared" si="729"/>
        <v>1.00178013</v>
      </c>
      <c r="M1464" s="121">
        <f t="shared" si="742"/>
        <v>1.00206149</v>
      </c>
      <c r="N1464" s="121">
        <f t="shared" si="737"/>
        <v>1.5961290580389158</v>
      </c>
      <c r="O1464" s="114">
        <f t="shared" si="739"/>
        <v>1.59897037</v>
      </c>
      <c r="P1464" s="114">
        <f t="shared" si="721"/>
        <v>799.28592674000004</v>
      </c>
      <c r="Q1464" s="168">
        <f t="shared" si="734"/>
        <v>0</v>
      </c>
      <c r="R1464" s="169">
        <f t="shared" si="730"/>
        <v>0</v>
      </c>
      <c r="S1464" s="114">
        <f t="shared" si="722"/>
        <v>0</v>
      </c>
      <c r="T1464" s="124">
        <f t="shared" si="731"/>
        <v>7.0000000000000007E-2</v>
      </c>
      <c r="U1464" s="122">
        <f t="shared" si="738"/>
        <v>19</v>
      </c>
      <c r="V1464" s="122">
        <v>252</v>
      </c>
      <c r="W1464" s="121">
        <f t="shared" si="723"/>
        <v>1.005114281</v>
      </c>
      <c r="X1464" s="114">
        <f t="shared" si="724"/>
        <v>4.0877728199999996</v>
      </c>
      <c r="Y1464" s="114">
        <f t="shared" si="725"/>
        <v>0</v>
      </c>
      <c r="Z1464" s="127" t="str">
        <f t="shared" si="735"/>
        <v>A+J=</v>
      </c>
      <c r="AA1464" s="119">
        <f t="shared" si="736"/>
        <v>45463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>
        <f t="shared" si="726"/>
        <v>45459</v>
      </c>
      <c r="B1465" s="114">
        <f t="shared" si="718"/>
        <v>803.37369956000009</v>
      </c>
      <c r="C1465" s="114">
        <f t="shared" si="732"/>
        <v>499.87538339999998</v>
      </c>
      <c r="D1465" s="115">
        <f t="shared" si="727"/>
        <v>1190.8820000000001</v>
      </c>
      <c r="E1465" s="116">
        <f t="shared" si="740"/>
        <v>1193.337</v>
      </c>
      <c r="F1465" s="117">
        <f t="shared" si="741"/>
        <v>45402</v>
      </c>
      <c r="G1465" s="118">
        <f t="shared" si="719"/>
        <v>2.0614972768082662E-3</v>
      </c>
      <c r="H1465" s="119">
        <f t="shared" si="733"/>
        <v>45463</v>
      </c>
      <c r="I1465" s="119">
        <f t="shared" si="720"/>
        <v>45463</v>
      </c>
      <c r="J1465" s="120">
        <f t="shared" si="728"/>
        <v>22</v>
      </c>
      <c r="K1465" s="120">
        <f t="shared" si="743"/>
        <v>19</v>
      </c>
      <c r="L1465" s="8">
        <f t="shared" si="729"/>
        <v>1.00178013</v>
      </c>
      <c r="M1465" s="121">
        <f t="shared" si="742"/>
        <v>1.00206149</v>
      </c>
      <c r="N1465" s="121">
        <f t="shared" si="737"/>
        <v>1.5961290580389158</v>
      </c>
      <c r="O1465" s="114">
        <f t="shared" si="739"/>
        <v>1.59897037</v>
      </c>
      <c r="P1465" s="114">
        <f t="shared" si="721"/>
        <v>799.28592674000004</v>
      </c>
      <c r="Q1465" s="168">
        <f t="shared" si="734"/>
        <v>0</v>
      </c>
      <c r="R1465" s="169">
        <f t="shared" si="730"/>
        <v>0</v>
      </c>
      <c r="S1465" s="114">
        <f t="shared" si="722"/>
        <v>0</v>
      </c>
      <c r="T1465" s="124">
        <f t="shared" si="731"/>
        <v>7.0000000000000007E-2</v>
      </c>
      <c r="U1465" s="122">
        <f t="shared" si="738"/>
        <v>19</v>
      </c>
      <c r="V1465" s="122">
        <v>252</v>
      </c>
      <c r="W1465" s="121">
        <f t="shared" si="723"/>
        <v>1.005114281</v>
      </c>
      <c r="X1465" s="114">
        <f t="shared" si="724"/>
        <v>4.0877728199999996</v>
      </c>
      <c r="Y1465" s="114">
        <f t="shared" si="725"/>
        <v>0</v>
      </c>
      <c r="Z1465" s="127" t="str">
        <f t="shared" si="735"/>
        <v>A+J=</v>
      </c>
      <c r="AA1465" s="119">
        <f t="shared" si="736"/>
        <v>45463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>
        <f t="shared" si="726"/>
        <v>45460</v>
      </c>
      <c r="B1466" s="114">
        <f t="shared" si="718"/>
        <v>803.37369956000009</v>
      </c>
      <c r="C1466" s="114">
        <f t="shared" si="732"/>
        <v>499.87538339999998</v>
      </c>
      <c r="D1466" s="115">
        <f t="shared" si="727"/>
        <v>1190.8820000000001</v>
      </c>
      <c r="E1466" s="116">
        <f t="shared" si="740"/>
        <v>1193.337</v>
      </c>
      <c r="F1466" s="117">
        <f t="shared" si="741"/>
        <v>45402</v>
      </c>
      <c r="G1466" s="118">
        <f t="shared" si="719"/>
        <v>2.0614972768082662E-3</v>
      </c>
      <c r="H1466" s="119">
        <f t="shared" si="733"/>
        <v>45463</v>
      </c>
      <c r="I1466" s="119">
        <f t="shared" si="720"/>
        <v>45463</v>
      </c>
      <c r="J1466" s="120">
        <f t="shared" si="728"/>
        <v>22</v>
      </c>
      <c r="K1466" s="120">
        <f t="shared" si="743"/>
        <v>19</v>
      </c>
      <c r="L1466" s="8">
        <f t="shared" si="729"/>
        <v>1.00178013</v>
      </c>
      <c r="M1466" s="121">
        <f t="shared" si="742"/>
        <v>1.00206149</v>
      </c>
      <c r="N1466" s="121">
        <f t="shared" si="737"/>
        <v>1.5961290580389158</v>
      </c>
      <c r="O1466" s="114">
        <f t="shared" si="739"/>
        <v>1.59897037</v>
      </c>
      <c r="P1466" s="114">
        <f t="shared" si="721"/>
        <v>799.28592674000004</v>
      </c>
      <c r="Q1466" s="168">
        <f t="shared" si="734"/>
        <v>0</v>
      </c>
      <c r="R1466" s="169">
        <f t="shared" si="730"/>
        <v>0</v>
      </c>
      <c r="S1466" s="114">
        <f t="shared" si="722"/>
        <v>0</v>
      </c>
      <c r="T1466" s="124">
        <f t="shared" si="731"/>
        <v>7.0000000000000007E-2</v>
      </c>
      <c r="U1466" s="122">
        <f t="shared" si="738"/>
        <v>19</v>
      </c>
      <c r="V1466" s="122">
        <v>252</v>
      </c>
      <c r="W1466" s="121">
        <f t="shared" si="723"/>
        <v>1.005114281</v>
      </c>
      <c r="X1466" s="114">
        <f t="shared" si="724"/>
        <v>4.0877728199999996</v>
      </c>
      <c r="Y1466" s="114">
        <f t="shared" si="725"/>
        <v>0</v>
      </c>
      <c r="Z1466" s="127" t="str">
        <f t="shared" si="735"/>
        <v>A+J=</v>
      </c>
      <c r="AA1466" s="119">
        <f t="shared" si="736"/>
        <v>45463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>
        <f t="shared" si="726"/>
        <v>45461</v>
      </c>
      <c r="B1467" s="114">
        <f t="shared" si="718"/>
        <v>803.66465287000005</v>
      </c>
      <c r="C1467" s="114">
        <f t="shared" si="732"/>
        <v>499.87538339999998</v>
      </c>
      <c r="D1467" s="115">
        <f t="shared" si="727"/>
        <v>1190.8820000000001</v>
      </c>
      <c r="E1467" s="116">
        <f t="shared" si="740"/>
        <v>1193.337</v>
      </c>
      <c r="F1467" s="117">
        <f t="shared" si="741"/>
        <v>45402</v>
      </c>
      <c r="G1467" s="118">
        <f t="shared" si="719"/>
        <v>2.0614972768082662E-3</v>
      </c>
      <c r="H1467" s="119">
        <f t="shared" si="733"/>
        <v>45463</v>
      </c>
      <c r="I1467" s="119">
        <f t="shared" si="720"/>
        <v>45463</v>
      </c>
      <c r="J1467" s="120">
        <f t="shared" si="728"/>
        <v>22</v>
      </c>
      <c r="K1467" s="120">
        <f t="shared" si="743"/>
        <v>20</v>
      </c>
      <c r="L1467" s="8">
        <f t="shared" si="729"/>
        <v>1.00187391</v>
      </c>
      <c r="M1467" s="121">
        <f t="shared" si="742"/>
        <v>1.00206149</v>
      </c>
      <c r="N1467" s="121">
        <f t="shared" si="737"/>
        <v>1.5961290580389158</v>
      </c>
      <c r="O1467" s="114">
        <f t="shared" si="739"/>
        <v>1.59912006</v>
      </c>
      <c r="P1467" s="114">
        <f t="shared" si="721"/>
        <v>799.36075309</v>
      </c>
      <c r="Q1467" s="168">
        <f t="shared" si="734"/>
        <v>0</v>
      </c>
      <c r="R1467" s="169">
        <f t="shared" si="730"/>
        <v>0</v>
      </c>
      <c r="S1467" s="114">
        <f t="shared" si="722"/>
        <v>0</v>
      </c>
      <c r="T1467" s="124">
        <f t="shared" si="731"/>
        <v>7.0000000000000007E-2</v>
      </c>
      <c r="U1467" s="122">
        <f t="shared" si="738"/>
        <v>20</v>
      </c>
      <c r="V1467" s="122">
        <v>252</v>
      </c>
      <c r="W1467" s="121">
        <f t="shared" si="723"/>
        <v>1.005384177</v>
      </c>
      <c r="X1467" s="114">
        <f t="shared" si="724"/>
        <v>4.3038997800000001</v>
      </c>
      <c r="Y1467" s="114">
        <f t="shared" si="725"/>
        <v>0</v>
      </c>
      <c r="Z1467" s="127" t="str">
        <f t="shared" si="735"/>
        <v>A+J=</v>
      </c>
      <c r="AA1467" s="119">
        <f t="shared" si="736"/>
        <v>45463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>
        <f t="shared" si="726"/>
        <v>45462</v>
      </c>
      <c r="B1468" s="114">
        <f t="shared" si="718"/>
        <v>803.95570914999996</v>
      </c>
      <c r="C1468" s="114">
        <f t="shared" si="732"/>
        <v>499.87538339999998</v>
      </c>
      <c r="D1468" s="115">
        <f t="shared" si="727"/>
        <v>1190.8820000000001</v>
      </c>
      <c r="E1468" s="116">
        <f t="shared" si="740"/>
        <v>1193.337</v>
      </c>
      <c r="F1468" s="117">
        <f t="shared" si="741"/>
        <v>45402</v>
      </c>
      <c r="G1468" s="118">
        <f t="shared" si="719"/>
        <v>2.0614972768082662E-3</v>
      </c>
      <c r="H1468" s="119">
        <f t="shared" si="733"/>
        <v>45463</v>
      </c>
      <c r="I1468" s="119">
        <f t="shared" si="720"/>
        <v>45463</v>
      </c>
      <c r="J1468" s="120">
        <f t="shared" si="728"/>
        <v>22</v>
      </c>
      <c r="K1468" s="120">
        <f t="shared" si="743"/>
        <v>21</v>
      </c>
      <c r="L1468" s="8">
        <f t="shared" si="729"/>
        <v>1.0019677</v>
      </c>
      <c r="M1468" s="121">
        <f t="shared" si="742"/>
        <v>1.00206149</v>
      </c>
      <c r="N1468" s="121">
        <f t="shared" si="737"/>
        <v>1.5961290580389158</v>
      </c>
      <c r="O1468" s="114">
        <f t="shared" si="739"/>
        <v>1.5992697600000001</v>
      </c>
      <c r="P1468" s="114">
        <f t="shared" si="721"/>
        <v>799.43558443999996</v>
      </c>
      <c r="Q1468" s="168">
        <f t="shared" si="734"/>
        <v>0</v>
      </c>
      <c r="R1468" s="169">
        <f t="shared" si="730"/>
        <v>0</v>
      </c>
      <c r="S1468" s="114">
        <f t="shared" si="722"/>
        <v>0</v>
      </c>
      <c r="T1468" s="124">
        <f t="shared" si="731"/>
        <v>7.0000000000000007E-2</v>
      </c>
      <c r="U1468" s="122">
        <f t="shared" si="738"/>
        <v>21</v>
      </c>
      <c r="V1468" s="122">
        <v>252</v>
      </c>
      <c r="W1468" s="121">
        <f t="shared" si="723"/>
        <v>1.0056541450000001</v>
      </c>
      <c r="X1468" s="114">
        <f t="shared" si="724"/>
        <v>4.5201247100000002</v>
      </c>
      <c r="Y1468" s="114">
        <f t="shared" si="725"/>
        <v>0</v>
      </c>
      <c r="Z1468" s="127" t="str">
        <f t="shared" si="735"/>
        <v>A+J=</v>
      </c>
      <c r="AA1468" s="119">
        <f t="shared" si="736"/>
        <v>45463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>
        <f t="shared" si="726"/>
        <v>45463</v>
      </c>
      <c r="B1469" s="114">
        <f t="shared" si="718"/>
        <v>804.24686419</v>
      </c>
      <c r="C1469" s="114">
        <f t="shared" si="732"/>
        <v>499.87538339999998</v>
      </c>
      <c r="D1469" s="115">
        <f t="shared" si="727"/>
        <v>1190.8820000000001</v>
      </c>
      <c r="E1469" s="116">
        <f t="shared" si="740"/>
        <v>1193.337</v>
      </c>
      <c r="F1469" s="117">
        <f t="shared" si="741"/>
        <v>45402</v>
      </c>
      <c r="G1469" s="118">
        <f t="shared" si="719"/>
        <v>2.0614972768082662E-3</v>
      </c>
      <c r="H1469" s="119">
        <f t="shared" si="733"/>
        <v>45495</v>
      </c>
      <c r="I1469" s="119">
        <f t="shared" si="720"/>
        <v>45463</v>
      </c>
      <c r="J1469" s="120">
        <f t="shared" si="728"/>
        <v>22</v>
      </c>
      <c r="K1469" s="120">
        <f t="shared" si="743"/>
        <v>22</v>
      </c>
      <c r="L1469" s="8">
        <f t="shared" si="729"/>
        <v>1.00206149</v>
      </c>
      <c r="M1469" s="121">
        <f t="shared" si="742"/>
        <v>1.00206149</v>
      </c>
      <c r="N1469" s="121">
        <f t="shared" si="737"/>
        <v>1.5961290580389158</v>
      </c>
      <c r="O1469" s="114">
        <f t="shared" si="739"/>
        <v>1.59941946</v>
      </c>
      <c r="P1469" s="114">
        <f t="shared" si="721"/>
        <v>799.51041578000002</v>
      </c>
      <c r="Q1469" s="168">
        <f t="shared" si="734"/>
        <v>48</v>
      </c>
      <c r="R1469" s="169">
        <f t="shared" si="730"/>
        <v>1.3002E-2</v>
      </c>
      <c r="S1469" s="114">
        <f t="shared" si="722"/>
        <v>10.39523442</v>
      </c>
      <c r="T1469" s="124">
        <f t="shared" si="731"/>
        <v>7.0000000000000007E-2</v>
      </c>
      <c r="U1469" s="122">
        <f t="shared" si="738"/>
        <v>22</v>
      </c>
      <c r="V1469" s="122">
        <v>252</v>
      </c>
      <c r="W1469" s="121">
        <f t="shared" si="723"/>
        <v>1.0059241860000001</v>
      </c>
      <c r="X1469" s="114">
        <f t="shared" si="724"/>
        <v>4.7364484100000004</v>
      </c>
      <c r="Y1469" s="114">
        <f t="shared" si="725"/>
        <v>15.131682829999999</v>
      </c>
      <c r="Z1469" s="127" t="str">
        <f t="shared" si="735"/>
        <v>A+J=</v>
      </c>
      <c r="AA1469" s="119">
        <f t="shared" si="736"/>
        <v>45463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>
        <f t="shared" si="726"/>
        <v>45464</v>
      </c>
      <c r="B1470" s="114">
        <f t="shared" si="718"/>
        <v>789.40096502999995</v>
      </c>
      <c r="C1470" s="114">
        <f t="shared" si="732"/>
        <v>493.37600366999999</v>
      </c>
      <c r="D1470" s="115">
        <f t="shared" si="727"/>
        <v>1190.8820000000001</v>
      </c>
      <c r="E1470" s="116">
        <f t="shared" si="740"/>
        <v>1193.337</v>
      </c>
      <c r="F1470" s="117">
        <f t="shared" si="741"/>
        <v>45432</v>
      </c>
      <c r="G1470" s="118">
        <f t="shared" si="719"/>
        <v>2.0614972768082662E-3</v>
      </c>
      <c r="H1470" s="119">
        <f t="shared" si="733"/>
        <v>45495</v>
      </c>
      <c r="I1470" s="119">
        <f t="shared" si="720"/>
        <v>45495</v>
      </c>
      <c r="J1470" s="120">
        <f t="shared" si="728"/>
        <v>22</v>
      </c>
      <c r="K1470" s="120">
        <f t="shared" si="743"/>
        <v>1</v>
      </c>
      <c r="L1470" s="8">
        <f t="shared" si="729"/>
        <v>1.00009361</v>
      </c>
      <c r="M1470" s="121">
        <f t="shared" si="742"/>
        <v>1.00206149</v>
      </c>
      <c r="N1470" s="121">
        <f t="shared" si="737"/>
        <v>1.5994194621307725</v>
      </c>
      <c r="O1470" s="114">
        <f t="shared" si="739"/>
        <v>1.59956918</v>
      </c>
      <c r="P1470" s="114">
        <f t="shared" si="721"/>
        <v>789.18904961999999</v>
      </c>
      <c r="Q1470" s="168">
        <f t="shared" si="734"/>
        <v>0</v>
      </c>
      <c r="R1470" s="169">
        <f t="shared" si="730"/>
        <v>0</v>
      </c>
      <c r="S1470" s="114">
        <f t="shared" si="722"/>
        <v>0</v>
      </c>
      <c r="T1470" s="124">
        <f t="shared" si="731"/>
        <v>7.0000000000000007E-2</v>
      </c>
      <c r="U1470" s="122">
        <f t="shared" si="738"/>
        <v>1</v>
      </c>
      <c r="V1470" s="122">
        <v>252</v>
      </c>
      <c r="W1470" s="121">
        <f t="shared" si="723"/>
        <v>1.0002685229999999</v>
      </c>
      <c r="X1470" s="114">
        <f t="shared" si="724"/>
        <v>0.21191541</v>
      </c>
      <c r="Y1470" s="114">
        <f t="shared" si="725"/>
        <v>0</v>
      </c>
      <c r="Z1470" s="127" t="str">
        <f t="shared" si="735"/>
        <v>A+J=</v>
      </c>
      <c r="AA1470" s="119">
        <f t="shared" si="736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>
        <f t="shared" si="726"/>
        <v>45465</v>
      </c>
      <c r="B1471" s="114">
        <f t="shared" si="718"/>
        <v>789.68685505999997</v>
      </c>
      <c r="C1471" s="114">
        <f t="shared" si="732"/>
        <v>493.37600366999999</v>
      </c>
      <c r="D1471" s="115">
        <f t="shared" si="727"/>
        <v>1190.8820000000001</v>
      </c>
      <c r="E1471" s="116">
        <f t="shared" si="740"/>
        <v>1193.337</v>
      </c>
      <c r="F1471" s="117">
        <f t="shared" si="741"/>
        <v>45432</v>
      </c>
      <c r="G1471" s="118">
        <f t="shared" si="719"/>
        <v>2.0614972768082662E-3</v>
      </c>
      <c r="H1471" s="119">
        <f t="shared" si="733"/>
        <v>45495</v>
      </c>
      <c r="I1471" s="119">
        <f t="shared" si="720"/>
        <v>45495</v>
      </c>
      <c r="J1471" s="120">
        <f t="shared" si="728"/>
        <v>22</v>
      </c>
      <c r="K1471" s="120">
        <f t="shared" si="743"/>
        <v>2</v>
      </c>
      <c r="L1471" s="8">
        <f t="shared" si="729"/>
        <v>1.0001872300000001</v>
      </c>
      <c r="M1471" s="121">
        <f t="shared" si="742"/>
        <v>1.00206149</v>
      </c>
      <c r="N1471" s="121">
        <f t="shared" si="737"/>
        <v>1.5994194621307725</v>
      </c>
      <c r="O1471" s="114">
        <f t="shared" si="739"/>
        <v>1.5997189199999999</v>
      </c>
      <c r="P1471" s="114">
        <f t="shared" si="721"/>
        <v>789.26292774000001</v>
      </c>
      <c r="Q1471" s="168">
        <f t="shared" si="734"/>
        <v>0</v>
      </c>
      <c r="R1471" s="169">
        <f t="shared" si="730"/>
        <v>0</v>
      </c>
      <c r="S1471" s="114">
        <f t="shared" si="722"/>
        <v>0</v>
      </c>
      <c r="T1471" s="124">
        <f t="shared" si="731"/>
        <v>7.0000000000000007E-2</v>
      </c>
      <c r="U1471" s="122">
        <f t="shared" si="738"/>
        <v>2</v>
      </c>
      <c r="V1471" s="122">
        <v>252</v>
      </c>
      <c r="W1471" s="121">
        <f t="shared" si="723"/>
        <v>1.000537118</v>
      </c>
      <c r="X1471" s="114">
        <f t="shared" si="724"/>
        <v>0.42392732</v>
      </c>
      <c r="Y1471" s="114">
        <f t="shared" si="725"/>
        <v>0</v>
      </c>
      <c r="Z1471" s="127" t="str">
        <f t="shared" si="735"/>
        <v>A+J=</v>
      </c>
      <c r="AA1471" s="119">
        <f t="shared" si="736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>
        <f t="shared" si="726"/>
        <v>45466</v>
      </c>
      <c r="B1472" s="114">
        <f t="shared" si="718"/>
        <v>789.68685505999997</v>
      </c>
      <c r="C1472" s="114">
        <f t="shared" si="732"/>
        <v>493.37600366999999</v>
      </c>
      <c r="D1472" s="115">
        <f t="shared" si="727"/>
        <v>1190.8820000000001</v>
      </c>
      <c r="E1472" s="116">
        <f t="shared" si="740"/>
        <v>1193.337</v>
      </c>
      <c r="F1472" s="117">
        <f t="shared" si="741"/>
        <v>45432</v>
      </c>
      <c r="G1472" s="118">
        <f t="shared" si="719"/>
        <v>2.0614972768082662E-3</v>
      </c>
      <c r="H1472" s="119">
        <f t="shared" si="733"/>
        <v>45495</v>
      </c>
      <c r="I1472" s="119">
        <f t="shared" si="720"/>
        <v>45495</v>
      </c>
      <c r="J1472" s="120">
        <f t="shared" si="728"/>
        <v>22</v>
      </c>
      <c r="K1472" s="120">
        <f t="shared" si="743"/>
        <v>2</v>
      </c>
      <c r="L1472" s="8">
        <f t="shared" si="729"/>
        <v>1.0001872300000001</v>
      </c>
      <c r="M1472" s="121">
        <f t="shared" si="742"/>
        <v>1.00206149</v>
      </c>
      <c r="N1472" s="121">
        <f t="shared" si="737"/>
        <v>1.5994194621307725</v>
      </c>
      <c r="O1472" s="114">
        <f t="shared" si="739"/>
        <v>1.5997189199999999</v>
      </c>
      <c r="P1472" s="114">
        <f t="shared" si="721"/>
        <v>789.26292774000001</v>
      </c>
      <c r="Q1472" s="168">
        <f t="shared" si="734"/>
        <v>0</v>
      </c>
      <c r="R1472" s="169">
        <f t="shared" si="730"/>
        <v>0</v>
      </c>
      <c r="S1472" s="114">
        <f t="shared" si="722"/>
        <v>0</v>
      </c>
      <c r="T1472" s="124">
        <f t="shared" si="731"/>
        <v>7.0000000000000007E-2</v>
      </c>
      <c r="U1472" s="122">
        <f t="shared" si="738"/>
        <v>2</v>
      </c>
      <c r="V1472" s="122">
        <v>252</v>
      </c>
      <c r="W1472" s="121">
        <f t="shared" si="723"/>
        <v>1.000537118</v>
      </c>
      <c r="X1472" s="114">
        <f t="shared" si="724"/>
        <v>0.42392732</v>
      </c>
      <c r="Y1472" s="114">
        <f t="shared" si="725"/>
        <v>0</v>
      </c>
      <c r="Z1472" s="127" t="str">
        <f t="shared" si="735"/>
        <v>A+J=</v>
      </c>
      <c r="AA1472" s="119">
        <f t="shared" si="736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>
        <f t="shared" si="726"/>
        <v>45467</v>
      </c>
      <c r="B1473" s="114">
        <f t="shared" si="718"/>
        <v>789.68685505999997</v>
      </c>
      <c r="C1473" s="114">
        <f t="shared" si="732"/>
        <v>493.37600366999999</v>
      </c>
      <c r="D1473" s="115">
        <f t="shared" si="727"/>
        <v>1190.8820000000001</v>
      </c>
      <c r="E1473" s="116">
        <f t="shared" si="740"/>
        <v>1193.337</v>
      </c>
      <c r="F1473" s="117">
        <f t="shared" si="741"/>
        <v>45432</v>
      </c>
      <c r="G1473" s="118">
        <f t="shared" si="719"/>
        <v>2.0614972768082662E-3</v>
      </c>
      <c r="H1473" s="119">
        <f t="shared" si="733"/>
        <v>45495</v>
      </c>
      <c r="I1473" s="119">
        <f t="shared" si="720"/>
        <v>45495</v>
      </c>
      <c r="J1473" s="120">
        <f t="shared" si="728"/>
        <v>22</v>
      </c>
      <c r="K1473" s="120">
        <f t="shared" si="743"/>
        <v>2</v>
      </c>
      <c r="L1473" s="8">
        <f t="shared" si="729"/>
        <v>1.0001872300000001</v>
      </c>
      <c r="M1473" s="121">
        <f t="shared" si="742"/>
        <v>1.00206149</v>
      </c>
      <c r="N1473" s="121">
        <f t="shared" si="737"/>
        <v>1.5994194621307725</v>
      </c>
      <c r="O1473" s="114">
        <f t="shared" si="739"/>
        <v>1.5997189199999999</v>
      </c>
      <c r="P1473" s="114">
        <f t="shared" si="721"/>
        <v>789.26292774000001</v>
      </c>
      <c r="Q1473" s="168">
        <f t="shared" si="734"/>
        <v>0</v>
      </c>
      <c r="R1473" s="169">
        <f t="shared" si="730"/>
        <v>0</v>
      </c>
      <c r="S1473" s="114">
        <f t="shared" si="722"/>
        <v>0</v>
      </c>
      <c r="T1473" s="124">
        <f t="shared" si="731"/>
        <v>7.0000000000000007E-2</v>
      </c>
      <c r="U1473" s="122">
        <f t="shared" si="738"/>
        <v>2</v>
      </c>
      <c r="V1473" s="122">
        <v>252</v>
      </c>
      <c r="W1473" s="121">
        <f t="shared" si="723"/>
        <v>1.000537118</v>
      </c>
      <c r="X1473" s="114">
        <f t="shared" si="724"/>
        <v>0.42392732</v>
      </c>
      <c r="Y1473" s="114">
        <f t="shared" si="725"/>
        <v>0</v>
      </c>
      <c r="Z1473" s="127" t="str">
        <f t="shared" si="735"/>
        <v>A+J=</v>
      </c>
      <c r="AA1473" s="119">
        <f t="shared" si="736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>
        <f t="shared" si="726"/>
        <v>45468</v>
      </c>
      <c r="B1474" s="114">
        <f t="shared" si="718"/>
        <v>789.97284655999999</v>
      </c>
      <c r="C1474" s="114">
        <f t="shared" si="732"/>
        <v>493.37600366999999</v>
      </c>
      <c r="D1474" s="115">
        <f t="shared" si="727"/>
        <v>1190.8820000000001</v>
      </c>
      <c r="E1474" s="116">
        <f t="shared" si="740"/>
        <v>1193.337</v>
      </c>
      <c r="F1474" s="117">
        <f t="shared" si="741"/>
        <v>45432</v>
      </c>
      <c r="G1474" s="118">
        <f t="shared" si="719"/>
        <v>2.0614972768082662E-3</v>
      </c>
      <c r="H1474" s="119">
        <f t="shared" si="733"/>
        <v>45495</v>
      </c>
      <c r="I1474" s="119">
        <f t="shared" si="720"/>
        <v>45495</v>
      </c>
      <c r="J1474" s="120">
        <f t="shared" si="728"/>
        <v>22</v>
      </c>
      <c r="K1474" s="120">
        <f t="shared" si="743"/>
        <v>3</v>
      </c>
      <c r="L1474" s="8">
        <f t="shared" si="729"/>
        <v>1.0002808599999999</v>
      </c>
      <c r="M1474" s="121">
        <f t="shared" si="742"/>
        <v>1.00206149</v>
      </c>
      <c r="N1474" s="121">
        <f t="shared" si="737"/>
        <v>1.5994194621307725</v>
      </c>
      <c r="O1474" s="114">
        <f t="shared" si="739"/>
        <v>1.59986867</v>
      </c>
      <c r="P1474" s="114">
        <f t="shared" si="721"/>
        <v>789.33681079999997</v>
      </c>
      <c r="Q1474" s="168">
        <f t="shared" si="734"/>
        <v>0</v>
      </c>
      <c r="R1474" s="169">
        <f t="shared" si="730"/>
        <v>0</v>
      </c>
      <c r="S1474" s="114">
        <f t="shared" si="722"/>
        <v>0</v>
      </c>
      <c r="T1474" s="124">
        <f t="shared" si="731"/>
        <v>7.0000000000000007E-2</v>
      </c>
      <c r="U1474" s="122">
        <f t="shared" si="738"/>
        <v>3</v>
      </c>
      <c r="V1474" s="122">
        <v>252</v>
      </c>
      <c r="W1474" s="121">
        <f t="shared" si="723"/>
        <v>1.0008057850000001</v>
      </c>
      <c r="X1474" s="114">
        <f t="shared" si="724"/>
        <v>0.63603575999999995</v>
      </c>
      <c r="Y1474" s="114">
        <f t="shared" si="725"/>
        <v>0</v>
      </c>
      <c r="Z1474" s="127" t="str">
        <f t="shared" si="735"/>
        <v>A+J=</v>
      </c>
      <c r="AA1474" s="119">
        <f t="shared" si="736"/>
        <v>45495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>
        <f t="shared" si="726"/>
        <v>45469</v>
      </c>
      <c r="B1475" s="114">
        <f t="shared" si="718"/>
        <v>790.25894446000007</v>
      </c>
      <c r="C1475" s="114">
        <f t="shared" si="732"/>
        <v>493.37600366999999</v>
      </c>
      <c r="D1475" s="115">
        <f t="shared" si="727"/>
        <v>1190.8820000000001</v>
      </c>
      <c r="E1475" s="116">
        <f t="shared" si="740"/>
        <v>1193.337</v>
      </c>
      <c r="F1475" s="117">
        <f t="shared" si="741"/>
        <v>45432</v>
      </c>
      <c r="G1475" s="118">
        <f t="shared" si="719"/>
        <v>2.0614972768082662E-3</v>
      </c>
      <c r="H1475" s="119">
        <f t="shared" si="733"/>
        <v>45495</v>
      </c>
      <c r="I1475" s="119">
        <f t="shared" si="720"/>
        <v>45495</v>
      </c>
      <c r="J1475" s="120">
        <f t="shared" si="728"/>
        <v>22</v>
      </c>
      <c r="K1475" s="120">
        <f t="shared" si="743"/>
        <v>4</v>
      </c>
      <c r="L1475" s="8">
        <f t="shared" si="729"/>
        <v>1.0003744999999999</v>
      </c>
      <c r="M1475" s="121">
        <f t="shared" si="742"/>
        <v>1.00206149</v>
      </c>
      <c r="N1475" s="121">
        <f t="shared" si="737"/>
        <v>1.5994194621307725</v>
      </c>
      <c r="O1475" s="114">
        <f t="shared" si="739"/>
        <v>1.6000184399999999</v>
      </c>
      <c r="P1475" s="114">
        <f t="shared" si="721"/>
        <v>789.41070372000001</v>
      </c>
      <c r="Q1475" s="168">
        <f t="shared" si="734"/>
        <v>0</v>
      </c>
      <c r="R1475" s="169">
        <f t="shared" si="730"/>
        <v>0</v>
      </c>
      <c r="S1475" s="114">
        <f t="shared" si="722"/>
        <v>0</v>
      </c>
      <c r="T1475" s="124">
        <f t="shared" si="731"/>
        <v>7.0000000000000007E-2</v>
      </c>
      <c r="U1475" s="122">
        <f t="shared" si="738"/>
        <v>4</v>
      </c>
      <c r="V1475" s="122">
        <v>252</v>
      </c>
      <c r="W1475" s="121">
        <f t="shared" si="723"/>
        <v>1.0010745240000001</v>
      </c>
      <c r="X1475" s="114">
        <f t="shared" si="724"/>
        <v>0.84824074000000005</v>
      </c>
      <c r="Y1475" s="114">
        <f t="shared" si="725"/>
        <v>0</v>
      </c>
      <c r="Z1475" s="127" t="str">
        <f t="shared" si="735"/>
        <v>A+J=</v>
      </c>
      <c r="AA1475" s="119">
        <f t="shared" si="736"/>
        <v>45495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>
        <f t="shared" si="726"/>
        <v>45470</v>
      </c>
      <c r="B1476" s="114">
        <f t="shared" si="718"/>
        <v>790.54513892999989</v>
      </c>
      <c r="C1476" s="114">
        <f t="shared" si="732"/>
        <v>493.37600366999999</v>
      </c>
      <c r="D1476" s="115">
        <f t="shared" si="727"/>
        <v>1190.8820000000001</v>
      </c>
      <c r="E1476" s="116">
        <f t="shared" si="740"/>
        <v>1193.337</v>
      </c>
      <c r="F1476" s="117">
        <f t="shared" si="741"/>
        <v>45432</v>
      </c>
      <c r="G1476" s="118">
        <f t="shared" si="719"/>
        <v>2.0614972768082662E-3</v>
      </c>
      <c r="H1476" s="119">
        <f t="shared" si="733"/>
        <v>45495</v>
      </c>
      <c r="I1476" s="119">
        <f t="shared" si="720"/>
        <v>45495</v>
      </c>
      <c r="J1476" s="120">
        <f t="shared" si="728"/>
        <v>22</v>
      </c>
      <c r="K1476" s="120">
        <f t="shared" si="743"/>
        <v>5</v>
      </c>
      <c r="L1476" s="8">
        <f t="shared" si="729"/>
        <v>1.00046814</v>
      </c>
      <c r="M1476" s="121">
        <f t="shared" si="742"/>
        <v>1.00206149</v>
      </c>
      <c r="N1476" s="121">
        <f t="shared" si="737"/>
        <v>1.5994194621307725</v>
      </c>
      <c r="O1476" s="114">
        <f t="shared" si="739"/>
        <v>1.6001682100000001</v>
      </c>
      <c r="P1476" s="114">
        <f t="shared" si="721"/>
        <v>789.48459663999995</v>
      </c>
      <c r="Q1476" s="168">
        <f t="shared" si="734"/>
        <v>0</v>
      </c>
      <c r="R1476" s="169">
        <f t="shared" si="730"/>
        <v>0</v>
      </c>
      <c r="S1476" s="114">
        <f t="shared" si="722"/>
        <v>0</v>
      </c>
      <c r="T1476" s="124">
        <f t="shared" si="731"/>
        <v>7.0000000000000007E-2</v>
      </c>
      <c r="U1476" s="122">
        <f t="shared" si="738"/>
        <v>5</v>
      </c>
      <c r="V1476" s="122">
        <v>252</v>
      </c>
      <c r="W1476" s="121">
        <f t="shared" si="723"/>
        <v>1.0013433350000001</v>
      </c>
      <c r="X1476" s="114">
        <f t="shared" si="724"/>
        <v>1.0605422900000001</v>
      </c>
      <c r="Y1476" s="114">
        <f t="shared" si="725"/>
        <v>0</v>
      </c>
      <c r="Z1476" s="127" t="str">
        <f t="shared" si="735"/>
        <v>A+J=</v>
      </c>
      <c r="AA1476" s="119">
        <f t="shared" si="736"/>
        <v>45495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>
        <f t="shared" si="726"/>
        <v>45471</v>
      </c>
      <c r="B1477" s="114">
        <f t="shared" si="718"/>
        <v>790.83144479999999</v>
      </c>
      <c r="C1477" s="114">
        <f t="shared" si="732"/>
        <v>493.37600366999999</v>
      </c>
      <c r="D1477" s="115">
        <f t="shared" si="727"/>
        <v>1190.8820000000001</v>
      </c>
      <c r="E1477" s="116">
        <f t="shared" si="740"/>
        <v>1193.337</v>
      </c>
      <c r="F1477" s="117">
        <f t="shared" si="741"/>
        <v>45432</v>
      </c>
      <c r="G1477" s="118">
        <f t="shared" si="719"/>
        <v>2.0614972768082662E-3</v>
      </c>
      <c r="H1477" s="119">
        <f t="shared" si="733"/>
        <v>45495</v>
      </c>
      <c r="I1477" s="119">
        <f t="shared" si="720"/>
        <v>45495</v>
      </c>
      <c r="J1477" s="120">
        <f t="shared" si="728"/>
        <v>22</v>
      </c>
      <c r="K1477" s="120">
        <f t="shared" si="743"/>
        <v>6</v>
      </c>
      <c r="L1477" s="8">
        <f t="shared" si="729"/>
        <v>1.0005618000000001</v>
      </c>
      <c r="M1477" s="121">
        <f t="shared" si="742"/>
        <v>1.00206149</v>
      </c>
      <c r="N1477" s="121">
        <f t="shared" si="737"/>
        <v>1.5994194621307725</v>
      </c>
      <c r="O1477" s="114">
        <f t="shared" si="739"/>
        <v>1.6003180100000001</v>
      </c>
      <c r="P1477" s="114">
        <f t="shared" si="721"/>
        <v>789.55850437000004</v>
      </c>
      <c r="Q1477" s="168">
        <f t="shared" si="734"/>
        <v>0</v>
      </c>
      <c r="R1477" s="169">
        <f t="shared" si="730"/>
        <v>0</v>
      </c>
      <c r="S1477" s="114">
        <f t="shared" si="722"/>
        <v>0</v>
      </c>
      <c r="T1477" s="124">
        <f t="shared" si="731"/>
        <v>7.0000000000000007E-2</v>
      </c>
      <c r="U1477" s="122">
        <f t="shared" si="738"/>
        <v>6</v>
      </c>
      <c r="V1477" s="122">
        <v>252</v>
      </c>
      <c r="W1477" s="121">
        <f t="shared" si="723"/>
        <v>1.001612218</v>
      </c>
      <c r="X1477" s="114">
        <f t="shared" si="724"/>
        <v>1.27294043</v>
      </c>
      <c r="Y1477" s="114">
        <f t="shared" si="725"/>
        <v>0</v>
      </c>
      <c r="Z1477" s="127" t="str">
        <f t="shared" si="735"/>
        <v>A+J=</v>
      </c>
      <c r="AA1477" s="119">
        <f t="shared" si="736"/>
        <v>45495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>
        <f t="shared" si="726"/>
        <v>45472</v>
      </c>
      <c r="B1478" s="114">
        <f t="shared" si="718"/>
        <v>791.11785794000002</v>
      </c>
      <c r="C1478" s="114">
        <f t="shared" si="732"/>
        <v>493.37600366999999</v>
      </c>
      <c r="D1478" s="115">
        <f t="shared" si="727"/>
        <v>1190.8820000000001</v>
      </c>
      <c r="E1478" s="116">
        <f t="shared" si="740"/>
        <v>1193.337</v>
      </c>
      <c r="F1478" s="117">
        <f t="shared" si="741"/>
        <v>45432</v>
      </c>
      <c r="G1478" s="118">
        <f t="shared" si="719"/>
        <v>2.0614972768082662E-3</v>
      </c>
      <c r="H1478" s="119">
        <f t="shared" si="733"/>
        <v>45495</v>
      </c>
      <c r="I1478" s="119">
        <f t="shared" si="720"/>
        <v>45495</v>
      </c>
      <c r="J1478" s="120">
        <f t="shared" si="728"/>
        <v>22</v>
      </c>
      <c r="K1478" s="120">
        <f t="shared" si="743"/>
        <v>7</v>
      </c>
      <c r="L1478" s="8">
        <f t="shared" si="729"/>
        <v>1.0006554700000001</v>
      </c>
      <c r="M1478" s="121">
        <f t="shared" si="742"/>
        <v>1.00206149</v>
      </c>
      <c r="N1478" s="121">
        <f t="shared" si="737"/>
        <v>1.5994194621307725</v>
      </c>
      <c r="O1478" s="114">
        <f t="shared" si="739"/>
        <v>1.6004678299999999</v>
      </c>
      <c r="P1478" s="114">
        <f t="shared" si="721"/>
        <v>789.63242195999999</v>
      </c>
      <c r="Q1478" s="168">
        <f t="shared" si="734"/>
        <v>0</v>
      </c>
      <c r="R1478" s="169">
        <f t="shared" si="730"/>
        <v>0</v>
      </c>
      <c r="S1478" s="114">
        <f t="shared" si="722"/>
        <v>0</v>
      </c>
      <c r="T1478" s="124">
        <f t="shared" si="731"/>
        <v>7.0000000000000007E-2</v>
      </c>
      <c r="U1478" s="122">
        <f t="shared" si="738"/>
        <v>7</v>
      </c>
      <c r="V1478" s="122">
        <v>252</v>
      </c>
      <c r="W1478" s="121">
        <f t="shared" si="723"/>
        <v>1.001881174</v>
      </c>
      <c r="X1478" s="114">
        <f t="shared" si="724"/>
        <v>1.4854359800000001</v>
      </c>
      <c r="Y1478" s="114">
        <f t="shared" si="725"/>
        <v>0</v>
      </c>
      <c r="Z1478" s="127" t="str">
        <f t="shared" si="735"/>
        <v>A+J=</v>
      </c>
      <c r="AA1478" s="119">
        <f t="shared" si="736"/>
        <v>45495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>
        <f t="shared" si="726"/>
        <v>45473</v>
      </c>
      <c r="B1479" s="114">
        <f t="shared" si="718"/>
        <v>791.11785794000002</v>
      </c>
      <c r="C1479" s="114">
        <f t="shared" si="732"/>
        <v>493.37600366999999</v>
      </c>
      <c r="D1479" s="115">
        <f t="shared" si="727"/>
        <v>1190.8820000000001</v>
      </c>
      <c r="E1479" s="116">
        <f t="shared" si="740"/>
        <v>1193.337</v>
      </c>
      <c r="F1479" s="117">
        <f t="shared" si="741"/>
        <v>45432</v>
      </c>
      <c r="G1479" s="118">
        <f t="shared" si="719"/>
        <v>2.0614972768082662E-3</v>
      </c>
      <c r="H1479" s="119">
        <f t="shared" si="733"/>
        <v>45495</v>
      </c>
      <c r="I1479" s="119">
        <f t="shared" si="720"/>
        <v>45495</v>
      </c>
      <c r="J1479" s="120">
        <f t="shared" si="728"/>
        <v>22</v>
      </c>
      <c r="K1479" s="120">
        <f t="shared" si="743"/>
        <v>7</v>
      </c>
      <c r="L1479" s="8">
        <f t="shared" si="729"/>
        <v>1.0006554700000001</v>
      </c>
      <c r="M1479" s="121">
        <f t="shared" si="742"/>
        <v>1.00206149</v>
      </c>
      <c r="N1479" s="121">
        <f t="shared" si="737"/>
        <v>1.5994194621307725</v>
      </c>
      <c r="O1479" s="114">
        <f t="shared" si="739"/>
        <v>1.6004678299999999</v>
      </c>
      <c r="P1479" s="114">
        <f t="shared" si="721"/>
        <v>789.63242195999999</v>
      </c>
      <c r="Q1479" s="168">
        <f t="shared" si="734"/>
        <v>0</v>
      </c>
      <c r="R1479" s="169">
        <f t="shared" si="730"/>
        <v>0</v>
      </c>
      <c r="S1479" s="114">
        <f t="shared" si="722"/>
        <v>0</v>
      </c>
      <c r="T1479" s="124">
        <f t="shared" si="731"/>
        <v>7.0000000000000007E-2</v>
      </c>
      <c r="U1479" s="122">
        <f t="shared" si="738"/>
        <v>7</v>
      </c>
      <c r="V1479" s="122">
        <v>252</v>
      </c>
      <c r="W1479" s="121">
        <f t="shared" si="723"/>
        <v>1.001881174</v>
      </c>
      <c r="X1479" s="114">
        <f t="shared" si="724"/>
        <v>1.4854359800000001</v>
      </c>
      <c r="Y1479" s="114">
        <f t="shared" si="725"/>
        <v>0</v>
      </c>
      <c r="Z1479" s="127" t="str">
        <f t="shared" si="735"/>
        <v>A+J=</v>
      </c>
      <c r="AA1479" s="119">
        <f t="shared" si="736"/>
        <v>45495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>
        <f t="shared" si="726"/>
        <v>45474</v>
      </c>
      <c r="B1480" s="114">
        <f t="shared" si="718"/>
        <v>791.11785794000002</v>
      </c>
      <c r="C1480" s="114">
        <f t="shared" si="732"/>
        <v>493.37600366999999</v>
      </c>
      <c r="D1480" s="115">
        <f t="shared" si="727"/>
        <v>1190.8820000000001</v>
      </c>
      <c r="E1480" s="116">
        <f t="shared" si="740"/>
        <v>1193.337</v>
      </c>
      <c r="F1480" s="117">
        <f t="shared" si="741"/>
        <v>45432</v>
      </c>
      <c r="G1480" s="118">
        <f t="shared" si="719"/>
        <v>2.0614972768082662E-3</v>
      </c>
      <c r="H1480" s="119">
        <f t="shared" si="733"/>
        <v>45495</v>
      </c>
      <c r="I1480" s="119">
        <f t="shared" si="720"/>
        <v>45495</v>
      </c>
      <c r="J1480" s="120">
        <f t="shared" si="728"/>
        <v>22</v>
      </c>
      <c r="K1480" s="120">
        <f t="shared" si="743"/>
        <v>7</v>
      </c>
      <c r="L1480" s="8">
        <f t="shared" si="729"/>
        <v>1.0006554700000001</v>
      </c>
      <c r="M1480" s="121">
        <f t="shared" si="742"/>
        <v>1.00206149</v>
      </c>
      <c r="N1480" s="121">
        <f t="shared" si="737"/>
        <v>1.5994194621307725</v>
      </c>
      <c r="O1480" s="114">
        <f t="shared" si="739"/>
        <v>1.6004678299999999</v>
      </c>
      <c r="P1480" s="114">
        <f t="shared" si="721"/>
        <v>789.63242195999999</v>
      </c>
      <c r="Q1480" s="168">
        <f t="shared" si="734"/>
        <v>0</v>
      </c>
      <c r="R1480" s="169">
        <f t="shared" si="730"/>
        <v>0</v>
      </c>
      <c r="S1480" s="114">
        <f t="shared" si="722"/>
        <v>0</v>
      </c>
      <c r="T1480" s="124">
        <f t="shared" si="731"/>
        <v>7.0000000000000007E-2</v>
      </c>
      <c r="U1480" s="122">
        <f t="shared" si="738"/>
        <v>7</v>
      </c>
      <c r="V1480" s="122">
        <v>252</v>
      </c>
      <c r="W1480" s="121">
        <f t="shared" si="723"/>
        <v>1.001881174</v>
      </c>
      <c r="X1480" s="114">
        <f t="shared" si="724"/>
        <v>1.4854359800000001</v>
      </c>
      <c r="Y1480" s="114">
        <f t="shared" si="725"/>
        <v>0</v>
      </c>
      <c r="Z1480" s="127" t="str">
        <f t="shared" si="735"/>
        <v>A+J=</v>
      </c>
      <c r="AA1480" s="119">
        <f t="shared" si="736"/>
        <v>45495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>
        <f t="shared" si="726"/>
        <v>45475</v>
      </c>
      <c r="B1481" s="114">
        <f t="shared" si="718"/>
        <v>791.40436770999997</v>
      </c>
      <c r="C1481" s="114">
        <f t="shared" si="732"/>
        <v>493.37600366999999</v>
      </c>
      <c r="D1481" s="115">
        <f t="shared" si="727"/>
        <v>1190.8820000000001</v>
      </c>
      <c r="E1481" s="116">
        <f t="shared" si="740"/>
        <v>1193.337</v>
      </c>
      <c r="F1481" s="117">
        <f t="shared" si="741"/>
        <v>45432</v>
      </c>
      <c r="G1481" s="118">
        <f t="shared" si="719"/>
        <v>2.0614972768082662E-3</v>
      </c>
      <c r="H1481" s="119">
        <f t="shared" si="733"/>
        <v>45495</v>
      </c>
      <c r="I1481" s="119">
        <f t="shared" si="720"/>
        <v>45495</v>
      </c>
      <c r="J1481" s="120">
        <f t="shared" si="728"/>
        <v>22</v>
      </c>
      <c r="K1481" s="120">
        <f t="shared" si="743"/>
        <v>8</v>
      </c>
      <c r="L1481" s="8">
        <f t="shared" si="729"/>
        <v>1.0007491399999999</v>
      </c>
      <c r="M1481" s="121">
        <f t="shared" si="742"/>
        <v>1.00206149</v>
      </c>
      <c r="N1481" s="121">
        <f t="shared" si="737"/>
        <v>1.5994194621307725</v>
      </c>
      <c r="O1481" s="114">
        <f t="shared" si="739"/>
        <v>1.60061765</v>
      </c>
      <c r="P1481" s="114">
        <f t="shared" si="721"/>
        <v>789.70633955999995</v>
      </c>
      <c r="Q1481" s="168">
        <f t="shared" si="734"/>
        <v>0</v>
      </c>
      <c r="R1481" s="169">
        <f t="shared" si="730"/>
        <v>0</v>
      </c>
      <c r="S1481" s="114">
        <f t="shared" si="722"/>
        <v>0</v>
      </c>
      <c r="T1481" s="124">
        <f t="shared" si="731"/>
        <v>7.0000000000000007E-2</v>
      </c>
      <c r="U1481" s="122">
        <f t="shared" si="738"/>
        <v>8</v>
      </c>
      <c r="V1481" s="122">
        <v>252</v>
      </c>
      <c r="W1481" s="121">
        <f t="shared" si="723"/>
        <v>1.0021502019999999</v>
      </c>
      <c r="X1481" s="114">
        <f t="shared" si="724"/>
        <v>1.6980281500000001</v>
      </c>
      <c r="Y1481" s="114">
        <f t="shared" si="725"/>
        <v>0</v>
      </c>
      <c r="Z1481" s="127" t="str">
        <f t="shared" si="735"/>
        <v>A+J=</v>
      </c>
      <c r="AA1481" s="119">
        <f t="shared" si="736"/>
        <v>45495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>
        <f t="shared" si="726"/>
        <v>45476</v>
      </c>
      <c r="B1482" s="114">
        <f t="shared" ref="B1482:B1545" si="744">(P1482+X1482)</f>
        <v>791.69097904</v>
      </c>
      <c r="C1482" s="114">
        <f t="shared" si="732"/>
        <v>493.37600366999999</v>
      </c>
      <c r="D1482" s="115">
        <f t="shared" si="727"/>
        <v>1190.8820000000001</v>
      </c>
      <c r="E1482" s="116">
        <f t="shared" si="740"/>
        <v>1193.337</v>
      </c>
      <c r="F1482" s="117">
        <f t="shared" si="741"/>
        <v>45432</v>
      </c>
      <c r="G1482" s="118">
        <f t="shared" ref="G1482:G1545" si="745">(E1482/D1482)-1</f>
        <v>2.0614972768082662E-3</v>
      </c>
      <c r="H1482" s="119">
        <f t="shared" si="733"/>
        <v>45495</v>
      </c>
      <c r="I1482" s="119">
        <f t="shared" ref="I1482:I1545" si="746">IF(A1482&gt;I1481,H1482,I1481)</f>
        <v>45495</v>
      </c>
      <c r="J1482" s="120">
        <f t="shared" si="728"/>
        <v>22</v>
      </c>
      <c r="K1482" s="120">
        <f t="shared" si="743"/>
        <v>9</v>
      </c>
      <c r="L1482" s="8">
        <f t="shared" si="729"/>
        <v>1.0008428199999999</v>
      </c>
      <c r="M1482" s="121">
        <f t="shared" si="742"/>
        <v>1.00206149</v>
      </c>
      <c r="N1482" s="121">
        <f t="shared" si="737"/>
        <v>1.5994194621307725</v>
      </c>
      <c r="O1482" s="114">
        <f t="shared" si="739"/>
        <v>1.60076748</v>
      </c>
      <c r="P1482" s="114">
        <f t="shared" ref="P1482:P1545" si="747">TRUNC(C1482*O1482,8)</f>
        <v>789.78026208000006</v>
      </c>
      <c r="Q1482" s="168">
        <f t="shared" si="734"/>
        <v>0</v>
      </c>
      <c r="R1482" s="169">
        <f t="shared" si="730"/>
        <v>0</v>
      </c>
      <c r="S1482" s="114">
        <f t="shared" ref="S1482:S1545" si="748">IF(R1482&gt;0,TRUNC(R1482*P1482,8),0)</f>
        <v>0</v>
      </c>
      <c r="T1482" s="124">
        <f t="shared" si="731"/>
        <v>7.0000000000000007E-2</v>
      </c>
      <c r="U1482" s="122">
        <f t="shared" si="738"/>
        <v>9</v>
      </c>
      <c r="V1482" s="122">
        <v>252</v>
      </c>
      <c r="W1482" s="121">
        <f t="shared" ref="W1482:W1545" si="749">ROUND((1+T1482)^TRUNC((U1482/V1482),9),9)</f>
        <v>1.0024193020000001</v>
      </c>
      <c r="X1482" s="114">
        <f t="shared" ref="X1482:X1545" si="750">TRUNC((P1482*(W1482-1)),8)</f>
        <v>1.91071696</v>
      </c>
      <c r="Y1482" s="114">
        <f t="shared" ref="Y1482:Y1545" si="751">IF(Q1482&gt;0,S1482+X1482,0)</f>
        <v>0</v>
      </c>
      <c r="Z1482" s="127" t="str">
        <f t="shared" si="735"/>
        <v>A+J=</v>
      </c>
      <c r="AA1482" s="119">
        <f t="shared" si="736"/>
        <v>45495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>
        <f t="shared" ref="A1483:A1546" si="752">(A1482+1)</f>
        <v>45477</v>
      </c>
      <c r="B1483" s="114">
        <f t="shared" si="744"/>
        <v>791.9776969400001</v>
      </c>
      <c r="C1483" s="114">
        <f t="shared" si="732"/>
        <v>493.37600366999999</v>
      </c>
      <c r="D1483" s="115">
        <f t="shared" ref="D1483:D1546" si="753">IF(E1483=E1482,D1482,E1482)</f>
        <v>1190.8820000000001</v>
      </c>
      <c r="E1483" s="116">
        <f t="shared" si="740"/>
        <v>1193.337</v>
      </c>
      <c r="F1483" s="117">
        <f t="shared" si="741"/>
        <v>45432</v>
      </c>
      <c r="G1483" s="118">
        <f t="shared" si="745"/>
        <v>2.0614972768082662E-3</v>
      </c>
      <c r="H1483" s="119">
        <f t="shared" si="733"/>
        <v>45495</v>
      </c>
      <c r="I1483" s="119">
        <f t="shared" si="746"/>
        <v>45495</v>
      </c>
      <c r="J1483" s="120">
        <f t="shared" ref="J1483:J1546" si="754">IF(I1483=I1482,J1482,NETWORKDAYS(I1482,I1483,$AD$148:$AD$502)-1)</f>
        <v>22</v>
      </c>
      <c r="K1483" s="120">
        <f t="shared" si="743"/>
        <v>10</v>
      </c>
      <c r="L1483" s="8">
        <f t="shared" ref="L1483:L1546" si="755">TRUNC((E1483/D1483)^TRUNC((K1483/J1483),9),8)</f>
        <v>1.0009365100000001</v>
      </c>
      <c r="M1483" s="121">
        <f t="shared" si="742"/>
        <v>1.00206149</v>
      </c>
      <c r="N1483" s="121">
        <f t="shared" si="737"/>
        <v>1.5994194621307725</v>
      </c>
      <c r="O1483" s="114">
        <f t="shared" si="739"/>
        <v>1.6009173299999999</v>
      </c>
      <c r="P1483" s="114">
        <f t="shared" si="747"/>
        <v>789.85419448000005</v>
      </c>
      <c r="Q1483" s="168">
        <f t="shared" si="734"/>
        <v>0</v>
      </c>
      <c r="R1483" s="169">
        <f t="shared" ref="R1483:R1546" si="756">IF(Q1483&gt;0,VLOOKUP($A1483,$AD$10:$AI$140,6),0)</f>
        <v>0</v>
      </c>
      <c r="S1483" s="114">
        <f t="shared" si="748"/>
        <v>0</v>
      </c>
      <c r="T1483" s="124">
        <f t="shared" ref="T1483:T1546" si="757">(T1482)</f>
        <v>7.0000000000000007E-2</v>
      </c>
      <c r="U1483" s="122">
        <f t="shared" si="738"/>
        <v>10</v>
      </c>
      <c r="V1483" s="122">
        <v>252</v>
      </c>
      <c r="W1483" s="121">
        <f t="shared" si="749"/>
        <v>1.0026884739999999</v>
      </c>
      <c r="X1483" s="114">
        <f t="shared" si="750"/>
        <v>2.1235024600000001</v>
      </c>
      <c r="Y1483" s="114">
        <f t="shared" si="751"/>
        <v>0</v>
      </c>
      <c r="Z1483" s="127" t="str">
        <f t="shared" si="735"/>
        <v>A+J=</v>
      </c>
      <c r="AA1483" s="119">
        <f t="shared" si="736"/>
        <v>45495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>
        <f t="shared" si="752"/>
        <v>45478</v>
      </c>
      <c r="B1484" s="114">
        <f t="shared" si="744"/>
        <v>792.26452218999998</v>
      </c>
      <c r="C1484" s="114">
        <f t="shared" ref="C1484:C1547" si="758">TRUNC(IF(Q1483&gt;0,VLOOKUP(A1483,$AD$12:$AE$140,2),C1483),8)</f>
        <v>493.37600366999999</v>
      </c>
      <c r="D1484" s="115">
        <f t="shared" si="753"/>
        <v>1190.8820000000001</v>
      </c>
      <c r="E1484" s="116">
        <f t="shared" si="740"/>
        <v>1193.337</v>
      </c>
      <c r="F1484" s="117">
        <f t="shared" si="741"/>
        <v>45432</v>
      </c>
      <c r="G1484" s="118">
        <f t="shared" si="745"/>
        <v>2.0614972768082662E-3</v>
      </c>
      <c r="H1484" s="119">
        <f t="shared" ref="H1484:H1547" si="759">IF(DAY(A1484)=H$9,VLOOKUP(A1484,AH$118:AN$450,4),H1483)</f>
        <v>45495</v>
      </c>
      <c r="I1484" s="119">
        <f t="shared" si="746"/>
        <v>45495</v>
      </c>
      <c r="J1484" s="120">
        <f t="shared" si="754"/>
        <v>22</v>
      </c>
      <c r="K1484" s="120">
        <f t="shared" si="743"/>
        <v>11</v>
      </c>
      <c r="L1484" s="8">
        <f t="shared" si="755"/>
        <v>1.0010302099999999</v>
      </c>
      <c r="M1484" s="121">
        <f t="shared" si="742"/>
        <v>1.00206149</v>
      </c>
      <c r="N1484" s="121">
        <f t="shared" si="737"/>
        <v>1.5994194621307725</v>
      </c>
      <c r="O1484" s="114">
        <f t="shared" si="739"/>
        <v>1.6010671999999999</v>
      </c>
      <c r="P1484" s="114">
        <f t="shared" si="747"/>
        <v>789.92813674000001</v>
      </c>
      <c r="Q1484" s="168">
        <f t="shared" ref="Q1484:Q1547" si="760">IF(VLOOKUP(A1484,AD$10:AK$140,8)=VLOOKUP(A1483,AD$10:AK$140,8),0,VLOOKUP(A1484,AD$10:AK$140,8))</f>
        <v>0</v>
      </c>
      <c r="R1484" s="169">
        <f t="shared" si="756"/>
        <v>0</v>
      </c>
      <c r="S1484" s="114">
        <f t="shared" si="748"/>
        <v>0</v>
      </c>
      <c r="T1484" s="124">
        <f t="shared" si="757"/>
        <v>7.0000000000000007E-2</v>
      </c>
      <c r="U1484" s="122">
        <f t="shared" si="738"/>
        <v>11</v>
      </c>
      <c r="V1484" s="122">
        <v>252</v>
      </c>
      <c r="W1484" s="121">
        <f t="shared" si="749"/>
        <v>1.0029577190000001</v>
      </c>
      <c r="X1484" s="114">
        <f t="shared" si="750"/>
        <v>2.3363854499999999</v>
      </c>
      <c r="Y1484" s="114">
        <f t="shared" si="751"/>
        <v>0</v>
      </c>
      <c r="Z1484" s="127" t="str">
        <f t="shared" ref="Z1484:Z1547" si="761">IF($Q1483&gt;0,VLOOKUP($A1483,$AD$10:$AM$140,9),Z1483)</f>
        <v>A+J=</v>
      </c>
      <c r="AA1484" s="119">
        <f t="shared" ref="AA1484:AA1547" si="762">IF($Q1483&gt;0,VLOOKUP($A1483,$AD$10:$AM$140,10),AA1483)</f>
        <v>45495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>
        <f t="shared" si="752"/>
        <v>45479</v>
      </c>
      <c r="B1485" s="114">
        <f t="shared" si="744"/>
        <v>792.55144909000001</v>
      </c>
      <c r="C1485" s="114">
        <f t="shared" si="758"/>
        <v>493.37600366999999</v>
      </c>
      <c r="D1485" s="115">
        <f t="shared" si="753"/>
        <v>1190.8820000000001</v>
      </c>
      <c r="E1485" s="116">
        <f t="shared" si="740"/>
        <v>1193.337</v>
      </c>
      <c r="F1485" s="117">
        <f t="shared" si="741"/>
        <v>45432</v>
      </c>
      <c r="G1485" s="118">
        <f t="shared" si="745"/>
        <v>2.0614972768082662E-3</v>
      </c>
      <c r="H1485" s="119">
        <f t="shared" si="759"/>
        <v>45495</v>
      </c>
      <c r="I1485" s="119">
        <f t="shared" si="746"/>
        <v>45495</v>
      </c>
      <c r="J1485" s="120">
        <f t="shared" si="754"/>
        <v>22</v>
      </c>
      <c r="K1485" s="120">
        <f t="shared" si="743"/>
        <v>12</v>
      </c>
      <c r="L1485" s="8">
        <f t="shared" si="755"/>
        <v>1.0011239199999999</v>
      </c>
      <c r="M1485" s="121">
        <f t="shared" si="742"/>
        <v>1.00206149</v>
      </c>
      <c r="N1485" s="121">
        <f t="shared" si="737"/>
        <v>1.5994194621307725</v>
      </c>
      <c r="O1485" s="114">
        <f t="shared" si="739"/>
        <v>1.6012170800000001</v>
      </c>
      <c r="P1485" s="114">
        <f t="shared" si="747"/>
        <v>790.00208393000003</v>
      </c>
      <c r="Q1485" s="168">
        <f t="shared" si="760"/>
        <v>0</v>
      </c>
      <c r="R1485" s="169">
        <f t="shared" si="756"/>
        <v>0</v>
      </c>
      <c r="S1485" s="114">
        <f t="shared" si="748"/>
        <v>0</v>
      </c>
      <c r="T1485" s="124">
        <f t="shared" si="757"/>
        <v>7.0000000000000007E-2</v>
      </c>
      <c r="U1485" s="122">
        <f t="shared" si="738"/>
        <v>12</v>
      </c>
      <c r="V1485" s="122">
        <v>252</v>
      </c>
      <c r="W1485" s="121">
        <f t="shared" si="749"/>
        <v>1.003227036</v>
      </c>
      <c r="X1485" s="114">
        <f t="shared" si="750"/>
        <v>2.5493651599999998</v>
      </c>
      <c r="Y1485" s="114">
        <f t="shared" si="751"/>
        <v>0</v>
      </c>
      <c r="Z1485" s="127" t="str">
        <f t="shared" si="761"/>
        <v>A+J=</v>
      </c>
      <c r="AA1485" s="119">
        <f t="shared" si="762"/>
        <v>45495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>
        <f t="shared" si="752"/>
        <v>45480</v>
      </c>
      <c r="B1486" s="114">
        <f t="shared" si="744"/>
        <v>792.55144909000001</v>
      </c>
      <c r="C1486" s="114">
        <f t="shared" si="758"/>
        <v>493.37600366999999</v>
      </c>
      <c r="D1486" s="115">
        <f t="shared" si="753"/>
        <v>1190.8820000000001</v>
      </c>
      <c r="E1486" s="116">
        <f t="shared" si="740"/>
        <v>1193.337</v>
      </c>
      <c r="F1486" s="117">
        <f t="shared" si="741"/>
        <v>45432</v>
      </c>
      <c r="G1486" s="118">
        <f t="shared" si="745"/>
        <v>2.0614972768082662E-3</v>
      </c>
      <c r="H1486" s="119">
        <f t="shared" si="759"/>
        <v>45495</v>
      </c>
      <c r="I1486" s="119">
        <f t="shared" si="746"/>
        <v>45495</v>
      </c>
      <c r="J1486" s="120">
        <f t="shared" si="754"/>
        <v>22</v>
      </c>
      <c r="K1486" s="120">
        <f t="shared" si="743"/>
        <v>12</v>
      </c>
      <c r="L1486" s="8">
        <f t="shared" si="755"/>
        <v>1.0011239199999999</v>
      </c>
      <c r="M1486" s="121">
        <f t="shared" si="742"/>
        <v>1.00206149</v>
      </c>
      <c r="N1486" s="121">
        <f t="shared" si="737"/>
        <v>1.5994194621307725</v>
      </c>
      <c r="O1486" s="114">
        <f t="shared" si="739"/>
        <v>1.6012170800000001</v>
      </c>
      <c r="P1486" s="114">
        <f t="shared" si="747"/>
        <v>790.00208393000003</v>
      </c>
      <c r="Q1486" s="168">
        <f t="shared" si="760"/>
        <v>0</v>
      </c>
      <c r="R1486" s="169">
        <f t="shared" si="756"/>
        <v>0</v>
      </c>
      <c r="S1486" s="114">
        <f t="shared" si="748"/>
        <v>0</v>
      </c>
      <c r="T1486" s="124">
        <f t="shared" si="757"/>
        <v>7.0000000000000007E-2</v>
      </c>
      <c r="U1486" s="122">
        <f t="shared" si="738"/>
        <v>12</v>
      </c>
      <c r="V1486" s="122">
        <v>252</v>
      </c>
      <c r="W1486" s="121">
        <f t="shared" si="749"/>
        <v>1.003227036</v>
      </c>
      <c r="X1486" s="114">
        <f t="shared" si="750"/>
        <v>2.5493651599999998</v>
      </c>
      <c r="Y1486" s="114">
        <f t="shared" si="751"/>
        <v>0</v>
      </c>
      <c r="Z1486" s="127" t="str">
        <f t="shared" si="761"/>
        <v>A+J=</v>
      </c>
      <c r="AA1486" s="119">
        <f t="shared" si="762"/>
        <v>45495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>
        <f t="shared" si="752"/>
        <v>45481</v>
      </c>
      <c r="B1487" s="114">
        <f t="shared" si="744"/>
        <v>792.55144909000001</v>
      </c>
      <c r="C1487" s="114">
        <f t="shared" si="758"/>
        <v>493.37600366999999</v>
      </c>
      <c r="D1487" s="115">
        <f t="shared" si="753"/>
        <v>1190.8820000000001</v>
      </c>
      <c r="E1487" s="116">
        <f t="shared" si="740"/>
        <v>1193.337</v>
      </c>
      <c r="F1487" s="117">
        <f t="shared" si="741"/>
        <v>45432</v>
      </c>
      <c r="G1487" s="118">
        <f t="shared" si="745"/>
        <v>2.0614972768082662E-3</v>
      </c>
      <c r="H1487" s="119">
        <f t="shared" si="759"/>
        <v>45495</v>
      </c>
      <c r="I1487" s="119">
        <f t="shared" si="746"/>
        <v>45495</v>
      </c>
      <c r="J1487" s="120">
        <f t="shared" si="754"/>
        <v>22</v>
      </c>
      <c r="K1487" s="120">
        <f t="shared" si="743"/>
        <v>12</v>
      </c>
      <c r="L1487" s="8">
        <f t="shared" si="755"/>
        <v>1.0011239199999999</v>
      </c>
      <c r="M1487" s="121">
        <f t="shared" si="742"/>
        <v>1.00206149</v>
      </c>
      <c r="N1487" s="121">
        <f t="shared" si="737"/>
        <v>1.5994194621307725</v>
      </c>
      <c r="O1487" s="114">
        <f t="shared" si="739"/>
        <v>1.6012170800000001</v>
      </c>
      <c r="P1487" s="114">
        <f t="shared" si="747"/>
        <v>790.00208393000003</v>
      </c>
      <c r="Q1487" s="168">
        <f t="shared" si="760"/>
        <v>0</v>
      </c>
      <c r="R1487" s="169">
        <f t="shared" si="756"/>
        <v>0</v>
      </c>
      <c r="S1487" s="114">
        <f t="shared" si="748"/>
        <v>0</v>
      </c>
      <c r="T1487" s="124">
        <f t="shared" si="757"/>
        <v>7.0000000000000007E-2</v>
      </c>
      <c r="U1487" s="122">
        <f t="shared" si="738"/>
        <v>12</v>
      </c>
      <c r="V1487" s="122">
        <v>252</v>
      </c>
      <c r="W1487" s="121">
        <f t="shared" si="749"/>
        <v>1.003227036</v>
      </c>
      <c r="X1487" s="114">
        <f t="shared" si="750"/>
        <v>2.5493651599999998</v>
      </c>
      <c r="Y1487" s="114">
        <f t="shared" si="751"/>
        <v>0</v>
      </c>
      <c r="Z1487" s="127" t="str">
        <f t="shared" si="761"/>
        <v>A+J=</v>
      </c>
      <c r="AA1487" s="119">
        <f t="shared" si="762"/>
        <v>45495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>
        <f t="shared" si="752"/>
        <v>45482</v>
      </c>
      <c r="B1488" s="114">
        <f t="shared" si="744"/>
        <v>792.83847765999997</v>
      </c>
      <c r="C1488" s="114">
        <f t="shared" si="758"/>
        <v>493.37600366999999</v>
      </c>
      <c r="D1488" s="115">
        <f t="shared" si="753"/>
        <v>1190.8820000000001</v>
      </c>
      <c r="E1488" s="116">
        <f t="shared" si="740"/>
        <v>1193.337</v>
      </c>
      <c r="F1488" s="117">
        <f t="shared" si="741"/>
        <v>45432</v>
      </c>
      <c r="G1488" s="118">
        <f t="shared" si="745"/>
        <v>2.0614972768082662E-3</v>
      </c>
      <c r="H1488" s="119">
        <f t="shared" si="759"/>
        <v>45495</v>
      </c>
      <c r="I1488" s="119">
        <f t="shared" si="746"/>
        <v>45495</v>
      </c>
      <c r="J1488" s="120">
        <f t="shared" si="754"/>
        <v>22</v>
      </c>
      <c r="K1488" s="120">
        <f t="shared" si="743"/>
        <v>13</v>
      </c>
      <c r="L1488" s="8">
        <f t="shared" si="755"/>
        <v>1.0012176399999999</v>
      </c>
      <c r="M1488" s="121">
        <f t="shared" si="742"/>
        <v>1.00206149</v>
      </c>
      <c r="N1488" s="121">
        <f t="shared" si="737"/>
        <v>1.5994194621307725</v>
      </c>
      <c r="O1488" s="114">
        <f t="shared" si="739"/>
        <v>1.6013669699999999</v>
      </c>
      <c r="P1488" s="114">
        <f t="shared" si="747"/>
        <v>790.07603605999998</v>
      </c>
      <c r="Q1488" s="168">
        <f t="shared" si="760"/>
        <v>0</v>
      </c>
      <c r="R1488" s="169">
        <f t="shared" si="756"/>
        <v>0</v>
      </c>
      <c r="S1488" s="114">
        <f t="shared" si="748"/>
        <v>0</v>
      </c>
      <c r="T1488" s="124">
        <f t="shared" si="757"/>
        <v>7.0000000000000007E-2</v>
      </c>
      <c r="U1488" s="122">
        <f t="shared" si="738"/>
        <v>13</v>
      </c>
      <c r="V1488" s="122">
        <v>252</v>
      </c>
      <c r="W1488" s="121">
        <f t="shared" si="749"/>
        <v>1.003496425</v>
      </c>
      <c r="X1488" s="114">
        <f t="shared" si="750"/>
        <v>2.7624415999999998</v>
      </c>
      <c r="Y1488" s="114">
        <f t="shared" si="751"/>
        <v>0</v>
      </c>
      <c r="Z1488" s="127" t="str">
        <f t="shared" si="761"/>
        <v>A+J=</v>
      </c>
      <c r="AA1488" s="119">
        <f t="shared" si="762"/>
        <v>45495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>
        <f t="shared" si="752"/>
        <v>45483</v>
      </c>
      <c r="B1489" s="114">
        <f t="shared" si="744"/>
        <v>793.12561860999995</v>
      </c>
      <c r="C1489" s="114">
        <f t="shared" si="758"/>
        <v>493.37600366999999</v>
      </c>
      <c r="D1489" s="115">
        <f t="shared" si="753"/>
        <v>1190.8820000000001</v>
      </c>
      <c r="E1489" s="116">
        <f t="shared" si="740"/>
        <v>1193.337</v>
      </c>
      <c r="F1489" s="117">
        <f t="shared" si="741"/>
        <v>45432</v>
      </c>
      <c r="G1489" s="118">
        <f t="shared" si="745"/>
        <v>2.0614972768082662E-3</v>
      </c>
      <c r="H1489" s="119">
        <f t="shared" si="759"/>
        <v>45495</v>
      </c>
      <c r="I1489" s="119">
        <f t="shared" si="746"/>
        <v>45495</v>
      </c>
      <c r="J1489" s="120">
        <f t="shared" si="754"/>
        <v>22</v>
      </c>
      <c r="K1489" s="120">
        <f t="shared" si="743"/>
        <v>14</v>
      </c>
      <c r="L1489" s="8">
        <f t="shared" si="755"/>
        <v>1.00131137</v>
      </c>
      <c r="M1489" s="121">
        <f t="shared" si="742"/>
        <v>1.00206149</v>
      </c>
      <c r="N1489" s="121">
        <f t="shared" si="737"/>
        <v>1.5994194621307725</v>
      </c>
      <c r="O1489" s="114">
        <f t="shared" si="739"/>
        <v>1.6015168900000001</v>
      </c>
      <c r="P1489" s="114">
        <f t="shared" si="747"/>
        <v>790.15000298999996</v>
      </c>
      <c r="Q1489" s="168">
        <f t="shared" si="760"/>
        <v>0</v>
      </c>
      <c r="R1489" s="169">
        <f t="shared" si="756"/>
        <v>0</v>
      </c>
      <c r="S1489" s="114">
        <f t="shared" si="748"/>
        <v>0</v>
      </c>
      <c r="T1489" s="124">
        <f t="shared" si="757"/>
        <v>7.0000000000000007E-2</v>
      </c>
      <c r="U1489" s="122">
        <f t="shared" si="738"/>
        <v>14</v>
      </c>
      <c r="V1489" s="122">
        <v>252</v>
      </c>
      <c r="W1489" s="121">
        <f t="shared" si="749"/>
        <v>1.0037658869999999</v>
      </c>
      <c r="X1489" s="114">
        <f t="shared" si="750"/>
        <v>2.9756156200000001</v>
      </c>
      <c r="Y1489" s="114">
        <f t="shared" si="751"/>
        <v>0</v>
      </c>
      <c r="Z1489" s="127" t="str">
        <f t="shared" si="761"/>
        <v>A+J=</v>
      </c>
      <c r="AA1489" s="119">
        <f t="shared" si="762"/>
        <v>45495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>
        <f t="shared" si="752"/>
        <v>45484</v>
      </c>
      <c r="B1490" s="114">
        <f t="shared" si="744"/>
        <v>793.41285137</v>
      </c>
      <c r="C1490" s="114">
        <f t="shared" si="758"/>
        <v>493.37600366999999</v>
      </c>
      <c r="D1490" s="115">
        <f t="shared" si="753"/>
        <v>1190.8820000000001</v>
      </c>
      <c r="E1490" s="116">
        <f t="shared" si="740"/>
        <v>1193.337</v>
      </c>
      <c r="F1490" s="117">
        <f t="shared" si="741"/>
        <v>45432</v>
      </c>
      <c r="G1490" s="118">
        <f t="shared" si="745"/>
        <v>2.0614972768082662E-3</v>
      </c>
      <c r="H1490" s="119">
        <f t="shared" si="759"/>
        <v>45495</v>
      </c>
      <c r="I1490" s="119">
        <f t="shared" si="746"/>
        <v>45495</v>
      </c>
      <c r="J1490" s="120">
        <f t="shared" si="754"/>
        <v>22</v>
      </c>
      <c r="K1490" s="120">
        <f t="shared" si="743"/>
        <v>15</v>
      </c>
      <c r="L1490" s="8">
        <f t="shared" si="755"/>
        <v>1.0014050999999999</v>
      </c>
      <c r="M1490" s="121">
        <f t="shared" si="742"/>
        <v>1.00206149</v>
      </c>
      <c r="N1490" s="121">
        <f t="shared" si="737"/>
        <v>1.5994194621307725</v>
      </c>
      <c r="O1490" s="114">
        <f t="shared" si="739"/>
        <v>1.6016668000000001</v>
      </c>
      <c r="P1490" s="114">
        <f t="shared" si="747"/>
        <v>790.22396499000001</v>
      </c>
      <c r="Q1490" s="168">
        <f t="shared" si="760"/>
        <v>0</v>
      </c>
      <c r="R1490" s="169">
        <f t="shared" si="756"/>
        <v>0</v>
      </c>
      <c r="S1490" s="114">
        <f t="shared" si="748"/>
        <v>0</v>
      </c>
      <c r="T1490" s="124">
        <f t="shared" si="757"/>
        <v>7.0000000000000007E-2</v>
      </c>
      <c r="U1490" s="122">
        <f t="shared" si="738"/>
        <v>15</v>
      </c>
      <c r="V1490" s="122">
        <v>252</v>
      </c>
      <c r="W1490" s="121">
        <f t="shared" si="749"/>
        <v>1.004035421</v>
      </c>
      <c r="X1490" s="114">
        <f t="shared" si="750"/>
        <v>3.18888638</v>
      </c>
      <c r="Y1490" s="114">
        <f t="shared" si="751"/>
        <v>0</v>
      </c>
      <c r="Z1490" s="127" t="str">
        <f t="shared" si="761"/>
        <v>A+J=</v>
      </c>
      <c r="AA1490" s="119">
        <f t="shared" si="762"/>
        <v>45495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>
        <f t="shared" si="752"/>
        <v>45485</v>
      </c>
      <c r="B1491" s="114">
        <f t="shared" si="744"/>
        <v>793.70019080000009</v>
      </c>
      <c r="C1491" s="114">
        <f t="shared" si="758"/>
        <v>493.37600366999999</v>
      </c>
      <c r="D1491" s="115">
        <f t="shared" si="753"/>
        <v>1190.8820000000001</v>
      </c>
      <c r="E1491" s="116">
        <f t="shared" si="740"/>
        <v>1193.337</v>
      </c>
      <c r="F1491" s="117">
        <f t="shared" si="741"/>
        <v>45432</v>
      </c>
      <c r="G1491" s="118">
        <f t="shared" si="745"/>
        <v>2.0614972768082662E-3</v>
      </c>
      <c r="H1491" s="119">
        <f t="shared" si="759"/>
        <v>45495</v>
      </c>
      <c r="I1491" s="119">
        <f t="shared" si="746"/>
        <v>45495</v>
      </c>
      <c r="J1491" s="120">
        <f t="shared" si="754"/>
        <v>22</v>
      </c>
      <c r="K1491" s="120">
        <f t="shared" si="743"/>
        <v>16</v>
      </c>
      <c r="L1491" s="8">
        <f t="shared" si="755"/>
        <v>1.00149884</v>
      </c>
      <c r="M1491" s="121">
        <f t="shared" si="742"/>
        <v>1.00206149</v>
      </c>
      <c r="N1491" s="121">
        <f t="shared" si="737"/>
        <v>1.5994194621307725</v>
      </c>
      <c r="O1491" s="114">
        <f t="shared" si="739"/>
        <v>1.6018167299999999</v>
      </c>
      <c r="P1491" s="114">
        <f t="shared" si="747"/>
        <v>790.29793685000004</v>
      </c>
      <c r="Q1491" s="168">
        <f t="shared" si="760"/>
        <v>0</v>
      </c>
      <c r="R1491" s="169">
        <f t="shared" si="756"/>
        <v>0</v>
      </c>
      <c r="S1491" s="114">
        <f t="shared" si="748"/>
        <v>0</v>
      </c>
      <c r="T1491" s="124">
        <f t="shared" si="757"/>
        <v>7.0000000000000007E-2</v>
      </c>
      <c r="U1491" s="122">
        <f t="shared" si="738"/>
        <v>16</v>
      </c>
      <c r="V1491" s="122">
        <v>252</v>
      </c>
      <c r="W1491" s="121">
        <f t="shared" si="749"/>
        <v>1.004305027</v>
      </c>
      <c r="X1491" s="114">
        <f t="shared" si="750"/>
        <v>3.40225395</v>
      </c>
      <c r="Y1491" s="114">
        <f t="shared" si="751"/>
        <v>0</v>
      </c>
      <c r="Z1491" s="127" t="str">
        <f t="shared" si="761"/>
        <v>A+J=</v>
      </c>
      <c r="AA1491" s="119">
        <f t="shared" si="762"/>
        <v>45495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>
        <f t="shared" si="752"/>
        <v>45486</v>
      </c>
      <c r="B1492" s="114">
        <f t="shared" si="744"/>
        <v>793.98764270000004</v>
      </c>
      <c r="C1492" s="114">
        <f t="shared" si="758"/>
        <v>493.37600366999999</v>
      </c>
      <c r="D1492" s="115">
        <f t="shared" si="753"/>
        <v>1190.8820000000001</v>
      </c>
      <c r="E1492" s="116">
        <f t="shared" si="740"/>
        <v>1193.337</v>
      </c>
      <c r="F1492" s="117">
        <f t="shared" si="741"/>
        <v>45432</v>
      </c>
      <c r="G1492" s="118">
        <f t="shared" si="745"/>
        <v>2.0614972768082662E-3</v>
      </c>
      <c r="H1492" s="119">
        <f t="shared" si="759"/>
        <v>45495</v>
      </c>
      <c r="I1492" s="119">
        <f t="shared" si="746"/>
        <v>45495</v>
      </c>
      <c r="J1492" s="120">
        <f t="shared" si="754"/>
        <v>22</v>
      </c>
      <c r="K1492" s="120">
        <f t="shared" si="743"/>
        <v>17</v>
      </c>
      <c r="L1492" s="8">
        <f t="shared" si="755"/>
        <v>1.0015925999999999</v>
      </c>
      <c r="M1492" s="121">
        <f t="shared" si="742"/>
        <v>1.00206149</v>
      </c>
      <c r="N1492" s="121">
        <f t="shared" si="737"/>
        <v>1.5994194621307725</v>
      </c>
      <c r="O1492" s="114">
        <f t="shared" si="739"/>
        <v>1.60196669</v>
      </c>
      <c r="P1492" s="114">
        <f t="shared" si="747"/>
        <v>790.37192352</v>
      </c>
      <c r="Q1492" s="168">
        <f t="shared" si="760"/>
        <v>0</v>
      </c>
      <c r="R1492" s="169">
        <f t="shared" si="756"/>
        <v>0</v>
      </c>
      <c r="S1492" s="114">
        <f t="shared" si="748"/>
        <v>0</v>
      </c>
      <c r="T1492" s="124">
        <f t="shared" si="757"/>
        <v>7.0000000000000007E-2</v>
      </c>
      <c r="U1492" s="122">
        <f t="shared" si="738"/>
        <v>17</v>
      </c>
      <c r="V1492" s="122">
        <v>252</v>
      </c>
      <c r="W1492" s="121">
        <f t="shared" si="749"/>
        <v>1.0045747060000001</v>
      </c>
      <c r="X1492" s="114">
        <f t="shared" si="750"/>
        <v>3.6157191800000001</v>
      </c>
      <c r="Y1492" s="114">
        <f t="shared" si="751"/>
        <v>0</v>
      </c>
      <c r="Z1492" s="127" t="str">
        <f t="shared" si="761"/>
        <v>A+J=</v>
      </c>
      <c r="AA1492" s="119">
        <f t="shared" si="762"/>
        <v>45495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>
        <f t="shared" si="752"/>
        <v>45487</v>
      </c>
      <c r="B1493" s="114">
        <f t="shared" si="744"/>
        <v>793.98764270000004</v>
      </c>
      <c r="C1493" s="114">
        <f t="shared" si="758"/>
        <v>493.37600366999999</v>
      </c>
      <c r="D1493" s="115">
        <f t="shared" si="753"/>
        <v>1190.8820000000001</v>
      </c>
      <c r="E1493" s="116">
        <f t="shared" si="740"/>
        <v>1193.337</v>
      </c>
      <c r="F1493" s="117">
        <f t="shared" si="741"/>
        <v>45432</v>
      </c>
      <c r="G1493" s="118">
        <f t="shared" si="745"/>
        <v>2.0614972768082662E-3</v>
      </c>
      <c r="H1493" s="119">
        <f t="shared" si="759"/>
        <v>45495</v>
      </c>
      <c r="I1493" s="119">
        <f t="shared" si="746"/>
        <v>45495</v>
      </c>
      <c r="J1493" s="120">
        <f t="shared" si="754"/>
        <v>22</v>
      </c>
      <c r="K1493" s="120">
        <f t="shared" si="743"/>
        <v>17</v>
      </c>
      <c r="L1493" s="8">
        <f t="shared" si="755"/>
        <v>1.0015925999999999</v>
      </c>
      <c r="M1493" s="121">
        <f t="shared" si="742"/>
        <v>1.00206149</v>
      </c>
      <c r="N1493" s="121">
        <f t="shared" si="737"/>
        <v>1.5994194621307725</v>
      </c>
      <c r="O1493" s="114">
        <f t="shared" si="739"/>
        <v>1.60196669</v>
      </c>
      <c r="P1493" s="114">
        <f t="shared" si="747"/>
        <v>790.37192352</v>
      </c>
      <c r="Q1493" s="168">
        <f t="shared" si="760"/>
        <v>0</v>
      </c>
      <c r="R1493" s="169">
        <f t="shared" si="756"/>
        <v>0</v>
      </c>
      <c r="S1493" s="114">
        <f t="shared" si="748"/>
        <v>0</v>
      </c>
      <c r="T1493" s="124">
        <f t="shared" si="757"/>
        <v>7.0000000000000007E-2</v>
      </c>
      <c r="U1493" s="122">
        <f t="shared" si="738"/>
        <v>17</v>
      </c>
      <c r="V1493" s="122">
        <v>252</v>
      </c>
      <c r="W1493" s="121">
        <f t="shared" si="749"/>
        <v>1.0045747060000001</v>
      </c>
      <c r="X1493" s="114">
        <f t="shared" si="750"/>
        <v>3.6157191800000001</v>
      </c>
      <c r="Y1493" s="114">
        <f t="shared" si="751"/>
        <v>0</v>
      </c>
      <c r="Z1493" s="127" t="str">
        <f t="shared" si="761"/>
        <v>A+J=</v>
      </c>
      <c r="AA1493" s="119">
        <f t="shared" si="762"/>
        <v>45495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>
        <f t="shared" si="752"/>
        <v>45488</v>
      </c>
      <c r="B1494" s="114">
        <f t="shared" si="744"/>
        <v>793.98764270000004</v>
      </c>
      <c r="C1494" s="114">
        <f t="shared" si="758"/>
        <v>493.37600366999999</v>
      </c>
      <c r="D1494" s="115">
        <f t="shared" si="753"/>
        <v>1190.8820000000001</v>
      </c>
      <c r="E1494" s="116">
        <f t="shared" si="740"/>
        <v>1193.337</v>
      </c>
      <c r="F1494" s="117">
        <f t="shared" si="741"/>
        <v>45432</v>
      </c>
      <c r="G1494" s="118">
        <f t="shared" si="745"/>
        <v>2.0614972768082662E-3</v>
      </c>
      <c r="H1494" s="119">
        <f t="shared" si="759"/>
        <v>45495</v>
      </c>
      <c r="I1494" s="119">
        <f t="shared" si="746"/>
        <v>45495</v>
      </c>
      <c r="J1494" s="120">
        <f t="shared" si="754"/>
        <v>22</v>
      </c>
      <c r="K1494" s="120">
        <f t="shared" si="743"/>
        <v>17</v>
      </c>
      <c r="L1494" s="8">
        <f t="shared" si="755"/>
        <v>1.0015925999999999</v>
      </c>
      <c r="M1494" s="121">
        <f t="shared" si="742"/>
        <v>1.00206149</v>
      </c>
      <c r="N1494" s="121">
        <f t="shared" si="737"/>
        <v>1.5994194621307725</v>
      </c>
      <c r="O1494" s="114">
        <f t="shared" si="739"/>
        <v>1.60196669</v>
      </c>
      <c r="P1494" s="114">
        <f t="shared" si="747"/>
        <v>790.37192352</v>
      </c>
      <c r="Q1494" s="168">
        <f t="shared" si="760"/>
        <v>0</v>
      </c>
      <c r="R1494" s="169">
        <f t="shared" si="756"/>
        <v>0</v>
      </c>
      <c r="S1494" s="114">
        <f t="shared" si="748"/>
        <v>0</v>
      </c>
      <c r="T1494" s="124">
        <f t="shared" si="757"/>
        <v>7.0000000000000007E-2</v>
      </c>
      <c r="U1494" s="122">
        <f t="shared" si="738"/>
        <v>17</v>
      </c>
      <c r="V1494" s="122">
        <v>252</v>
      </c>
      <c r="W1494" s="121">
        <f t="shared" si="749"/>
        <v>1.0045747060000001</v>
      </c>
      <c r="X1494" s="114">
        <f t="shared" si="750"/>
        <v>3.6157191800000001</v>
      </c>
      <c r="Y1494" s="114">
        <f t="shared" si="751"/>
        <v>0</v>
      </c>
      <c r="Z1494" s="127" t="str">
        <f t="shared" si="761"/>
        <v>A+J=</v>
      </c>
      <c r="AA1494" s="119">
        <f t="shared" si="762"/>
        <v>45495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>
        <f t="shared" si="752"/>
        <v>45489</v>
      </c>
      <c r="B1495" s="114">
        <f t="shared" si="744"/>
        <v>794.27519140999993</v>
      </c>
      <c r="C1495" s="114">
        <f t="shared" si="758"/>
        <v>493.37600366999999</v>
      </c>
      <c r="D1495" s="115">
        <f t="shared" si="753"/>
        <v>1190.8820000000001</v>
      </c>
      <c r="E1495" s="116">
        <f t="shared" si="740"/>
        <v>1193.337</v>
      </c>
      <c r="F1495" s="117">
        <f t="shared" si="741"/>
        <v>45432</v>
      </c>
      <c r="G1495" s="118">
        <f t="shared" si="745"/>
        <v>2.0614972768082662E-3</v>
      </c>
      <c r="H1495" s="119">
        <f t="shared" si="759"/>
        <v>45495</v>
      </c>
      <c r="I1495" s="119">
        <f t="shared" si="746"/>
        <v>45495</v>
      </c>
      <c r="J1495" s="120">
        <f t="shared" si="754"/>
        <v>22</v>
      </c>
      <c r="K1495" s="120">
        <f t="shared" si="743"/>
        <v>18</v>
      </c>
      <c r="L1495" s="8">
        <f t="shared" si="755"/>
        <v>1.0016863600000001</v>
      </c>
      <c r="M1495" s="121">
        <f t="shared" si="742"/>
        <v>1.00206149</v>
      </c>
      <c r="N1495" s="121">
        <f t="shared" si="737"/>
        <v>1.5994194621307725</v>
      </c>
      <c r="O1495" s="114">
        <f t="shared" si="739"/>
        <v>1.6021166499999999</v>
      </c>
      <c r="P1495" s="114">
        <f t="shared" si="747"/>
        <v>790.44591018999995</v>
      </c>
      <c r="Q1495" s="168">
        <f t="shared" si="760"/>
        <v>0</v>
      </c>
      <c r="R1495" s="169">
        <f t="shared" si="756"/>
        <v>0</v>
      </c>
      <c r="S1495" s="114">
        <f t="shared" si="748"/>
        <v>0</v>
      </c>
      <c r="T1495" s="124">
        <f t="shared" si="757"/>
        <v>7.0000000000000007E-2</v>
      </c>
      <c r="U1495" s="122">
        <f t="shared" si="738"/>
        <v>18</v>
      </c>
      <c r="V1495" s="122">
        <v>252</v>
      </c>
      <c r="W1495" s="121">
        <f t="shared" si="749"/>
        <v>1.0048444569999999</v>
      </c>
      <c r="X1495" s="114">
        <f t="shared" si="750"/>
        <v>3.8292812199999999</v>
      </c>
      <c r="Y1495" s="114">
        <f t="shared" si="751"/>
        <v>0</v>
      </c>
      <c r="Z1495" s="127" t="str">
        <f t="shared" si="761"/>
        <v>A+J=</v>
      </c>
      <c r="AA1495" s="119">
        <f t="shared" si="762"/>
        <v>45495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>
        <f t="shared" si="752"/>
        <v>45490</v>
      </c>
      <c r="B1496" s="114">
        <f t="shared" si="744"/>
        <v>794.56284764999998</v>
      </c>
      <c r="C1496" s="114">
        <f t="shared" si="758"/>
        <v>493.37600366999999</v>
      </c>
      <c r="D1496" s="115">
        <f t="shared" si="753"/>
        <v>1190.8820000000001</v>
      </c>
      <c r="E1496" s="116">
        <f t="shared" si="740"/>
        <v>1193.337</v>
      </c>
      <c r="F1496" s="117">
        <f t="shared" si="741"/>
        <v>45432</v>
      </c>
      <c r="G1496" s="118">
        <f t="shared" si="745"/>
        <v>2.0614972768082662E-3</v>
      </c>
      <c r="H1496" s="119">
        <f t="shared" si="759"/>
        <v>45495</v>
      </c>
      <c r="I1496" s="119">
        <f t="shared" si="746"/>
        <v>45495</v>
      </c>
      <c r="J1496" s="120">
        <f t="shared" si="754"/>
        <v>22</v>
      </c>
      <c r="K1496" s="120">
        <f t="shared" si="743"/>
        <v>19</v>
      </c>
      <c r="L1496" s="8">
        <f t="shared" si="755"/>
        <v>1.00178013</v>
      </c>
      <c r="M1496" s="121">
        <f t="shared" si="742"/>
        <v>1.00206149</v>
      </c>
      <c r="N1496" s="121">
        <f t="shared" si="737"/>
        <v>1.5994194621307725</v>
      </c>
      <c r="O1496" s="114">
        <f t="shared" si="739"/>
        <v>1.6022666299999999</v>
      </c>
      <c r="P1496" s="114">
        <f t="shared" si="747"/>
        <v>790.51990671999999</v>
      </c>
      <c r="Q1496" s="168">
        <f t="shared" si="760"/>
        <v>0</v>
      </c>
      <c r="R1496" s="169">
        <f t="shared" si="756"/>
        <v>0</v>
      </c>
      <c r="S1496" s="114">
        <f t="shared" si="748"/>
        <v>0</v>
      </c>
      <c r="T1496" s="124">
        <f t="shared" si="757"/>
        <v>7.0000000000000007E-2</v>
      </c>
      <c r="U1496" s="122">
        <f t="shared" si="738"/>
        <v>19</v>
      </c>
      <c r="V1496" s="122">
        <v>252</v>
      </c>
      <c r="W1496" s="121">
        <f t="shared" si="749"/>
        <v>1.005114281</v>
      </c>
      <c r="X1496" s="114">
        <f t="shared" si="750"/>
        <v>4.0429409300000003</v>
      </c>
      <c r="Y1496" s="114">
        <f t="shared" si="751"/>
        <v>0</v>
      </c>
      <c r="Z1496" s="127" t="str">
        <f t="shared" si="761"/>
        <v>A+J=</v>
      </c>
      <c r="AA1496" s="119">
        <f t="shared" si="762"/>
        <v>45495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>
        <f t="shared" si="752"/>
        <v>45491</v>
      </c>
      <c r="B1497" s="114">
        <f t="shared" si="744"/>
        <v>794.85061068000005</v>
      </c>
      <c r="C1497" s="114">
        <f t="shared" si="758"/>
        <v>493.37600366999999</v>
      </c>
      <c r="D1497" s="115">
        <f t="shared" si="753"/>
        <v>1190.8820000000001</v>
      </c>
      <c r="E1497" s="116">
        <f t="shared" si="740"/>
        <v>1193.337</v>
      </c>
      <c r="F1497" s="117">
        <f t="shared" si="741"/>
        <v>45432</v>
      </c>
      <c r="G1497" s="118">
        <f t="shared" si="745"/>
        <v>2.0614972768082662E-3</v>
      </c>
      <c r="H1497" s="119">
        <f t="shared" si="759"/>
        <v>45495</v>
      </c>
      <c r="I1497" s="119">
        <f t="shared" si="746"/>
        <v>45495</v>
      </c>
      <c r="J1497" s="120">
        <f t="shared" si="754"/>
        <v>22</v>
      </c>
      <c r="K1497" s="120">
        <f t="shared" si="743"/>
        <v>20</v>
      </c>
      <c r="L1497" s="8">
        <f t="shared" si="755"/>
        <v>1.00187391</v>
      </c>
      <c r="M1497" s="121">
        <f t="shared" si="742"/>
        <v>1.00206149</v>
      </c>
      <c r="N1497" s="121">
        <f t="shared" si="737"/>
        <v>1.5994194621307725</v>
      </c>
      <c r="O1497" s="114">
        <f t="shared" si="739"/>
        <v>1.60241663</v>
      </c>
      <c r="P1497" s="114">
        <f t="shared" si="747"/>
        <v>790.59391312000002</v>
      </c>
      <c r="Q1497" s="168">
        <f t="shared" si="760"/>
        <v>0</v>
      </c>
      <c r="R1497" s="169">
        <f t="shared" si="756"/>
        <v>0</v>
      </c>
      <c r="S1497" s="114">
        <f t="shared" si="748"/>
        <v>0</v>
      </c>
      <c r="T1497" s="124">
        <f t="shared" si="757"/>
        <v>7.0000000000000007E-2</v>
      </c>
      <c r="U1497" s="122">
        <f t="shared" si="738"/>
        <v>20</v>
      </c>
      <c r="V1497" s="122">
        <v>252</v>
      </c>
      <c r="W1497" s="121">
        <f t="shared" si="749"/>
        <v>1.005384177</v>
      </c>
      <c r="X1497" s="114">
        <f t="shared" si="750"/>
        <v>4.2566975600000001</v>
      </c>
      <c r="Y1497" s="114">
        <f t="shared" si="751"/>
        <v>0</v>
      </c>
      <c r="Z1497" s="127" t="str">
        <f t="shared" si="761"/>
        <v>A+J=</v>
      </c>
      <c r="AA1497" s="119">
        <f t="shared" si="762"/>
        <v>45495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>
        <f t="shared" si="752"/>
        <v>45492</v>
      </c>
      <c r="B1498" s="114">
        <f t="shared" si="744"/>
        <v>795.1384705800001</v>
      </c>
      <c r="C1498" s="114">
        <f t="shared" si="758"/>
        <v>493.37600366999999</v>
      </c>
      <c r="D1498" s="115">
        <f t="shared" si="753"/>
        <v>1190.8820000000001</v>
      </c>
      <c r="E1498" s="116">
        <f t="shared" si="740"/>
        <v>1193.337</v>
      </c>
      <c r="F1498" s="117">
        <f t="shared" si="741"/>
        <v>45432</v>
      </c>
      <c r="G1498" s="118">
        <f t="shared" si="745"/>
        <v>2.0614972768082662E-3</v>
      </c>
      <c r="H1498" s="119">
        <f t="shared" si="759"/>
        <v>45495</v>
      </c>
      <c r="I1498" s="119">
        <f t="shared" si="746"/>
        <v>45495</v>
      </c>
      <c r="J1498" s="120">
        <f t="shared" si="754"/>
        <v>22</v>
      </c>
      <c r="K1498" s="120">
        <f t="shared" si="743"/>
        <v>21</v>
      </c>
      <c r="L1498" s="8">
        <f t="shared" si="755"/>
        <v>1.0019677</v>
      </c>
      <c r="M1498" s="121">
        <f t="shared" si="742"/>
        <v>1.00206149</v>
      </c>
      <c r="N1498" s="121">
        <f t="shared" si="737"/>
        <v>1.5994194621307725</v>
      </c>
      <c r="O1498" s="114">
        <f t="shared" si="739"/>
        <v>1.6025666300000001</v>
      </c>
      <c r="P1498" s="114">
        <f t="shared" si="747"/>
        <v>790.66791952000005</v>
      </c>
      <c r="Q1498" s="168">
        <f t="shared" si="760"/>
        <v>0</v>
      </c>
      <c r="R1498" s="169">
        <f t="shared" si="756"/>
        <v>0</v>
      </c>
      <c r="S1498" s="114">
        <f t="shared" si="748"/>
        <v>0</v>
      </c>
      <c r="T1498" s="124">
        <f t="shared" si="757"/>
        <v>7.0000000000000007E-2</v>
      </c>
      <c r="U1498" s="122">
        <f t="shared" si="738"/>
        <v>21</v>
      </c>
      <c r="V1498" s="122">
        <v>252</v>
      </c>
      <c r="W1498" s="121">
        <f t="shared" si="749"/>
        <v>1.0056541450000001</v>
      </c>
      <c r="X1498" s="114">
        <f t="shared" si="750"/>
        <v>4.47055106</v>
      </c>
      <c r="Y1498" s="114">
        <f t="shared" si="751"/>
        <v>0</v>
      </c>
      <c r="Z1498" s="127" t="str">
        <f t="shared" si="761"/>
        <v>A+J=</v>
      </c>
      <c r="AA1498" s="119">
        <f t="shared" si="762"/>
        <v>45495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>
        <f t="shared" si="752"/>
        <v>45493</v>
      </c>
      <c r="B1499" s="114">
        <f t="shared" si="744"/>
        <v>795.42643312000007</v>
      </c>
      <c r="C1499" s="114">
        <f t="shared" si="758"/>
        <v>493.37600366999999</v>
      </c>
      <c r="D1499" s="115">
        <f t="shared" si="753"/>
        <v>1190.8820000000001</v>
      </c>
      <c r="E1499" s="116">
        <f t="shared" si="740"/>
        <v>1193.337</v>
      </c>
      <c r="F1499" s="117">
        <f t="shared" si="741"/>
        <v>45432</v>
      </c>
      <c r="G1499" s="118">
        <f t="shared" si="745"/>
        <v>2.0614972768082662E-3</v>
      </c>
      <c r="H1499" s="119">
        <f t="shared" si="759"/>
        <v>45524</v>
      </c>
      <c r="I1499" s="119">
        <f t="shared" si="746"/>
        <v>45495</v>
      </c>
      <c r="J1499" s="120">
        <f t="shared" si="754"/>
        <v>22</v>
      </c>
      <c r="K1499" s="120">
        <f t="shared" si="743"/>
        <v>22</v>
      </c>
      <c r="L1499" s="8">
        <f t="shared" si="755"/>
        <v>1.00206149</v>
      </c>
      <c r="M1499" s="121">
        <f t="shared" si="742"/>
        <v>1.00206149</v>
      </c>
      <c r="N1499" s="121">
        <f t="shared" si="737"/>
        <v>1.5994194621307725</v>
      </c>
      <c r="O1499" s="114">
        <f t="shared" si="739"/>
        <v>1.6027166399999999</v>
      </c>
      <c r="P1499" s="114">
        <f t="shared" si="747"/>
        <v>790.74193085000002</v>
      </c>
      <c r="Q1499" s="168">
        <f t="shared" si="760"/>
        <v>0</v>
      </c>
      <c r="R1499" s="169">
        <f t="shared" si="756"/>
        <v>0</v>
      </c>
      <c r="S1499" s="114">
        <f t="shared" si="748"/>
        <v>0</v>
      </c>
      <c r="T1499" s="124">
        <f t="shared" si="757"/>
        <v>7.0000000000000007E-2</v>
      </c>
      <c r="U1499" s="122">
        <f t="shared" si="738"/>
        <v>22</v>
      </c>
      <c r="V1499" s="122">
        <v>252</v>
      </c>
      <c r="W1499" s="121">
        <f t="shared" si="749"/>
        <v>1.0059241860000001</v>
      </c>
      <c r="X1499" s="114">
        <f t="shared" si="750"/>
        <v>4.6845022700000003</v>
      </c>
      <c r="Y1499" s="114">
        <f t="shared" si="751"/>
        <v>0</v>
      </c>
      <c r="Z1499" s="127" t="str">
        <f t="shared" si="761"/>
        <v>A+J=</v>
      </c>
      <c r="AA1499" s="119">
        <f t="shared" si="762"/>
        <v>45495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>
        <f t="shared" si="752"/>
        <v>45494</v>
      </c>
      <c r="B1500" s="114">
        <f t="shared" si="744"/>
        <v>795.42643312000007</v>
      </c>
      <c r="C1500" s="114">
        <f t="shared" si="758"/>
        <v>493.37600366999999</v>
      </c>
      <c r="D1500" s="115">
        <f t="shared" si="753"/>
        <v>1190.8820000000001</v>
      </c>
      <c r="E1500" s="116">
        <f t="shared" si="740"/>
        <v>1193.337</v>
      </c>
      <c r="F1500" s="117">
        <f t="shared" si="741"/>
        <v>45432</v>
      </c>
      <c r="G1500" s="118">
        <f t="shared" si="745"/>
        <v>2.0614972768082662E-3</v>
      </c>
      <c r="H1500" s="119">
        <f t="shared" si="759"/>
        <v>45524</v>
      </c>
      <c r="I1500" s="119">
        <f t="shared" si="746"/>
        <v>45495</v>
      </c>
      <c r="J1500" s="120">
        <f t="shared" si="754"/>
        <v>22</v>
      </c>
      <c r="K1500" s="120">
        <f t="shared" si="743"/>
        <v>22</v>
      </c>
      <c r="L1500" s="8">
        <f t="shared" si="755"/>
        <v>1.00206149</v>
      </c>
      <c r="M1500" s="121">
        <f t="shared" si="742"/>
        <v>1.00206149</v>
      </c>
      <c r="N1500" s="121">
        <f t="shared" si="737"/>
        <v>1.5994194621307725</v>
      </c>
      <c r="O1500" s="114">
        <f t="shared" si="739"/>
        <v>1.6027166399999999</v>
      </c>
      <c r="P1500" s="114">
        <f t="shared" si="747"/>
        <v>790.74193085000002</v>
      </c>
      <c r="Q1500" s="168">
        <f t="shared" si="760"/>
        <v>0</v>
      </c>
      <c r="R1500" s="169">
        <f t="shared" si="756"/>
        <v>0</v>
      </c>
      <c r="S1500" s="114">
        <f t="shared" si="748"/>
        <v>0</v>
      </c>
      <c r="T1500" s="124">
        <f t="shared" si="757"/>
        <v>7.0000000000000007E-2</v>
      </c>
      <c r="U1500" s="122">
        <f t="shared" si="738"/>
        <v>22</v>
      </c>
      <c r="V1500" s="122">
        <v>252</v>
      </c>
      <c r="W1500" s="121">
        <f t="shared" si="749"/>
        <v>1.0059241860000001</v>
      </c>
      <c r="X1500" s="114">
        <f t="shared" si="750"/>
        <v>4.6845022700000003</v>
      </c>
      <c r="Y1500" s="114">
        <f t="shared" si="751"/>
        <v>0</v>
      </c>
      <c r="Z1500" s="127" t="str">
        <f t="shared" si="761"/>
        <v>A+J=</v>
      </c>
      <c r="AA1500" s="119">
        <f t="shared" si="762"/>
        <v>45495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>
        <f t="shared" si="752"/>
        <v>45495</v>
      </c>
      <c r="B1501" s="114">
        <f t="shared" si="744"/>
        <v>795.42643312000007</v>
      </c>
      <c r="C1501" s="114">
        <f t="shared" si="758"/>
        <v>493.37600366999999</v>
      </c>
      <c r="D1501" s="115">
        <f t="shared" si="753"/>
        <v>1190.8820000000001</v>
      </c>
      <c r="E1501" s="116">
        <f t="shared" si="740"/>
        <v>1193.337</v>
      </c>
      <c r="F1501" s="117">
        <f t="shared" si="741"/>
        <v>45432</v>
      </c>
      <c r="G1501" s="118">
        <f t="shared" si="745"/>
        <v>2.0614972768082662E-3</v>
      </c>
      <c r="H1501" s="119">
        <f t="shared" si="759"/>
        <v>45524</v>
      </c>
      <c r="I1501" s="119">
        <f t="shared" si="746"/>
        <v>45495</v>
      </c>
      <c r="J1501" s="120">
        <f t="shared" si="754"/>
        <v>22</v>
      </c>
      <c r="K1501" s="120">
        <f t="shared" si="743"/>
        <v>22</v>
      </c>
      <c r="L1501" s="8">
        <f t="shared" si="755"/>
        <v>1.00206149</v>
      </c>
      <c r="M1501" s="121">
        <f t="shared" si="742"/>
        <v>1.00206149</v>
      </c>
      <c r="N1501" s="121">
        <f t="shared" si="737"/>
        <v>1.5994194621307725</v>
      </c>
      <c r="O1501" s="114">
        <f t="shared" si="739"/>
        <v>1.6027166399999999</v>
      </c>
      <c r="P1501" s="114">
        <f t="shared" si="747"/>
        <v>790.74193085000002</v>
      </c>
      <c r="Q1501" s="168">
        <f t="shared" si="760"/>
        <v>49</v>
      </c>
      <c r="R1501" s="169">
        <f t="shared" si="756"/>
        <v>1.3562999999999999E-2</v>
      </c>
      <c r="S1501" s="114">
        <f t="shared" si="748"/>
        <v>10.7248328</v>
      </c>
      <c r="T1501" s="124">
        <f t="shared" si="757"/>
        <v>7.0000000000000007E-2</v>
      </c>
      <c r="U1501" s="122">
        <f t="shared" si="738"/>
        <v>22</v>
      </c>
      <c r="V1501" s="122">
        <v>252</v>
      </c>
      <c r="W1501" s="121">
        <f t="shared" si="749"/>
        <v>1.0059241860000001</v>
      </c>
      <c r="X1501" s="114">
        <f t="shared" si="750"/>
        <v>4.6845022700000003</v>
      </c>
      <c r="Y1501" s="114">
        <f t="shared" si="751"/>
        <v>15.409335070000001</v>
      </c>
      <c r="Z1501" s="127" t="str">
        <f t="shared" si="761"/>
        <v>A+J=</v>
      </c>
      <c r="AA1501" s="119">
        <f t="shared" si="762"/>
        <v>45495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>
        <f t="shared" si="752"/>
        <v>45496</v>
      </c>
      <c r="B1502" s="114">
        <f t="shared" si="744"/>
        <v>780.30306816999996</v>
      </c>
      <c r="C1502" s="114">
        <f t="shared" si="758"/>
        <v>486.68434494000002</v>
      </c>
      <c r="D1502" s="115">
        <f t="shared" si="753"/>
        <v>1190.8820000000001</v>
      </c>
      <c r="E1502" s="116">
        <f t="shared" si="740"/>
        <v>1193.337</v>
      </c>
      <c r="F1502" s="117">
        <f t="shared" si="741"/>
        <v>45465</v>
      </c>
      <c r="G1502" s="118">
        <f t="shared" si="745"/>
        <v>2.0614972768082662E-3</v>
      </c>
      <c r="H1502" s="119">
        <f t="shared" si="759"/>
        <v>45524</v>
      </c>
      <c r="I1502" s="119">
        <f t="shared" si="746"/>
        <v>45524</v>
      </c>
      <c r="J1502" s="120">
        <f t="shared" si="754"/>
        <v>21</v>
      </c>
      <c r="K1502" s="120">
        <f t="shared" si="743"/>
        <v>1</v>
      </c>
      <c r="L1502" s="8">
        <f t="shared" si="755"/>
        <v>1.00009807</v>
      </c>
      <c r="M1502" s="121">
        <f t="shared" si="742"/>
        <v>1.00206149</v>
      </c>
      <c r="N1502" s="121">
        <f t="shared" si="737"/>
        <v>1.6027166493577605</v>
      </c>
      <c r="O1502" s="114">
        <f t="shared" si="739"/>
        <v>1.6028738199999999</v>
      </c>
      <c r="P1502" s="114">
        <f t="shared" si="747"/>
        <v>780.09359510000002</v>
      </c>
      <c r="Q1502" s="168">
        <f t="shared" si="760"/>
        <v>0</v>
      </c>
      <c r="R1502" s="169">
        <f t="shared" si="756"/>
        <v>0</v>
      </c>
      <c r="S1502" s="114">
        <f t="shared" si="748"/>
        <v>0</v>
      </c>
      <c r="T1502" s="124">
        <f t="shared" si="757"/>
        <v>7.0000000000000007E-2</v>
      </c>
      <c r="U1502" s="122">
        <f t="shared" si="738"/>
        <v>1</v>
      </c>
      <c r="V1502" s="122">
        <v>252</v>
      </c>
      <c r="W1502" s="121">
        <f t="shared" si="749"/>
        <v>1.0002685229999999</v>
      </c>
      <c r="X1502" s="114">
        <f t="shared" si="750"/>
        <v>0.20947307000000001</v>
      </c>
      <c r="Y1502" s="114">
        <f t="shared" si="751"/>
        <v>0</v>
      </c>
      <c r="Z1502" s="127" t="str">
        <f t="shared" si="761"/>
        <v>A+J=</v>
      </c>
      <c r="AA1502" s="119">
        <f t="shared" si="762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>
        <f t="shared" si="752"/>
        <v>45497</v>
      </c>
      <c r="B1503" s="114">
        <f t="shared" si="744"/>
        <v>780.58914527999991</v>
      </c>
      <c r="C1503" s="114">
        <f t="shared" si="758"/>
        <v>486.68434494000002</v>
      </c>
      <c r="D1503" s="115">
        <f t="shared" si="753"/>
        <v>1190.8820000000001</v>
      </c>
      <c r="E1503" s="116">
        <f t="shared" si="740"/>
        <v>1193.337</v>
      </c>
      <c r="F1503" s="117">
        <f t="shared" si="741"/>
        <v>45465</v>
      </c>
      <c r="G1503" s="118">
        <f t="shared" si="745"/>
        <v>2.0614972768082662E-3</v>
      </c>
      <c r="H1503" s="119">
        <f t="shared" si="759"/>
        <v>45524</v>
      </c>
      <c r="I1503" s="119">
        <f t="shared" si="746"/>
        <v>45524</v>
      </c>
      <c r="J1503" s="120">
        <f t="shared" si="754"/>
        <v>21</v>
      </c>
      <c r="K1503" s="120">
        <f t="shared" si="743"/>
        <v>2</v>
      </c>
      <c r="L1503" s="8">
        <f t="shared" si="755"/>
        <v>1.0001961500000001</v>
      </c>
      <c r="M1503" s="121">
        <f t="shared" si="742"/>
        <v>1.00206149</v>
      </c>
      <c r="N1503" s="121">
        <f t="shared" ref="N1503:N1566" si="763">IF(I1503&gt;I1502,N1502*M1503,N1502)</f>
        <v>1.6027166493577605</v>
      </c>
      <c r="O1503" s="114">
        <f t="shared" si="739"/>
        <v>1.60303102</v>
      </c>
      <c r="P1503" s="114">
        <f t="shared" si="747"/>
        <v>780.17010187999995</v>
      </c>
      <c r="Q1503" s="168">
        <f t="shared" si="760"/>
        <v>0</v>
      </c>
      <c r="R1503" s="169">
        <f t="shared" si="756"/>
        <v>0</v>
      </c>
      <c r="S1503" s="114">
        <f t="shared" si="748"/>
        <v>0</v>
      </c>
      <c r="T1503" s="124">
        <f t="shared" si="757"/>
        <v>7.0000000000000007E-2</v>
      </c>
      <c r="U1503" s="122">
        <f t="shared" si="738"/>
        <v>2</v>
      </c>
      <c r="V1503" s="122">
        <v>252</v>
      </c>
      <c r="W1503" s="121">
        <f t="shared" si="749"/>
        <v>1.000537118</v>
      </c>
      <c r="X1503" s="114">
        <f t="shared" si="750"/>
        <v>0.41904340000000001</v>
      </c>
      <c r="Y1503" s="114">
        <f t="shared" si="751"/>
        <v>0</v>
      </c>
      <c r="Z1503" s="127" t="str">
        <f t="shared" si="761"/>
        <v>A+J=</v>
      </c>
      <c r="AA1503" s="119">
        <f t="shared" si="762"/>
        <v>45524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>
        <f t="shared" si="752"/>
        <v>45498</v>
      </c>
      <c r="B1504" s="114">
        <f t="shared" si="744"/>
        <v>780.87531478999995</v>
      </c>
      <c r="C1504" s="114">
        <f t="shared" si="758"/>
        <v>486.68434494000002</v>
      </c>
      <c r="D1504" s="115">
        <f t="shared" si="753"/>
        <v>1190.8820000000001</v>
      </c>
      <c r="E1504" s="116">
        <f t="shared" si="740"/>
        <v>1193.337</v>
      </c>
      <c r="F1504" s="117">
        <f t="shared" si="741"/>
        <v>45465</v>
      </c>
      <c r="G1504" s="118">
        <f t="shared" si="745"/>
        <v>2.0614972768082662E-3</v>
      </c>
      <c r="H1504" s="119">
        <f t="shared" si="759"/>
        <v>45524</v>
      </c>
      <c r="I1504" s="119">
        <f t="shared" si="746"/>
        <v>45524</v>
      </c>
      <c r="J1504" s="120">
        <f t="shared" si="754"/>
        <v>21</v>
      </c>
      <c r="K1504" s="120">
        <f t="shared" si="743"/>
        <v>3</v>
      </c>
      <c r="L1504" s="8">
        <f t="shared" si="755"/>
        <v>1.00029423</v>
      </c>
      <c r="M1504" s="121">
        <f t="shared" si="742"/>
        <v>1.00206149</v>
      </c>
      <c r="N1504" s="121">
        <f t="shared" si="763"/>
        <v>1.6027166493577605</v>
      </c>
      <c r="O1504" s="114">
        <f t="shared" si="739"/>
        <v>1.6031882099999999</v>
      </c>
      <c r="P1504" s="114">
        <f t="shared" si="747"/>
        <v>780.24660378999999</v>
      </c>
      <c r="Q1504" s="168">
        <f t="shared" si="760"/>
        <v>0</v>
      </c>
      <c r="R1504" s="169">
        <f t="shared" si="756"/>
        <v>0</v>
      </c>
      <c r="S1504" s="114">
        <f t="shared" si="748"/>
        <v>0</v>
      </c>
      <c r="T1504" s="124">
        <f t="shared" si="757"/>
        <v>7.0000000000000007E-2</v>
      </c>
      <c r="U1504" s="122">
        <f t="shared" si="738"/>
        <v>3</v>
      </c>
      <c r="V1504" s="122">
        <v>252</v>
      </c>
      <c r="W1504" s="121">
        <f t="shared" si="749"/>
        <v>1.0008057850000001</v>
      </c>
      <c r="X1504" s="114">
        <f t="shared" si="750"/>
        <v>0.62871100000000002</v>
      </c>
      <c r="Y1504" s="114">
        <f t="shared" si="751"/>
        <v>0</v>
      </c>
      <c r="Z1504" s="127" t="str">
        <f t="shared" si="761"/>
        <v>A+J=</v>
      </c>
      <c r="AA1504" s="119">
        <f t="shared" si="762"/>
        <v>45524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>
        <f t="shared" si="752"/>
        <v>45499</v>
      </c>
      <c r="B1505" s="114">
        <f t="shared" si="744"/>
        <v>781.16160108999998</v>
      </c>
      <c r="C1505" s="114">
        <f t="shared" si="758"/>
        <v>486.68434494000002</v>
      </c>
      <c r="D1505" s="115">
        <f t="shared" si="753"/>
        <v>1190.8820000000001</v>
      </c>
      <c r="E1505" s="116">
        <f t="shared" si="740"/>
        <v>1193.337</v>
      </c>
      <c r="F1505" s="117">
        <f t="shared" si="741"/>
        <v>45465</v>
      </c>
      <c r="G1505" s="118">
        <f t="shared" si="745"/>
        <v>2.0614972768082662E-3</v>
      </c>
      <c r="H1505" s="119">
        <f t="shared" si="759"/>
        <v>45524</v>
      </c>
      <c r="I1505" s="119">
        <f t="shared" si="746"/>
        <v>45524</v>
      </c>
      <c r="J1505" s="120">
        <f t="shared" si="754"/>
        <v>21</v>
      </c>
      <c r="K1505" s="120">
        <f t="shared" si="743"/>
        <v>4</v>
      </c>
      <c r="L1505" s="8">
        <f t="shared" si="755"/>
        <v>1.0003923299999999</v>
      </c>
      <c r="M1505" s="121">
        <f t="shared" si="742"/>
        <v>1.00206149</v>
      </c>
      <c r="N1505" s="121">
        <f t="shared" si="763"/>
        <v>1.6027166493577605</v>
      </c>
      <c r="O1505" s="114">
        <f t="shared" si="739"/>
        <v>1.60334544</v>
      </c>
      <c r="P1505" s="114">
        <f t="shared" si="747"/>
        <v>780.32312517000003</v>
      </c>
      <c r="Q1505" s="168">
        <f t="shared" si="760"/>
        <v>0</v>
      </c>
      <c r="R1505" s="169">
        <f t="shared" si="756"/>
        <v>0</v>
      </c>
      <c r="S1505" s="114">
        <f t="shared" si="748"/>
        <v>0</v>
      </c>
      <c r="T1505" s="124">
        <f t="shared" si="757"/>
        <v>7.0000000000000007E-2</v>
      </c>
      <c r="U1505" s="122">
        <f t="shared" si="738"/>
        <v>4</v>
      </c>
      <c r="V1505" s="122">
        <v>252</v>
      </c>
      <c r="W1505" s="121">
        <f t="shared" si="749"/>
        <v>1.0010745240000001</v>
      </c>
      <c r="X1505" s="114">
        <f t="shared" si="750"/>
        <v>0.83847592000000004</v>
      </c>
      <c r="Y1505" s="114">
        <f t="shared" si="751"/>
        <v>0</v>
      </c>
      <c r="Z1505" s="127" t="str">
        <f t="shared" si="761"/>
        <v>A+J=</v>
      </c>
      <c r="AA1505" s="119">
        <f t="shared" si="762"/>
        <v>45524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>
        <f t="shared" si="752"/>
        <v>45500</v>
      </c>
      <c r="B1506" s="114">
        <f t="shared" si="744"/>
        <v>781.44798958000001</v>
      </c>
      <c r="C1506" s="114">
        <f t="shared" si="758"/>
        <v>486.68434494000002</v>
      </c>
      <c r="D1506" s="115">
        <f t="shared" si="753"/>
        <v>1190.8820000000001</v>
      </c>
      <c r="E1506" s="116">
        <f t="shared" si="740"/>
        <v>1193.337</v>
      </c>
      <c r="F1506" s="117">
        <f t="shared" si="741"/>
        <v>45465</v>
      </c>
      <c r="G1506" s="118">
        <f t="shared" si="745"/>
        <v>2.0614972768082662E-3</v>
      </c>
      <c r="H1506" s="119">
        <f t="shared" si="759"/>
        <v>45524</v>
      </c>
      <c r="I1506" s="119">
        <f t="shared" si="746"/>
        <v>45524</v>
      </c>
      <c r="J1506" s="120">
        <f t="shared" si="754"/>
        <v>21</v>
      </c>
      <c r="K1506" s="120">
        <f t="shared" si="743"/>
        <v>5</v>
      </c>
      <c r="L1506" s="8">
        <f t="shared" si="755"/>
        <v>1.0004904400000001</v>
      </c>
      <c r="M1506" s="121">
        <f t="shared" si="742"/>
        <v>1.00206149</v>
      </c>
      <c r="N1506" s="121">
        <f t="shared" si="763"/>
        <v>1.6027166493577605</v>
      </c>
      <c r="O1506" s="114">
        <f t="shared" si="739"/>
        <v>1.6035026800000001</v>
      </c>
      <c r="P1506" s="114">
        <f t="shared" si="747"/>
        <v>780.39965142000005</v>
      </c>
      <c r="Q1506" s="168">
        <f t="shared" si="760"/>
        <v>0</v>
      </c>
      <c r="R1506" s="169">
        <f t="shared" si="756"/>
        <v>0</v>
      </c>
      <c r="S1506" s="114">
        <f t="shared" si="748"/>
        <v>0</v>
      </c>
      <c r="T1506" s="124">
        <f t="shared" si="757"/>
        <v>7.0000000000000007E-2</v>
      </c>
      <c r="U1506" s="122">
        <f t="shared" si="738"/>
        <v>5</v>
      </c>
      <c r="V1506" s="122">
        <v>252</v>
      </c>
      <c r="W1506" s="121">
        <f t="shared" si="749"/>
        <v>1.0013433350000001</v>
      </c>
      <c r="X1506" s="114">
        <f t="shared" si="750"/>
        <v>1.0483381599999999</v>
      </c>
      <c r="Y1506" s="114">
        <f t="shared" si="751"/>
        <v>0</v>
      </c>
      <c r="Z1506" s="127" t="str">
        <f t="shared" si="761"/>
        <v>A+J=</v>
      </c>
      <c r="AA1506" s="119">
        <f t="shared" si="762"/>
        <v>45524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>
        <f t="shared" si="752"/>
        <v>45501</v>
      </c>
      <c r="B1507" s="114">
        <f t="shared" si="744"/>
        <v>781.44798958000001</v>
      </c>
      <c r="C1507" s="114">
        <f t="shared" si="758"/>
        <v>486.68434494000002</v>
      </c>
      <c r="D1507" s="115">
        <f t="shared" si="753"/>
        <v>1190.8820000000001</v>
      </c>
      <c r="E1507" s="116">
        <f t="shared" si="740"/>
        <v>1193.337</v>
      </c>
      <c r="F1507" s="117">
        <f t="shared" si="741"/>
        <v>45465</v>
      </c>
      <c r="G1507" s="118">
        <f t="shared" si="745"/>
        <v>2.0614972768082662E-3</v>
      </c>
      <c r="H1507" s="119">
        <f t="shared" si="759"/>
        <v>45524</v>
      </c>
      <c r="I1507" s="119">
        <f t="shared" si="746"/>
        <v>45524</v>
      </c>
      <c r="J1507" s="120">
        <f t="shared" si="754"/>
        <v>21</v>
      </c>
      <c r="K1507" s="120">
        <f t="shared" si="743"/>
        <v>5</v>
      </c>
      <c r="L1507" s="8">
        <f t="shared" si="755"/>
        <v>1.0004904400000001</v>
      </c>
      <c r="M1507" s="121">
        <f t="shared" si="742"/>
        <v>1.00206149</v>
      </c>
      <c r="N1507" s="121">
        <f t="shared" si="763"/>
        <v>1.6027166493577605</v>
      </c>
      <c r="O1507" s="114">
        <f t="shared" si="739"/>
        <v>1.6035026800000001</v>
      </c>
      <c r="P1507" s="114">
        <f t="shared" si="747"/>
        <v>780.39965142000005</v>
      </c>
      <c r="Q1507" s="168">
        <f t="shared" si="760"/>
        <v>0</v>
      </c>
      <c r="R1507" s="169">
        <f t="shared" si="756"/>
        <v>0</v>
      </c>
      <c r="S1507" s="114">
        <f t="shared" si="748"/>
        <v>0</v>
      </c>
      <c r="T1507" s="124">
        <f t="shared" si="757"/>
        <v>7.0000000000000007E-2</v>
      </c>
      <c r="U1507" s="122">
        <f t="shared" si="738"/>
        <v>5</v>
      </c>
      <c r="V1507" s="122">
        <v>252</v>
      </c>
      <c r="W1507" s="121">
        <f t="shared" si="749"/>
        <v>1.0013433350000001</v>
      </c>
      <c r="X1507" s="114">
        <f t="shared" si="750"/>
        <v>1.0483381599999999</v>
      </c>
      <c r="Y1507" s="114">
        <f t="shared" si="751"/>
        <v>0</v>
      </c>
      <c r="Z1507" s="127" t="str">
        <f t="shared" si="761"/>
        <v>A+J=</v>
      </c>
      <c r="AA1507" s="119">
        <f t="shared" si="762"/>
        <v>45524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>
        <f t="shared" si="752"/>
        <v>45502</v>
      </c>
      <c r="B1508" s="114">
        <f t="shared" si="744"/>
        <v>781.44798958000001</v>
      </c>
      <c r="C1508" s="114">
        <f t="shared" si="758"/>
        <v>486.68434494000002</v>
      </c>
      <c r="D1508" s="115">
        <f t="shared" si="753"/>
        <v>1190.8820000000001</v>
      </c>
      <c r="E1508" s="116">
        <f t="shared" si="740"/>
        <v>1193.337</v>
      </c>
      <c r="F1508" s="117">
        <f t="shared" si="741"/>
        <v>45465</v>
      </c>
      <c r="G1508" s="118">
        <f t="shared" si="745"/>
        <v>2.0614972768082662E-3</v>
      </c>
      <c r="H1508" s="119">
        <f t="shared" si="759"/>
        <v>45524</v>
      </c>
      <c r="I1508" s="119">
        <f t="shared" si="746"/>
        <v>45524</v>
      </c>
      <c r="J1508" s="120">
        <f t="shared" si="754"/>
        <v>21</v>
      </c>
      <c r="K1508" s="120">
        <f t="shared" si="743"/>
        <v>5</v>
      </c>
      <c r="L1508" s="8">
        <f t="shared" si="755"/>
        <v>1.0004904400000001</v>
      </c>
      <c r="M1508" s="121">
        <f t="shared" si="742"/>
        <v>1.00206149</v>
      </c>
      <c r="N1508" s="121">
        <f t="shared" si="763"/>
        <v>1.6027166493577605</v>
      </c>
      <c r="O1508" s="114">
        <f t="shared" si="739"/>
        <v>1.6035026800000001</v>
      </c>
      <c r="P1508" s="114">
        <f t="shared" si="747"/>
        <v>780.39965142000005</v>
      </c>
      <c r="Q1508" s="168">
        <f t="shared" si="760"/>
        <v>0</v>
      </c>
      <c r="R1508" s="169">
        <f t="shared" si="756"/>
        <v>0</v>
      </c>
      <c r="S1508" s="114">
        <f t="shared" si="748"/>
        <v>0</v>
      </c>
      <c r="T1508" s="124">
        <f t="shared" si="757"/>
        <v>7.0000000000000007E-2</v>
      </c>
      <c r="U1508" s="122">
        <f t="shared" si="738"/>
        <v>5</v>
      </c>
      <c r="V1508" s="122">
        <v>252</v>
      </c>
      <c r="W1508" s="121">
        <f t="shared" si="749"/>
        <v>1.0013433350000001</v>
      </c>
      <c r="X1508" s="114">
        <f t="shared" si="750"/>
        <v>1.0483381599999999</v>
      </c>
      <c r="Y1508" s="114">
        <f t="shared" si="751"/>
        <v>0</v>
      </c>
      <c r="Z1508" s="127" t="str">
        <f t="shared" si="761"/>
        <v>A+J=</v>
      </c>
      <c r="AA1508" s="119">
        <f t="shared" si="762"/>
        <v>45524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>
        <f t="shared" si="752"/>
        <v>45503</v>
      </c>
      <c r="B1509" s="114">
        <f t="shared" si="744"/>
        <v>781.73448514999995</v>
      </c>
      <c r="C1509" s="114">
        <f t="shared" si="758"/>
        <v>486.68434494000002</v>
      </c>
      <c r="D1509" s="115">
        <f t="shared" si="753"/>
        <v>1190.8820000000001</v>
      </c>
      <c r="E1509" s="116">
        <f t="shared" si="740"/>
        <v>1193.337</v>
      </c>
      <c r="F1509" s="117">
        <f t="shared" si="741"/>
        <v>45465</v>
      </c>
      <c r="G1509" s="118">
        <f t="shared" si="745"/>
        <v>2.0614972768082662E-3</v>
      </c>
      <c r="H1509" s="119">
        <f t="shared" si="759"/>
        <v>45524</v>
      </c>
      <c r="I1509" s="119">
        <f t="shared" si="746"/>
        <v>45524</v>
      </c>
      <c r="J1509" s="120">
        <f t="shared" si="754"/>
        <v>21</v>
      </c>
      <c r="K1509" s="120">
        <f t="shared" si="743"/>
        <v>6</v>
      </c>
      <c r="L1509" s="8">
        <f t="shared" si="755"/>
        <v>1.00058856</v>
      </c>
      <c r="M1509" s="121">
        <f t="shared" si="742"/>
        <v>1.00206149</v>
      </c>
      <c r="N1509" s="121">
        <f t="shared" si="763"/>
        <v>1.6027166493577605</v>
      </c>
      <c r="O1509" s="114">
        <f t="shared" si="739"/>
        <v>1.60365994</v>
      </c>
      <c r="P1509" s="114">
        <f t="shared" si="747"/>
        <v>780.47618739999996</v>
      </c>
      <c r="Q1509" s="168">
        <f t="shared" si="760"/>
        <v>0</v>
      </c>
      <c r="R1509" s="169">
        <f t="shared" si="756"/>
        <v>0</v>
      </c>
      <c r="S1509" s="114">
        <f t="shared" si="748"/>
        <v>0</v>
      </c>
      <c r="T1509" s="124">
        <f t="shared" si="757"/>
        <v>7.0000000000000007E-2</v>
      </c>
      <c r="U1509" s="122">
        <f t="shared" ref="U1509:U1572" si="764">IF(Q1508&gt;0,1,IF(K1509=K1508,U1508,U1508+1))</f>
        <v>6</v>
      </c>
      <c r="V1509" s="122">
        <v>252</v>
      </c>
      <c r="W1509" s="121">
        <f t="shared" si="749"/>
        <v>1.001612218</v>
      </c>
      <c r="X1509" s="114">
        <f t="shared" si="750"/>
        <v>1.2582977500000001</v>
      </c>
      <c r="Y1509" s="114">
        <f t="shared" si="751"/>
        <v>0</v>
      </c>
      <c r="Z1509" s="127" t="str">
        <f t="shared" si="761"/>
        <v>A+J=</v>
      </c>
      <c r="AA1509" s="119">
        <f t="shared" si="762"/>
        <v>45524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>
        <f t="shared" si="752"/>
        <v>45504</v>
      </c>
      <c r="B1510" s="114">
        <f t="shared" si="744"/>
        <v>782.02108373999999</v>
      </c>
      <c r="C1510" s="114">
        <f t="shared" si="758"/>
        <v>486.68434494000002</v>
      </c>
      <c r="D1510" s="115">
        <f t="shared" si="753"/>
        <v>1190.8820000000001</v>
      </c>
      <c r="E1510" s="116">
        <f t="shared" si="740"/>
        <v>1193.337</v>
      </c>
      <c r="F1510" s="117">
        <f t="shared" si="741"/>
        <v>45465</v>
      </c>
      <c r="G1510" s="118">
        <f t="shared" si="745"/>
        <v>2.0614972768082662E-3</v>
      </c>
      <c r="H1510" s="119">
        <f t="shared" si="759"/>
        <v>45524</v>
      </c>
      <c r="I1510" s="119">
        <f t="shared" si="746"/>
        <v>45524</v>
      </c>
      <c r="J1510" s="120">
        <f t="shared" si="754"/>
        <v>21</v>
      </c>
      <c r="K1510" s="120">
        <f t="shared" si="743"/>
        <v>7</v>
      </c>
      <c r="L1510" s="8">
        <f t="shared" si="755"/>
        <v>1.00068669</v>
      </c>
      <c r="M1510" s="121">
        <f t="shared" si="742"/>
        <v>1.00206149</v>
      </c>
      <c r="N1510" s="121">
        <f t="shared" si="763"/>
        <v>1.6027166493577605</v>
      </c>
      <c r="O1510" s="114">
        <f t="shared" si="739"/>
        <v>1.6038172100000001</v>
      </c>
      <c r="P1510" s="114">
        <f t="shared" si="747"/>
        <v>780.55272824999997</v>
      </c>
      <c r="Q1510" s="168">
        <f t="shared" si="760"/>
        <v>0</v>
      </c>
      <c r="R1510" s="169">
        <f t="shared" si="756"/>
        <v>0</v>
      </c>
      <c r="S1510" s="114">
        <f t="shared" si="748"/>
        <v>0</v>
      </c>
      <c r="T1510" s="124">
        <f t="shared" si="757"/>
        <v>7.0000000000000007E-2</v>
      </c>
      <c r="U1510" s="122">
        <f t="shared" si="764"/>
        <v>7</v>
      </c>
      <c r="V1510" s="122">
        <v>252</v>
      </c>
      <c r="W1510" s="121">
        <f t="shared" si="749"/>
        <v>1.001881174</v>
      </c>
      <c r="X1510" s="114">
        <f t="shared" si="750"/>
        <v>1.46835549</v>
      </c>
      <c r="Y1510" s="114">
        <f t="shared" si="751"/>
        <v>0</v>
      </c>
      <c r="Z1510" s="127" t="str">
        <f t="shared" si="761"/>
        <v>A+J=</v>
      </c>
      <c r="AA1510" s="119">
        <f t="shared" si="762"/>
        <v>45524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>
        <f t="shared" si="752"/>
        <v>45505</v>
      </c>
      <c r="B1511" s="114">
        <f t="shared" si="744"/>
        <v>782.30778945999998</v>
      </c>
      <c r="C1511" s="114">
        <f t="shared" si="758"/>
        <v>486.68434494000002</v>
      </c>
      <c r="D1511" s="115">
        <f t="shared" si="753"/>
        <v>1190.8820000000001</v>
      </c>
      <c r="E1511" s="116">
        <f t="shared" si="740"/>
        <v>1193.337</v>
      </c>
      <c r="F1511" s="117">
        <f t="shared" si="741"/>
        <v>45465</v>
      </c>
      <c r="G1511" s="118">
        <f t="shared" si="745"/>
        <v>2.0614972768082662E-3</v>
      </c>
      <c r="H1511" s="119">
        <f t="shared" si="759"/>
        <v>45524</v>
      </c>
      <c r="I1511" s="119">
        <f t="shared" si="746"/>
        <v>45524</v>
      </c>
      <c r="J1511" s="120">
        <f t="shared" si="754"/>
        <v>21</v>
      </c>
      <c r="K1511" s="120">
        <f t="shared" si="743"/>
        <v>8</v>
      </c>
      <c r="L1511" s="8">
        <f t="shared" si="755"/>
        <v>1.00078483</v>
      </c>
      <c r="M1511" s="121">
        <f t="shared" si="742"/>
        <v>1.00206149</v>
      </c>
      <c r="N1511" s="121">
        <f t="shared" si="763"/>
        <v>1.6027166493577605</v>
      </c>
      <c r="O1511" s="114">
        <f t="shared" si="739"/>
        <v>1.6039745000000001</v>
      </c>
      <c r="P1511" s="114">
        <f t="shared" si="747"/>
        <v>780.62927882999998</v>
      </c>
      <c r="Q1511" s="168">
        <f t="shared" si="760"/>
        <v>0</v>
      </c>
      <c r="R1511" s="169">
        <f t="shared" si="756"/>
        <v>0</v>
      </c>
      <c r="S1511" s="114">
        <f t="shared" si="748"/>
        <v>0</v>
      </c>
      <c r="T1511" s="124">
        <f t="shared" si="757"/>
        <v>7.0000000000000007E-2</v>
      </c>
      <c r="U1511" s="122">
        <f t="shared" si="764"/>
        <v>8</v>
      </c>
      <c r="V1511" s="122">
        <v>252</v>
      </c>
      <c r="W1511" s="121">
        <f t="shared" si="749"/>
        <v>1.0021502019999999</v>
      </c>
      <c r="X1511" s="114">
        <f t="shared" si="750"/>
        <v>1.6785106299999999</v>
      </c>
      <c r="Y1511" s="114">
        <f t="shared" si="751"/>
        <v>0</v>
      </c>
      <c r="Z1511" s="127" t="str">
        <f t="shared" si="761"/>
        <v>A+J=</v>
      </c>
      <c r="AA1511" s="119">
        <f t="shared" si="762"/>
        <v>45524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>
        <f t="shared" si="752"/>
        <v>45506</v>
      </c>
      <c r="B1512" s="114">
        <f t="shared" si="744"/>
        <v>782.59459745999993</v>
      </c>
      <c r="C1512" s="114">
        <f t="shared" si="758"/>
        <v>486.68434494000002</v>
      </c>
      <c r="D1512" s="115">
        <f t="shared" si="753"/>
        <v>1190.8820000000001</v>
      </c>
      <c r="E1512" s="116">
        <f t="shared" si="740"/>
        <v>1193.337</v>
      </c>
      <c r="F1512" s="117">
        <f t="shared" si="741"/>
        <v>45465</v>
      </c>
      <c r="G1512" s="118">
        <f t="shared" si="745"/>
        <v>2.0614972768082662E-3</v>
      </c>
      <c r="H1512" s="119">
        <f t="shared" si="759"/>
        <v>45524</v>
      </c>
      <c r="I1512" s="119">
        <f t="shared" si="746"/>
        <v>45524</v>
      </c>
      <c r="J1512" s="120">
        <f t="shared" si="754"/>
        <v>21</v>
      </c>
      <c r="K1512" s="120">
        <f t="shared" si="743"/>
        <v>9</v>
      </c>
      <c r="L1512" s="8">
        <f t="shared" si="755"/>
        <v>1.0008829699999999</v>
      </c>
      <c r="M1512" s="121">
        <f t="shared" si="742"/>
        <v>1.00206149</v>
      </c>
      <c r="N1512" s="121">
        <f t="shared" si="763"/>
        <v>1.6027166493577605</v>
      </c>
      <c r="O1512" s="114">
        <f t="shared" si="739"/>
        <v>1.6041318</v>
      </c>
      <c r="P1512" s="114">
        <f t="shared" si="747"/>
        <v>780.70583427999998</v>
      </c>
      <c r="Q1512" s="168">
        <f t="shared" si="760"/>
        <v>0</v>
      </c>
      <c r="R1512" s="169">
        <f t="shared" si="756"/>
        <v>0</v>
      </c>
      <c r="S1512" s="114">
        <f t="shared" si="748"/>
        <v>0</v>
      </c>
      <c r="T1512" s="124">
        <f t="shared" si="757"/>
        <v>7.0000000000000007E-2</v>
      </c>
      <c r="U1512" s="122">
        <f t="shared" si="764"/>
        <v>9</v>
      </c>
      <c r="V1512" s="122">
        <v>252</v>
      </c>
      <c r="W1512" s="121">
        <f t="shared" si="749"/>
        <v>1.0024193020000001</v>
      </c>
      <c r="X1512" s="114">
        <f t="shared" si="750"/>
        <v>1.88876318</v>
      </c>
      <c r="Y1512" s="114">
        <f t="shared" si="751"/>
        <v>0</v>
      </c>
      <c r="Z1512" s="127" t="str">
        <f t="shared" si="761"/>
        <v>A+J=</v>
      </c>
      <c r="AA1512" s="119">
        <f t="shared" si="762"/>
        <v>45524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>
        <f t="shared" si="752"/>
        <v>45507</v>
      </c>
      <c r="B1513" s="114">
        <f t="shared" si="744"/>
        <v>782.88151263999998</v>
      </c>
      <c r="C1513" s="114">
        <f t="shared" si="758"/>
        <v>486.68434494000002</v>
      </c>
      <c r="D1513" s="115">
        <f t="shared" si="753"/>
        <v>1190.8820000000001</v>
      </c>
      <c r="E1513" s="116">
        <f t="shared" si="740"/>
        <v>1193.337</v>
      </c>
      <c r="F1513" s="117">
        <f t="shared" si="741"/>
        <v>45465</v>
      </c>
      <c r="G1513" s="118">
        <f t="shared" si="745"/>
        <v>2.0614972768082662E-3</v>
      </c>
      <c r="H1513" s="119">
        <f t="shared" si="759"/>
        <v>45524</v>
      </c>
      <c r="I1513" s="119">
        <f t="shared" si="746"/>
        <v>45524</v>
      </c>
      <c r="J1513" s="120">
        <f t="shared" si="754"/>
        <v>21</v>
      </c>
      <c r="K1513" s="120">
        <f t="shared" si="743"/>
        <v>10</v>
      </c>
      <c r="L1513" s="8">
        <f t="shared" si="755"/>
        <v>1.00098113</v>
      </c>
      <c r="M1513" s="121">
        <f t="shared" si="742"/>
        <v>1.00206149</v>
      </c>
      <c r="N1513" s="121">
        <f t="shared" si="763"/>
        <v>1.6027166493577605</v>
      </c>
      <c r="O1513" s="114">
        <f t="shared" ref="O1513:O1576" si="765">TRUNC(TRUNC((L1513*N1513),15),8)</f>
        <v>1.60428912</v>
      </c>
      <c r="P1513" s="114">
        <f t="shared" si="747"/>
        <v>780.78239945999997</v>
      </c>
      <c r="Q1513" s="168">
        <f t="shared" si="760"/>
        <v>0</v>
      </c>
      <c r="R1513" s="169">
        <f t="shared" si="756"/>
        <v>0</v>
      </c>
      <c r="S1513" s="114">
        <f t="shared" si="748"/>
        <v>0</v>
      </c>
      <c r="T1513" s="124">
        <f t="shared" si="757"/>
        <v>7.0000000000000007E-2</v>
      </c>
      <c r="U1513" s="122">
        <f t="shared" si="764"/>
        <v>10</v>
      </c>
      <c r="V1513" s="122">
        <v>252</v>
      </c>
      <c r="W1513" s="121">
        <f t="shared" si="749"/>
        <v>1.0026884739999999</v>
      </c>
      <c r="X1513" s="114">
        <f t="shared" si="750"/>
        <v>2.0991131799999998</v>
      </c>
      <c r="Y1513" s="114">
        <f t="shared" si="751"/>
        <v>0</v>
      </c>
      <c r="Z1513" s="127" t="str">
        <f t="shared" si="761"/>
        <v>A+J=</v>
      </c>
      <c r="AA1513" s="119">
        <f t="shared" si="762"/>
        <v>45524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>
        <f t="shared" si="752"/>
        <v>45508</v>
      </c>
      <c r="B1514" s="114">
        <f t="shared" si="744"/>
        <v>782.88151263999998</v>
      </c>
      <c r="C1514" s="114">
        <f t="shared" si="758"/>
        <v>486.68434494000002</v>
      </c>
      <c r="D1514" s="115">
        <f t="shared" si="753"/>
        <v>1190.8820000000001</v>
      </c>
      <c r="E1514" s="116">
        <f t="shared" ref="E1514:E1577" si="766">IF($K1514=1,VLOOKUP($A1513,$AO$10:$AS$131,4),E1513)</f>
        <v>1193.337</v>
      </c>
      <c r="F1514" s="117">
        <f t="shared" ref="F1514:F1577" si="767">IF($K1514=1,VLOOKUP($A1513,$AO$10:$AS$131,5),F1513)</f>
        <v>45465</v>
      </c>
      <c r="G1514" s="118">
        <f t="shared" si="745"/>
        <v>2.0614972768082662E-3</v>
      </c>
      <c r="H1514" s="119">
        <f t="shared" si="759"/>
        <v>45524</v>
      </c>
      <c r="I1514" s="119">
        <f t="shared" si="746"/>
        <v>45524</v>
      </c>
      <c r="J1514" s="120">
        <f t="shared" si="754"/>
        <v>21</v>
      </c>
      <c r="K1514" s="120">
        <f t="shared" si="743"/>
        <v>10</v>
      </c>
      <c r="L1514" s="8">
        <f t="shared" si="755"/>
        <v>1.00098113</v>
      </c>
      <c r="M1514" s="121">
        <f t="shared" ref="M1514:M1577" si="768">IF(I1514&gt;I1513,L1513,M1513)</f>
        <v>1.00206149</v>
      </c>
      <c r="N1514" s="121">
        <f t="shared" si="763"/>
        <v>1.6027166493577605</v>
      </c>
      <c r="O1514" s="114">
        <f t="shared" si="765"/>
        <v>1.60428912</v>
      </c>
      <c r="P1514" s="114">
        <f t="shared" si="747"/>
        <v>780.78239945999997</v>
      </c>
      <c r="Q1514" s="168">
        <f t="shared" si="760"/>
        <v>0</v>
      </c>
      <c r="R1514" s="169">
        <f t="shared" si="756"/>
        <v>0</v>
      </c>
      <c r="S1514" s="114">
        <f t="shared" si="748"/>
        <v>0</v>
      </c>
      <c r="T1514" s="124">
        <f t="shared" si="757"/>
        <v>7.0000000000000007E-2</v>
      </c>
      <c r="U1514" s="122">
        <f t="shared" si="764"/>
        <v>10</v>
      </c>
      <c r="V1514" s="122">
        <v>252</v>
      </c>
      <c r="W1514" s="121">
        <f t="shared" si="749"/>
        <v>1.0026884739999999</v>
      </c>
      <c r="X1514" s="114">
        <f t="shared" si="750"/>
        <v>2.0991131799999998</v>
      </c>
      <c r="Y1514" s="114">
        <f t="shared" si="751"/>
        <v>0</v>
      </c>
      <c r="Z1514" s="127" t="str">
        <f t="shared" si="761"/>
        <v>A+J=</v>
      </c>
      <c r="AA1514" s="119">
        <f t="shared" si="762"/>
        <v>45524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>
        <f t="shared" si="752"/>
        <v>45509</v>
      </c>
      <c r="B1515" s="114">
        <f t="shared" si="744"/>
        <v>782.88151263999998</v>
      </c>
      <c r="C1515" s="114">
        <f t="shared" si="758"/>
        <v>486.68434494000002</v>
      </c>
      <c r="D1515" s="115">
        <f t="shared" si="753"/>
        <v>1190.8820000000001</v>
      </c>
      <c r="E1515" s="116">
        <f t="shared" si="766"/>
        <v>1193.337</v>
      </c>
      <c r="F1515" s="117">
        <f t="shared" si="767"/>
        <v>45465</v>
      </c>
      <c r="G1515" s="118">
        <f t="shared" si="745"/>
        <v>2.0614972768082662E-3</v>
      </c>
      <c r="H1515" s="119">
        <f t="shared" si="759"/>
        <v>45524</v>
      </c>
      <c r="I1515" s="119">
        <f t="shared" si="746"/>
        <v>45524</v>
      </c>
      <c r="J1515" s="120">
        <f t="shared" si="754"/>
        <v>21</v>
      </c>
      <c r="K1515" s="120">
        <f t="shared" si="743"/>
        <v>10</v>
      </c>
      <c r="L1515" s="8">
        <f t="shared" si="755"/>
        <v>1.00098113</v>
      </c>
      <c r="M1515" s="121">
        <f t="shared" si="768"/>
        <v>1.00206149</v>
      </c>
      <c r="N1515" s="121">
        <f t="shared" si="763"/>
        <v>1.6027166493577605</v>
      </c>
      <c r="O1515" s="114">
        <f t="shared" si="765"/>
        <v>1.60428912</v>
      </c>
      <c r="P1515" s="114">
        <f t="shared" si="747"/>
        <v>780.78239945999997</v>
      </c>
      <c r="Q1515" s="168">
        <f t="shared" si="760"/>
        <v>0</v>
      </c>
      <c r="R1515" s="169">
        <f t="shared" si="756"/>
        <v>0</v>
      </c>
      <c r="S1515" s="114">
        <f t="shared" si="748"/>
        <v>0</v>
      </c>
      <c r="T1515" s="124">
        <f t="shared" si="757"/>
        <v>7.0000000000000007E-2</v>
      </c>
      <c r="U1515" s="122">
        <f t="shared" si="764"/>
        <v>10</v>
      </c>
      <c r="V1515" s="122">
        <v>252</v>
      </c>
      <c r="W1515" s="121">
        <f t="shared" si="749"/>
        <v>1.0026884739999999</v>
      </c>
      <c r="X1515" s="114">
        <f t="shared" si="750"/>
        <v>2.0991131799999998</v>
      </c>
      <c r="Y1515" s="114">
        <f t="shared" si="751"/>
        <v>0</v>
      </c>
      <c r="Z1515" s="127" t="str">
        <f t="shared" si="761"/>
        <v>A+J=</v>
      </c>
      <c r="AA1515" s="119">
        <f t="shared" si="762"/>
        <v>45524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>
        <f t="shared" si="752"/>
        <v>45510</v>
      </c>
      <c r="B1516" s="114">
        <f t="shared" si="744"/>
        <v>783.16853579000008</v>
      </c>
      <c r="C1516" s="114">
        <f t="shared" si="758"/>
        <v>486.68434494000002</v>
      </c>
      <c r="D1516" s="115">
        <f t="shared" si="753"/>
        <v>1190.8820000000001</v>
      </c>
      <c r="E1516" s="116">
        <f t="shared" si="766"/>
        <v>1193.337</v>
      </c>
      <c r="F1516" s="117">
        <f t="shared" si="767"/>
        <v>45465</v>
      </c>
      <c r="G1516" s="118">
        <f t="shared" si="745"/>
        <v>2.0614972768082662E-3</v>
      </c>
      <c r="H1516" s="119">
        <f t="shared" si="759"/>
        <v>45524</v>
      </c>
      <c r="I1516" s="119">
        <f t="shared" si="746"/>
        <v>45524</v>
      </c>
      <c r="J1516" s="120">
        <f t="shared" si="754"/>
        <v>21</v>
      </c>
      <c r="K1516" s="120">
        <f t="shared" si="743"/>
        <v>11</v>
      </c>
      <c r="L1516" s="8">
        <f t="shared" si="755"/>
        <v>1.0010793</v>
      </c>
      <c r="M1516" s="121">
        <f t="shared" si="768"/>
        <v>1.00206149</v>
      </c>
      <c r="N1516" s="121">
        <f t="shared" si="763"/>
        <v>1.6027166493577605</v>
      </c>
      <c r="O1516" s="114">
        <f t="shared" si="765"/>
        <v>1.6044464599999999</v>
      </c>
      <c r="P1516" s="114">
        <f t="shared" si="747"/>
        <v>780.85897437000006</v>
      </c>
      <c r="Q1516" s="168">
        <f t="shared" si="760"/>
        <v>0</v>
      </c>
      <c r="R1516" s="169">
        <f t="shared" si="756"/>
        <v>0</v>
      </c>
      <c r="S1516" s="114">
        <f t="shared" si="748"/>
        <v>0</v>
      </c>
      <c r="T1516" s="124">
        <f t="shared" si="757"/>
        <v>7.0000000000000007E-2</v>
      </c>
      <c r="U1516" s="122">
        <f t="shared" si="764"/>
        <v>11</v>
      </c>
      <c r="V1516" s="122">
        <v>252</v>
      </c>
      <c r="W1516" s="121">
        <f t="shared" si="749"/>
        <v>1.0029577190000001</v>
      </c>
      <c r="X1516" s="114">
        <f t="shared" si="750"/>
        <v>2.3095614200000001</v>
      </c>
      <c r="Y1516" s="114">
        <f t="shared" si="751"/>
        <v>0</v>
      </c>
      <c r="Z1516" s="127" t="str">
        <f t="shared" si="761"/>
        <v>A+J=</v>
      </c>
      <c r="AA1516" s="119">
        <f t="shared" si="762"/>
        <v>45524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>
        <f t="shared" si="752"/>
        <v>45511</v>
      </c>
      <c r="B1517" s="114">
        <f t="shared" si="744"/>
        <v>783.45565642000008</v>
      </c>
      <c r="C1517" s="114">
        <f t="shared" si="758"/>
        <v>486.68434494000002</v>
      </c>
      <c r="D1517" s="115">
        <f t="shared" si="753"/>
        <v>1190.8820000000001</v>
      </c>
      <c r="E1517" s="116">
        <f t="shared" si="766"/>
        <v>1193.337</v>
      </c>
      <c r="F1517" s="117">
        <f t="shared" si="767"/>
        <v>45465</v>
      </c>
      <c r="G1517" s="118">
        <f t="shared" si="745"/>
        <v>2.0614972768082662E-3</v>
      </c>
      <c r="H1517" s="119">
        <f t="shared" si="759"/>
        <v>45524</v>
      </c>
      <c r="I1517" s="119">
        <f t="shared" si="746"/>
        <v>45524</v>
      </c>
      <c r="J1517" s="120">
        <f t="shared" si="754"/>
        <v>21</v>
      </c>
      <c r="K1517" s="120">
        <f t="shared" si="743"/>
        <v>12</v>
      </c>
      <c r="L1517" s="8">
        <f t="shared" si="755"/>
        <v>1.00117747</v>
      </c>
      <c r="M1517" s="121">
        <f t="shared" si="768"/>
        <v>1.00206149</v>
      </c>
      <c r="N1517" s="121">
        <f t="shared" si="763"/>
        <v>1.6027166493577605</v>
      </c>
      <c r="O1517" s="114">
        <f t="shared" si="765"/>
        <v>1.6046038</v>
      </c>
      <c r="P1517" s="114">
        <f t="shared" si="747"/>
        <v>780.93554929000004</v>
      </c>
      <c r="Q1517" s="168">
        <f t="shared" si="760"/>
        <v>0</v>
      </c>
      <c r="R1517" s="169">
        <f t="shared" si="756"/>
        <v>0</v>
      </c>
      <c r="S1517" s="114">
        <f t="shared" si="748"/>
        <v>0</v>
      </c>
      <c r="T1517" s="124">
        <f t="shared" si="757"/>
        <v>7.0000000000000007E-2</v>
      </c>
      <c r="U1517" s="122">
        <f t="shared" si="764"/>
        <v>12</v>
      </c>
      <c r="V1517" s="122">
        <v>252</v>
      </c>
      <c r="W1517" s="121">
        <f t="shared" si="749"/>
        <v>1.003227036</v>
      </c>
      <c r="X1517" s="114">
        <f t="shared" si="750"/>
        <v>2.52010713</v>
      </c>
      <c r="Y1517" s="114">
        <f t="shared" si="751"/>
        <v>0</v>
      </c>
      <c r="Z1517" s="127" t="str">
        <f t="shared" si="761"/>
        <v>A+J=</v>
      </c>
      <c r="AA1517" s="119">
        <f t="shared" si="762"/>
        <v>45524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>
        <f t="shared" si="752"/>
        <v>45512</v>
      </c>
      <c r="B1518" s="114">
        <f t="shared" si="744"/>
        <v>783.74288916</v>
      </c>
      <c r="C1518" s="114">
        <f t="shared" si="758"/>
        <v>486.68434494000002</v>
      </c>
      <c r="D1518" s="115">
        <f t="shared" si="753"/>
        <v>1190.8820000000001</v>
      </c>
      <c r="E1518" s="116">
        <f t="shared" si="766"/>
        <v>1193.337</v>
      </c>
      <c r="F1518" s="117">
        <f t="shared" si="767"/>
        <v>45465</v>
      </c>
      <c r="G1518" s="118">
        <f t="shared" si="745"/>
        <v>2.0614972768082662E-3</v>
      </c>
      <c r="H1518" s="119">
        <f t="shared" si="759"/>
        <v>45524</v>
      </c>
      <c r="I1518" s="119">
        <f t="shared" si="746"/>
        <v>45524</v>
      </c>
      <c r="J1518" s="120">
        <f t="shared" si="754"/>
        <v>21</v>
      </c>
      <c r="K1518" s="120">
        <f t="shared" ref="K1518:K1581" si="769">(J1518-(NETWORKDAYS(A1518,I1518,AD$148:AD$502)-1))</f>
        <v>13</v>
      </c>
      <c r="L1518" s="8">
        <f t="shared" si="755"/>
        <v>1.0012756599999999</v>
      </c>
      <c r="M1518" s="121">
        <f t="shared" si="768"/>
        <v>1.00206149</v>
      </c>
      <c r="N1518" s="121">
        <f t="shared" si="763"/>
        <v>1.6027166493577605</v>
      </c>
      <c r="O1518" s="114">
        <f t="shared" si="765"/>
        <v>1.60476117</v>
      </c>
      <c r="P1518" s="114">
        <f t="shared" si="747"/>
        <v>781.0121388</v>
      </c>
      <c r="Q1518" s="168">
        <f t="shared" si="760"/>
        <v>0</v>
      </c>
      <c r="R1518" s="169">
        <f t="shared" si="756"/>
        <v>0</v>
      </c>
      <c r="S1518" s="114">
        <f t="shared" si="748"/>
        <v>0</v>
      </c>
      <c r="T1518" s="124">
        <f t="shared" si="757"/>
        <v>7.0000000000000007E-2</v>
      </c>
      <c r="U1518" s="122">
        <f t="shared" si="764"/>
        <v>13</v>
      </c>
      <c r="V1518" s="122">
        <v>252</v>
      </c>
      <c r="W1518" s="121">
        <f t="shared" si="749"/>
        <v>1.003496425</v>
      </c>
      <c r="X1518" s="114">
        <f t="shared" si="750"/>
        <v>2.73075036</v>
      </c>
      <c r="Y1518" s="114">
        <f t="shared" si="751"/>
        <v>0</v>
      </c>
      <c r="Z1518" s="127" t="str">
        <f t="shared" si="761"/>
        <v>A+J=</v>
      </c>
      <c r="AA1518" s="119">
        <f t="shared" si="762"/>
        <v>45524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>
        <f t="shared" si="752"/>
        <v>45513</v>
      </c>
      <c r="B1519" s="114">
        <f t="shared" si="744"/>
        <v>784.03022019999992</v>
      </c>
      <c r="C1519" s="114">
        <f t="shared" si="758"/>
        <v>486.68434494000002</v>
      </c>
      <c r="D1519" s="115">
        <f t="shared" si="753"/>
        <v>1190.8820000000001</v>
      </c>
      <c r="E1519" s="116">
        <f t="shared" si="766"/>
        <v>1193.337</v>
      </c>
      <c r="F1519" s="117">
        <f t="shared" si="767"/>
        <v>45465</v>
      </c>
      <c r="G1519" s="118">
        <f t="shared" si="745"/>
        <v>2.0614972768082662E-3</v>
      </c>
      <c r="H1519" s="119">
        <f t="shared" si="759"/>
        <v>45524</v>
      </c>
      <c r="I1519" s="119">
        <f t="shared" si="746"/>
        <v>45524</v>
      </c>
      <c r="J1519" s="120">
        <f t="shared" si="754"/>
        <v>21</v>
      </c>
      <c r="K1519" s="120">
        <f t="shared" si="769"/>
        <v>14</v>
      </c>
      <c r="L1519" s="8">
        <f t="shared" si="755"/>
        <v>1.00137385</v>
      </c>
      <c r="M1519" s="121">
        <f t="shared" si="768"/>
        <v>1.00206149</v>
      </c>
      <c r="N1519" s="121">
        <f t="shared" si="763"/>
        <v>1.6027166493577605</v>
      </c>
      <c r="O1519" s="114">
        <f t="shared" si="765"/>
        <v>1.6049185399999999</v>
      </c>
      <c r="P1519" s="114">
        <f t="shared" si="747"/>
        <v>781.08872831999997</v>
      </c>
      <c r="Q1519" s="168">
        <f t="shared" si="760"/>
        <v>0</v>
      </c>
      <c r="R1519" s="169">
        <f t="shared" si="756"/>
        <v>0</v>
      </c>
      <c r="S1519" s="114">
        <f t="shared" si="748"/>
        <v>0</v>
      </c>
      <c r="T1519" s="124">
        <f t="shared" si="757"/>
        <v>7.0000000000000007E-2</v>
      </c>
      <c r="U1519" s="122">
        <f t="shared" si="764"/>
        <v>14</v>
      </c>
      <c r="V1519" s="122">
        <v>252</v>
      </c>
      <c r="W1519" s="121">
        <f t="shared" si="749"/>
        <v>1.0037658869999999</v>
      </c>
      <c r="X1519" s="114">
        <f t="shared" si="750"/>
        <v>2.9414918800000001</v>
      </c>
      <c r="Y1519" s="114">
        <f t="shared" si="751"/>
        <v>0</v>
      </c>
      <c r="Z1519" s="127" t="str">
        <f t="shared" si="761"/>
        <v>A+J=</v>
      </c>
      <c r="AA1519" s="119">
        <f t="shared" si="762"/>
        <v>45524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>
        <f t="shared" si="752"/>
        <v>45514</v>
      </c>
      <c r="B1520" s="114">
        <f t="shared" si="744"/>
        <v>784.31766341000002</v>
      </c>
      <c r="C1520" s="114">
        <f t="shared" si="758"/>
        <v>486.68434494000002</v>
      </c>
      <c r="D1520" s="115">
        <f t="shared" si="753"/>
        <v>1190.8820000000001</v>
      </c>
      <c r="E1520" s="116">
        <f t="shared" si="766"/>
        <v>1193.337</v>
      </c>
      <c r="F1520" s="117">
        <f t="shared" si="767"/>
        <v>45465</v>
      </c>
      <c r="G1520" s="118">
        <f t="shared" si="745"/>
        <v>2.0614972768082662E-3</v>
      </c>
      <c r="H1520" s="119">
        <f t="shared" si="759"/>
        <v>45524</v>
      </c>
      <c r="I1520" s="119">
        <f t="shared" si="746"/>
        <v>45524</v>
      </c>
      <c r="J1520" s="120">
        <f t="shared" si="754"/>
        <v>21</v>
      </c>
      <c r="K1520" s="120">
        <f t="shared" si="769"/>
        <v>15</v>
      </c>
      <c r="L1520" s="8">
        <f t="shared" si="755"/>
        <v>1.00147206</v>
      </c>
      <c r="M1520" s="121">
        <f t="shared" si="768"/>
        <v>1.00206149</v>
      </c>
      <c r="N1520" s="121">
        <f t="shared" si="763"/>
        <v>1.6027166493577605</v>
      </c>
      <c r="O1520" s="114">
        <f t="shared" si="765"/>
        <v>1.6050759400000001</v>
      </c>
      <c r="P1520" s="114">
        <f t="shared" si="747"/>
        <v>781.16533243000003</v>
      </c>
      <c r="Q1520" s="168">
        <f t="shared" si="760"/>
        <v>0</v>
      </c>
      <c r="R1520" s="169">
        <f t="shared" si="756"/>
        <v>0</v>
      </c>
      <c r="S1520" s="114">
        <f t="shared" si="748"/>
        <v>0</v>
      </c>
      <c r="T1520" s="124">
        <f t="shared" si="757"/>
        <v>7.0000000000000007E-2</v>
      </c>
      <c r="U1520" s="122">
        <f t="shared" si="764"/>
        <v>15</v>
      </c>
      <c r="V1520" s="122">
        <v>252</v>
      </c>
      <c r="W1520" s="121">
        <f t="shared" si="749"/>
        <v>1.004035421</v>
      </c>
      <c r="X1520" s="114">
        <f t="shared" si="750"/>
        <v>3.1523309799999999</v>
      </c>
      <c r="Y1520" s="114">
        <f t="shared" si="751"/>
        <v>0</v>
      </c>
      <c r="Z1520" s="127" t="str">
        <f t="shared" si="761"/>
        <v>A+J=</v>
      </c>
      <c r="AA1520" s="119">
        <f t="shared" si="762"/>
        <v>45524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>
        <f t="shared" si="752"/>
        <v>45515</v>
      </c>
      <c r="B1521" s="114">
        <f t="shared" si="744"/>
        <v>784.31766341000002</v>
      </c>
      <c r="C1521" s="114">
        <f t="shared" si="758"/>
        <v>486.68434494000002</v>
      </c>
      <c r="D1521" s="115">
        <f t="shared" si="753"/>
        <v>1190.8820000000001</v>
      </c>
      <c r="E1521" s="116">
        <f t="shared" si="766"/>
        <v>1193.337</v>
      </c>
      <c r="F1521" s="117">
        <f t="shared" si="767"/>
        <v>45465</v>
      </c>
      <c r="G1521" s="118">
        <f t="shared" si="745"/>
        <v>2.0614972768082662E-3</v>
      </c>
      <c r="H1521" s="119">
        <f t="shared" si="759"/>
        <v>45524</v>
      </c>
      <c r="I1521" s="119">
        <f t="shared" si="746"/>
        <v>45524</v>
      </c>
      <c r="J1521" s="120">
        <f t="shared" si="754"/>
        <v>21</v>
      </c>
      <c r="K1521" s="120">
        <f t="shared" si="769"/>
        <v>15</v>
      </c>
      <c r="L1521" s="8">
        <f t="shared" si="755"/>
        <v>1.00147206</v>
      </c>
      <c r="M1521" s="121">
        <f t="shared" si="768"/>
        <v>1.00206149</v>
      </c>
      <c r="N1521" s="121">
        <f t="shared" si="763"/>
        <v>1.6027166493577605</v>
      </c>
      <c r="O1521" s="114">
        <f t="shared" si="765"/>
        <v>1.6050759400000001</v>
      </c>
      <c r="P1521" s="114">
        <f t="shared" si="747"/>
        <v>781.16533243000003</v>
      </c>
      <c r="Q1521" s="168">
        <f t="shared" si="760"/>
        <v>0</v>
      </c>
      <c r="R1521" s="169">
        <f t="shared" si="756"/>
        <v>0</v>
      </c>
      <c r="S1521" s="114">
        <f t="shared" si="748"/>
        <v>0</v>
      </c>
      <c r="T1521" s="124">
        <f t="shared" si="757"/>
        <v>7.0000000000000007E-2</v>
      </c>
      <c r="U1521" s="122">
        <f t="shared" si="764"/>
        <v>15</v>
      </c>
      <c r="V1521" s="122">
        <v>252</v>
      </c>
      <c r="W1521" s="121">
        <f t="shared" si="749"/>
        <v>1.004035421</v>
      </c>
      <c r="X1521" s="114">
        <f t="shared" si="750"/>
        <v>3.1523309799999999</v>
      </c>
      <c r="Y1521" s="114">
        <f t="shared" si="751"/>
        <v>0</v>
      </c>
      <c r="Z1521" s="127" t="str">
        <f t="shared" si="761"/>
        <v>A+J=</v>
      </c>
      <c r="AA1521" s="119">
        <f t="shared" si="762"/>
        <v>45524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>
        <f t="shared" si="752"/>
        <v>45516</v>
      </c>
      <c r="B1522" s="114">
        <f t="shared" si="744"/>
        <v>784.31766341000002</v>
      </c>
      <c r="C1522" s="114">
        <f t="shared" si="758"/>
        <v>486.68434494000002</v>
      </c>
      <c r="D1522" s="115">
        <f t="shared" si="753"/>
        <v>1190.8820000000001</v>
      </c>
      <c r="E1522" s="116">
        <f t="shared" si="766"/>
        <v>1193.337</v>
      </c>
      <c r="F1522" s="117">
        <f t="shared" si="767"/>
        <v>45465</v>
      </c>
      <c r="G1522" s="118">
        <f t="shared" si="745"/>
        <v>2.0614972768082662E-3</v>
      </c>
      <c r="H1522" s="119">
        <f t="shared" si="759"/>
        <v>45524</v>
      </c>
      <c r="I1522" s="119">
        <f t="shared" si="746"/>
        <v>45524</v>
      </c>
      <c r="J1522" s="120">
        <f t="shared" si="754"/>
        <v>21</v>
      </c>
      <c r="K1522" s="120">
        <f t="shared" si="769"/>
        <v>15</v>
      </c>
      <c r="L1522" s="8">
        <f t="shared" si="755"/>
        <v>1.00147206</v>
      </c>
      <c r="M1522" s="121">
        <f t="shared" si="768"/>
        <v>1.00206149</v>
      </c>
      <c r="N1522" s="121">
        <f t="shared" si="763"/>
        <v>1.6027166493577605</v>
      </c>
      <c r="O1522" s="114">
        <f t="shared" si="765"/>
        <v>1.6050759400000001</v>
      </c>
      <c r="P1522" s="114">
        <f t="shared" si="747"/>
        <v>781.16533243000003</v>
      </c>
      <c r="Q1522" s="168">
        <f t="shared" si="760"/>
        <v>0</v>
      </c>
      <c r="R1522" s="169">
        <f t="shared" si="756"/>
        <v>0</v>
      </c>
      <c r="S1522" s="114">
        <f t="shared" si="748"/>
        <v>0</v>
      </c>
      <c r="T1522" s="124">
        <f t="shared" si="757"/>
        <v>7.0000000000000007E-2</v>
      </c>
      <c r="U1522" s="122">
        <f t="shared" si="764"/>
        <v>15</v>
      </c>
      <c r="V1522" s="122">
        <v>252</v>
      </c>
      <c r="W1522" s="121">
        <f t="shared" si="749"/>
        <v>1.004035421</v>
      </c>
      <c r="X1522" s="114">
        <f t="shared" si="750"/>
        <v>3.1523309799999999</v>
      </c>
      <c r="Y1522" s="114">
        <f t="shared" si="751"/>
        <v>0</v>
      </c>
      <c r="Z1522" s="127" t="str">
        <f t="shared" si="761"/>
        <v>A+J=</v>
      </c>
      <c r="AA1522" s="119">
        <f t="shared" si="762"/>
        <v>45524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>
        <f t="shared" si="752"/>
        <v>45517</v>
      </c>
      <c r="B1523" s="114">
        <f t="shared" si="744"/>
        <v>784.60520417999999</v>
      </c>
      <c r="C1523" s="114">
        <f t="shared" si="758"/>
        <v>486.68434494000002</v>
      </c>
      <c r="D1523" s="115">
        <f t="shared" si="753"/>
        <v>1190.8820000000001</v>
      </c>
      <c r="E1523" s="116">
        <f t="shared" si="766"/>
        <v>1193.337</v>
      </c>
      <c r="F1523" s="117">
        <f t="shared" si="767"/>
        <v>45465</v>
      </c>
      <c r="G1523" s="118">
        <f t="shared" si="745"/>
        <v>2.0614972768082662E-3</v>
      </c>
      <c r="H1523" s="119">
        <f t="shared" si="759"/>
        <v>45524</v>
      </c>
      <c r="I1523" s="119">
        <f t="shared" si="746"/>
        <v>45524</v>
      </c>
      <c r="J1523" s="120">
        <f t="shared" si="754"/>
        <v>21</v>
      </c>
      <c r="K1523" s="120">
        <f t="shared" si="769"/>
        <v>16</v>
      </c>
      <c r="L1523" s="8">
        <f t="shared" si="755"/>
        <v>1.00157027</v>
      </c>
      <c r="M1523" s="121">
        <f t="shared" si="768"/>
        <v>1.00206149</v>
      </c>
      <c r="N1523" s="121">
        <f t="shared" si="763"/>
        <v>1.6027166493577605</v>
      </c>
      <c r="O1523" s="114">
        <f t="shared" si="765"/>
        <v>1.6052333400000001</v>
      </c>
      <c r="P1523" s="114">
        <f t="shared" si="747"/>
        <v>781.24193654999999</v>
      </c>
      <c r="Q1523" s="168">
        <f t="shared" si="760"/>
        <v>0</v>
      </c>
      <c r="R1523" s="169">
        <f t="shared" si="756"/>
        <v>0</v>
      </c>
      <c r="S1523" s="114">
        <f t="shared" si="748"/>
        <v>0</v>
      </c>
      <c r="T1523" s="124">
        <f t="shared" si="757"/>
        <v>7.0000000000000007E-2</v>
      </c>
      <c r="U1523" s="122">
        <f t="shared" si="764"/>
        <v>16</v>
      </c>
      <c r="V1523" s="122">
        <v>252</v>
      </c>
      <c r="W1523" s="121">
        <f t="shared" si="749"/>
        <v>1.004305027</v>
      </c>
      <c r="X1523" s="114">
        <f t="shared" si="750"/>
        <v>3.3632676300000002</v>
      </c>
      <c r="Y1523" s="114">
        <f t="shared" si="751"/>
        <v>0</v>
      </c>
      <c r="Z1523" s="127" t="str">
        <f t="shared" si="761"/>
        <v>A+J=</v>
      </c>
      <c r="AA1523" s="119">
        <f t="shared" si="762"/>
        <v>45524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>
        <f t="shared" si="752"/>
        <v>45518</v>
      </c>
      <c r="B1524" s="114">
        <f t="shared" si="744"/>
        <v>784.89286283000001</v>
      </c>
      <c r="C1524" s="114">
        <f t="shared" si="758"/>
        <v>486.68434494000002</v>
      </c>
      <c r="D1524" s="115">
        <f t="shared" si="753"/>
        <v>1190.8820000000001</v>
      </c>
      <c r="E1524" s="116">
        <f t="shared" si="766"/>
        <v>1193.337</v>
      </c>
      <c r="F1524" s="117">
        <f t="shared" si="767"/>
        <v>45465</v>
      </c>
      <c r="G1524" s="118">
        <f t="shared" si="745"/>
        <v>2.0614972768082662E-3</v>
      </c>
      <c r="H1524" s="119">
        <f t="shared" si="759"/>
        <v>45524</v>
      </c>
      <c r="I1524" s="119">
        <f t="shared" si="746"/>
        <v>45524</v>
      </c>
      <c r="J1524" s="120">
        <f t="shared" si="754"/>
        <v>21</v>
      </c>
      <c r="K1524" s="120">
        <f t="shared" si="769"/>
        <v>17</v>
      </c>
      <c r="L1524" s="8">
        <f t="shared" si="755"/>
        <v>1.0016685000000001</v>
      </c>
      <c r="M1524" s="121">
        <f t="shared" si="768"/>
        <v>1.00206149</v>
      </c>
      <c r="N1524" s="121">
        <f t="shared" si="763"/>
        <v>1.6027166493577605</v>
      </c>
      <c r="O1524" s="114">
        <f t="shared" si="765"/>
        <v>1.60539078</v>
      </c>
      <c r="P1524" s="114">
        <f t="shared" si="747"/>
        <v>781.31856013000004</v>
      </c>
      <c r="Q1524" s="168">
        <f t="shared" si="760"/>
        <v>0</v>
      </c>
      <c r="R1524" s="169">
        <f t="shared" si="756"/>
        <v>0</v>
      </c>
      <c r="S1524" s="114">
        <f t="shared" si="748"/>
        <v>0</v>
      </c>
      <c r="T1524" s="124">
        <f t="shared" si="757"/>
        <v>7.0000000000000007E-2</v>
      </c>
      <c r="U1524" s="122">
        <f t="shared" si="764"/>
        <v>17</v>
      </c>
      <c r="V1524" s="122">
        <v>252</v>
      </c>
      <c r="W1524" s="121">
        <f t="shared" si="749"/>
        <v>1.0045747060000001</v>
      </c>
      <c r="X1524" s="114">
        <f t="shared" si="750"/>
        <v>3.5743027000000001</v>
      </c>
      <c r="Y1524" s="114">
        <f t="shared" si="751"/>
        <v>0</v>
      </c>
      <c r="Z1524" s="127" t="str">
        <f t="shared" si="761"/>
        <v>A+J=</v>
      </c>
      <c r="AA1524" s="119">
        <f t="shared" si="762"/>
        <v>45524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>
        <f t="shared" si="752"/>
        <v>45519</v>
      </c>
      <c r="B1525" s="114">
        <f t="shared" si="744"/>
        <v>785.18061419000003</v>
      </c>
      <c r="C1525" s="114">
        <f t="shared" si="758"/>
        <v>486.68434494000002</v>
      </c>
      <c r="D1525" s="115">
        <f t="shared" si="753"/>
        <v>1190.8820000000001</v>
      </c>
      <c r="E1525" s="116">
        <f t="shared" si="766"/>
        <v>1193.337</v>
      </c>
      <c r="F1525" s="117">
        <f t="shared" si="767"/>
        <v>45465</v>
      </c>
      <c r="G1525" s="118">
        <f t="shared" si="745"/>
        <v>2.0614972768082662E-3</v>
      </c>
      <c r="H1525" s="119">
        <f t="shared" si="759"/>
        <v>45524</v>
      </c>
      <c r="I1525" s="119">
        <f t="shared" si="746"/>
        <v>45524</v>
      </c>
      <c r="J1525" s="120">
        <f t="shared" si="754"/>
        <v>21</v>
      </c>
      <c r="K1525" s="120">
        <f t="shared" si="769"/>
        <v>18</v>
      </c>
      <c r="L1525" s="8">
        <f t="shared" si="755"/>
        <v>1.0017667299999999</v>
      </c>
      <c r="M1525" s="121">
        <f t="shared" si="768"/>
        <v>1.00206149</v>
      </c>
      <c r="N1525" s="121">
        <f t="shared" si="763"/>
        <v>1.6027166493577605</v>
      </c>
      <c r="O1525" s="114">
        <f t="shared" si="765"/>
        <v>1.60554821</v>
      </c>
      <c r="P1525" s="114">
        <f t="shared" si="747"/>
        <v>781.39517884999998</v>
      </c>
      <c r="Q1525" s="168">
        <f t="shared" si="760"/>
        <v>0</v>
      </c>
      <c r="R1525" s="169">
        <f t="shared" si="756"/>
        <v>0</v>
      </c>
      <c r="S1525" s="114">
        <f t="shared" si="748"/>
        <v>0</v>
      </c>
      <c r="T1525" s="124">
        <f t="shared" si="757"/>
        <v>7.0000000000000007E-2</v>
      </c>
      <c r="U1525" s="122">
        <f t="shared" si="764"/>
        <v>18</v>
      </c>
      <c r="V1525" s="122">
        <v>252</v>
      </c>
      <c r="W1525" s="121">
        <f t="shared" si="749"/>
        <v>1.0048444569999999</v>
      </c>
      <c r="X1525" s="114">
        <f t="shared" si="750"/>
        <v>3.7854353399999998</v>
      </c>
      <c r="Y1525" s="114">
        <f t="shared" si="751"/>
        <v>0</v>
      </c>
      <c r="Z1525" s="127" t="str">
        <f t="shared" si="761"/>
        <v>A+J=</v>
      </c>
      <c r="AA1525" s="119">
        <f t="shared" si="762"/>
        <v>45524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>
        <f t="shared" si="752"/>
        <v>45520</v>
      </c>
      <c r="B1526" s="114">
        <f t="shared" si="744"/>
        <v>785.46848349000004</v>
      </c>
      <c r="C1526" s="114">
        <f t="shared" si="758"/>
        <v>486.68434494000002</v>
      </c>
      <c r="D1526" s="115">
        <f t="shared" si="753"/>
        <v>1190.8820000000001</v>
      </c>
      <c r="E1526" s="116">
        <f t="shared" si="766"/>
        <v>1193.337</v>
      </c>
      <c r="F1526" s="117">
        <f t="shared" si="767"/>
        <v>45465</v>
      </c>
      <c r="G1526" s="118">
        <f t="shared" si="745"/>
        <v>2.0614972768082662E-3</v>
      </c>
      <c r="H1526" s="119">
        <f t="shared" si="759"/>
        <v>45524</v>
      </c>
      <c r="I1526" s="119">
        <f t="shared" si="746"/>
        <v>45524</v>
      </c>
      <c r="J1526" s="120">
        <f t="shared" si="754"/>
        <v>21</v>
      </c>
      <c r="K1526" s="120">
        <f t="shared" si="769"/>
        <v>19</v>
      </c>
      <c r="L1526" s="8">
        <f t="shared" si="755"/>
        <v>1.0018649799999999</v>
      </c>
      <c r="M1526" s="121">
        <f t="shared" si="768"/>
        <v>1.00206149</v>
      </c>
      <c r="N1526" s="121">
        <f t="shared" si="763"/>
        <v>1.6027166493577605</v>
      </c>
      <c r="O1526" s="114">
        <f t="shared" si="765"/>
        <v>1.60570568</v>
      </c>
      <c r="P1526" s="114">
        <f t="shared" si="747"/>
        <v>781.47181703000001</v>
      </c>
      <c r="Q1526" s="168">
        <f t="shared" si="760"/>
        <v>0</v>
      </c>
      <c r="R1526" s="169">
        <f t="shared" si="756"/>
        <v>0</v>
      </c>
      <c r="S1526" s="114">
        <f t="shared" si="748"/>
        <v>0</v>
      </c>
      <c r="T1526" s="124">
        <f t="shared" si="757"/>
        <v>7.0000000000000007E-2</v>
      </c>
      <c r="U1526" s="122">
        <f t="shared" si="764"/>
        <v>19</v>
      </c>
      <c r="V1526" s="122">
        <v>252</v>
      </c>
      <c r="W1526" s="121">
        <f t="shared" si="749"/>
        <v>1.005114281</v>
      </c>
      <c r="X1526" s="114">
        <f t="shared" si="750"/>
        <v>3.9966664600000001</v>
      </c>
      <c r="Y1526" s="114">
        <f t="shared" si="751"/>
        <v>0</v>
      </c>
      <c r="Z1526" s="127" t="str">
        <f t="shared" si="761"/>
        <v>A+J=</v>
      </c>
      <c r="AA1526" s="119">
        <f t="shared" si="762"/>
        <v>45524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>
        <f t="shared" si="752"/>
        <v>45521</v>
      </c>
      <c r="B1527" s="114">
        <f t="shared" si="744"/>
        <v>785.75645043000009</v>
      </c>
      <c r="C1527" s="114">
        <f t="shared" si="758"/>
        <v>486.68434494000002</v>
      </c>
      <c r="D1527" s="115">
        <f t="shared" si="753"/>
        <v>1190.8820000000001</v>
      </c>
      <c r="E1527" s="116">
        <f t="shared" si="766"/>
        <v>1193.337</v>
      </c>
      <c r="F1527" s="117">
        <f t="shared" si="767"/>
        <v>45465</v>
      </c>
      <c r="G1527" s="118">
        <f t="shared" si="745"/>
        <v>2.0614972768082662E-3</v>
      </c>
      <c r="H1527" s="119">
        <f t="shared" si="759"/>
        <v>45524</v>
      </c>
      <c r="I1527" s="119">
        <f t="shared" si="746"/>
        <v>45524</v>
      </c>
      <c r="J1527" s="120">
        <f t="shared" si="754"/>
        <v>21</v>
      </c>
      <c r="K1527" s="120">
        <f t="shared" si="769"/>
        <v>20</v>
      </c>
      <c r="L1527" s="8">
        <f t="shared" si="755"/>
        <v>1.0019632300000001</v>
      </c>
      <c r="M1527" s="121">
        <f t="shared" si="768"/>
        <v>1.00206149</v>
      </c>
      <c r="N1527" s="121">
        <f t="shared" si="763"/>
        <v>1.6027166493577605</v>
      </c>
      <c r="O1527" s="114">
        <f t="shared" si="765"/>
        <v>1.60586315</v>
      </c>
      <c r="P1527" s="114">
        <f t="shared" si="747"/>
        <v>781.54845522000005</v>
      </c>
      <c r="Q1527" s="168">
        <f t="shared" si="760"/>
        <v>0</v>
      </c>
      <c r="R1527" s="169">
        <f t="shared" si="756"/>
        <v>0</v>
      </c>
      <c r="S1527" s="114">
        <f t="shared" si="748"/>
        <v>0</v>
      </c>
      <c r="T1527" s="124">
        <f t="shared" si="757"/>
        <v>7.0000000000000007E-2</v>
      </c>
      <c r="U1527" s="122">
        <f t="shared" si="764"/>
        <v>20</v>
      </c>
      <c r="V1527" s="122">
        <v>252</v>
      </c>
      <c r="W1527" s="121">
        <f t="shared" si="749"/>
        <v>1.005384177</v>
      </c>
      <c r="X1527" s="114">
        <f t="shared" si="750"/>
        <v>4.20799521</v>
      </c>
      <c r="Y1527" s="114">
        <f t="shared" si="751"/>
        <v>0</v>
      </c>
      <c r="Z1527" s="127" t="str">
        <f t="shared" si="761"/>
        <v>A+J=</v>
      </c>
      <c r="AA1527" s="119">
        <f t="shared" si="762"/>
        <v>45524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>
        <f t="shared" si="752"/>
        <v>45522</v>
      </c>
      <c r="B1528" s="114">
        <f t="shared" si="744"/>
        <v>785.75645043000009</v>
      </c>
      <c r="C1528" s="114">
        <f t="shared" si="758"/>
        <v>486.68434494000002</v>
      </c>
      <c r="D1528" s="115">
        <f t="shared" si="753"/>
        <v>1190.8820000000001</v>
      </c>
      <c r="E1528" s="116">
        <f t="shared" si="766"/>
        <v>1193.337</v>
      </c>
      <c r="F1528" s="117">
        <f t="shared" si="767"/>
        <v>45465</v>
      </c>
      <c r="G1528" s="118">
        <f t="shared" si="745"/>
        <v>2.0614972768082662E-3</v>
      </c>
      <c r="H1528" s="119">
        <f t="shared" si="759"/>
        <v>45524</v>
      </c>
      <c r="I1528" s="119">
        <f t="shared" si="746"/>
        <v>45524</v>
      </c>
      <c r="J1528" s="120">
        <f t="shared" si="754"/>
        <v>21</v>
      </c>
      <c r="K1528" s="120">
        <f t="shared" si="769"/>
        <v>20</v>
      </c>
      <c r="L1528" s="8">
        <f t="shared" si="755"/>
        <v>1.0019632300000001</v>
      </c>
      <c r="M1528" s="121">
        <f t="shared" si="768"/>
        <v>1.00206149</v>
      </c>
      <c r="N1528" s="121">
        <f t="shared" si="763"/>
        <v>1.6027166493577605</v>
      </c>
      <c r="O1528" s="114">
        <f t="shared" si="765"/>
        <v>1.60586315</v>
      </c>
      <c r="P1528" s="114">
        <f t="shared" si="747"/>
        <v>781.54845522000005</v>
      </c>
      <c r="Q1528" s="168">
        <f t="shared" si="760"/>
        <v>0</v>
      </c>
      <c r="R1528" s="169">
        <f t="shared" si="756"/>
        <v>0</v>
      </c>
      <c r="S1528" s="114">
        <f t="shared" si="748"/>
        <v>0</v>
      </c>
      <c r="T1528" s="124">
        <f t="shared" si="757"/>
        <v>7.0000000000000007E-2</v>
      </c>
      <c r="U1528" s="122">
        <f t="shared" si="764"/>
        <v>20</v>
      </c>
      <c r="V1528" s="122">
        <v>252</v>
      </c>
      <c r="W1528" s="121">
        <f t="shared" si="749"/>
        <v>1.005384177</v>
      </c>
      <c r="X1528" s="114">
        <f t="shared" si="750"/>
        <v>4.20799521</v>
      </c>
      <c r="Y1528" s="114">
        <f t="shared" si="751"/>
        <v>0</v>
      </c>
      <c r="Z1528" s="127" t="str">
        <f t="shared" si="761"/>
        <v>A+J=</v>
      </c>
      <c r="AA1528" s="119">
        <f t="shared" si="762"/>
        <v>45524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>
        <f t="shared" si="752"/>
        <v>45523</v>
      </c>
      <c r="B1529" s="114">
        <f t="shared" si="744"/>
        <v>785.75645043000009</v>
      </c>
      <c r="C1529" s="114">
        <f t="shared" si="758"/>
        <v>486.68434494000002</v>
      </c>
      <c r="D1529" s="115">
        <f t="shared" si="753"/>
        <v>1190.8820000000001</v>
      </c>
      <c r="E1529" s="116">
        <f t="shared" si="766"/>
        <v>1193.337</v>
      </c>
      <c r="F1529" s="117">
        <f t="shared" si="767"/>
        <v>45465</v>
      </c>
      <c r="G1529" s="118">
        <f t="shared" si="745"/>
        <v>2.0614972768082662E-3</v>
      </c>
      <c r="H1529" s="119">
        <f t="shared" si="759"/>
        <v>45524</v>
      </c>
      <c r="I1529" s="119">
        <f t="shared" si="746"/>
        <v>45524</v>
      </c>
      <c r="J1529" s="120">
        <f t="shared" si="754"/>
        <v>21</v>
      </c>
      <c r="K1529" s="120">
        <f t="shared" si="769"/>
        <v>20</v>
      </c>
      <c r="L1529" s="8">
        <f t="shared" si="755"/>
        <v>1.0019632300000001</v>
      </c>
      <c r="M1529" s="121">
        <f t="shared" si="768"/>
        <v>1.00206149</v>
      </c>
      <c r="N1529" s="121">
        <f t="shared" si="763"/>
        <v>1.6027166493577605</v>
      </c>
      <c r="O1529" s="114">
        <f t="shared" si="765"/>
        <v>1.60586315</v>
      </c>
      <c r="P1529" s="114">
        <f t="shared" si="747"/>
        <v>781.54845522000005</v>
      </c>
      <c r="Q1529" s="168">
        <f t="shared" si="760"/>
        <v>0</v>
      </c>
      <c r="R1529" s="169">
        <f t="shared" si="756"/>
        <v>0</v>
      </c>
      <c r="S1529" s="114">
        <f t="shared" si="748"/>
        <v>0</v>
      </c>
      <c r="T1529" s="124">
        <f t="shared" si="757"/>
        <v>7.0000000000000007E-2</v>
      </c>
      <c r="U1529" s="122">
        <f t="shared" si="764"/>
        <v>20</v>
      </c>
      <c r="V1529" s="122">
        <v>252</v>
      </c>
      <c r="W1529" s="121">
        <f t="shared" si="749"/>
        <v>1.005384177</v>
      </c>
      <c r="X1529" s="114">
        <f t="shared" si="750"/>
        <v>4.20799521</v>
      </c>
      <c r="Y1529" s="114">
        <f t="shared" si="751"/>
        <v>0</v>
      </c>
      <c r="Z1529" s="127" t="str">
        <f t="shared" si="761"/>
        <v>A+J=</v>
      </c>
      <c r="AA1529" s="119">
        <f t="shared" si="762"/>
        <v>45524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>
        <f t="shared" si="752"/>
        <v>45524</v>
      </c>
      <c r="B1530" s="114">
        <f t="shared" si="744"/>
        <v>786.04451990999996</v>
      </c>
      <c r="C1530" s="114">
        <f t="shared" si="758"/>
        <v>486.68434494000002</v>
      </c>
      <c r="D1530" s="115">
        <f t="shared" si="753"/>
        <v>1190.8820000000001</v>
      </c>
      <c r="E1530" s="116">
        <f t="shared" si="766"/>
        <v>1193.337</v>
      </c>
      <c r="F1530" s="117">
        <f t="shared" si="767"/>
        <v>45465</v>
      </c>
      <c r="G1530" s="118">
        <f t="shared" si="745"/>
        <v>2.0614972768082662E-3</v>
      </c>
      <c r="H1530" s="119">
        <f t="shared" si="759"/>
        <v>45555</v>
      </c>
      <c r="I1530" s="119">
        <f t="shared" si="746"/>
        <v>45524</v>
      </c>
      <c r="J1530" s="120">
        <f t="shared" si="754"/>
        <v>21</v>
      </c>
      <c r="K1530" s="120">
        <f t="shared" si="769"/>
        <v>21</v>
      </c>
      <c r="L1530" s="8">
        <f t="shared" si="755"/>
        <v>1.00206149</v>
      </c>
      <c r="M1530" s="121">
        <f t="shared" si="768"/>
        <v>1.00206149</v>
      </c>
      <c r="N1530" s="121">
        <f t="shared" si="763"/>
        <v>1.6027166493577605</v>
      </c>
      <c r="O1530" s="114">
        <f t="shared" si="765"/>
        <v>1.6060206299999999</v>
      </c>
      <c r="P1530" s="114">
        <f t="shared" si="747"/>
        <v>781.62509826999997</v>
      </c>
      <c r="Q1530" s="168">
        <f t="shared" si="760"/>
        <v>50</v>
      </c>
      <c r="R1530" s="169">
        <f t="shared" si="756"/>
        <v>1.3578999999999999E-2</v>
      </c>
      <c r="S1530" s="114">
        <f t="shared" si="748"/>
        <v>10.613687199999999</v>
      </c>
      <c r="T1530" s="124">
        <f t="shared" si="757"/>
        <v>7.0000000000000007E-2</v>
      </c>
      <c r="U1530" s="122">
        <f t="shared" si="764"/>
        <v>21</v>
      </c>
      <c r="V1530" s="122">
        <v>252</v>
      </c>
      <c r="W1530" s="121">
        <f t="shared" si="749"/>
        <v>1.0056541450000001</v>
      </c>
      <c r="X1530" s="114">
        <f t="shared" si="750"/>
        <v>4.4194216400000004</v>
      </c>
      <c r="Y1530" s="114">
        <f t="shared" si="751"/>
        <v>15.033108840000001</v>
      </c>
      <c r="Z1530" s="127" t="str">
        <f t="shared" si="761"/>
        <v>A+J=</v>
      </c>
      <c r="AA1530" s="119">
        <f t="shared" si="762"/>
        <v>45524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>
        <f t="shared" si="752"/>
        <v>45525</v>
      </c>
      <c r="B1531" s="114">
        <f t="shared" si="744"/>
        <v>771.28749877999996</v>
      </c>
      <c r="C1531" s="114">
        <f t="shared" si="758"/>
        <v>480.07565822999999</v>
      </c>
      <c r="D1531" s="115">
        <f t="shared" si="753"/>
        <v>1190.8820000000001</v>
      </c>
      <c r="E1531" s="116">
        <f t="shared" si="766"/>
        <v>1193.337</v>
      </c>
      <c r="F1531" s="117">
        <f t="shared" si="767"/>
        <v>45493</v>
      </c>
      <c r="G1531" s="118">
        <f t="shared" si="745"/>
        <v>2.0614972768082662E-3</v>
      </c>
      <c r="H1531" s="119">
        <f t="shared" si="759"/>
        <v>45555</v>
      </c>
      <c r="I1531" s="119">
        <f t="shared" si="746"/>
        <v>45555</v>
      </c>
      <c r="J1531" s="120">
        <f t="shared" si="754"/>
        <v>23</v>
      </c>
      <c r="K1531" s="120">
        <f t="shared" si="769"/>
        <v>1</v>
      </c>
      <c r="L1531" s="8">
        <f t="shared" si="755"/>
        <v>1.0000895400000001</v>
      </c>
      <c r="M1531" s="121">
        <f t="shared" si="768"/>
        <v>1.00206149</v>
      </c>
      <c r="N1531" s="121">
        <f t="shared" si="763"/>
        <v>1.606020633703245</v>
      </c>
      <c r="O1531" s="114">
        <f t="shared" si="765"/>
        <v>1.60616443</v>
      </c>
      <c r="P1531" s="114">
        <f t="shared" si="747"/>
        <v>771.08044595000001</v>
      </c>
      <c r="Q1531" s="168">
        <f t="shared" si="760"/>
        <v>0</v>
      </c>
      <c r="R1531" s="169">
        <f t="shared" si="756"/>
        <v>0</v>
      </c>
      <c r="S1531" s="114">
        <f t="shared" si="748"/>
        <v>0</v>
      </c>
      <c r="T1531" s="124">
        <f t="shared" si="757"/>
        <v>7.0000000000000007E-2</v>
      </c>
      <c r="U1531" s="122">
        <f t="shared" si="764"/>
        <v>1</v>
      </c>
      <c r="V1531" s="122">
        <v>252</v>
      </c>
      <c r="W1531" s="121">
        <f t="shared" si="749"/>
        <v>1.0002685229999999</v>
      </c>
      <c r="X1531" s="114">
        <f t="shared" si="750"/>
        <v>0.20705282999999999</v>
      </c>
      <c r="Y1531" s="114">
        <f t="shared" si="751"/>
        <v>0</v>
      </c>
      <c r="Z1531" s="127" t="str">
        <f t="shared" si="761"/>
        <v>A+J=</v>
      </c>
      <c r="AA1531" s="119">
        <f t="shared" si="762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>
        <f t="shared" si="752"/>
        <v>45526</v>
      </c>
      <c r="B1532" s="114">
        <f t="shared" si="744"/>
        <v>771.56368870000006</v>
      </c>
      <c r="C1532" s="114">
        <f t="shared" si="758"/>
        <v>480.07565822999999</v>
      </c>
      <c r="D1532" s="115">
        <f t="shared" si="753"/>
        <v>1190.8820000000001</v>
      </c>
      <c r="E1532" s="116">
        <f t="shared" si="766"/>
        <v>1193.337</v>
      </c>
      <c r="F1532" s="117">
        <f t="shared" si="767"/>
        <v>45493</v>
      </c>
      <c r="G1532" s="118">
        <f t="shared" si="745"/>
        <v>2.0614972768082662E-3</v>
      </c>
      <c r="H1532" s="119">
        <f t="shared" si="759"/>
        <v>45555</v>
      </c>
      <c r="I1532" s="119">
        <f t="shared" si="746"/>
        <v>45555</v>
      </c>
      <c r="J1532" s="120">
        <f t="shared" si="754"/>
        <v>23</v>
      </c>
      <c r="K1532" s="120">
        <f t="shared" si="769"/>
        <v>2</v>
      </c>
      <c r="L1532" s="8">
        <f t="shared" si="755"/>
        <v>1.00017909</v>
      </c>
      <c r="M1532" s="121">
        <f t="shared" si="768"/>
        <v>1.00206149</v>
      </c>
      <c r="N1532" s="121">
        <f t="shared" si="763"/>
        <v>1.606020633703245</v>
      </c>
      <c r="O1532" s="114">
        <f t="shared" si="765"/>
        <v>1.6063082500000001</v>
      </c>
      <c r="P1532" s="114">
        <f t="shared" si="747"/>
        <v>771.14949043000001</v>
      </c>
      <c r="Q1532" s="168">
        <f t="shared" si="760"/>
        <v>0</v>
      </c>
      <c r="R1532" s="169">
        <f t="shared" si="756"/>
        <v>0</v>
      </c>
      <c r="S1532" s="114">
        <f t="shared" si="748"/>
        <v>0</v>
      </c>
      <c r="T1532" s="124">
        <f t="shared" si="757"/>
        <v>7.0000000000000007E-2</v>
      </c>
      <c r="U1532" s="122">
        <f t="shared" si="764"/>
        <v>2</v>
      </c>
      <c r="V1532" s="122">
        <v>252</v>
      </c>
      <c r="W1532" s="121">
        <f t="shared" si="749"/>
        <v>1.000537118</v>
      </c>
      <c r="X1532" s="114">
        <f t="shared" si="750"/>
        <v>0.41419826999999998</v>
      </c>
      <c r="Y1532" s="114">
        <f t="shared" si="751"/>
        <v>0</v>
      </c>
      <c r="Z1532" s="127" t="str">
        <f t="shared" si="761"/>
        <v>A+J=</v>
      </c>
      <c r="AA1532" s="119">
        <f t="shared" si="762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>
        <f t="shared" si="752"/>
        <v>45527</v>
      </c>
      <c r="B1533" s="114">
        <f t="shared" si="744"/>
        <v>771.83998085000007</v>
      </c>
      <c r="C1533" s="114">
        <f t="shared" si="758"/>
        <v>480.07565822999999</v>
      </c>
      <c r="D1533" s="115">
        <f t="shared" si="753"/>
        <v>1190.8820000000001</v>
      </c>
      <c r="E1533" s="116">
        <f t="shared" si="766"/>
        <v>1193.337</v>
      </c>
      <c r="F1533" s="117">
        <f t="shared" si="767"/>
        <v>45493</v>
      </c>
      <c r="G1533" s="118">
        <f t="shared" si="745"/>
        <v>2.0614972768082662E-3</v>
      </c>
      <c r="H1533" s="119">
        <f t="shared" si="759"/>
        <v>45555</v>
      </c>
      <c r="I1533" s="119">
        <f t="shared" si="746"/>
        <v>45555</v>
      </c>
      <c r="J1533" s="120">
        <f t="shared" si="754"/>
        <v>23</v>
      </c>
      <c r="K1533" s="120">
        <f t="shared" si="769"/>
        <v>3</v>
      </c>
      <c r="L1533" s="8">
        <f t="shared" si="755"/>
        <v>1.00026865</v>
      </c>
      <c r="M1533" s="121">
        <f t="shared" si="768"/>
        <v>1.00206149</v>
      </c>
      <c r="N1533" s="121">
        <f t="shared" si="763"/>
        <v>1.606020633703245</v>
      </c>
      <c r="O1533" s="114">
        <f t="shared" si="765"/>
        <v>1.6064520900000001</v>
      </c>
      <c r="P1533" s="114">
        <f t="shared" si="747"/>
        <v>771.21854452000002</v>
      </c>
      <c r="Q1533" s="168">
        <f t="shared" si="760"/>
        <v>0</v>
      </c>
      <c r="R1533" s="169">
        <f t="shared" si="756"/>
        <v>0</v>
      </c>
      <c r="S1533" s="114">
        <f t="shared" si="748"/>
        <v>0</v>
      </c>
      <c r="T1533" s="124">
        <f t="shared" si="757"/>
        <v>7.0000000000000007E-2</v>
      </c>
      <c r="U1533" s="122">
        <f t="shared" si="764"/>
        <v>3</v>
      </c>
      <c r="V1533" s="122">
        <v>252</v>
      </c>
      <c r="W1533" s="121">
        <f t="shared" si="749"/>
        <v>1.0008057850000001</v>
      </c>
      <c r="X1533" s="114">
        <f t="shared" si="750"/>
        <v>0.62143632999999998</v>
      </c>
      <c r="Y1533" s="114">
        <f t="shared" si="751"/>
        <v>0</v>
      </c>
      <c r="Z1533" s="127" t="str">
        <f t="shared" si="761"/>
        <v>A+J=</v>
      </c>
      <c r="AA1533" s="119">
        <f t="shared" si="762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>
        <f t="shared" si="752"/>
        <v>45528</v>
      </c>
      <c r="B1534" s="114">
        <f t="shared" si="744"/>
        <v>772.11636082999996</v>
      </c>
      <c r="C1534" s="114">
        <f t="shared" si="758"/>
        <v>480.07565822999999</v>
      </c>
      <c r="D1534" s="115">
        <f t="shared" si="753"/>
        <v>1190.8820000000001</v>
      </c>
      <c r="E1534" s="116">
        <f t="shared" si="766"/>
        <v>1193.337</v>
      </c>
      <c r="F1534" s="117">
        <f t="shared" si="767"/>
        <v>45493</v>
      </c>
      <c r="G1534" s="118">
        <f t="shared" si="745"/>
        <v>2.0614972768082662E-3</v>
      </c>
      <c r="H1534" s="119">
        <f t="shared" si="759"/>
        <v>45555</v>
      </c>
      <c r="I1534" s="119">
        <f t="shared" si="746"/>
        <v>45555</v>
      </c>
      <c r="J1534" s="120">
        <f t="shared" si="754"/>
        <v>23</v>
      </c>
      <c r="K1534" s="120">
        <f t="shared" si="769"/>
        <v>4</v>
      </c>
      <c r="L1534" s="8">
        <f t="shared" si="755"/>
        <v>1.0003582099999999</v>
      </c>
      <c r="M1534" s="121">
        <f t="shared" si="768"/>
        <v>1.00206149</v>
      </c>
      <c r="N1534" s="121">
        <f t="shared" si="763"/>
        <v>1.606020633703245</v>
      </c>
      <c r="O1534" s="114">
        <f t="shared" si="765"/>
        <v>1.60659592</v>
      </c>
      <c r="P1534" s="114">
        <f t="shared" si="747"/>
        <v>771.28759379999997</v>
      </c>
      <c r="Q1534" s="168">
        <f t="shared" si="760"/>
        <v>0</v>
      </c>
      <c r="R1534" s="169">
        <f t="shared" si="756"/>
        <v>0</v>
      </c>
      <c r="S1534" s="114">
        <f t="shared" si="748"/>
        <v>0</v>
      </c>
      <c r="T1534" s="124">
        <f t="shared" si="757"/>
        <v>7.0000000000000007E-2</v>
      </c>
      <c r="U1534" s="122">
        <f t="shared" si="764"/>
        <v>4</v>
      </c>
      <c r="V1534" s="122">
        <v>252</v>
      </c>
      <c r="W1534" s="121">
        <f t="shared" si="749"/>
        <v>1.0010745240000001</v>
      </c>
      <c r="X1534" s="114">
        <f t="shared" si="750"/>
        <v>0.82876702999999996</v>
      </c>
      <c r="Y1534" s="114">
        <f t="shared" si="751"/>
        <v>0</v>
      </c>
      <c r="Z1534" s="127" t="str">
        <f t="shared" si="761"/>
        <v>A+J=</v>
      </c>
      <c r="AA1534" s="119">
        <f t="shared" si="762"/>
        <v>45555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>
        <f t="shared" si="752"/>
        <v>45529</v>
      </c>
      <c r="B1535" s="114">
        <f t="shared" si="744"/>
        <v>772.11636082999996</v>
      </c>
      <c r="C1535" s="114">
        <f t="shared" si="758"/>
        <v>480.07565822999999</v>
      </c>
      <c r="D1535" s="115">
        <f t="shared" si="753"/>
        <v>1190.8820000000001</v>
      </c>
      <c r="E1535" s="116">
        <f t="shared" si="766"/>
        <v>1193.337</v>
      </c>
      <c r="F1535" s="117">
        <f t="shared" si="767"/>
        <v>45493</v>
      </c>
      <c r="G1535" s="118">
        <f t="shared" si="745"/>
        <v>2.0614972768082662E-3</v>
      </c>
      <c r="H1535" s="119">
        <f t="shared" si="759"/>
        <v>45555</v>
      </c>
      <c r="I1535" s="119">
        <f t="shared" si="746"/>
        <v>45555</v>
      </c>
      <c r="J1535" s="120">
        <f t="shared" si="754"/>
        <v>23</v>
      </c>
      <c r="K1535" s="120">
        <f t="shared" si="769"/>
        <v>4</v>
      </c>
      <c r="L1535" s="8">
        <f t="shared" si="755"/>
        <v>1.0003582099999999</v>
      </c>
      <c r="M1535" s="121">
        <f t="shared" si="768"/>
        <v>1.00206149</v>
      </c>
      <c r="N1535" s="121">
        <f t="shared" si="763"/>
        <v>1.606020633703245</v>
      </c>
      <c r="O1535" s="114">
        <f t="shared" si="765"/>
        <v>1.60659592</v>
      </c>
      <c r="P1535" s="114">
        <f t="shared" si="747"/>
        <v>771.28759379999997</v>
      </c>
      <c r="Q1535" s="168">
        <f t="shared" si="760"/>
        <v>0</v>
      </c>
      <c r="R1535" s="169">
        <f t="shared" si="756"/>
        <v>0</v>
      </c>
      <c r="S1535" s="114">
        <f t="shared" si="748"/>
        <v>0</v>
      </c>
      <c r="T1535" s="124">
        <f t="shared" si="757"/>
        <v>7.0000000000000007E-2</v>
      </c>
      <c r="U1535" s="122">
        <f t="shared" si="764"/>
        <v>4</v>
      </c>
      <c r="V1535" s="122">
        <v>252</v>
      </c>
      <c r="W1535" s="121">
        <f t="shared" si="749"/>
        <v>1.0010745240000001</v>
      </c>
      <c r="X1535" s="114">
        <f t="shared" si="750"/>
        <v>0.82876702999999996</v>
      </c>
      <c r="Y1535" s="114">
        <f t="shared" si="751"/>
        <v>0</v>
      </c>
      <c r="Z1535" s="127" t="str">
        <f t="shared" si="761"/>
        <v>A+J=</v>
      </c>
      <c r="AA1535" s="119">
        <f t="shared" si="762"/>
        <v>45555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>
        <f t="shared" si="752"/>
        <v>45530</v>
      </c>
      <c r="B1536" s="114">
        <f t="shared" si="744"/>
        <v>772.11636082999996</v>
      </c>
      <c r="C1536" s="114">
        <f t="shared" si="758"/>
        <v>480.07565822999999</v>
      </c>
      <c r="D1536" s="115">
        <f t="shared" si="753"/>
        <v>1190.8820000000001</v>
      </c>
      <c r="E1536" s="116">
        <f t="shared" si="766"/>
        <v>1193.337</v>
      </c>
      <c r="F1536" s="117">
        <f t="shared" si="767"/>
        <v>45493</v>
      </c>
      <c r="G1536" s="118">
        <f t="shared" si="745"/>
        <v>2.0614972768082662E-3</v>
      </c>
      <c r="H1536" s="119">
        <f t="shared" si="759"/>
        <v>45555</v>
      </c>
      <c r="I1536" s="119">
        <f t="shared" si="746"/>
        <v>45555</v>
      </c>
      <c r="J1536" s="120">
        <f t="shared" si="754"/>
        <v>23</v>
      </c>
      <c r="K1536" s="120">
        <f t="shared" si="769"/>
        <v>4</v>
      </c>
      <c r="L1536" s="8">
        <f t="shared" si="755"/>
        <v>1.0003582099999999</v>
      </c>
      <c r="M1536" s="121">
        <f t="shared" si="768"/>
        <v>1.00206149</v>
      </c>
      <c r="N1536" s="121">
        <f t="shared" si="763"/>
        <v>1.606020633703245</v>
      </c>
      <c r="O1536" s="114">
        <f t="shared" si="765"/>
        <v>1.60659592</v>
      </c>
      <c r="P1536" s="114">
        <f t="shared" si="747"/>
        <v>771.28759379999997</v>
      </c>
      <c r="Q1536" s="168">
        <f t="shared" si="760"/>
        <v>0</v>
      </c>
      <c r="R1536" s="169">
        <f t="shared" si="756"/>
        <v>0</v>
      </c>
      <c r="S1536" s="114">
        <f t="shared" si="748"/>
        <v>0</v>
      </c>
      <c r="T1536" s="124">
        <f t="shared" si="757"/>
        <v>7.0000000000000007E-2</v>
      </c>
      <c r="U1536" s="122">
        <f t="shared" si="764"/>
        <v>4</v>
      </c>
      <c r="V1536" s="122">
        <v>252</v>
      </c>
      <c r="W1536" s="121">
        <f t="shared" si="749"/>
        <v>1.0010745240000001</v>
      </c>
      <c r="X1536" s="114">
        <f t="shared" si="750"/>
        <v>0.82876702999999996</v>
      </c>
      <c r="Y1536" s="114">
        <f t="shared" si="751"/>
        <v>0</v>
      </c>
      <c r="Z1536" s="127" t="str">
        <f t="shared" si="761"/>
        <v>A+J=</v>
      </c>
      <c r="AA1536" s="119">
        <f t="shared" si="762"/>
        <v>45555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>
        <f t="shared" si="752"/>
        <v>45531</v>
      </c>
      <c r="B1537" s="114">
        <f t="shared" si="744"/>
        <v>772.39285268000003</v>
      </c>
      <c r="C1537" s="114">
        <f t="shared" si="758"/>
        <v>480.07565822999999</v>
      </c>
      <c r="D1537" s="115">
        <f t="shared" si="753"/>
        <v>1190.8820000000001</v>
      </c>
      <c r="E1537" s="116">
        <f t="shared" si="766"/>
        <v>1193.337</v>
      </c>
      <c r="F1537" s="117">
        <f t="shared" si="767"/>
        <v>45493</v>
      </c>
      <c r="G1537" s="118">
        <f t="shared" si="745"/>
        <v>2.0614972768082662E-3</v>
      </c>
      <c r="H1537" s="119">
        <f t="shared" si="759"/>
        <v>45555</v>
      </c>
      <c r="I1537" s="119">
        <f t="shared" si="746"/>
        <v>45555</v>
      </c>
      <c r="J1537" s="120">
        <f t="shared" si="754"/>
        <v>23</v>
      </c>
      <c r="K1537" s="120">
        <f t="shared" si="769"/>
        <v>5</v>
      </c>
      <c r="L1537" s="8">
        <f t="shared" si="755"/>
        <v>1.0004477899999999</v>
      </c>
      <c r="M1537" s="121">
        <f t="shared" si="768"/>
        <v>1.00206149</v>
      </c>
      <c r="N1537" s="121">
        <f t="shared" si="763"/>
        <v>1.606020633703245</v>
      </c>
      <c r="O1537" s="114">
        <f t="shared" si="765"/>
        <v>1.60673979</v>
      </c>
      <c r="P1537" s="114">
        <f t="shared" si="747"/>
        <v>771.35666228000002</v>
      </c>
      <c r="Q1537" s="168">
        <f t="shared" si="760"/>
        <v>0</v>
      </c>
      <c r="R1537" s="169">
        <f t="shared" si="756"/>
        <v>0</v>
      </c>
      <c r="S1537" s="114">
        <f t="shared" si="748"/>
        <v>0</v>
      </c>
      <c r="T1537" s="124">
        <f t="shared" si="757"/>
        <v>7.0000000000000007E-2</v>
      </c>
      <c r="U1537" s="122">
        <f t="shared" si="764"/>
        <v>5</v>
      </c>
      <c r="V1537" s="122">
        <v>252</v>
      </c>
      <c r="W1537" s="121">
        <f t="shared" si="749"/>
        <v>1.0013433350000001</v>
      </c>
      <c r="X1537" s="114">
        <f t="shared" si="750"/>
        <v>1.0361904</v>
      </c>
      <c r="Y1537" s="114">
        <f t="shared" si="751"/>
        <v>0</v>
      </c>
      <c r="Z1537" s="127" t="str">
        <f t="shared" si="761"/>
        <v>A+J=</v>
      </c>
      <c r="AA1537" s="119">
        <f t="shared" si="762"/>
        <v>45555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>
        <f t="shared" si="752"/>
        <v>45532</v>
      </c>
      <c r="B1538" s="114">
        <f t="shared" si="744"/>
        <v>772.66943720999996</v>
      </c>
      <c r="C1538" s="114">
        <f t="shared" si="758"/>
        <v>480.07565822999999</v>
      </c>
      <c r="D1538" s="115">
        <f t="shared" si="753"/>
        <v>1190.8820000000001</v>
      </c>
      <c r="E1538" s="116">
        <f t="shared" si="766"/>
        <v>1193.337</v>
      </c>
      <c r="F1538" s="117">
        <f t="shared" si="767"/>
        <v>45493</v>
      </c>
      <c r="G1538" s="118">
        <f t="shared" si="745"/>
        <v>2.0614972768082662E-3</v>
      </c>
      <c r="H1538" s="119">
        <f t="shared" si="759"/>
        <v>45555</v>
      </c>
      <c r="I1538" s="119">
        <f t="shared" si="746"/>
        <v>45555</v>
      </c>
      <c r="J1538" s="120">
        <f t="shared" si="754"/>
        <v>23</v>
      </c>
      <c r="K1538" s="120">
        <f t="shared" si="769"/>
        <v>6</v>
      </c>
      <c r="L1538" s="8">
        <f t="shared" si="755"/>
        <v>1.00053737</v>
      </c>
      <c r="M1538" s="121">
        <f t="shared" si="768"/>
        <v>1.00206149</v>
      </c>
      <c r="N1538" s="121">
        <f t="shared" si="763"/>
        <v>1.606020633703245</v>
      </c>
      <c r="O1538" s="114">
        <f t="shared" si="765"/>
        <v>1.60688366</v>
      </c>
      <c r="P1538" s="114">
        <f t="shared" si="747"/>
        <v>771.42573076999997</v>
      </c>
      <c r="Q1538" s="168">
        <f t="shared" si="760"/>
        <v>0</v>
      </c>
      <c r="R1538" s="169">
        <f t="shared" si="756"/>
        <v>0</v>
      </c>
      <c r="S1538" s="114">
        <f t="shared" si="748"/>
        <v>0</v>
      </c>
      <c r="T1538" s="124">
        <f t="shared" si="757"/>
        <v>7.0000000000000007E-2</v>
      </c>
      <c r="U1538" s="122">
        <f t="shared" si="764"/>
        <v>6</v>
      </c>
      <c r="V1538" s="122">
        <v>252</v>
      </c>
      <c r="W1538" s="121">
        <f t="shared" si="749"/>
        <v>1.001612218</v>
      </c>
      <c r="X1538" s="114">
        <f t="shared" si="750"/>
        <v>1.24370644</v>
      </c>
      <c r="Y1538" s="114">
        <f t="shared" si="751"/>
        <v>0</v>
      </c>
      <c r="Z1538" s="127" t="str">
        <f t="shared" si="761"/>
        <v>A+J=</v>
      </c>
      <c r="AA1538" s="119">
        <f t="shared" si="762"/>
        <v>45555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>
        <f t="shared" si="752"/>
        <v>45533</v>
      </c>
      <c r="B1539" s="114">
        <f t="shared" si="744"/>
        <v>772.94612000999996</v>
      </c>
      <c r="C1539" s="114">
        <f t="shared" si="758"/>
        <v>480.07565822999999</v>
      </c>
      <c r="D1539" s="115">
        <f t="shared" si="753"/>
        <v>1190.8820000000001</v>
      </c>
      <c r="E1539" s="116">
        <f t="shared" si="766"/>
        <v>1193.337</v>
      </c>
      <c r="F1539" s="117">
        <f t="shared" si="767"/>
        <v>45493</v>
      </c>
      <c r="G1539" s="118">
        <f t="shared" si="745"/>
        <v>2.0614972768082662E-3</v>
      </c>
      <c r="H1539" s="119">
        <f t="shared" si="759"/>
        <v>45555</v>
      </c>
      <c r="I1539" s="119">
        <f t="shared" si="746"/>
        <v>45555</v>
      </c>
      <c r="J1539" s="120">
        <f t="shared" si="754"/>
        <v>23</v>
      </c>
      <c r="K1539" s="120">
        <f t="shared" si="769"/>
        <v>7</v>
      </c>
      <c r="L1539" s="8">
        <f t="shared" si="755"/>
        <v>1.00062696</v>
      </c>
      <c r="M1539" s="121">
        <f t="shared" si="768"/>
        <v>1.00206149</v>
      </c>
      <c r="N1539" s="121">
        <f t="shared" si="763"/>
        <v>1.606020633703245</v>
      </c>
      <c r="O1539" s="114">
        <f t="shared" si="765"/>
        <v>1.60702754</v>
      </c>
      <c r="P1539" s="114">
        <f t="shared" si="747"/>
        <v>771.49480404999997</v>
      </c>
      <c r="Q1539" s="168">
        <f t="shared" si="760"/>
        <v>0</v>
      </c>
      <c r="R1539" s="169">
        <f t="shared" si="756"/>
        <v>0</v>
      </c>
      <c r="S1539" s="114">
        <f t="shared" si="748"/>
        <v>0</v>
      </c>
      <c r="T1539" s="124">
        <f t="shared" si="757"/>
        <v>7.0000000000000007E-2</v>
      </c>
      <c r="U1539" s="122">
        <f t="shared" si="764"/>
        <v>7</v>
      </c>
      <c r="V1539" s="122">
        <v>252</v>
      </c>
      <c r="W1539" s="121">
        <f t="shared" si="749"/>
        <v>1.001881174</v>
      </c>
      <c r="X1539" s="114">
        <f t="shared" si="750"/>
        <v>1.4513159600000001</v>
      </c>
      <c r="Y1539" s="114">
        <f t="shared" si="751"/>
        <v>0</v>
      </c>
      <c r="Z1539" s="127" t="str">
        <f t="shared" si="761"/>
        <v>A+J=</v>
      </c>
      <c r="AA1539" s="119">
        <f t="shared" si="762"/>
        <v>45555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>
        <f t="shared" si="752"/>
        <v>45534</v>
      </c>
      <c r="B1540" s="114">
        <f t="shared" si="744"/>
        <v>773.22290514999997</v>
      </c>
      <c r="C1540" s="114">
        <f t="shared" si="758"/>
        <v>480.07565822999999</v>
      </c>
      <c r="D1540" s="115">
        <f t="shared" si="753"/>
        <v>1190.8820000000001</v>
      </c>
      <c r="E1540" s="116">
        <f t="shared" si="766"/>
        <v>1193.337</v>
      </c>
      <c r="F1540" s="117">
        <f t="shared" si="767"/>
        <v>45493</v>
      </c>
      <c r="G1540" s="118">
        <f t="shared" si="745"/>
        <v>2.0614972768082662E-3</v>
      </c>
      <c r="H1540" s="119">
        <f t="shared" si="759"/>
        <v>45555</v>
      </c>
      <c r="I1540" s="119">
        <f t="shared" si="746"/>
        <v>45555</v>
      </c>
      <c r="J1540" s="120">
        <f t="shared" si="754"/>
        <v>23</v>
      </c>
      <c r="K1540" s="120">
        <f t="shared" si="769"/>
        <v>8</v>
      </c>
      <c r="L1540" s="8">
        <f t="shared" si="755"/>
        <v>1.0007165600000001</v>
      </c>
      <c r="M1540" s="121">
        <f t="shared" si="768"/>
        <v>1.00206149</v>
      </c>
      <c r="N1540" s="121">
        <f t="shared" si="763"/>
        <v>1.606020633703245</v>
      </c>
      <c r="O1540" s="114">
        <f t="shared" si="765"/>
        <v>1.6071714399999999</v>
      </c>
      <c r="P1540" s="114">
        <f t="shared" si="747"/>
        <v>771.56388693999997</v>
      </c>
      <c r="Q1540" s="168">
        <f t="shared" si="760"/>
        <v>0</v>
      </c>
      <c r="R1540" s="169">
        <f t="shared" si="756"/>
        <v>0</v>
      </c>
      <c r="S1540" s="114">
        <f t="shared" si="748"/>
        <v>0</v>
      </c>
      <c r="T1540" s="124">
        <f t="shared" si="757"/>
        <v>7.0000000000000007E-2</v>
      </c>
      <c r="U1540" s="122">
        <f t="shared" si="764"/>
        <v>8</v>
      </c>
      <c r="V1540" s="122">
        <v>252</v>
      </c>
      <c r="W1540" s="121">
        <f t="shared" si="749"/>
        <v>1.0021502019999999</v>
      </c>
      <c r="X1540" s="114">
        <f t="shared" si="750"/>
        <v>1.6590182099999999</v>
      </c>
      <c r="Y1540" s="114">
        <f t="shared" si="751"/>
        <v>0</v>
      </c>
      <c r="Z1540" s="127" t="str">
        <f t="shared" si="761"/>
        <v>A+J=</v>
      </c>
      <c r="AA1540" s="119">
        <f t="shared" si="762"/>
        <v>45555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>
        <f t="shared" si="752"/>
        <v>45535</v>
      </c>
      <c r="B1541" s="114">
        <f t="shared" si="744"/>
        <v>773.49978300999999</v>
      </c>
      <c r="C1541" s="114">
        <f t="shared" si="758"/>
        <v>480.07565822999999</v>
      </c>
      <c r="D1541" s="115">
        <f t="shared" si="753"/>
        <v>1190.8820000000001</v>
      </c>
      <c r="E1541" s="116">
        <f t="shared" si="766"/>
        <v>1193.337</v>
      </c>
      <c r="F1541" s="117">
        <f t="shared" si="767"/>
        <v>45493</v>
      </c>
      <c r="G1541" s="118">
        <f t="shared" si="745"/>
        <v>2.0614972768082662E-3</v>
      </c>
      <c r="H1541" s="119">
        <f t="shared" si="759"/>
        <v>45555</v>
      </c>
      <c r="I1541" s="119">
        <f t="shared" si="746"/>
        <v>45555</v>
      </c>
      <c r="J1541" s="120">
        <f t="shared" si="754"/>
        <v>23</v>
      </c>
      <c r="K1541" s="120">
        <f t="shared" si="769"/>
        <v>9</v>
      </c>
      <c r="L1541" s="8">
        <f t="shared" si="755"/>
        <v>1.00080616</v>
      </c>
      <c r="M1541" s="121">
        <f t="shared" si="768"/>
        <v>1.00206149</v>
      </c>
      <c r="N1541" s="121">
        <f t="shared" si="763"/>
        <v>1.606020633703245</v>
      </c>
      <c r="O1541" s="114">
        <f t="shared" si="765"/>
        <v>1.60731534</v>
      </c>
      <c r="P1541" s="114">
        <f t="shared" si="747"/>
        <v>771.63296982999998</v>
      </c>
      <c r="Q1541" s="168">
        <f t="shared" si="760"/>
        <v>0</v>
      </c>
      <c r="R1541" s="169">
        <f t="shared" si="756"/>
        <v>0</v>
      </c>
      <c r="S1541" s="114">
        <f t="shared" si="748"/>
        <v>0</v>
      </c>
      <c r="T1541" s="124">
        <f t="shared" si="757"/>
        <v>7.0000000000000007E-2</v>
      </c>
      <c r="U1541" s="122">
        <f t="shared" si="764"/>
        <v>9</v>
      </c>
      <c r="V1541" s="122">
        <v>252</v>
      </c>
      <c r="W1541" s="121">
        <f t="shared" si="749"/>
        <v>1.0024193020000001</v>
      </c>
      <c r="X1541" s="114">
        <f t="shared" si="750"/>
        <v>1.8668131800000001</v>
      </c>
      <c r="Y1541" s="114">
        <f t="shared" si="751"/>
        <v>0</v>
      </c>
      <c r="Z1541" s="127" t="str">
        <f t="shared" si="761"/>
        <v>A+J=</v>
      </c>
      <c r="AA1541" s="119">
        <f t="shared" si="762"/>
        <v>45555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>
        <f t="shared" si="752"/>
        <v>45536</v>
      </c>
      <c r="B1542" s="114">
        <f t="shared" si="744"/>
        <v>773.49978300999999</v>
      </c>
      <c r="C1542" s="114">
        <f t="shared" si="758"/>
        <v>480.07565822999999</v>
      </c>
      <c r="D1542" s="115">
        <f t="shared" si="753"/>
        <v>1190.8820000000001</v>
      </c>
      <c r="E1542" s="116">
        <f t="shared" si="766"/>
        <v>1193.337</v>
      </c>
      <c r="F1542" s="117">
        <f t="shared" si="767"/>
        <v>45493</v>
      </c>
      <c r="G1542" s="118">
        <f t="shared" si="745"/>
        <v>2.0614972768082662E-3</v>
      </c>
      <c r="H1542" s="119">
        <f t="shared" si="759"/>
        <v>45555</v>
      </c>
      <c r="I1542" s="119">
        <f t="shared" si="746"/>
        <v>45555</v>
      </c>
      <c r="J1542" s="120">
        <f t="shared" si="754"/>
        <v>23</v>
      </c>
      <c r="K1542" s="120">
        <f t="shared" si="769"/>
        <v>9</v>
      </c>
      <c r="L1542" s="8">
        <f t="shared" si="755"/>
        <v>1.00080616</v>
      </c>
      <c r="M1542" s="121">
        <f t="shared" si="768"/>
        <v>1.00206149</v>
      </c>
      <c r="N1542" s="121">
        <f t="shared" si="763"/>
        <v>1.606020633703245</v>
      </c>
      <c r="O1542" s="114">
        <f t="shared" si="765"/>
        <v>1.60731534</v>
      </c>
      <c r="P1542" s="114">
        <f t="shared" si="747"/>
        <v>771.63296982999998</v>
      </c>
      <c r="Q1542" s="168">
        <f t="shared" si="760"/>
        <v>0</v>
      </c>
      <c r="R1542" s="169">
        <f t="shared" si="756"/>
        <v>0</v>
      </c>
      <c r="S1542" s="114">
        <f t="shared" si="748"/>
        <v>0</v>
      </c>
      <c r="T1542" s="124">
        <f t="shared" si="757"/>
        <v>7.0000000000000007E-2</v>
      </c>
      <c r="U1542" s="122">
        <f t="shared" si="764"/>
        <v>9</v>
      </c>
      <c r="V1542" s="122">
        <v>252</v>
      </c>
      <c r="W1542" s="121">
        <f t="shared" si="749"/>
        <v>1.0024193020000001</v>
      </c>
      <c r="X1542" s="114">
        <f t="shared" si="750"/>
        <v>1.8668131800000001</v>
      </c>
      <c r="Y1542" s="114">
        <f t="shared" si="751"/>
        <v>0</v>
      </c>
      <c r="Z1542" s="127" t="str">
        <f t="shared" si="761"/>
        <v>A+J=</v>
      </c>
      <c r="AA1542" s="119">
        <f t="shared" si="762"/>
        <v>45555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>
        <f t="shared" si="752"/>
        <v>45537</v>
      </c>
      <c r="B1543" s="114">
        <f t="shared" si="744"/>
        <v>773.49978300999999</v>
      </c>
      <c r="C1543" s="114">
        <f t="shared" si="758"/>
        <v>480.07565822999999</v>
      </c>
      <c r="D1543" s="115">
        <f t="shared" si="753"/>
        <v>1190.8820000000001</v>
      </c>
      <c r="E1543" s="116">
        <f t="shared" si="766"/>
        <v>1193.337</v>
      </c>
      <c r="F1543" s="117">
        <f t="shared" si="767"/>
        <v>45493</v>
      </c>
      <c r="G1543" s="118">
        <f t="shared" si="745"/>
        <v>2.0614972768082662E-3</v>
      </c>
      <c r="H1543" s="119">
        <f t="shared" si="759"/>
        <v>45555</v>
      </c>
      <c r="I1543" s="119">
        <f t="shared" si="746"/>
        <v>45555</v>
      </c>
      <c r="J1543" s="120">
        <f t="shared" si="754"/>
        <v>23</v>
      </c>
      <c r="K1543" s="120">
        <f t="shared" si="769"/>
        <v>9</v>
      </c>
      <c r="L1543" s="8">
        <f t="shared" si="755"/>
        <v>1.00080616</v>
      </c>
      <c r="M1543" s="121">
        <f t="shared" si="768"/>
        <v>1.00206149</v>
      </c>
      <c r="N1543" s="121">
        <f t="shared" si="763"/>
        <v>1.606020633703245</v>
      </c>
      <c r="O1543" s="114">
        <f t="shared" si="765"/>
        <v>1.60731534</v>
      </c>
      <c r="P1543" s="114">
        <f t="shared" si="747"/>
        <v>771.63296982999998</v>
      </c>
      <c r="Q1543" s="168">
        <f t="shared" si="760"/>
        <v>0</v>
      </c>
      <c r="R1543" s="169">
        <f t="shared" si="756"/>
        <v>0</v>
      </c>
      <c r="S1543" s="114">
        <f t="shared" si="748"/>
        <v>0</v>
      </c>
      <c r="T1543" s="124">
        <f t="shared" si="757"/>
        <v>7.0000000000000007E-2</v>
      </c>
      <c r="U1543" s="122">
        <f t="shared" si="764"/>
        <v>9</v>
      </c>
      <c r="V1543" s="122">
        <v>252</v>
      </c>
      <c r="W1543" s="121">
        <f t="shared" si="749"/>
        <v>1.0024193020000001</v>
      </c>
      <c r="X1543" s="114">
        <f t="shared" si="750"/>
        <v>1.8668131800000001</v>
      </c>
      <c r="Y1543" s="114">
        <f t="shared" si="751"/>
        <v>0</v>
      </c>
      <c r="Z1543" s="127" t="str">
        <f t="shared" si="761"/>
        <v>A+J=</v>
      </c>
      <c r="AA1543" s="119">
        <f t="shared" si="762"/>
        <v>45555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>
        <f t="shared" si="752"/>
        <v>45538</v>
      </c>
      <c r="B1544" s="114">
        <f t="shared" si="744"/>
        <v>773.77676805999999</v>
      </c>
      <c r="C1544" s="114">
        <f t="shared" si="758"/>
        <v>480.07565822999999</v>
      </c>
      <c r="D1544" s="115">
        <f t="shared" si="753"/>
        <v>1190.8820000000001</v>
      </c>
      <c r="E1544" s="116">
        <f t="shared" si="766"/>
        <v>1193.337</v>
      </c>
      <c r="F1544" s="117">
        <f t="shared" si="767"/>
        <v>45493</v>
      </c>
      <c r="G1544" s="118">
        <f t="shared" si="745"/>
        <v>2.0614972768082662E-3</v>
      </c>
      <c r="H1544" s="119">
        <f t="shared" si="759"/>
        <v>45555</v>
      </c>
      <c r="I1544" s="119">
        <f t="shared" si="746"/>
        <v>45555</v>
      </c>
      <c r="J1544" s="120">
        <f t="shared" si="754"/>
        <v>23</v>
      </c>
      <c r="K1544" s="120">
        <f t="shared" si="769"/>
        <v>10</v>
      </c>
      <c r="L1544" s="8">
        <f t="shared" si="755"/>
        <v>1.00089578</v>
      </c>
      <c r="M1544" s="121">
        <f t="shared" si="768"/>
        <v>1.00206149</v>
      </c>
      <c r="N1544" s="121">
        <f t="shared" si="763"/>
        <v>1.606020633703245</v>
      </c>
      <c r="O1544" s="114">
        <f t="shared" si="765"/>
        <v>1.6074592700000001</v>
      </c>
      <c r="P1544" s="114">
        <f t="shared" si="747"/>
        <v>771.70206712000004</v>
      </c>
      <c r="Q1544" s="168">
        <f t="shared" si="760"/>
        <v>0</v>
      </c>
      <c r="R1544" s="169">
        <f t="shared" si="756"/>
        <v>0</v>
      </c>
      <c r="S1544" s="114">
        <f t="shared" si="748"/>
        <v>0</v>
      </c>
      <c r="T1544" s="124">
        <f t="shared" si="757"/>
        <v>7.0000000000000007E-2</v>
      </c>
      <c r="U1544" s="122">
        <f t="shared" si="764"/>
        <v>10</v>
      </c>
      <c r="V1544" s="122">
        <v>252</v>
      </c>
      <c r="W1544" s="121">
        <f t="shared" si="749"/>
        <v>1.0026884739999999</v>
      </c>
      <c r="X1544" s="114">
        <f t="shared" si="750"/>
        <v>2.07470094</v>
      </c>
      <c r="Y1544" s="114">
        <f t="shared" si="751"/>
        <v>0</v>
      </c>
      <c r="Z1544" s="127" t="str">
        <f t="shared" si="761"/>
        <v>A+J=</v>
      </c>
      <c r="AA1544" s="119">
        <f t="shared" si="762"/>
        <v>45555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>
        <f t="shared" si="752"/>
        <v>45539</v>
      </c>
      <c r="B1545" s="114">
        <f t="shared" si="744"/>
        <v>774.05384663999996</v>
      </c>
      <c r="C1545" s="114">
        <f t="shared" si="758"/>
        <v>480.07565822999999</v>
      </c>
      <c r="D1545" s="115">
        <f t="shared" si="753"/>
        <v>1190.8820000000001</v>
      </c>
      <c r="E1545" s="116">
        <f t="shared" si="766"/>
        <v>1193.337</v>
      </c>
      <c r="F1545" s="117">
        <f t="shared" si="767"/>
        <v>45493</v>
      </c>
      <c r="G1545" s="118">
        <f t="shared" si="745"/>
        <v>2.0614972768082662E-3</v>
      </c>
      <c r="H1545" s="119">
        <f t="shared" si="759"/>
        <v>45555</v>
      </c>
      <c r="I1545" s="119">
        <f t="shared" si="746"/>
        <v>45555</v>
      </c>
      <c r="J1545" s="120">
        <f t="shared" si="754"/>
        <v>23</v>
      </c>
      <c r="K1545" s="120">
        <f t="shared" si="769"/>
        <v>11</v>
      </c>
      <c r="L1545" s="8">
        <f t="shared" si="755"/>
        <v>1.0009854</v>
      </c>
      <c r="M1545" s="121">
        <f t="shared" si="768"/>
        <v>1.00206149</v>
      </c>
      <c r="N1545" s="121">
        <f t="shared" si="763"/>
        <v>1.606020633703245</v>
      </c>
      <c r="O1545" s="114">
        <f t="shared" si="765"/>
        <v>1.6076032</v>
      </c>
      <c r="P1545" s="114">
        <f t="shared" si="747"/>
        <v>771.77116440999998</v>
      </c>
      <c r="Q1545" s="168">
        <f t="shared" si="760"/>
        <v>0</v>
      </c>
      <c r="R1545" s="169">
        <f t="shared" si="756"/>
        <v>0</v>
      </c>
      <c r="S1545" s="114">
        <f t="shared" si="748"/>
        <v>0</v>
      </c>
      <c r="T1545" s="124">
        <f t="shared" si="757"/>
        <v>7.0000000000000007E-2</v>
      </c>
      <c r="U1545" s="122">
        <f t="shared" si="764"/>
        <v>11</v>
      </c>
      <c r="V1545" s="122">
        <v>252</v>
      </c>
      <c r="W1545" s="121">
        <f t="shared" si="749"/>
        <v>1.0029577190000001</v>
      </c>
      <c r="X1545" s="114">
        <f t="shared" si="750"/>
        <v>2.2826822299999998</v>
      </c>
      <c r="Y1545" s="114">
        <f t="shared" si="751"/>
        <v>0</v>
      </c>
      <c r="Z1545" s="127" t="str">
        <f t="shared" si="761"/>
        <v>A+J=</v>
      </c>
      <c r="AA1545" s="119">
        <f t="shared" si="762"/>
        <v>45555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>
        <f t="shared" si="752"/>
        <v>45540</v>
      </c>
      <c r="B1546" s="114">
        <f t="shared" ref="B1546:B1609" si="770">(P1546+X1546)</f>
        <v>774.33102764</v>
      </c>
      <c r="C1546" s="114">
        <f t="shared" si="758"/>
        <v>480.07565822999999</v>
      </c>
      <c r="D1546" s="115">
        <f t="shared" si="753"/>
        <v>1190.8820000000001</v>
      </c>
      <c r="E1546" s="116">
        <f t="shared" si="766"/>
        <v>1193.337</v>
      </c>
      <c r="F1546" s="117">
        <f t="shared" si="767"/>
        <v>45493</v>
      </c>
      <c r="G1546" s="118">
        <f t="shared" ref="G1546:G1609" si="771">(E1546/D1546)-1</f>
        <v>2.0614972768082662E-3</v>
      </c>
      <c r="H1546" s="119">
        <f t="shared" si="759"/>
        <v>45555</v>
      </c>
      <c r="I1546" s="119">
        <f t="shared" ref="I1546:I1609" si="772">IF(A1546&gt;I1545,H1546,I1545)</f>
        <v>45555</v>
      </c>
      <c r="J1546" s="120">
        <f t="shared" si="754"/>
        <v>23</v>
      </c>
      <c r="K1546" s="120">
        <f t="shared" si="769"/>
        <v>12</v>
      </c>
      <c r="L1546" s="8">
        <f t="shared" si="755"/>
        <v>1.00107503</v>
      </c>
      <c r="M1546" s="121">
        <f t="shared" si="768"/>
        <v>1.00206149</v>
      </c>
      <c r="N1546" s="121">
        <f t="shared" si="763"/>
        <v>1.606020633703245</v>
      </c>
      <c r="O1546" s="114">
        <f t="shared" si="765"/>
        <v>1.60774715</v>
      </c>
      <c r="P1546" s="114">
        <f t="shared" ref="P1546:P1609" si="773">TRUNC(C1546*O1546,8)</f>
        <v>771.84027130000004</v>
      </c>
      <c r="Q1546" s="168">
        <f t="shared" si="760"/>
        <v>0</v>
      </c>
      <c r="R1546" s="169">
        <f t="shared" si="756"/>
        <v>0</v>
      </c>
      <c r="S1546" s="114">
        <f t="shared" ref="S1546:S1609" si="774">IF(R1546&gt;0,TRUNC(R1546*P1546,8),0)</f>
        <v>0</v>
      </c>
      <c r="T1546" s="124">
        <f t="shared" si="757"/>
        <v>7.0000000000000007E-2</v>
      </c>
      <c r="U1546" s="122">
        <f t="shared" si="764"/>
        <v>12</v>
      </c>
      <c r="V1546" s="122">
        <v>252</v>
      </c>
      <c r="W1546" s="121">
        <f t="shared" ref="W1546:W1609" si="775">ROUND((1+T1546)^TRUNC((U1546/V1546),9),9)</f>
        <v>1.003227036</v>
      </c>
      <c r="X1546" s="114">
        <f t="shared" ref="X1546:X1609" si="776">TRUNC((P1546*(W1546-1)),8)</f>
        <v>2.4907563399999999</v>
      </c>
      <c r="Y1546" s="114">
        <f t="shared" ref="Y1546:Y1609" si="777">IF(Q1546&gt;0,S1546+X1546,0)</f>
        <v>0</v>
      </c>
      <c r="Z1546" s="127" t="str">
        <f t="shared" si="761"/>
        <v>A+J=</v>
      </c>
      <c r="AA1546" s="119">
        <f t="shared" si="762"/>
        <v>45555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>
        <f t="shared" ref="A1547:A1610" si="778">(A1546+1)</f>
        <v>45541</v>
      </c>
      <c r="B1547" s="114">
        <f t="shared" si="770"/>
        <v>774.60830625000006</v>
      </c>
      <c r="C1547" s="114">
        <f t="shared" si="758"/>
        <v>480.07565822999999</v>
      </c>
      <c r="D1547" s="115">
        <f t="shared" ref="D1547:D1610" si="779">IF(E1547=E1546,D1546,E1546)</f>
        <v>1190.8820000000001</v>
      </c>
      <c r="E1547" s="116">
        <f t="shared" si="766"/>
        <v>1193.337</v>
      </c>
      <c r="F1547" s="117">
        <f t="shared" si="767"/>
        <v>45493</v>
      </c>
      <c r="G1547" s="118">
        <f t="shared" si="771"/>
        <v>2.0614972768082662E-3</v>
      </c>
      <c r="H1547" s="119">
        <f t="shared" si="759"/>
        <v>45555</v>
      </c>
      <c r="I1547" s="119">
        <f t="shared" si="772"/>
        <v>45555</v>
      </c>
      <c r="J1547" s="120">
        <f t="shared" ref="J1547:J1610" si="780">IF(I1547=I1546,J1546,NETWORKDAYS(I1546,I1547,$AD$148:$AD$502)-1)</f>
        <v>23</v>
      </c>
      <c r="K1547" s="120">
        <f t="shared" si="769"/>
        <v>13</v>
      </c>
      <c r="L1547" s="8">
        <f t="shared" ref="L1547:L1610" si="781">TRUNC((E1547/D1547)^TRUNC((K1547/J1547),9),8)</f>
        <v>1.0011646700000001</v>
      </c>
      <c r="M1547" s="121">
        <f t="shared" si="768"/>
        <v>1.00206149</v>
      </c>
      <c r="N1547" s="121">
        <f t="shared" si="763"/>
        <v>1.606020633703245</v>
      </c>
      <c r="O1547" s="114">
        <f t="shared" si="765"/>
        <v>1.60789111</v>
      </c>
      <c r="P1547" s="114">
        <f t="shared" si="773"/>
        <v>771.90938299000004</v>
      </c>
      <c r="Q1547" s="168">
        <f t="shared" si="760"/>
        <v>0</v>
      </c>
      <c r="R1547" s="169">
        <f t="shared" ref="R1547:R1610" si="782">IF(Q1547&gt;0,VLOOKUP($A1547,$AD$10:$AI$140,6),0)</f>
        <v>0</v>
      </c>
      <c r="S1547" s="114">
        <f t="shared" si="774"/>
        <v>0</v>
      </c>
      <c r="T1547" s="124">
        <f t="shared" ref="T1547:T1610" si="783">(T1546)</f>
        <v>7.0000000000000007E-2</v>
      </c>
      <c r="U1547" s="122">
        <f t="shared" si="764"/>
        <v>13</v>
      </c>
      <c r="V1547" s="122">
        <v>252</v>
      </c>
      <c r="W1547" s="121">
        <f t="shared" si="775"/>
        <v>1.003496425</v>
      </c>
      <c r="X1547" s="114">
        <f t="shared" si="776"/>
        <v>2.6989232599999999</v>
      </c>
      <c r="Y1547" s="114">
        <f t="shared" si="777"/>
        <v>0</v>
      </c>
      <c r="Z1547" s="127" t="str">
        <f t="shared" si="761"/>
        <v>A+J=</v>
      </c>
      <c r="AA1547" s="119">
        <f t="shared" si="762"/>
        <v>45555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>
        <f t="shared" si="778"/>
        <v>45542</v>
      </c>
      <c r="B1548" s="114">
        <f t="shared" si="770"/>
        <v>774.88568326999996</v>
      </c>
      <c r="C1548" s="114">
        <f t="shared" ref="C1548:C1611" si="784">TRUNC(IF(Q1547&gt;0,VLOOKUP(A1547,$AD$12:$AE$140,2),C1547),8)</f>
        <v>480.07565822999999</v>
      </c>
      <c r="D1548" s="115">
        <f t="shared" si="779"/>
        <v>1190.8820000000001</v>
      </c>
      <c r="E1548" s="116">
        <f t="shared" si="766"/>
        <v>1193.337</v>
      </c>
      <c r="F1548" s="117">
        <f t="shared" si="767"/>
        <v>45493</v>
      </c>
      <c r="G1548" s="118">
        <f t="shared" si="771"/>
        <v>2.0614972768082662E-3</v>
      </c>
      <c r="H1548" s="119">
        <f t="shared" ref="H1548:H1611" si="785">IF(DAY(A1548)=H$9,VLOOKUP(A1548,AH$118:AN$450,4),H1547)</f>
        <v>45555</v>
      </c>
      <c r="I1548" s="119">
        <f t="shared" si="772"/>
        <v>45555</v>
      </c>
      <c r="J1548" s="120">
        <f t="shared" si="780"/>
        <v>23</v>
      </c>
      <c r="K1548" s="120">
        <f t="shared" si="769"/>
        <v>14</v>
      </c>
      <c r="L1548" s="8">
        <f t="shared" si="781"/>
        <v>1.00125431</v>
      </c>
      <c r="M1548" s="121">
        <f t="shared" si="768"/>
        <v>1.00206149</v>
      </c>
      <c r="N1548" s="121">
        <f t="shared" si="763"/>
        <v>1.606020633703245</v>
      </c>
      <c r="O1548" s="114">
        <f t="shared" si="765"/>
        <v>1.6080350800000001</v>
      </c>
      <c r="P1548" s="114">
        <f t="shared" si="773"/>
        <v>771.97849947999998</v>
      </c>
      <c r="Q1548" s="168">
        <f t="shared" ref="Q1548:Q1611" si="786">IF(VLOOKUP(A1548,AD$10:AK$140,8)=VLOOKUP(A1547,AD$10:AK$140,8),0,VLOOKUP(A1548,AD$10:AK$140,8))</f>
        <v>0</v>
      </c>
      <c r="R1548" s="169">
        <f t="shared" si="782"/>
        <v>0</v>
      </c>
      <c r="S1548" s="114">
        <f t="shared" si="774"/>
        <v>0</v>
      </c>
      <c r="T1548" s="124">
        <f t="shared" si="783"/>
        <v>7.0000000000000007E-2</v>
      </c>
      <c r="U1548" s="122">
        <f t="shared" si="764"/>
        <v>14</v>
      </c>
      <c r="V1548" s="122">
        <v>252</v>
      </c>
      <c r="W1548" s="121">
        <f t="shared" si="775"/>
        <v>1.0037658869999999</v>
      </c>
      <c r="X1548" s="114">
        <f t="shared" si="776"/>
        <v>2.9071837899999999</v>
      </c>
      <c r="Y1548" s="114">
        <f t="shared" si="777"/>
        <v>0</v>
      </c>
      <c r="Z1548" s="127" t="str">
        <f t="shared" ref="Z1548:Z1611" si="787">IF($Q1547&gt;0,VLOOKUP($A1547,$AD$10:$AM$140,9),Z1547)</f>
        <v>A+J=</v>
      </c>
      <c r="AA1548" s="119">
        <f t="shared" ref="AA1548:AA1611" si="788">IF($Q1547&gt;0,VLOOKUP($A1547,$AD$10:$AM$140,10),AA1547)</f>
        <v>45555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>
        <f t="shared" si="778"/>
        <v>45543</v>
      </c>
      <c r="B1549" s="114">
        <f t="shared" si="770"/>
        <v>774.88568326999996</v>
      </c>
      <c r="C1549" s="114">
        <f t="shared" si="784"/>
        <v>480.07565822999999</v>
      </c>
      <c r="D1549" s="115">
        <f t="shared" si="779"/>
        <v>1190.8820000000001</v>
      </c>
      <c r="E1549" s="116">
        <f t="shared" si="766"/>
        <v>1193.337</v>
      </c>
      <c r="F1549" s="117">
        <f t="shared" si="767"/>
        <v>45493</v>
      </c>
      <c r="G1549" s="118">
        <f t="shared" si="771"/>
        <v>2.0614972768082662E-3</v>
      </c>
      <c r="H1549" s="119">
        <f t="shared" si="785"/>
        <v>45555</v>
      </c>
      <c r="I1549" s="119">
        <f t="shared" si="772"/>
        <v>45555</v>
      </c>
      <c r="J1549" s="120">
        <f t="shared" si="780"/>
        <v>23</v>
      </c>
      <c r="K1549" s="120">
        <f t="shared" si="769"/>
        <v>14</v>
      </c>
      <c r="L1549" s="8">
        <f t="shared" si="781"/>
        <v>1.00125431</v>
      </c>
      <c r="M1549" s="121">
        <f t="shared" si="768"/>
        <v>1.00206149</v>
      </c>
      <c r="N1549" s="121">
        <f t="shared" si="763"/>
        <v>1.606020633703245</v>
      </c>
      <c r="O1549" s="114">
        <f t="shared" si="765"/>
        <v>1.6080350800000001</v>
      </c>
      <c r="P1549" s="114">
        <f t="shared" si="773"/>
        <v>771.97849947999998</v>
      </c>
      <c r="Q1549" s="168">
        <f t="shared" si="786"/>
        <v>0</v>
      </c>
      <c r="R1549" s="169">
        <f t="shared" si="782"/>
        <v>0</v>
      </c>
      <c r="S1549" s="114">
        <f t="shared" si="774"/>
        <v>0</v>
      </c>
      <c r="T1549" s="124">
        <f t="shared" si="783"/>
        <v>7.0000000000000007E-2</v>
      </c>
      <c r="U1549" s="122">
        <f t="shared" si="764"/>
        <v>14</v>
      </c>
      <c r="V1549" s="122">
        <v>252</v>
      </c>
      <c r="W1549" s="121">
        <f t="shared" si="775"/>
        <v>1.0037658869999999</v>
      </c>
      <c r="X1549" s="114">
        <f t="shared" si="776"/>
        <v>2.9071837899999999</v>
      </c>
      <c r="Y1549" s="114">
        <f t="shared" si="777"/>
        <v>0</v>
      </c>
      <c r="Z1549" s="127" t="str">
        <f t="shared" si="787"/>
        <v>A+J=</v>
      </c>
      <c r="AA1549" s="119">
        <f t="shared" si="788"/>
        <v>45555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>
        <f t="shared" si="778"/>
        <v>45544</v>
      </c>
      <c r="B1550" s="114">
        <f t="shared" si="770"/>
        <v>774.88568326999996</v>
      </c>
      <c r="C1550" s="114">
        <f t="shared" si="784"/>
        <v>480.07565822999999</v>
      </c>
      <c r="D1550" s="115">
        <f t="shared" si="779"/>
        <v>1190.8820000000001</v>
      </c>
      <c r="E1550" s="116">
        <f t="shared" si="766"/>
        <v>1193.337</v>
      </c>
      <c r="F1550" s="117">
        <f t="shared" si="767"/>
        <v>45493</v>
      </c>
      <c r="G1550" s="118">
        <f t="shared" si="771"/>
        <v>2.0614972768082662E-3</v>
      </c>
      <c r="H1550" s="119">
        <f t="shared" si="785"/>
        <v>45555</v>
      </c>
      <c r="I1550" s="119">
        <f t="shared" si="772"/>
        <v>45555</v>
      </c>
      <c r="J1550" s="120">
        <f t="shared" si="780"/>
        <v>23</v>
      </c>
      <c r="K1550" s="120">
        <f t="shared" si="769"/>
        <v>14</v>
      </c>
      <c r="L1550" s="8">
        <f t="shared" si="781"/>
        <v>1.00125431</v>
      </c>
      <c r="M1550" s="121">
        <f t="shared" si="768"/>
        <v>1.00206149</v>
      </c>
      <c r="N1550" s="121">
        <f t="shared" si="763"/>
        <v>1.606020633703245</v>
      </c>
      <c r="O1550" s="114">
        <f t="shared" si="765"/>
        <v>1.6080350800000001</v>
      </c>
      <c r="P1550" s="114">
        <f t="shared" si="773"/>
        <v>771.97849947999998</v>
      </c>
      <c r="Q1550" s="168">
        <f t="shared" si="786"/>
        <v>0</v>
      </c>
      <c r="R1550" s="169">
        <f t="shared" si="782"/>
        <v>0</v>
      </c>
      <c r="S1550" s="114">
        <f t="shared" si="774"/>
        <v>0</v>
      </c>
      <c r="T1550" s="124">
        <f t="shared" si="783"/>
        <v>7.0000000000000007E-2</v>
      </c>
      <c r="U1550" s="122">
        <f t="shared" si="764"/>
        <v>14</v>
      </c>
      <c r="V1550" s="122">
        <v>252</v>
      </c>
      <c r="W1550" s="121">
        <f t="shared" si="775"/>
        <v>1.0037658869999999</v>
      </c>
      <c r="X1550" s="114">
        <f t="shared" si="776"/>
        <v>2.9071837899999999</v>
      </c>
      <c r="Y1550" s="114">
        <f t="shared" si="777"/>
        <v>0</v>
      </c>
      <c r="Z1550" s="127" t="str">
        <f t="shared" si="787"/>
        <v>A+J=</v>
      </c>
      <c r="AA1550" s="119">
        <f t="shared" si="788"/>
        <v>45555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>
        <f t="shared" si="778"/>
        <v>45545</v>
      </c>
      <c r="B1551" s="114">
        <f t="shared" si="770"/>
        <v>775.16316277999999</v>
      </c>
      <c r="C1551" s="114">
        <f t="shared" si="784"/>
        <v>480.07565822999999</v>
      </c>
      <c r="D1551" s="115">
        <f t="shared" si="779"/>
        <v>1190.8820000000001</v>
      </c>
      <c r="E1551" s="116">
        <f t="shared" si="766"/>
        <v>1193.337</v>
      </c>
      <c r="F1551" s="117">
        <f t="shared" si="767"/>
        <v>45493</v>
      </c>
      <c r="G1551" s="118">
        <f t="shared" si="771"/>
        <v>2.0614972768082662E-3</v>
      </c>
      <c r="H1551" s="119">
        <f t="shared" si="785"/>
        <v>45555</v>
      </c>
      <c r="I1551" s="119">
        <f t="shared" si="772"/>
        <v>45555</v>
      </c>
      <c r="J1551" s="120">
        <f t="shared" si="780"/>
        <v>23</v>
      </c>
      <c r="K1551" s="120">
        <f t="shared" si="769"/>
        <v>15</v>
      </c>
      <c r="L1551" s="8">
        <f t="shared" si="781"/>
        <v>1.00134397</v>
      </c>
      <c r="M1551" s="121">
        <f t="shared" si="768"/>
        <v>1.00206149</v>
      </c>
      <c r="N1551" s="121">
        <f t="shared" si="763"/>
        <v>1.606020633703245</v>
      </c>
      <c r="O1551" s="114">
        <f t="shared" si="765"/>
        <v>1.60817907</v>
      </c>
      <c r="P1551" s="114">
        <f t="shared" si="773"/>
        <v>772.04762558000004</v>
      </c>
      <c r="Q1551" s="168">
        <f t="shared" si="786"/>
        <v>0</v>
      </c>
      <c r="R1551" s="169">
        <f t="shared" si="782"/>
        <v>0</v>
      </c>
      <c r="S1551" s="114">
        <f t="shared" si="774"/>
        <v>0</v>
      </c>
      <c r="T1551" s="124">
        <f t="shared" si="783"/>
        <v>7.0000000000000007E-2</v>
      </c>
      <c r="U1551" s="122">
        <f t="shared" si="764"/>
        <v>15</v>
      </c>
      <c r="V1551" s="122">
        <v>252</v>
      </c>
      <c r="W1551" s="121">
        <f t="shared" si="775"/>
        <v>1.004035421</v>
      </c>
      <c r="X1551" s="114">
        <f t="shared" si="776"/>
        <v>3.1155371999999999</v>
      </c>
      <c r="Y1551" s="114">
        <f t="shared" si="777"/>
        <v>0</v>
      </c>
      <c r="Z1551" s="127" t="str">
        <f t="shared" si="787"/>
        <v>A+J=</v>
      </c>
      <c r="AA1551" s="119">
        <f t="shared" si="788"/>
        <v>45555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>
        <f t="shared" si="778"/>
        <v>45546</v>
      </c>
      <c r="B1552" s="114">
        <f t="shared" si="770"/>
        <v>775.44073995000008</v>
      </c>
      <c r="C1552" s="114">
        <f t="shared" si="784"/>
        <v>480.07565822999999</v>
      </c>
      <c r="D1552" s="115">
        <f t="shared" si="779"/>
        <v>1190.8820000000001</v>
      </c>
      <c r="E1552" s="116">
        <f t="shared" si="766"/>
        <v>1193.337</v>
      </c>
      <c r="F1552" s="117">
        <f t="shared" si="767"/>
        <v>45493</v>
      </c>
      <c r="G1552" s="118">
        <f t="shared" si="771"/>
        <v>2.0614972768082662E-3</v>
      </c>
      <c r="H1552" s="119">
        <f t="shared" si="785"/>
        <v>45555</v>
      </c>
      <c r="I1552" s="119">
        <f t="shared" si="772"/>
        <v>45555</v>
      </c>
      <c r="J1552" s="120">
        <f t="shared" si="780"/>
        <v>23</v>
      </c>
      <c r="K1552" s="120">
        <f t="shared" si="769"/>
        <v>16</v>
      </c>
      <c r="L1552" s="8">
        <f t="shared" si="781"/>
        <v>1.00143363</v>
      </c>
      <c r="M1552" s="121">
        <f t="shared" si="768"/>
        <v>1.00206149</v>
      </c>
      <c r="N1552" s="121">
        <f t="shared" si="763"/>
        <v>1.606020633703245</v>
      </c>
      <c r="O1552" s="114">
        <f t="shared" si="765"/>
        <v>1.60832307</v>
      </c>
      <c r="P1552" s="114">
        <f t="shared" si="773"/>
        <v>772.11675647000004</v>
      </c>
      <c r="Q1552" s="168">
        <f t="shared" si="786"/>
        <v>0</v>
      </c>
      <c r="R1552" s="169">
        <f t="shared" si="782"/>
        <v>0</v>
      </c>
      <c r="S1552" s="114">
        <f t="shared" si="774"/>
        <v>0</v>
      </c>
      <c r="T1552" s="124">
        <f t="shared" si="783"/>
        <v>7.0000000000000007E-2</v>
      </c>
      <c r="U1552" s="122">
        <f t="shared" si="764"/>
        <v>16</v>
      </c>
      <c r="V1552" s="122">
        <v>252</v>
      </c>
      <c r="W1552" s="121">
        <f t="shared" si="775"/>
        <v>1.004305027</v>
      </c>
      <c r="X1552" s="114">
        <f t="shared" si="776"/>
        <v>3.3239834799999999</v>
      </c>
      <c r="Y1552" s="114">
        <f t="shared" si="777"/>
        <v>0</v>
      </c>
      <c r="Z1552" s="127" t="str">
        <f t="shared" si="787"/>
        <v>A+J=</v>
      </c>
      <c r="AA1552" s="119">
        <f t="shared" si="788"/>
        <v>45555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>
        <f t="shared" si="778"/>
        <v>45547</v>
      </c>
      <c r="B1553" s="114">
        <f t="shared" si="770"/>
        <v>775.71841559999996</v>
      </c>
      <c r="C1553" s="114">
        <f t="shared" si="784"/>
        <v>480.07565822999999</v>
      </c>
      <c r="D1553" s="115">
        <f t="shared" si="779"/>
        <v>1190.8820000000001</v>
      </c>
      <c r="E1553" s="116">
        <f t="shared" si="766"/>
        <v>1193.337</v>
      </c>
      <c r="F1553" s="117">
        <f t="shared" si="767"/>
        <v>45493</v>
      </c>
      <c r="G1553" s="118">
        <f t="shared" si="771"/>
        <v>2.0614972768082662E-3</v>
      </c>
      <c r="H1553" s="119">
        <f t="shared" si="785"/>
        <v>45555</v>
      </c>
      <c r="I1553" s="119">
        <f t="shared" si="772"/>
        <v>45555</v>
      </c>
      <c r="J1553" s="120">
        <f t="shared" si="780"/>
        <v>23</v>
      </c>
      <c r="K1553" s="120">
        <f t="shared" si="769"/>
        <v>17</v>
      </c>
      <c r="L1553" s="8">
        <f t="shared" si="781"/>
        <v>1.0015232999999999</v>
      </c>
      <c r="M1553" s="121">
        <f t="shared" si="768"/>
        <v>1.00206149</v>
      </c>
      <c r="N1553" s="121">
        <f t="shared" si="763"/>
        <v>1.606020633703245</v>
      </c>
      <c r="O1553" s="114">
        <f t="shared" si="765"/>
        <v>1.60846708</v>
      </c>
      <c r="P1553" s="114">
        <f t="shared" si="773"/>
        <v>772.18589216999999</v>
      </c>
      <c r="Q1553" s="168">
        <f t="shared" si="786"/>
        <v>0</v>
      </c>
      <c r="R1553" s="169">
        <f t="shared" si="782"/>
        <v>0</v>
      </c>
      <c r="S1553" s="114">
        <f t="shared" si="774"/>
        <v>0</v>
      </c>
      <c r="T1553" s="124">
        <f t="shared" si="783"/>
        <v>7.0000000000000007E-2</v>
      </c>
      <c r="U1553" s="122">
        <f t="shared" si="764"/>
        <v>17</v>
      </c>
      <c r="V1553" s="122">
        <v>252</v>
      </c>
      <c r="W1553" s="121">
        <f t="shared" si="775"/>
        <v>1.0045747060000001</v>
      </c>
      <c r="X1553" s="114">
        <f t="shared" si="776"/>
        <v>3.5325234299999999</v>
      </c>
      <c r="Y1553" s="114">
        <f t="shared" si="777"/>
        <v>0</v>
      </c>
      <c r="Z1553" s="127" t="str">
        <f t="shared" si="787"/>
        <v>A+J=</v>
      </c>
      <c r="AA1553" s="119">
        <f t="shared" si="788"/>
        <v>45555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>
        <f t="shared" si="778"/>
        <v>45548</v>
      </c>
      <c r="B1554" s="114">
        <f t="shared" si="770"/>
        <v>775.99619378</v>
      </c>
      <c r="C1554" s="114">
        <f t="shared" si="784"/>
        <v>480.07565822999999</v>
      </c>
      <c r="D1554" s="115">
        <f t="shared" si="779"/>
        <v>1190.8820000000001</v>
      </c>
      <c r="E1554" s="116">
        <f t="shared" si="766"/>
        <v>1193.337</v>
      </c>
      <c r="F1554" s="117">
        <f t="shared" si="767"/>
        <v>45493</v>
      </c>
      <c r="G1554" s="118">
        <f t="shared" si="771"/>
        <v>2.0614972768082662E-3</v>
      </c>
      <c r="H1554" s="119">
        <f t="shared" si="785"/>
        <v>45555</v>
      </c>
      <c r="I1554" s="119">
        <f t="shared" si="772"/>
        <v>45555</v>
      </c>
      <c r="J1554" s="120">
        <f t="shared" si="780"/>
        <v>23</v>
      </c>
      <c r="K1554" s="120">
        <f t="shared" si="769"/>
        <v>18</v>
      </c>
      <c r="L1554" s="8">
        <f t="shared" si="781"/>
        <v>1.00161298</v>
      </c>
      <c r="M1554" s="121">
        <f t="shared" si="768"/>
        <v>1.00206149</v>
      </c>
      <c r="N1554" s="121">
        <f t="shared" si="763"/>
        <v>1.606020633703245</v>
      </c>
      <c r="O1554" s="114">
        <f t="shared" si="765"/>
        <v>1.60861111</v>
      </c>
      <c r="P1554" s="114">
        <f t="shared" si="773"/>
        <v>772.25503746000004</v>
      </c>
      <c r="Q1554" s="168">
        <f t="shared" si="786"/>
        <v>0</v>
      </c>
      <c r="R1554" s="169">
        <f t="shared" si="782"/>
        <v>0</v>
      </c>
      <c r="S1554" s="114">
        <f t="shared" si="774"/>
        <v>0</v>
      </c>
      <c r="T1554" s="124">
        <f t="shared" si="783"/>
        <v>7.0000000000000007E-2</v>
      </c>
      <c r="U1554" s="122">
        <f t="shared" si="764"/>
        <v>18</v>
      </c>
      <c r="V1554" s="122">
        <v>252</v>
      </c>
      <c r="W1554" s="121">
        <f t="shared" si="775"/>
        <v>1.0048444569999999</v>
      </c>
      <c r="X1554" s="114">
        <f t="shared" si="776"/>
        <v>3.74115632</v>
      </c>
      <c r="Y1554" s="114">
        <f t="shared" si="777"/>
        <v>0</v>
      </c>
      <c r="Z1554" s="127" t="str">
        <f t="shared" si="787"/>
        <v>A+J=</v>
      </c>
      <c r="AA1554" s="119">
        <f t="shared" si="788"/>
        <v>45555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>
        <f t="shared" si="778"/>
        <v>45549</v>
      </c>
      <c r="B1555" s="114">
        <f t="shared" si="770"/>
        <v>776.27407047000008</v>
      </c>
      <c r="C1555" s="114">
        <f t="shared" si="784"/>
        <v>480.07565822999999</v>
      </c>
      <c r="D1555" s="115">
        <f t="shared" si="779"/>
        <v>1190.8820000000001</v>
      </c>
      <c r="E1555" s="116">
        <f t="shared" si="766"/>
        <v>1193.337</v>
      </c>
      <c r="F1555" s="117">
        <f t="shared" si="767"/>
        <v>45493</v>
      </c>
      <c r="G1555" s="118">
        <f t="shared" si="771"/>
        <v>2.0614972768082662E-3</v>
      </c>
      <c r="H1555" s="119">
        <f t="shared" si="785"/>
        <v>45555</v>
      </c>
      <c r="I1555" s="119">
        <f t="shared" si="772"/>
        <v>45555</v>
      </c>
      <c r="J1555" s="120">
        <f t="shared" si="780"/>
        <v>23</v>
      </c>
      <c r="K1555" s="120">
        <f t="shared" si="769"/>
        <v>19</v>
      </c>
      <c r="L1555" s="8">
        <f t="shared" si="781"/>
        <v>1.00170267</v>
      </c>
      <c r="M1555" s="121">
        <f t="shared" si="768"/>
        <v>1.00206149</v>
      </c>
      <c r="N1555" s="121">
        <f t="shared" si="763"/>
        <v>1.606020633703245</v>
      </c>
      <c r="O1555" s="114">
        <f t="shared" si="765"/>
        <v>1.6087551499999999</v>
      </c>
      <c r="P1555" s="114">
        <f t="shared" si="773"/>
        <v>772.32418756000004</v>
      </c>
      <c r="Q1555" s="168">
        <f t="shared" si="786"/>
        <v>0</v>
      </c>
      <c r="R1555" s="169">
        <f t="shared" si="782"/>
        <v>0</v>
      </c>
      <c r="S1555" s="114">
        <f t="shared" si="774"/>
        <v>0</v>
      </c>
      <c r="T1555" s="124">
        <f t="shared" si="783"/>
        <v>7.0000000000000007E-2</v>
      </c>
      <c r="U1555" s="122">
        <f t="shared" si="764"/>
        <v>19</v>
      </c>
      <c r="V1555" s="122">
        <v>252</v>
      </c>
      <c r="W1555" s="121">
        <f t="shared" si="775"/>
        <v>1.005114281</v>
      </c>
      <c r="X1555" s="114">
        <f t="shared" si="776"/>
        <v>3.9498829099999999</v>
      </c>
      <c r="Y1555" s="114">
        <f t="shared" si="777"/>
        <v>0</v>
      </c>
      <c r="Z1555" s="127" t="str">
        <f t="shared" si="787"/>
        <v>A+J=</v>
      </c>
      <c r="AA1555" s="119">
        <f t="shared" si="788"/>
        <v>45555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>
        <f t="shared" si="778"/>
        <v>45550</v>
      </c>
      <c r="B1556" s="114">
        <f t="shared" si="770"/>
        <v>776.27407047000008</v>
      </c>
      <c r="C1556" s="114">
        <f t="shared" si="784"/>
        <v>480.07565822999999</v>
      </c>
      <c r="D1556" s="115">
        <f t="shared" si="779"/>
        <v>1190.8820000000001</v>
      </c>
      <c r="E1556" s="116">
        <f t="shared" si="766"/>
        <v>1193.337</v>
      </c>
      <c r="F1556" s="117">
        <f t="shared" si="767"/>
        <v>45493</v>
      </c>
      <c r="G1556" s="118">
        <f t="shared" si="771"/>
        <v>2.0614972768082662E-3</v>
      </c>
      <c r="H1556" s="119">
        <f t="shared" si="785"/>
        <v>45555</v>
      </c>
      <c r="I1556" s="119">
        <f t="shared" si="772"/>
        <v>45555</v>
      </c>
      <c r="J1556" s="120">
        <f t="shared" si="780"/>
        <v>23</v>
      </c>
      <c r="K1556" s="120">
        <f t="shared" si="769"/>
        <v>19</v>
      </c>
      <c r="L1556" s="8">
        <f t="shared" si="781"/>
        <v>1.00170267</v>
      </c>
      <c r="M1556" s="121">
        <f t="shared" si="768"/>
        <v>1.00206149</v>
      </c>
      <c r="N1556" s="121">
        <f t="shared" si="763"/>
        <v>1.606020633703245</v>
      </c>
      <c r="O1556" s="114">
        <f t="shared" si="765"/>
        <v>1.6087551499999999</v>
      </c>
      <c r="P1556" s="114">
        <f t="shared" si="773"/>
        <v>772.32418756000004</v>
      </c>
      <c r="Q1556" s="168">
        <f t="shared" si="786"/>
        <v>0</v>
      </c>
      <c r="R1556" s="169">
        <f t="shared" si="782"/>
        <v>0</v>
      </c>
      <c r="S1556" s="114">
        <f t="shared" si="774"/>
        <v>0</v>
      </c>
      <c r="T1556" s="124">
        <f t="shared" si="783"/>
        <v>7.0000000000000007E-2</v>
      </c>
      <c r="U1556" s="122">
        <f t="shared" si="764"/>
        <v>19</v>
      </c>
      <c r="V1556" s="122">
        <v>252</v>
      </c>
      <c r="W1556" s="121">
        <f t="shared" si="775"/>
        <v>1.005114281</v>
      </c>
      <c r="X1556" s="114">
        <f t="shared" si="776"/>
        <v>3.9498829099999999</v>
      </c>
      <c r="Y1556" s="114">
        <f t="shared" si="777"/>
        <v>0</v>
      </c>
      <c r="Z1556" s="127" t="str">
        <f t="shared" si="787"/>
        <v>A+J=</v>
      </c>
      <c r="AA1556" s="119">
        <f t="shared" si="788"/>
        <v>45555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>
        <f t="shared" si="778"/>
        <v>45551</v>
      </c>
      <c r="B1557" s="114">
        <f t="shared" si="770"/>
        <v>776.27407047000008</v>
      </c>
      <c r="C1557" s="114">
        <f t="shared" si="784"/>
        <v>480.07565822999999</v>
      </c>
      <c r="D1557" s="115">
        <f t="shared" si="779"/>
        <v>1190.8820000000001</v>
      </c>
      <c r="E1557" s="116">
        <f t="shared" si="766"/>
        <v>1193.337</v>
      </c>
      <c r="F1557" s="117">
        <f t="shared" si="767"/>
        <v>45493</v>
      </c>
      <c r="G1557" s="118">
        <f t="shared" si="771"/>
        <v>2.0614972768082662E-3</v>
      </c>
      <c r="H1557" s="119">
        <f t="shared" si="785"/>
        <v>45555</v>
      </c>
      <c r="I1557" s="119">
        <f t="shared" si="772"/>
        <v>45555</v>
      </c>
      <c r="J1557" s="120">
        <f t="shared" si="780"/>
        <v>23</v>
      </c>
      <c r="K1557" s="120">
        <f t="shared" si="769"/>
        <v>19</v>
      </c>
      <c r="L1557" s="8">
        <f t="shared" si="781"/>
        <v>1.00170267</v>
      </c>
      <c r="M1557" s="121">
        <f t="shared" si="768"/>
        <v>1.00206149</v>
      </c>
      <c r="N1557" s="121">
        <f t="shared" si="763"/>
        <v>1.606020633703245</v>
      </c>
      <c r="O1557" s="114">
        <f t="shared" si="765"/>
        <v>1.6087551499999999</v>
      </c>
      <c r="P1557" s="114">
        <f t="shared" si="773"/>
        <v>772.32418756000004</v>
      </c>
      <c r="Q1557" s="168">
        <f t="shared" si="786"/>
        <v>0</v>
      </c>
      <c r="R1557" s="169">
        <f t="shared" si="782"/>
        <v>0</v>
      </c>
      <c r="S1557" s="114">
        <f t="shared" si="774"/>
        <v>0</v>
      </c>
      <c r="T1557" s="124">
        <f t="shared" si="783"/>
        <v>7.0000000000000007E-2</v>
      </c>
      <c r="U1557" s="122">
        <f t="shared" si="764"/>
        <v>19</v>
      </c>
      <c r="V1557" s="122">
        <v>252</v>
      </c>
      <c r="W1557" s="121">
        <f t="shared" si="775"/>
        <v>1.005114281</v>
      </c>
      <c r="X1557" s="114">
        <f t="shared" si="776"/>
        <v>3.9498829099999999</v>
      </c>
      <c r="Y1557" s="114">
        <f t="shared" si="777"/>
        <v>0</v>
      </c>
      <c r="Z1557" s="127" t="str">
        <f t="shared" si="787"/>
        <v>A+J=</v>
      </c>
      <c r="AA1557" s="119">
        <f t="shared" si="788"/>
        <v>45555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>
        <f t="shared" si="778"/>
        <v>45552</v>
      </c>
      <c r="B1558" s="114">
        <f t="shared" si="770"/>
        <v>776.55204491999996</v>
      </c>
      <c r="C1558" s="114">
        <f t="shared" si="784"/>
        <v>480.07565822999999</v>
      </c>
      <c r="D1558" s="115">
        <f t="shared" si="779"/>
        <v>1190.8820000000001</v>
      </c>
      <c r="E1558" s="116">
        <f t="shared" si="766"/>
        <v>1193.337</v>
      </c>
      <c r="F1558" s="117">
        <f t="shared" si="767"/>
        <v>45493</v>
      </c>
      <c r="G1558" s="118">
        <f t="shared" si="771"/>
        <v>2.0614972768082662E-3</v>
      </c>
      <c r="H1558" s="119">
        <f t="shared" si="785"/>
        <v>45555</v>
      </c>
      <c r="I1558" s="119">
        <f t="shared" si="772"/>
        <v>45555</v>
      </c>
      <c r="J1558" s="120">
        <f t="shared" si="780"/>
        <v>23</v>
      </c>
      <c r="K1558" s="120">
        <f t="shared" si="769"/>
        <v>20</v>
      </c>
      <c r="L1558" s="8">
        <f t="shared" si="781"/>
        <v>1.00179236</v>
      </c>
      <c r="M1558" s="121">
        <f t="shared" si="768"/>
        <v>1.00206149</v>
      </c>
      <c r="N1558" s="121">
        <f t="shared" si="763"/>
        <v>1.606020633703245</v>
      </c>
      <c r="O1558" s="114">
        <f t="shared" si="765"/>
        <v>1.6088992</v>
      </c>
      <c r="P1558" s="114">
        <f t="shared" si="773"/>
        <v>772.39334245999999</v>
      </c>
      <c r="Q1558" s="168">
        <f t="shared" si="786"/>
        <v>0</v>
      </c>
      <c r="R1558" s="169">
        <f t="shared" si="782"/>
        <v>0</v>
      </c>
      <c r="S1558" s="114">
        <f t="shared" si="774"/>
        <v>0</v>
      </c>
      <c r="T1558" s="124">
        <f t="shared" si="783"/>
        <v>7.0000000000000007E-2</v>
      </c>
      <c r="U1558" s="122">
        <f t="shared" si="764"/>
        <v>20</v>
      </c>
      <c r="V1558" s="122">
        <v>252</v>
      </c>
      <c r="W1558" s="121">
        <f t="shared" si="775"/>
        <v>1.005384177</v>
      </c>
      <c r="X1558" s="114">
        <f t="shared" si="776"/>
        <v>4.1587024599999998</v>
      </c>
      <c r="Y1558" s="114">
        <f t="shared" si="777"/>
        <v>0</v>
      </c>
      <c r="Z1558" s="127" t="str">
        <f t="shared" si="787"/>
        <v>A+J=</v>
      </c>
      <c r="AA1558" s="119">
        <f t="shared" si="788"/>
        <v>45555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>
        <f t="shared" si="778"/>
        <v>45553</v>
      </c>
      <c r="B1559" s="114">
        <f t="shared" si="770"/>
        <v>776.83011714999998</v>
      </c>
      <c r="C1559" s="114">
        <f t="shared" si="784"/>
        <v>480.07565822999999</v>
      </c>
      <c r="D1559" s="115">
        <f t="shared" si="779"/>
        <v>1190.8820000000001</v>
      </c>
      <c r="E1559" s="116">
        <f t="shared" si="766"/>
        <v>1193.337</v>
      </c>
      <c r="F1559" s="117">
        <f t="shared" si="767"/>
        <v>45493</v>
      </c>
      <c r="G1559" s="118">
        <f t="shared" si="771"/>
        <v>2.0614972768082662E-3</v>
      </c>
      <c r="H1559" s="119">
        <f t="shared" si="785"/>
        <v>45555</v>
      </c>
      <c r="I1559" s="119">
        <f t="shared" si="772"/>
        <v>45555</v>
      </c>
      <c r="J1559" s="120">
        <f t="shared" si="780"/>
        <v>23</v>
      </c>
      <c r="K1559" s="120">
        <f t="shared" si="769"/>
        <v>21</v>
      </c>
      <c r="L1559" s="8">
        <f t="shared" si="781"/>
        <v>1.00188206</v>
      </c>
      <c r="M1559" s="121">
        <f t="shared" si="768"/>
        <v>1.00206149</v>
      </c>
      <c r="N1559" s="121">
        <f t="shared" si="763"/>
        <v>1.606020633703245</v>
      </c>
      <c r="O1559" s="114">
        <f t="shared" si="765"/>
        <v>1.60904326</v>
      </c>
      <c r="P1559" s="114">
        <f t="shared" si="773"/>
        <v>772.46250215999999</v>
      </c>
      <c r="Q1559" s="168">
        <f t="shared" si="786"/>
        <v>0</v>
      </c>
      <c r="R1559" s="169">
        <f t="shared" si="782"/>
        <v>0</v>
      </c>
      <c r="S1559" s="114">
        <f t="shared" si="774"/>
        <v>0</v>
      </c>
      <c r="T1559" s="124">
        <f t="shared" si="783"/>
        <v>7.0000000000000007E-2</v>
      </c>
      <c r="U1559" s="122">
        <f t="shared" si="764"/>
        <v>21</v>
      </c>
      <c r="V1559" s="122">
        <v>252</v>
      </c>
      <c r="W1559" s="121">
        <f t="shared" si="775"/>
        <v>1.0056541450000001</v>
      </c>
      <c r="X1559" s="114">
        <f t="shared" si="776"/>
        <v>4.3676149899999999</v>
      </c>
      <c r="Y1559" s="114">
        <f t="shared" si="777"/>
        <v>0</v>
      </c>
      <c r="Z1559" s="127" t="str">
        <f t="shared" si="787"/>
        <v>A+J=</v>
      </c>
      <c r="AA1559" s="119">
        <f t="shared" si="788"/>
        <v>45555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>
        <f t="shared" si="778"/>
        <v>45554</v>
      </c>
      <c r="B1560" s="114">
        <f t="shared" si="770"/>
        <v>777.10828794000008</v>
      </c>
      <c r="C1560" s="114">
        <f t="shared" si="784"/>
        <v>480.07565822999999</v>
      </c>
      <c r="D1560" s="115">
        <f t="shared" si="779"/>
        <v>1190.8820000000001</v>
      </c>
      <c r="E1560" s="116">
        <f t="shared" si="766"/>
        <v>1193.337</v>
      </c>
      <c r="F1560" s="117">
        <f t="shared" si="767"/>
        <v>45493</v>
      </c>
      <c r="G1560" s="118">
        <f t="shared" si="771"/>
        <v>2.0614972768082662E-3</v>
      </c>
      <c r="H1560" s="119">
        <f t="shared" si="785"/>
        <v>45555</v>
      </c>
      <c r="I1560" s="119">
        <f t="shared" si="772"/>
        <v>45555</v>
      </c>
      <c r="J1560" s="120">
        <f t="shared" si="780"/>
        <v>23</v>
      </c>
      <c r="K1560" s="120">
        <f t="shared" si="769"/>
        <v>22</v>
      </c>
      <c r="L1560" s="8">
        <f t="shared" si="781"/>
        <v>1.0019717699999999</v>
      </c>
      <c r="M1560" s="121">
        <f t="shared" si="768"/>
        <v>1.00206149</v>
      </c>
      <c r="N1560" s="121">
        <f t="shared" si="763"/>
        <v>1.606020633703245</v>
      </c>
      <c r="O1560" s="114">
        <f t="shared" si="765"/>
        <v>1.6091873299999999</v>
      </c>
      <c r="P1560" s="114">
        <f t="shared" si="773"/>
        <v>772.53166666000004</v>
      </c>
      <c r="Q1560" s="168">
        <f t="shared" si="786"/>
        <v>0</v>
      </c>
      <c r="R1560" s="169">
        <f t="shared" si="782"/>
        <v>0</v>
      </c>
      <c r="S1560" s="114">
        <f t="shared" si="774"/>
        <v>0</v>
      </c>
      <c r="T1560" s="124">
        <f t="shared" si="783"/>
        <v>7.0000000000000007E-2</v>
      </c>
      <c r="U1560" s="122">
        <f t="shared" si="764"/>
        <v>22</v>
      </c>
      <c r="V1560" s="122">
        <v>252</v>
      </c>
      <c r="W1560" s="121">
        <f t="shared" si="775"/>
        <v>1.0059241860000001</v>
      </c>
      <c r="X1560" s="114">
        <f t="shared" si="776"/>
        <v>4.5766212800000003</v>
      </c>
      <c r="Y1560" s="114">
        <f t="shared" si="777"/>
        <v>0</v>
      </c>
      <c r="Z1560" s="127" t="str">
        <f t="shared" si="787"/>
        <v>A+J=</v>
      </c>
      <c r="AA1560" s="119">
        <f t="shared" si="788"/>
        <v>45555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>
        <f t="shared" si="778"/>
        <v>45555</v>
      </c>
      <c r="B1561" s="114">
        <f t="shared" si="770"/>
        <v>777.38656214000002</v>
      </c>
      <c r="C1561" s="114">
        <f t="shared" si="784"/>
        <v>480.07565822999999</v>
      </c>
      <c r="D1561" s="115">
        <f t="shared" si="779"/>
        <v>1190.8820000000001</v>
      </c>
      <c r="E1561" s="116">
        <f t="shared" si="766"/>
        <v>1193.337</v>
      </c>
      <c r="F1561" s="117">
        <f t="shared" si="767"/>
        <v>45493</v>
      </c>
      <c r="G1561" s="118">
        <f t="shared" si="771"/>
        <v>2.0614972768082662E-3</v>
      </c>
      <c r="H1561" s="119">
        <f t="shared" si="785"/>
        <v>45586</v>
      </c>
      <c r="I1561" s="119">
        <f t="shared" si="772"/>
        <v>45555</v>
      </c>
      <c r="J1561" s="120">
        <f t="shared" si="780"/>
        <v>23</v>
      </c>
      <c r="K1561" s="120">
        <f t="shared" si="769"/>
        <v>23</v>
      </c>
      <c r="L1561" s="8">
        <f t="shared" si="781"/>
        <v>1.00206149</v>
      </c>
      <c r="M1561" s="121">
        <f t="shared" si="768"/>
        <v>1.00206149</v>
      </c>
      <c r="N1561" s="121">
        <f t="shared" si="763"/>
        <v>1.606020633703245</v>
      </c>
      <c r="O1561" s="114">
        <f t="shared" si="765"/>
        <v>1.60933142</v>
      </c>
      <c r="P1561" s="114">
        <f t="shared" si="773"/>
        <v>772.60084075999998</v>
      </c>
      <c r="Q1561" s="168">
        <f t="shared" si="786"/>
        <v>51</v>
      </c>
      <c r="R1561" s="169">
        <f t="shared" si="782"/>
        <v>1.3193E-2</v>
      </c>
      <c r="S1561" s="114">
        <f t="shared" si="774"/>
        <v>10.19292289</v>
      </c>
      <c r="T1561" s="124">
        <f t="shared" si="783"/>
        <v>7.0000000000000007E-2</v>
      </c>
      <c r="U1561" s="122">
        <f t="shared" si="764"/>
        <v>23</v>
      </c>
      <c r="V1561" s="122">
        <v>252</v>
      </c>
      <c r="W1561" s="121">
        <f t="shared" si="775"/>
        <v>1.0061943</v>
      </c>
      <c r="X1561" s="114">
        <f t="shared" si="776"/>
        <v>4.78572138</v>
      </c>
      <c r="Y1561" s="114">
        <f t="shared" si="777"/>
        <v>14.97864427</v>
      </c>
      <c r="Z1561" s="127" t="str">
        <f t="shared" si="787"/>
        <v>A+J=</v>
      </c>
      <c r="AA1561" s="119">
        <f t="shared" si="788"/>
        <v>45555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>
        <f t="shared" si="778"/>
        <v>45556</v>
      </c>
      <c r="B1562" s="114">
        <f t="shared" si="770"/>
        <v>762.68743271999995</v>
      </c>
      <c r="C1562" s="114">
        <f t="shared" si="784"/>
        <v>473.74202007999997</v>
      </c>
      <c r="D1562" s="115">
        <f t="shared" si="779"/>
        <v>1190.8820000000001</v>
      </c>
      <c r="E1562" s="116">
        <f t="shared" si="766"/>
        <v>1193.337</v>
      </c>
      <c r="F1562" s="117">
        <f t="shared" si="767"/>
        <v>45524</v>
      </c>
      <c r="G1562" s="118">
        <f t="shared" si="771"/>
        <v>2.0614972768082662E-3</v>
      </c>
      <c r="H1562" s="119">
        <f t="shared" si="785"/>
        <v>45586</v>
      </c>
      <c r="I1562" s="119">
        <f t="shared" si="772"/>
        <v>45586</v>
      </c>
      <c r="J1562" s="120">
        <f t="shared" si="780"/>
        <v>21</v>
      </c>
      <c r="K1562" s="120">
        <f t="shared" si="769"/>
        <v>1</v>
      </c>
      <c r="L1562" s="8">
        <f t="shared" si="781"/>
        <v>1.00009807</v>
      </c>
      <c r="M1562" s="121">
        <f t="shared" si="768"/>
        <v>1.00206149</v>
      </c>
      <c r="N1562" s="121">
        <f t="shared" si="763"/>
        <v>1.6093314291794178</v>
      </c>
      <c r="O1562" s="114">
        <f t="shared" si="765"/>
        <v>1.60948925</v>
      </c>
      <c r="P1562" s="114">
        <f t="shared" si="773"/>
        <v>762.48268858999995</v>
      </c>
      <c r="Q1562" s="168">
        <f t="shared" si="786"/>
        <v>0</v>
      </c>
      <c r="R1562" s="169">
        <f t="shared" si="782"/>
        <v>0</v>
      </c>
      <c r="S1562" s="114">
        <f t="shared" si="774"/>
        <v>0</v>
      </c>
      <c r="T1562" s="124">
        <f t="shared" si="783"/>
        <v>7.0000000000000007E-2</v>
      </c>
      <c r="U1562" s="122">
        <f t="shared" si="764"/>
        <v>1</v>
      </c>
      <c r="V1562" s="122">
        <v>252</v>
      </c>
      <c r="W1562" s="121">
        <f t="shared" si="775"/>
        <v>1.0002685229999999</v>
      </c>
      <c r="X1562" s="114">
        <f t="shared" si="776"/>
        <v>0.20474413</v>
      </c>
      <c r="Y1562" s="114">
        <f t="shared" si="777"/>
        <v>0</v>
      </c>
      <c r="Z1562" s="127" t="str">
        <f t="shared" si="787"/>
        <v>A+J=</v>
      </c>
      <c r="AA1562" s="119">
        <f t="shared" si="788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>
        <f t="shared" si="778"/>
        <v>45557</v>
      </c>
      <c r="B1563" s="114">
        <f t="shared" si="770"/>
        <v>762.68743271999995</v>
      </c>
      <c r="C1563" s="114">
        <f t="shared" si="784"/>
        <v>473.74202007999997</v>
      </c>
      <c r="D1563" s="115">
        <f t="shared" si="779"/>
        <v>1190.8820000000001</v>
      </c>
      <c r="E1563" s="116">
        <f t="shared" si="766"/>
        <v>1193.337</v>
      </c>
      <c r="F1563" s="117">
        <f t="shared" si="767"/>
        <v>45524</v>
      </c>
      <c r="G1563" s="118">
        <f t="shared" si="771"/>
        <v>2.0614972768082662E-3</v>
      </c>
      <c r="H1563" s="119">
        <f t="shared" si="785"/>
        <v>45586</v>
      </c>
      <c r="I1563" s="119">
        <f t="shared" si="772"/>
        <v>45586</v>
      </c>
      <c r="J1563" s="120">
        <f t="shared" si="780"/>
        <v>21</v>
      </c>
      <c r="K1563" s="120">
        <f t="shared" si="769"/>
        <v>1</v>
      </c>
      <c r="L1563" s="8">
        <f t="shared" si="781"/>
        <v>1.00009807</v>
      </c>
      <c r="M1563" s="121">
        <f t="shared" si="768"/>
        <v>1.00206149</v>
      </c>
      <c r="N1563" s="121">
        <f t="shared" si="763"/>
        <v>1.6093314291794178</v>
      </c>
      <c r="O1563" s="114">
        <f t="shared" si="765"/>
        <v>1.60948925</v>
      </c>
      <c r="P1563" s="114">
        <f t="shared" si="773"/>
        <v>762.48268858999995</v>
      </c>
      <c r="Q1563" s="168">
        <f t="shared" si="786"/>
        <v>0</v>
      </c>
      <c r="R1563" s="169">
        <f t="shared" si="782"/>
        <v>0</v>
      </c>
      <c r="S1563" s="114">
        <f t="shared" si="774"/>
        <v>0</v>
      </c>
      <c r="T1563" s="124">
        <f t="shared" si="783"/>
        <v>7.0000000000000007E-2</v>
      </c>
      <c r="U1563" s="122">
        <f t="shared" si="764"/>
        <v>1</v>
      </c>
      <c r="V1563" s="122">
        <v>252</v>
      </c>
      <c r="W1563" s="121">
        <f t="shared" si="775"/>
        <v>1.0002685229999999</v>
      </c>
      <c r="X1563" s="114">
        <f t="shared" si="776"/>
        <v>0.20474413</v>
      </c>
      <c r="Y1563" s="114">
        <f t="shared" si="777"/>
        <v>0</v>
      </c>
      <c r="Z1563" s="127" t="str">
        <f t="shared" si="787"/>
        <v>A+J=</v>
      </c>
      <c r="AA1563" s="119">
        <f t="shared" si="788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>
        <f t="shared" si="778"/>
        <v>45558</v>
      </c>
      <c r="B1564" s="114">
        <f t="shared" si="770"/>
        <v>762.68743271999995</v>
      </c>
      <c r="C1564" s="114">
        <f t="shared" si="784"/>
        <v>473.74202007999997</v>
      </c>
      <c r="D1564" s="115">
        <f t="shared" si="779"/>
        <v>1190.8820000000001</v>
      </c>
      <c r="E1564" s="116">
        <f t="shared" si="766"/>
        <v>1193.337</v>
      </c>
      <c r="F1564" s="117">
        <f t="shared" si="767"/>
        <v>45524</v>
      </c>
      <c r="G1564" s="118">
        <f t="shared" si="771"/>
        <v>2.0614972768082662E-3</v>
      </c>
      <c r="H1564" s="119">
        <f t="shared" si="785"/>
        <v>45586</v>
      </c>
      <c r="I1564" s="119">
        <f t="shared" si="772"/>
        <v>45586</v>
      </c>
      <c r="J1564" s="120">
        <f t="shared" si="780"/>
        <v>21</v>
      </c>
      <c r="K1564" s="120">
        <f t="shared" si="769"/>
        <v>1</v>
      </c>
      <c r="L1564" s="8">
        <f t="shared" si="781"/>
        <v>1.00009807</v>
      </c>
      <c r="M1564" s="121">
        <f t="shared" si="768"/>
        <v>1.00206149</v>
      </c>
      <c r="N1564" s="121">
        <f t="shared" si="763"/>
        <v>1.6093314291794178</v>
      </c>
      <c r="O1564" s="114">
        <f t="shared" si="765"/>
        <v>1.60948925</v>
      </c>
      <c r="P1564" s="114">
        <f t="shared" si="773"/>
        <v>762.48268858999995</v>
      </c>
      <c r="Q1564" s="168">
        <f t="shared" si="786"/>
        <v>0</v>
      </c>
      <c r="R1564" s="169">
        <f t="shared" si="782"/>
        <v>0</v>
      </c>
      <c r="S1564" s="114">
        <f t="shared" si="774"/>
        <v>0</v>
      </c>
      <c r="T1564" s="124">
        <f t="shared" si="783"/>
        <v>7.0000000000000007E-2</v>
      </c>
      <c r="U1564" s="122">
        <f t="shared" si="764"/>
        <v>1</v>
      </c>
      <c r="V1564" s="122">
        <v>252</v>
      </c>
      <c r="W1564" s="121">
        <f t="shared" si="775"/>
        <v>1.0002685229999999</v>
      </c>
      <c r="X1564" s="114">
        <f t="shared" si="776"/>
        <v>0.20474413</v>
      </c>
      <c r="Y1564" s="114">
        <f t="shared" si="777"/>
        <v>0</v>
      </c>
      <c r="Z1564" s="127" t="str">
        <f t="shared" si="787"/>
        <v>A+J=</v>
      </c>
      <c r="AA1564" s="119">
        <f t="shared" si="788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>
        <f t="shared" si="778"/>
        <v>45559</v>
      </c>
      <c r="B1565" s="114">
        <f t="shared" si="770"/>
        <v>762.96704736000004</v>
      </c>
      <c r="C1565" s="114">
        <f t="shared" si="784"/>
        <v>473.74202007999997</v>
      </c>
      <c r="D1565" s="115">
        <f t="shared" si="779"/>
        <v>1190.8820000000001</v>
      </c>
      <c r="E1565" s="116">
        <f t="shared" si="766"/>
        <v>1193.337</v>
      </c>
      <c r="F1565" s="117">
        <f t="shared" si="767"/>
        <v>45524</v>
      </c>
      <c r="G1565" s="118">
        <f t="shared" si="771"/>
        <v>2.0614972768082662E-3</v>
      </c>
      <c r="H1565" s="119">
        <f t="shared" si="785"/>
        <v>45586</v>
      </c>
      <c r="I1565" s="119">
        <f t="shared" si="772"/>
        <v>45586</v>
      </c>
      <c r="J1565" s="120">
        <f t="shared" si="780"/>
        <v>21</v>
      </c>
      <c r="K1565" s="120">
        <f t="shared" si="769"/>
        <v>2</v>
      </c>
      <c r="L1565" s="8">
        <f t="shared" si="781"/>
        <v>1.0001961500000001</v>
      </c>
      <c r="M1565" s="121">
        <f t="shared" si="768"/>
        <v>1.00206149</v>
      </c>
      <c r="N1565" s="121">
        <f t="shared" si="763"/>
        <v>1.6093314291794178</v>
      </c>
      <c r="O1565" s="114">
        <f t="shared" si="765"/>
        <v>1.6096470899999999</v>
      </c>
      <c r="P1565" s="114">
        <f t="shared" si="773"/>
        <v>762.55746403000001</v>
      </c>
      <c r="Q1565" s="168">
        <f t="shared" si="786"/>
        <v>0</v>
      </c>
      <c r="R1565" s="169">
        <f t="shared" si="782"/>
        <v>0</v>
      </c>
      <c r="S1565" s="114">
        <f t="shared" si="774"/>
        <v>0</v>
      </c>
      <c r="T1565" s="124">
        <f t="shared" si="783"/>
        <v>7.0000000000000007E-2</v>
      </c>
      <c r="U1565" s="122">
        <f t="shared" si="764"/>
        <v>2</v>
      </c>
      <c r="V1565" s="122">
        <v>252</v>
      </c>
      <c r="W1565" s="121">
        <f t="shared" si="775"/>
        <v>1.000537118</v>
      </c>
      <c r="X1565" s="114">
        <f t="shared" si="776"/>
        <v>0.40958333000000002</v>
      </c>
      <c r="Y1565" s="114">
        <f t="shared" si="777"/>
        <v>0</v>
      </c>
      <c r="Z1565" s="127" t="str">
        <f t="shared" si="787"/>
        <v>A+J=</v>
      </c>
      <c r="AA1565" s="119">
        <f t="shared" si="788"/>
        <v>45586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>
        <f t="shared" si="778"/>
        <v>45560</v>
      </c>
      <c r="B1566" s="114">
        <f t="shared" si="770"/>
        <v>763.24676182999997</v>
      </c>
      <c r="C1566" s="114">
        <f t="shared" si="784"/>
        <v>473.74202007999997</v>
      </c>
      <c r="D1566" s="115">
        <f t="shared" si="779"/>
        <v>1190.8820000000001</v>
      </c>
      <c r="E1566" s="116">
        <f t="shared" si="766"/>
        <v>1193.337</v>
      </c>
      <c r="F1566" s="117">
        <f t="shared" si="767"/>
        <v>45524</v>
      </c>
      <c r="G1566" s="118">
        <f t="shared" si="771"/>
        <v>2.0614972768082662E-3</v>
      </c>
      <c r="H1566" s="119">
        <f t="shared" si="785"/>
        <v>45586</v>
      </c>
      <c r="I1566" s="119">
        <f t="shared" si="772"/>
        <v>45586</v>
      </c>
      <c r="J1566" s="120">
        <f t="shared" si="780"/>
        <v>21</v>
      </c>
      <c r="K1566" s="120">
        <f t="shared" si="769"/>
        <v>3</v>
      </c>
      <c r="L1566" s="8">
        <f t="shared" si="781"/>
        <v>1.00029423</v>
      </c>
      <c r="M1566" s="121">
        <f t="shared" si="768"/>
        <v>1.00206149</v>
      </c>
      <c r="N1566" s="121">
        <f t="shared" si="763"/>
        <v>1.6093314291794178</v>
      </c>
      <c r="O1566" s="114">
        <f t="shared" si="765"/>
        <v>1.6098049400000001</v>
      </c>
      <c r="P1566" s="114">
        <f t="shared" si="773"/>
        <v>762.63224420999995</v>
      </c>
      <c r="Q1566" s="168">
        <f t="shared" si="786"/>
        <v>0</v>
      </c>
      <c r="R1566" s="169">
        <f t="shared" si="782"/>
        <v>0</v>
      </c>
      <c r="S1566" s="114">
        <f t="shared" si="774"/>
        <v>0</v>
      </c>
      <c r="T1566" s="124">
        <f t="shared" si="783"/>
        <v>7.0000000000000007E-2</v>
      </c>
      <c r="U1566" s="122">
        <f t="shared" si="764"/>
        <v>3</v>
      </c>
      <c r="V1566" s="122">
        <v>252</v>
      </c>
      <c r="W1566" s="121">
        <f t="shared" si="775"/>
        <v>1.0008057850000001</v>
      </c>
      <c r="X1566" s="114">
        <f t="shared" si="776"/>
        <v>0.61451761999999999</v>
      </c>
      <c r="Y1566" s="114">
        <f t="shared" si="777"/>
        <v>0</v>
      </c>
      <c r="Z1566" s="127" t="str">
        <f t="shared" si="787"/>
        <v>A+J=</v>
      </c>
      <c r="AA1566" s="119">
        <f t="shared" si="788"/>
        <v>45586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>
        <f t="shared" si="778"/>
        <v>45561</v>
      </c>
      <c r="B1567" s="114">
        <f t="shared" si="770"/>
        <v>763.52658086999998</v>
      </c>
      <c r="C1567" s="114">
        <f t="shared" si="784"/>
        <v>473.74202007999997</v>
      </c>
      <c r="D1567" s="115">
        <f t="shared" si="779"/>
        <v>1190.8820000000001</v>
      </c>
      <c r="E1567" s="116">
        <f t="shared" si="766"/>
        <v>1193.337</v>
      </c>
      <c r="F1567" s="117">
        <f t="shared" si="767"/>
        <v>45524</v>
      </c>
      <c r="G1567" s="118">
        <f t="shared" si="771"/>
        <v>2.0614972768082662E-3</v>
      </c>
      <c r="H1567" s="119">
        <f t="shared" si="785"/>
        <v>45586</v>
      </c>
      <c r="I1567" s="119">
        <f t="shared" si="772"/>
        <v>45586</v>
      </c>
      <c r="J1567" s="120">
        <f t="shared" si="780"/>
        <v>21</v>
      </c>
      <c r="K1567" s="120">
        <f t="shared" si="769"/>
        <v>4</v>
      </c>
      <c r="L1567" s="8">
        <f t="shared" si="781"/>
        <v>1.0003923299999999</v>
      </c>
      <c r="M1567" s="121">
        <f t="shared" si="768"/>
        <v>1.00206149</v>
      </c>
      <c r="N1567" s="121">
        <f t="shared" ref="N1567:N1630" si="789">IF(I1567&gt;I1566,N1566*M1567,N1566)</f>
        <v>1.6093314291794178</v>
      </c>
      <c r="O1567" s="114">
        <f t="shared" si="765"/>
        <v>1.6099628100000001</v>
      </c>
      <c r="P1567" s="114">
        <f t="shared" si="773"/>
        <v>762.70703386000002</v>
      </c>
      <c r="Q1567" s="168">
        <f t="shared" si="786"/>
        <v>0</v>
      </c>
      <c r="R1567" s="169">
        <f t="shared" si="782"/>
        <v>0</v>
      </c>
      <c r="S1567" s="114">
        <f t="shared" si="774"/>
        <v>0</v>
      </c>
      <c r="T1567" s="124">
        <f t="shared" si="783"/>
        <v>7.0000000000000007E-2</v>
      </c>
      <c r="U1567" s="122">
        <f t="shared" si="764"/>
        <v>4</v>
      </c>
      <c r="V1567" s="122">
        <v>252</v>
      </c>
      <c r="W1567" s="121">
        <f t="shared" si="775"/>
        <v>1.0010745240000001</v>
      </c>
      <c r="X1567" s="114">
        <f t="shared" si="776"/>
        <v>0.81954700999999996</v>
      </c>
      <c r="Y1567" s="114">
        <f t="shared" si="777"/>
        <v>0</v>
      </c>
      <c r="Z1567" s="127" t="str">
        <f t="shared" si="787"/>
        <v>A+J=</v>
      </c>
      <c r="AA1567" s="119">
        <f t="shared" si="788"/>
        <v>45586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>
        <f t="shared" si="778"/>
        <v>45562</v>
      </c>
      <c r="B1568" s="114">
        <f t="shared" si="770"/>
        <v>763.80650451999998</v>
      </c>
      <c r="C1568" s="114">
        <f t="shared" si="784"/>
        <v>473.74202007999997</v>
      </c>
      <c r="D1568" s="115">
        <f t="shared" si="779"/>
        <v>1190.8820000000001</v>
      </c>
      <c r="E1568" s="116">
        <f t="shared" si="766"/>
        <v>1193.337</v>
      </c>
      <c r="F1568" s="117">
        <f t="shared" si="767"/>
        <v>45524</v>
      </c>
      <c r="G1568" s="118">
        <f t="shared" si="771"/>
        <v>2.0614972768082662E-3</v>
      </c>
      <c r="H1568" s="119">
        <f t="shared" si="785"/>
        <v>45586</v>
      </c>
      <c r="I1568" s="119">
        <f t="shared" si="772"/>
        <v>45586</v>
      </c>
      <c r="J1568" s="120">
        <f t="shared" si="780"/>
        <v>21</v>
      </c>
      <c r="K1568" s="120">
        <f t="shared" si="769"/>
        <v>5</v>
      </c>
      <c r="L1568" s="8">
        <f t="shared" si="781"/>
        <v>1.0004904400000001</v>
      </c>
      <c r="M1568" s="121">
        <f t="shared" si="768"/>
        <v>1.00206149</v>
      </c>
      <c r="N1568" s="121">
        <f t="shared" si="789"/>
        <v>1.6093314291794178</v>
      </c>
      <c r="O1568" s="114">
        <f t="shared" si="765"/>
        <v>1.6101207</v>
      </c>
      <c r="P1568" s="114">
        <f t="shared" si="773"/>
        <v>762.78183299</v>
      </c>
      <c r="Q1568" s="168">
        <f t="shared" si="786"/>
        <v>0</v>
      </c>
      <c r="R1568" s="169">
        <f t="shared" si="782"/>
        <v>0</v>
      </c>
      <c r="S1568" s="114">
        <f t="shared" si="774"/>
        <v>0</v>
      </c>
      <c r="T1568" s="124">
        <f t="shared" si="783"/>
        <v>7.0000000000000007E-2</v>
      </c>
      <c r="U1568" s="122">
        <f t="shared" si="764"/>
        <v>5</v>
      </c>
      <c r="V1568" s="122">
        <v>252</v>
      </c>
      <c r="W1568" s="121">
        <f t="shared" si="775"/>
        <v>1.0013433350000001</v>
      </c>
      <c r="X1568" s="114">
        <f t="shared" si="776"/>
        <v>1.02467153</v>
      </c>
      <c r="Y1568" s="114">
        <f t="shared" si="777"/>
        <v>0</v>
      </c>
      <c r="Z1568" s="127" t="str">
        <f t="shared" si="787"/>
        <v>A+J=</v>
      </c>
      <c r="AA1568" s="119">
        <f t="shared" si="788"/>
        <v>45586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>
        <f t="shared" si="778"/>
        <v>45563</v>
      </c>
      <c r="B1569" s="114">
        <f t="shared" si="770"/>
        <v>764.08653278999998</v>
      </c>
      <c r="C1569" s="114">
        <f t="shared" si="784"/>
        <v>473.74202007999997</v>
      </c>
      <c r="D1569" s="115">
        <f t="shared" si="779"/>
        <v>1190.8820000000001</v>
      </c>
      <c r="E1569" s="116">
        <f t="shared" si="766"/>
        <v>1193.337</v>
      </c>
      <c r="F1569" s="117">
        <f t="shared" si="767"/>
        <v>45524</v>
      </c>
      <c r="G1569" s="118">
        <f t="shared" si="771"/>
        <v>2.0614972768082662E-3</v>
      </c>
      <c r="H1569" s="119">
        <f t="shared" si="785"/>
        <v>45586</v>
      </c>
      <c r="I1569" s="119">
        <f t="shared" si="772"/>
        <v>45586</v>
      </c>
      <c r="J1569" s="120">
        <f t="shared" si="780"/>
        <v>21</v>
      </c>
      <c r="K1569" s="120">
        <f t="shared" si="769"/>
        <v>6</v>
      </c>
      <c r="L1569" s="8">
        <f t="shared" si="781"/>
        <v>1.00058856</v>
      </c>
      <c r="M1569" s="121">
        <f t="shared" si="768"/>
        <v>1.00206149</v>
      </c>
      <c r="N1569" s="121">
        <f t="shared" si="789"/>
        <v>1.6093314291794178</v>
      </c>
      <c r="O1569" s="114">
        <f t="shared" si="765"/>
        <v>1.6102786099999999</v>
      </c>
      <c r="P1569" s="114">
        <f t="shared" si="773"/>
        <v>762.85664158999998</v>
      </c>
      <c r="Q1569" s="168">
        <f t="shared" si="786"/>
        <v>0</v>
      </c>
      <c r="R1569" s="169">
        <f t="shared" si="782"/>
        <v>0</v>
      </c>
      <c r="S1569" s="114">
        <f t="shared" si="774"/>
        <v>0</v>
      </c>
      <c r="T1569" s="124">
        <f t="shared" si="783"/>
        <v>7.0000000000000007E-2</v>
      </c>
      <c r="U1569" s="122">
        <f t="shared" si="764"/>
        <v>6</v>
      </c>
      <c r="V1569" s="122">
        <v>252</v>
      </c>
      <c r="W1569" s="121">
        <f t="shared" si="775"/>
        <v>1.001612218</v>
      </c>
      <c r="X1569" s="114">
        <f t="shared" si="776"/>
        <v>1.2298912</v>
      </c>
      <c r="Y1569" s="114">
        <f t="shared" si="777"/>
        <v>0</v>
      </c>
      <c r="Z1569" s="127" t="str">
        <f t="shared" si="787"/>
        <v>A+J=</v>
      </c>
      <c r="AA1569" s="119">
        <f t="shared" si="788"/>
        <v>45586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>
        <f t="shared" si="778"/>
        <v>45564</v>
      </c>
      <c r="B1570" s="114">
        <f t="shared" si="770"/>
        <v>764.08653278999998</v>
      </c>
      <c r="C1570" s="114">
        <f t="shared" si="784"/>
        <v>473.74202007999997</v>
      </c>
      <c r="D1570" s="115">
        <f t="shared" si="779"/>
        <v>1190.8820000000001</v>
      </c>
      <c r="E1570" s="116">
        <f t="shared" si="766"/>
        <v>1193.337</v>
      </c>
      <c r="F1570" s="117">
        <f t="shared" si="767"/>
        <v>45524</v>
      </c>
      <c r="G1570" s="118">
        <f t="shared" si="771"/>
        <v>2.0614972768082662E-3</v>
      </c>
      <c r="H1570" s="119">
        <f t="shared" si="785"/>
        <v>45586</v>
      </c>
      <c r="I1570" s="119">
        <f t="shared" si="772"/>
        <v>45586</v>
      </c>
      <c r="J1570" s="120">
        <f t="shared" si="780"/>
        <v>21</v>
      </c>
      <c r="K1570" s="120">
        <f t="shared" si="769"/>
        <v>6</v>
      </c>
      <c r="L1570" s="8">
        <f t="shared" si="781"/>
        <v>1.00058856</v>
      </c>
      <c r="M1570" s="121">
        <f t="shared" si="768"/>
        <v>1.00206149</v>
      </c>
      <c r="N1570" s="121">
        <f t="shared" si="789"/>
        <v>1.6093314291794178</v>
      </c>
      <c r="O1570" s="114">
        <f t="shared" si="765"/>
        <v>1.6102786099999999</v>
      </c>
      <c r="P1570" s="114">
        <f t="shared" si="773"/>
        <v>762.85664158999998</v>
      </c>
      <c r="Q1570" s="168">
        <f t="shared" si="786"/>
        <v>0</v>
      </c>
      <c r="R1570" s="169">
        <f t="shared" si="782"/>
        <v>0</v>
      </c>
      <c r="S1570" s="114">
        <f t="shared" si="774"/>
        <v>0</v>
      </c>
      <c r="T1570" s="124">
        <f t="shared" si="783"/>
        <v>7.0000000000000007E-2</v>
      </c>
      <c r="U1570" s="122">
        <f t="shared" si="764"/>
        <v>6</v>
      </c>
      <c r="V1570" s="122">
        <v>252</v>
      </c>
      <c r="W1570" s="121">
        <f t="shared" si="775"/>
        <v>1.001612218</v>
      </c>
      <c r="X1570" s="114">
        <f t="shared" si="776"/>
        <v>1.2298912</v>
      </c>
      <c r="Y1570" s="114">
        <f t="shared" si="777"/>
        <v>0</v>
      </c>
      <c r="Z1570" s="127" t="str">
        <f t="shared" si="787"/>
        <v>A+J=</v>
      </c>
      <c r="AA1570" s="119">
        <f t="shared" si="788"/>
        <v>45586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>
        <f t="shared" si="778"/>
        <v>45565</v>
      </c>
      <c r="B1571" s="114">
        <f t="shared" si="770"/>
        <v>764.08653278999998</v>
      </c>
      <c r="C1571" s="114">
        <f t="shared" si="784"/>
        <v>473.74202007999997</v>
      </c>
      <c r="D1571" s="115">
        <f t="shared" si="779"/>
        <v>1190.8820000000001</v>
      </c>
      <c r="E1571" s="116">
        <f t="shared" si="766"/>
        <v>1193.337</v>
      </c>
      <c r="F1571" s="117">
        <f t="shared" si="767"/>
        <v>45524</v>
      </c>
      <c r="G1571" s="118">
        <f t="shared" si="771"/>
        <v>2.0614972768082662E-3</v>
      </c>
      <c r="H1571" s="119">
        <f t="shared" si="785"/>
        <v>45586</v>
      </c>
      <c r="I1571" s="119">
        <f t="shared" si="772"/>
        <v>45586</v>
      </c>
      <c r="J1571" s="120">
        <f t="shared" si="780"/>
        <v>21</v>
      </c>
      <c r="K1571" s="120">
        <f t="shared" si="769"/>
        <v>6</v>
      </c>
      <c r="L1571" s="8">
        <f t="shared" si="781"/>
        <v>1.00058856</v>
      </c>
      <c r="M1571" s="121">
        <f t="shared" si="768"/>
        <v>1.00206149</v>
      </c>
      <c r="N1571" s="121">
        <f t="shared" si="789"/>
        <v>1.6093314291794178</v>
      </c>
      <c r="O1571" s="114">
        <f t="shared" si="765"/>
        <v>1.6102786099999999</v>
      </c>
      <c r="P1571" s="114">
        <f t="shared" si="773"/>
        <v>762.85664158999998</v>
      </c>
      <c r="Q1571" s="168">
        <f t="shared" si="786"/>
        <v>0</v>
      </c>
      <c r="R1571" s="169">
        <f t="shared" si="782"/>
        <v>0</v>
      </c>
      <c r="S1571" s="114">
        <f t="shared" si="774"/>
        <v>0</v>
      </c>
      <c r="T1571" s="124">
        <f t="shared" si="783"/>
        <v>7.0000000000000007E-2</v>
      </c>
      <c r="U1571" s="122">
        <f t="shared" si="764"/>
        <v>6</v>
      </c>
      <c r="V1571" s="122">
        <v>252</v>
      </c>
      <c r="W1571" s="121">
        <f t="shared" si="775"/>
        <v>1.001612218</v>
      </c>
      <c r="X1571" s="114">
        <f t="shared" si="776"/>
        <v>1.2298912</v>
      </c>
      <c r="Y1571" s="114">
        <f t="shared" si="777"/>
        <v>0</v>
      </c>
      <c r="Z1571" s="127" t="str">
        <f t="shared" si="787"/>
        <v>A+J=</v>
      </c>
      <c r="AA1571" s="119">
        <f t="shared" si="788"/>
        <v>45586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>
        <f t="shared" si="778"/>
        <v>45566</v>
      </c>
      <c r="B1572" s="114">
        <f t="shared" si="770"/>
        <v>764.36666648999994</v>
      </c>
      <c r="C1572" s="114">
        <f t="shared" si="784"/>
        <v>473.74202007999997</v>
      </c>
      <c r="D1572" s="115">
        <f t="shared" si="779"/>
        <v>1190.8820000000001</v>
      </c>
      <c r="E1572" s="116">
        <f t="shared" si="766"/>
        <v>1193.337</v>
      </c>
      <c r="F1572" s="117">
        <f t="shared" si="767"/>
        <v>45524</v>
      </c>
      <c r="G1572" s="118">
        <f t="shared" si="771"/>
        <v>2.0614972768082662E-3</v>
      </c>
      <c r="H1572" s="119">
        <f t="shared" si="785"/>
        <v>45586</v>
      </c>
      <c r="I1572" s="119">
        <f t="shared" si="772"/>
        <v>45586</v>
      </c>
      <c r="J1572" s="120">
        <f t="shared" si="780"/>
        <v>21</v>
      </c>
      <c r="K1572" s="120">
        <f t="shared" si="769"/>
        <v>7</v>
      </c>
      <c r="L1572" s="8">
        <f t="shared" si="781"/>
        <v>1.00068669</v>
      </c>
      <c r="M1572" s="121">
        <f t="shared" si="768"/>
        <v>1.00206149</v>
      </c>
      <c r="N1572" s="121">
        <f t="shared" si="789"/>
        <v>1.6093314291794178</v>
      </c>
      <c r="O1572" s="114">
        <f t="shared" si="765"/>
        <v>1.61043654</v>
      </c>
      <c r="P1572" s="114">
        <f t="shared" si="773"/>
        <v>762.93145966999998</v>
      </c>
      <c r="Q1572" s="168">
        <f t="shared" si="786"/>
        <v>0</v>
      </c>
      <c r="R1572" s="169">
        <f t="shared" si="782"/>
        <v>0</v>
      </c>
      <c r="S1572" s="114">
        <f t="shared" si="774"/>
        <v>0</v>
      </c>
      <c r="T1572" s="124">
        <f t="shared" si="783"/>
        <v>7.0000000000000007E-2</v>
      </c>
      <c r="U1572" s="122">
        <f t="shared" si="764"/>
        <v>7</v>
      </c>
      <c r="V1572" s="122">
        <v>252</v>
      </c>
      <c r="W1572" s="121">
        <f t="shared" si="775"/>
        <v>1.001881174</v>
      </c>
      <c r="X1572" s="114">
        <f t="shared" si="776"/>
        <v>1.4352068200000001</v>
      </c>
      <c r="Y1572" s="114">
        <f t="shared" si="777"/>
        <v>0</v>
      </c>
      <c r="Z1572" s="127" t="str">
        <f t="shared" si="787"/>
        <v>A+J=</v>
      </c>
      <c r="AA1572" s="119">
        <f t="shared" si="788"/>
        <v>45586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>
        <f t="shared" si="778"/>
        <v>45567</v>
      </c>
      <c r="B1573" s="114">
        <f t="shared" si="770"/>
        <v>764.64690010999993</v>
      </c>
      <c r="C1573" s="114">
        <f t="shared" si="784"/>
        <v>473.74202007999997</v>
      </c>
      <c r="D1573" s="115">
        <f t="shared" si="779"/>
        <v>1190.8820000000001</v>
      </c>
      <c r="E1573" s="116">
        <f t="shared" si="766"/>
        <v>1193.337</v>
      </c>
      <c r="F1573" s="117">
        <f t="shared" si="767"/>
        <v>45524</v>
      </c>
      <c r="G1573" s="118">
        <f t="shared" si="771"/>
        <v>2.0614972768082662E-3</v>
      </c>
      <c r="H1573" s="119">
        <f t="shared" si="785"/>
        <v>45586</v>
      </c>
      <c r="I1573" s="119">
        <f t="shared" si="772"/>
        <v>45586</v>
      </c>
      <c r="J1573" s="120">
        <f t="shared" si="780"/>
        <v>21</v>
      </c>
      <c r="K1573" s="120">
        <f t="shared" si="769"/>
        <v>8</v>
      </c>
      <c r="L1573" s="8">
        <f t="shared" si="781"/>
        <v>1.00078483</v>
      </c>
      <c r="M1573" s="121">
        <f t="shared" si="768"/>
        <v>1.00206149</v>
      </c>
      <c r="N1573" s="121">
        <f t="shared" si="789"/>
        <v>1.6093314291794178</v>
      </c>
      <c r="O1573" s="114">
        <f t="shared" si="765"/>
        <v>1.6105944800000001</v>
      </c>
      <c r="P1573" s="114">
        <f t="shared" si="773"/>
        <v>763.00628247999998</v>
      </c>
      <c r="Q1573" s="168">
        <f t="shared" si="786"/>
        <v>0</v>
      </c>
      <c r="R1573" s="169">
        <f t="shared" si="782"/>
        <v>0</v>
      </c>
      <c r="S1573" s="114">
        <f t="shared" si="774"/>
        <v>0</v>
      </c>
      <c r="T1573" s="124">
        <f t="shared" si="783"/>
        <v>7.0000000000000007E-2</v>
      </c>
      <c r="U1573" s="122">
        <f t="shared" ref="U1573:U1636" si="790">IF(Q1572&gt;0,1,IF(K1573=K1572,U1572,U1572+1))</f>
        <v>8</v>
      </c>
      <c r="V1573" s="122">
        <v>252</v>
      </c>
      <c r="W1573" s="121">
        <f t="shared" si="775"/>
        <v>1.0021502019999999</v>
      </c>
      <c r="X1573" s="114">
        <f t="shared" si="776"/>
        <v>1.6406176299999999</v>
      </c>
      <c r="Y1573" s="114">
        <f t="shared" si="777"/>
        <v>0</v>
      </c>
      <c r="Z1573" s="127" t="str">
        <f t="shared" si="787"/>
        <v>A+J=</v>
      </c>
      <c r="AA1573" s="119">
        <f t="shared" si="788"/>
        <v>45586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>
        <f t="shared" si="778"/>
        <v>45568</v>
      </c>
      <c r="B1574" s="114">
        <f t="shared" si="770"/>
        <v>764.92722892999996</v>
      </c>
      <c r="C1574" s="114">
        <f t="shared" si="784"/>
        <v>473.74202007999997</v>
      </c>
      <c r="D1574" s="115">
        <f t="shared" si="779"/>
        <v>1190.8820000000001</v>
      </c>
      <c r="E1574" s="116">
        <f t="shared" si="766"/>
        <v>1193.337</v>
      </c>
      <c r="F1574" s="117">
        <f t="shared" si="767"/>
        <v>45524</v>
      </c>
      <c r="G1574" s="118">
        <f t="shared" si="771"/>
        <v>2.0614972768082662E-3</v>
      </c>
      <c r="H1574" s="119">
        <f t="shared" si="785"/>
        <v>45586</v>
      </c>
      <c r="I1574" s="119">
        <f t="shared" si="772"/>
        <v>45586</v>
      </c>
      <c r="J1574" s="120">
        <f t="shared" si="780"/>
        <v>21</v>
      </c>
      <c r="K1574" s="120">
        <f t="shared" si="769"/>
        <v>9</v>
      </c>
      <c r="L1574" s="8">
        <f t="shared" si="781"/>
        <v>1.0008829699999999</v>
      </c>
      <c r="M1574" s="121">
        <f t="shared" si="768"/>
        <v>1.00206149</v>
      </c>
      <c r="N1574" s="121">
        <f t="shared" si="789"/>
        <v>1.6093314291794178</v>
      </c>
      <c r="O1574" s="114">
        <f t="shared" si="765"/>
        <v>1.6107524200000001</v>
      </c>
      <c r="P1574" s="114">
        <f t="shared" si="773"/>
        <v>763.08110528999998</v>
      </c>
      <c r="Q1574" s="168">
        <f t="shared" si="786"/>
        <v>0</v>
      </c>
      <c r="R1574" s="169">
        <f t="shared" si="782"/>
        <v>0</v>
      </c>
      <c r="S1574" s="114">
        <f t="shared" si="774"/>
        <v>0</v>
      </c>
      <c r="T1574" s="124">
        <f t="shared" si="783"/>
        <v>7.0000000000000007E-2</v>
      </c>
      <c r="U1574" s="122">
        <f t="shared" si="790"/>
        <v>9</v>
      </c>
      <c r="V1574" s="122">
        <v>252</v>
      </c>
      <c r="W1574" s="121">
        <f t="shared" si="775"/>
        <v>1.0024193020000001</v>
      </c>
      <c r="X1574" s="114">
        <f t="shared" si="776"/>
        <v>1.8461236400000001</v>
      </c>
      <c r="Y1574" s="114">
        <f t="shared" si="777"/>
        <v>0</v>
      </c>
      <c r="Z1574" s="127" t="str">
        <f t="shared" si="787"/>
        <v>A+J=</v>
      </c>
      <c r="AA1574" s="119">
        <f t="shared" si="788"/>
        <v>45586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>
        <f t="shared" si="778"/>
        <v>45569</v>
      </c>
      <c r="B1575" s="114">
        <f t="shared" si="770"/>
        <v>765.20766721999996</v>
      </c>
      <c r="C1575" s="114">
        <f t="shared" si="784"/>
        <v>473.74202007999997</v>
      </c>
      <c r="D1575" s="115">
        <f t="shared" si="779"/>
        <v>1190.8820000000001</v>
      </c>
      <c r="E1575" s="116">
        <f t="shared" si="766"/>
        <v>1193.337</v>
      </c>
      <c r="F1575" s="117">
        <f t="shared" si="767"/>
        <v>45524</v>
      </c>
      <c r="G1575" s="118">
        <f t="shared" si="771"/>
        <v>2.0614972768082662E-3</v>
      </c>
      <c r="H1575" s="119">
        <f t="shared" si="785"/>
        <v>45586</v>
      </c>
      <c r="I1575" s="119">
        <f t="shared" si="772"/>
        <v>45586</v>
      </c>
      <c r="J1575" s="120">
        <f t="shared" si="780"/>
        <v>21</v>
      </c>
      <c r="K1575" s="120">
        <f t="shared" si="769"/>
        <v>10</v>
      </c>
      <c r="L1575" s="8">
        <f t="shared" si="781"/>
        <v>1.00098113</v>
      </c>
      <c r="M1575" s="121">
        <f t="shared" si="768"/>
        <v>1.00206149</v>
      </c>
      <c r="N1575" s="121">
        <f t="shared" si="789"/>
        <v>1.6093314291794178</v>
      </c>
      <c r="O1575" s="114">
        <f t="shared" si="765"/>
        <v>1.6109103899999999</v>
      </c>
      <c r="P1575" s="114">
        <f t="shared" si="773"/>
        <v>763.15594232000001</v>
      </c>
      <c r="Q1575" s="168">
        <f t="shared" si="786"/>
        <v>0</v>
      </c>
      <c r="R1575" s="169">
        <f t="shared" si="782"/>
        <v>0</v>
      </c>
      <c r="S1575" s="114">
        <f t="shared" si="774"/>
        <v>0</v>
      </c>
      <c r="T1575" s="124">
        <f t="shared" si="783"/>
        <v>7.0000000000000007E-2</v>
      </c>
      <c r="U1575" s="122">
        <f t="shared" si="790"/>
        <v>10</v>
      </c>
      <c r="V1575" s="122">
        <v>252</v>
      </c>
      <c r="W1575" s="121">
        <f t="shared" si="775"/>
        <v>1.0026884739999999</v>
      </c>
      <c r="X1575" s="114">
        <f t="shared" si="776"/>
        <v>2.0517249</v>
      </c>
      <c r="Y1575" s="114">
        <f t="shared" si="777"/>
        <v>0</v>
      </c>
      <c r="Z1575" s="127" t="str">
        <f t="shared" si="787"/>
        <v>A+J=</v>
      </c>
      <c r="AA1575" s="119">
        <f t="shared" si="788"/>
        <v>45586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>
        <f t="shared" si="778"/>
        <v>45570</v>
      </c>
      <c r="B1576" s="114">
        <f t="shared" si="770"/>
        <v>765.48821101999999</v>
      </c>
      <c r="C1576" s="114">
        <f t="shared" si="784"/>
        <v>473.74202007999997</v>
      </c>
      <c r="D1576" s="115">
        <f t="shared" si="779"/>
        <v>1190.8820000000001</v>
      </c>
      <c r="E1576" s="116">
        <f t="shared" si="766"/>
        <v>1193.337</v>
      </c>
      <c r="F1576" s="117">
        <f t="shared" si="767"/>
        <v>45524</v>
      </c>
      <c r="G1576" s="118">
        <f t="shared" si="771"/>
        <v>2.0614972768082662E-3</v>
      </c>
      <c r="H1576" s="119">
        <f t="shared" si="785"/>
        <v>45586</v>
      </c>
      <c r="I1576" s="119">
        <f t="shared" si="772"/>
        <v>45586</v>
      </c>
      <c r="J1576" s="120">
        <f t="shared" si="780"/>
        <v>21</v>
      </c>
      <c r="K1576" s="120">
        <f t="shared" si="769"/>
        <v>11</v>
      </c>
      <c r="L1576" s="8">
        <f t="shared" si="781"/>
        <v>1.0010793</v>
      </c>
      <c r="M1576" s="121">
        <f t="shared" si="768"/>
        <v>1.00206149</v>
      </c>
      <c r="N1576" s="121">
        <f t="shared" si="789"/>
        <v>1.6093314291794178</v>
      </c>
      <c r="O1576" s="114">
        <f t="shared" si="765"/>
        <v>1.6110683800000001</v>
      </c>
      <c r="P1576" s="114">
        <f t="shared" si="773"/>
        <v>763.23078882000004</v>
      </c>
      <c r="Q1576" s="168">
        <f t="shared" si="786"/>
        <v>0</v>
      </c>
      <c r="R1576" s="169">
        <f t="shared" si="782"/>
        <v>0</v>
      </c>
      <c r="S1576" s="114">
        <f t="shared" si="774"/>
        <v>0</v>
      </c>
      <c r="T1576" s="124">
        <f t="shared" si="783"/>
        <v>7.0000000000000007E-2</v>
      </c>
      <c r="U1576" s="122">
        <f t="shared" si="790"/>
        <v>11</v>
      </c>
      <c r="V1576" s="122">
        <v>252</v>
      </c>
      <c r="W1576" s="121">
        <f t="shared" si="775"/>
        <v>1.0029577190000001</v>
      </c>
      <c r="X1576" s="114">
        <f t="shared" si="776"/>
        <v>2.2574222000000002</v>
      </c>
      <c r="Y1576" s="114">
        <f t="shared" si="777"/>
        <v>0</v>
      </c>
      <c r="Z1576" s="127" t="str">
        <f t="shared" si="787"/>
        <v>A+J=</v>
      </c>
      <c r="AA1576" s="119">
        <f t="shared" si="788"/>
        <v>45586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>
        <f t="shared" si="778"/>
        <v>45571</v>
      </c>
      <c r="B1577" s="114">
        <f t="shared" si="770"/>
        <v>765.48821101999999</v>
      </c>
      <c r="C1577" s="114">
        <f t="shared" si="784"/>
        <v>473.74202007999997</v>
      </c>
      <c r="D1577" s="115">
        <f t="shared" si="779"/>
        <v>1190.8820000000001</v>
      </c>
      <c r="E1577" s="116">
        <f t="shared" si="766"/>
        <v>1193.337</v>
      </c>
      <c r="F1577" s="117">
        <f t="shared" si="767"/>
        <v>45524</v>
      </c>
      <c r="G1577" s="118">
        <f t="shared" si="771"/>
        <v>2.0614972768082662E-3</v>
      </c>
      <c r="H1577" s="119">
        <f t="shared" si="785"/>
        <v>45586</v>
      </c>
      <c r="I1577" s="119">
        <f t="shared" si="772"/>
        <v>45586</v>
      </c>
      <c r="J1577" s="120">
        <f t="shared" si="780"/>
        <v>21</v>
      </c>
      <c r="K1577" s="120">
        <f t="shared" si="769"/>
        <v>11</v>
      </c>
      <c r="L1577" s="8">
        <f t="shared" si="781"/>
        <v>1.0010793</v>
      </c>
      <c r="M1577" s="121">
        <f t="shared" si="768"/>
        <v>1.00206149</v>
      </c>
      <c r="N1577" s="121">
        <f t="shared" si="789"/>
        <v>1.6093314291794178</v>
      </c>
      <c r="O1577" s="114">
        <f t="shared" ref="O1577:O1640" si="791">TRUNC(TRUNC((L1577*N1577),15),8)</f>
        <v>1.6110683800000001</v>
      </c>
      <c r="P1577" s="114">
        <f t="shared" si="773"/>
        <v>763.23078882000004</v>
      </c>
      <c r="Q1577" s="168">
        <f t="shared" si="786"/>
        <v>0</v>
      </c>
      <c r="R1577" s="169">
        <f t="shared" si="782"/>
        <v>0</v>
      </c>
      <c r="S1577" s="114">
        <f t="shared" si="774"/>
        <v>0</v>
      </c>
      <c r="T1577" s="124">
        <f t="shared" si="783"/>
        <v>7.0000000000000007E-2</v>
      </c>
      <c r="U1577" s="122">
        <f t="shared" si="790"/>
        <v>11</v>
      </c>
      <c r="V1577" s="122">
        <v>252</v>
      </c>
      <c r="W1577" s="121">
        <f t="shared" si="775"/>
        <v>1.0029577190000001</v>
      </c>
      <c r="X1577" s="114">
        <f t="shared" si="776"/>
        <v>2.2574222000000002</v>
      </c>
      <c r="Y1577" s="114">
        <f t="shared" si="777"/>
        <v>0</v>
      </c>
      <c r="Z1577" s="127" t="str">
        <f t="shared" si="787"/>
        <v>A+J=</v>
      </c>
      <c r="AA1577" s="119">
        <f t="shared" si="788"/>
        <v>45586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>
        <f t="shared" si="778"/>
        <v>45572</v>
      </c>
      <c r="B1578" s="114">
        <f t="shared" si="770"/>
        <v>765.48821101999999</v>
      </c>
      <c r="C1578" s="114">
        <f t="shared" si="784"/>
        <v>473.74202007999997</v>
      </c>
      <c r="D1578" s="115">
        <f t="shared" si="779"/>
        <v>1190.8820000000001</v>
      </c>
      <c r="E1578" s="116">
        <f t="shared" ref="E1578:E1641" si="792">IF($K1578=1,VLOOKUP($A1577,$AO$10:$AS$131,4),E1577)</f>
        <v>1193.337</v>
      </c>
      <c r="F1578" s="117">
        <f t="shared" ref="F1578:F1641" si="793">IF($K1578=1,VLOOKUP($A1577,$AO$10:$AS$131,5),F1577)</f>
        <v>45524</v>
      </c>
      <c r="G1578" s="118">
        <f t="shared" si="771"/>
        <v>2.0614972768082662E-3</v>
      </c>
      <c r="H1578" s="119">
        <f t="shared" si="785"/>
        <v>45586</v>
      </c>
      <c r="I1578" s="119">
        <f t="shared" si="772"/>
        <v>45586</v>
      </c>
      <c r="J1578" s="120">
        <f t="shared" si="780"/>
        <v>21</v>
      </c>
      <c r="K1578" s="120">
        <f t="shared" si="769"/>
        <v>11</v>
      </c>
      <c r="L1578" s="8">
        <f t="shared" si="781"/>
        <v>1.0010793</v>
      </c>
      <c r="M1578" s="121">
        <f t="shared" ref="M1578:M1641" si="794">IF(I1578&gt;I1577,L1577,M1577)</f>
        <v>1.00206149</v>
      </c>
      <c r="N1578" s="121">
        <f t="shared" si="789"/>
        <v>1.6093314291794178</v>
      </c>
      <c r="O1578" s="114">
        <f t="shared" si="791"/>
        <v>1.6110683800000001</v>
      </c>
      <c r="P1578" s="114">
        <f t="shared" si="773"/>
        <v>763.23078882000004</v>
      </c>
      <c r="Q1578" s="168">
        <f t="shared" si="786"/>
        <v>0</v>
      </c>
      <c r="R1578" s="169">
        <f t="shared" si="782"/>
        <v>0</v>
      </c>
      <c r="S1578" s="114">
        <f t="shared" si="774"/>
        <v>0</v>
      </c>
      <c r="T1578" s="124">
        <f t="shared" si="783"/>
        <v>7.0000000000000007E-2</v>
      </c>
      <c r="U1578" s="122">
        <f t="shared" si="790"/>
        <v>11</v>
      </c>
      <c r="V1578" s="122">
        <v>252</v>
      </c>
      <c r="W1578" s="121">
        <f t="shared" si="775"/>
        <v>1.0029577190000001</v>
      </c>
      <c r="X1578" s="114">
        <f t="shared" si="776"/>
        <v>2.2574222000000002</v>
      </c>
      <c r="Y1578" s="114">
        <f t="shared" si="777"/>
        <v>0</v>
      </c>
      <c r="Z1578" s="127" t="str">
        <f t="shared" si="787"/>
        <v>A+J=</v>
      </c>
      <c r="AA1578" s="119">
        <f t="shared" si="788"/>
        <v>45586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>
        <f t="shared" si="778"/>
        <v>45573</v>
      </c>
      <c r="B1579" s="114">
        <f t="shared" si="770"/>
        <v>765.76884532999998</v>
      </c>
      <c r="C1579" s="114">
        <f t="shared" si="784"/>
        <v>473.74202007999997</v>
      </c>
      <c r="D1579" s="115">
        <f t="shared" si="779"/>
        <v>1190.8820000000001</v>
      </c>
      <c r="E1579" s="116">
        <f t="shared" si="792"/>
        <v>1193.337</v>
      </c>
      <c r="F1579" s="117">
        <f t="shared" si="793"/>
        <v>45524</v>
      </c>
      <c r="G1579" s="118">
        <f t="shared" si="771"/>
        <v>2.0614972768082662E-3</v>
      </c>
      <c r="H1579" s="119">
        <f t="shared" si="785"/>
        <v>45586</v>
      </c>
      <c r="I1579" s="119">
        <f t="shared" si="772"/>
        <v>45586</v>
      </c>
      <c r="J1579" s="120">
        <f t="shared" si="780"/>
        <v>21</v>
      </c>
      <c r="K1579" s="120">
        <f t="shared" si="769"/>
        <v>12</v>
      </c>
      <c r="L1579" s="8">
        <f t="shared" si="781"/>
        <v>1.00117747</v>
      </c>
      <c r="M1579" s="121">
        <f t="shared" si="794"/>
        <v>1.00206149</v>
      </c>
      <c r="N1579" s="121">
        <f t="shared" si="789"/>
        <v>1.6093314291794178</v>
      </c>
      <c r="O1579" s="114">
        <f t="shared" si="791"/>
        <v>1.6112263600000001</v>
      </c>
      <c r="P1579" s="114">
        <f t="shared" si="773"/>
        <v>763.30563058999996</v>
      </c>
      <c r="Q1579" s="168">
        <f t="shared" si="786"/>
        <v>0</v>
      </c>
      <c r="R1579" s="169">
        <f t="shared" si="782"/>
        <v>0</v>
      </c>
      <c r="S1579" s="114">
        <f t="shared" si="774"/>
        <v>0</v>
      </c>
      <c r="T1579" s="124">
        <f t="shared" si="783"/>
        <v>7.0000000000000007E-2</v>
      </c>
      <c r="U1579" s="122">
        <f t="shared" si="790"/>
        <v>12</v>
      </c>
      <c r="V1579" s="122">
        <v>252</v>
      </c>
      <c r="W1579" s="121">
        <f t="shared" si="775"/>
        <v>1.003227036</v>
      </c>
      <c r="X1579" s="114">
        <f t="shared" si="776"/>
        <v>2.4632147400000002</v>
      </c>
      <c r="Y1579" s="114">
        <f t="shared" si="777"/>
        <v>0</v>
      </c>
      <c r="Z1579" s="127" t="str">
        <f t="shared" si="787"/>
        <v>A+J=</v>
      </c>
      <c r="AA1579" s="119">
        <f t="shared" si="788"/>
        <v>45586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>
        <f t="shared" si="778"/>
        <v>45574</v>
      </c>
      <c r="B1580" s="114">
        <f t="shared" si="770"/>
        <v>766.04959393000001</v>
      </c>
      <c r="C1580" s="114">
        <f t="shared" si="784"/>
        <v>473.74202007999997</v>
      </c>
      <c r="D1580" s="115">
        <f t="shared" si="779"/>
        <v>1190.8820000000001</v>
      </c>
      <c r="E1580" s="116">
        <f t="shared" si="792"/>
        <v>1193.337</v>
      </c>
      <c r="F1580" s="117">
        <f t="shared" si="793"/>
        <v>45524</v>
      </c>
      <c r="G1580" s="118">
        <f t="shared" si="771"/>
        <v>2.0614972768082662E-3</v>
      </c>
      <c r="H1580" s="119">
        <f t="shared" si="785"/>
        <v>45586</v>
      </c>
      <c r="I1580" s="119">
        <f t="shared" si="772"/>
        <v>45586</v>
      </c>
      <c r="J1580" s="120">
        <f t="shared" si="780"/>
        <v>21</v>
      </c>
      <c r="K1580" s="120">
        <f t="shared" si="769"/>
        <v>13</v>
      </c>
      <c r="L1580" s="8">
        <f t="shared" si="781"/>
        <v>1.0012756599999999</v>
      </c>
      <c r="M1580" s="121">
        <f t="shared" si="794"/>
        <v>1.00206149</v>
      </c>
      <c r="N1580" s="121">
        <f t="shared" si="789"/>
        <v>1.6093314291794178</v>
      </c>
      <c r="O1580" s="114">
        <f t="shared" si="791"/>
        <v>1.6113843800000001</v>
      </c>
      <c r="P1580" s="114">
        <f t="shared" si="773"/>
        <v>763.38049130000002</v>
      </c>
      <c r="Q1580" s="168">
        <f t="shared" si="786"/>
        <v>0</v>
      </c>
      <c r="R1580" s="169">
        <f t="shared" si="782"/>
        <v>0</v>
      </c>
      <c r="S1580" s="114">
        <f t="shared" si="774"/>
        <v>0</v>
      </c>
      <c r="T1580" s="124">
        <f t="shared" si="783"/>
        <v>7.0000000000000007E-2</v>
      </c>
      <c r="U1580" s="122">
        <f t="shared" si="790"/>
        <v>13</v>
      </c>
      <c r="V1580" s="122">
        <v>252</v>
      </c>
      <c r="W1580" s="121">
        <f t="shared" si="775"/>
        <v>1.003496425</v>
      </c>
      <c r="X1580" s="114">
        <f t="shared" si="776"/>
        <v>2.6691026299999998</v>
      </c>
      <c r="Y1580" s="114">
        <f t="shared" si="777"/>
        <v>0</v>
      </c>
      <c r="Z1580" s="127" t="str">
        <f t="shared" si="787"/>
        <v>A+J=</v>
      </c>
      <c r="AA1580" s="119">
        <f t="shared" si="788"/>
        <v>45586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>
        <f t="shared" si="778"/>
        <v>45575</v>
      </c>
      <c r="B1581" s="114">
        <f t="shared" si="770"/>
        <v>766.33043859999998</v>
      </c>
      <c r="C1581" s="114">
        <f t="shared" si="784"/>
        <v>473.74202007999997</v>
      </c>
      <c r="D1581" s="115">
        <f t="shared" si="779"/>
        <v>1190.8820000000001</v>
      </c>
      <c r="E1581" s="116">
        <f t="shared" si="792"/>
        <v>1193.337</v>
      </c>
      <c r="F1581" s="117">
        <f t="shared" si="793"/>
        <v>45524</v>
      </c>
      <c r="G1581" s="118">
        <f t="shared" si="771"/>
        <v>2.0614972768082662E-3</v>
      </c>
      <c r="H1581" s="119">
        <f t="shared" si="785"/>
        <v>45586</v>
      </c>
      <c r="I1581" s="119">
        <f t="shared" si="772"/>
        <v>45586</v>
      </c>
      <c r="J1581" s="120">
        <f t="shared" si="780"/>
        <v>21</v>
      </c>
      <c r="K1581" s="120">
        <f t="shared" si="769"/>
        <v>14</v>
      </c>
      <c r="L1581" s="8">
        <f t="shared" si="781"/>
        <v>1.00137385</v>
      </c>
      <c r="M1581" s="121">
        <f t="shared" si="794"/>
        <v>1.00206149</v>
      </c>
      <c r="N1581" s="121">
        <f t="shared" si="789"/>
        <v>1.6093314291794178</v>
      </c>
      <c r="O1581" s="114">
        <f t="shared" si="791"/>
        <v>1.6115424</v>
      </c>
      <c r="P1581" s="114">
        <f t="shared" si="773"/>
        <v>763.45535201999996</v>
      </c>
      <c r="Q1581" s="168">
        <f t="shared" si="786"/>
        <v>0</v>
      </c>
      <c r="R1581" s="169">
        <f t="shared" si="782"/>
        <v>0</v>
      </c>
      <c r="S1581" s="114">
        <f t="shared" si="774"/>
        <v>0</v>
      </c>
      <c r="T1581" s="124">
        <f t="shared" si="783"/>
        <v>7.0000000000000007E-2</v>
      </c>
      <c r="U1581" s="122">
        <f t="shared" si="790"/>
        <v>14</v>
      </c>
      <c r="V1581" s="122">
        <v>252</v>
      </c>
      <c r="W1581" s="121">
        <f t="shared" si="775"/>
        <v>1.0037658869999999</v>
      </c>
      <c r="X1581" s="114">
        <f t="shared" si="776"/>
        <v>2.8750865800000001</v>
      </c>
      <c r="Y1581" s="114">
        <f t="shared" si="777"/>
        <v>0</v>
      </c>
      <c r="Z1581" s="127" t="str">
        <f t="shared" si="787"/>
        <v>A+J=</v>
      </c>
      <c r="AA1581" s="119">
        <f t="shared" si="788"/>
        <v>45586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>
        <f t="shared" si="778"/>
        <v>45576</v>
      </c>
      <c r="B1582" s="114">
        <f t="shared" si="770"/>
        <v>766.61139761000004</v>
      </c>
      <c r="C1582" s="114">
        <f t="shared" si="784"/>
        <v>473.74202007999997</v>
      </c>
      <c r="D1582" s="115">
        <f t="shared" si="779"/>
        <v>1190.8820000000001</v>
      </c>
      <c r="E1582" s="116">
        <f t="shared" si="792"/>
        <v>1193.337</v>
      </c>
      <c r="F1582" s="117">
        <f t="shared" si="793"/>
        <v>45524</v>
      </c>
      <c r="G1582" s="118">
        <f t="shared" si="771"/>
        <v>2.0614972768082662E-3</v>
      </c>
      <c r="H1582" s="119">
        <f t="shared" si="785"/>
        <v>45586</v>
      </c>
      <c r="I1582" s="119">
        <f t="shared" si="772"/>
        <v>45586</v>
      </c>
      <c r="J1582" s="120">
        <f t="shared" si="780"/>
        <v>21</v>
      </c>
      <c r="K1582" s="120">
        <f t="shared" ref="K1582:K1645" si="795">(J1582-(NETWORKDAYS(A1582,I1582,AD$148:AD$502)-1))</f>
        <v>15</v>
      </c>
      <c r="L1582" s="8">
        <f t="shared" si="781"/>
        <v>1.00147206</v>
      </c>
      <c r="M1582" s="121">
        <f t="shared" si="794"/>
        <v>1.00206149</v>
      </c>
      <c r="N1582" s="121">
        <f t="shared" si="789"/>
        <v>1.6093314291794178</v>
      </c>
      <c r="O1582" s="114">
        <f t="shared" si="791"/>
        <v>1.61170046</v>
      </c>
      <c r="P1582" s="114">
        <f t="shared" si="773"/>
        <v>763.53023168000004</v>
      </c>
      <c r="Q1582" s="168">
        <f t="shared" si="786"/>
        <v>0</v>
      </c>
      <c r="R1582" s="169">
        <f t="shared" si="782"/>
        <v>0</v>
      </c>
      <c r="S1582" s="114">
        <f t="shared" si="774"/>
        <v>0</v>
      </c>
      <c r="T1582" s="124">
        <f t="shared" si="783"/>
        <v>7.0000000000000007E-2</v>
      </c>
      <c r="U1582" s="122">
        <f t="shared" si="790"/>
        <v>15</v>
      </c>
      <c r="V1582" s="122">
        <v>252</v>
      </c>
      <c r="W1582" s="121">
        <f t="shared" si="775"/>
        <v>1.004035421</v>
      </c>
      <c r="X1582" s="114">
        <f t="shared" si="776"/>
        <v>3.0811659300000001</v>
      </c>
      <c r="Y1582" s="114">
        <f t="shared" si="777"/>
        <v>0</v>
      </c>
      <c r="Z1582" s="127" t="str">
        <f t="shared" si="787"/>
        <v>A+J=</v>
      </c>
      <c r="AA1582" s="119">
        <f t="shared" si="788"/>
        <v>45586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>
        <f t="shared" si="778"/>
        <v>45577</v>
      </c>
      <c r="B1583" s="114">
        <f t="shared" si="770"/>
        <v>766.89244721</v>
      </c>
      <c r="C1583" s="114">
        <f t="shared" si="784"/>
        <v>473.74202007999997</v>
      </c>
      <c r="D1583" s="115">
        <f t="shared" si="779"/>
        <v>1190.8820000000001</v>
      </c>
      <c r="E1583" s="116">
        <f t="shared" si="792"/>
        <v>1193.337</v>
      </c>
      <c r="F1583" s="117">
        <f t="shared" si="793"/>
        <v>45524</v>
      </c>
      <c r="G1583" s="118">
        <f t="shared" si="771"/>
        <v>2.0614972768082662E-3</v>
      </c>
      <c r="H1583" s="119">
        <f t="shared" si="785"/>
        <v>45586</v>
      </c>
      <c r="I1583" s="119">
        <f t="shared" si="772"/>
        <v>45586</v>
      </c>
      <c r="J1583" s="120">
        <f t="shared" si="780"/>
        <v>21</v>
      </c>
      <c r="K1583" s="120">
        <f t="shared" si="795"/>
        <v>16</v>
      </c>
      <c r="L1583" s="8">
        <f t="shared" si="781"/>
        <v>1.00157027</v>
      </c>
      <c r="M1583" s="121">
        <f t="shared" si="794"/>
        <v>1.00206149</v>
      </c>
      <c r="N1583" s="121">
        <f t="shared" si="789"/>
        <v>1.6093314291794178</v>
      </c>
      <c r="O1583" s="114">
        <f t="shared" si="791"/>
        <v>1.61185851</v>
      </c>
      <c r="P1583" s="114">
        <f t="shared" si="773"/>
        <v>763.60510661000001</v>
      </c>
      <c r="Q1583" s="168">
        <f t="shared" si="786"/>
        <v>0</v>
      </c>
      <c r="R1583" s="169">
        <f t="shared" si="782"/>
        <v>0</v>
      </c>
      <c r="S1583" s="114">
        <f t="shared" si="774"/>
        <v>0</v>
      </c>
      <c r="T1583" s="124">
        <f t="shared" si="783"/>
        <v>7.0000000000000007E-2</v>
      </c>
      <c r="U1583" s="122">
        <f t="shared" si="790"/>
        <v>16</v>
      </c>
      <c r="V1583" s="122">
        <v>252</v>
      </c>
      <c r="W1583" s="121">
        <f t="shared" si="775"/>
        <v>1.004305027</v>
      </c>
      <c r="X1583" s="114">
        <f t="shared" si="776"/>
        <v>3.2873405999999998</v>
      </c>
      <c r="Y1583" s="114">
        <f t="shared" si="777"/>
        <v>0</v>
      </c>
      <c r="Z1583" s="127" t="str">
        <f t="shared" si="787"/>
        <v>A+J=</v>
      </c>
      <c r="AA1583" s="119">
        <f t="shared" si="788"/>
        <v>45586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>
        <f t="shared" si="778"/>
        <v>45578</v>
      </c>
      <c r="B1584" s="114">
        <f t="shared" si="770"/>
        <v>766.89244721</v>
      </c>
      <c r="C1584" s="114">
        <f t="shared" si="784"/>
        <v>473.74202007999997</v>
      </c>
      <c r="D1584" s="115">
        <f t="shared" si="779"/>
        <v>1190.8820000000001</v>
      </c>
      <c r="E1584" s="116">
        <f t="shared" si="792"/>
        <v>1193.337</v>
      </c>
      <c r="F1584" s="117">
        <f t="shared" si="793"/>
        <v>45524</v>
      </c>
      <c r="G1584" s="118">
        <f t="shared" si="771"/>
        <v>2.0614972768082662E-3</v>
      </c>
      <c r="H1584" s="119">
        <f t="shared" si="785"/>
        <v>45586</v>
      </c>
      <c r="I1584" s="119">
        <f t="shared" si="772"/>
        <v>45586</v>
      </c>
      <c r="J1584" s="120">
        <f t="shared" si="780"/>
        <v>21</v>
      </c>
      <c r="K1584" s="120">
        <f t="shared" si="795"/>
        <v>16</v>
      </c>
      <c r="L1584" s="8">
        <f t="shared" si="781"/>
        <v>1.00157027</v>
      </c>
      <c r="M1584" s="121">
        <f t="shared" si="794"/>
        <v>1.00206149</v>
      </c>
      <c r="N1584" s="121">
        <f t="shared" si="789"/>
        <v>1.6093314291794178</v>
      </c>
      <c r="O1584" s="114">
        <f t="shared" si="791"/>
        <v>1.61185851</v>
      </c>
      <c r="P1584" s="114">
        <f t="shared" si="773"/>
        <v>763.60510661000001</v>
      </c>
      <c r="Q1584" s="168">
        <f t="shared" si="786"/>
        <v>0</v>
      </c>
      <c r="R1584" s="169">
        <f t="shared" si="782"/>
        <v>0</v>
      </c>
      <c r="S1584" s="114">
        <f t="shared" si="774"/>
        <v>0</v>
      </c>
      <c r="T1584" s="124">
        <f t="shared" si="783"/>
        <v>7.0000000000000007E-2</v>
      </c>
      <c r="U1584" s="122">
        <f t="shared" si="790"/>
        <v>16</v>
      </c>
      <c r="V1584" s="122">
        <v>252</v>
      </c>
      <c r="W1584" s="121">
        <f t="shared" si="775"/>
        <v>1.004305027</v>
      </c>
      <c r="X1584" s="114">
        <f t="shared" si="776"/>
        <v>3.2873405999999998</v>
      </c>
      <c r="Y1584" s="114">
        <f t="shared" si="777"/>
        <v>0</v>
      </c>
      <c r="Z1584" s="127" t="str">
        <f t="shared" si="787"/>
        <v>A+J=</v>
      </c>
      <c r="AA1584" s="119">
        <f t="shared" si="788"/>
        <v>45586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>
        <f t="shared" si="778"/>
        <v>45579</v>
      </c>
      <c r="B1585" s="114">
        <f t="shared" si="770"/>
        <v>766.89244721</v>
      </c>
      <c r="C1585" s="114">
        <f t="shared" si="784"/>
        <v>473.74202007999997</v>
      </c>
      <c r="D1585" s="115">
        <f t="shared" si="779"/>
        <v>1190.8820000000001</v>
      </c>
      <c r="E1585" s="116">
        <f t="shared" si="792"/>
        <v>1193.337</v>
      </c>
      <c r="F1585" s="117">
        <f t="shared" si="793"/>
        <v>45524</v>
      </c>
      <c r="G1585" s="118">
        <f t="shared" si="771"/>
        <v>2.0614972768082662E-3</v>
      </c>
      <c r="H1585" s="119">
        <f t="shared" si="785"/>
        <v>45586</v>
      </c>
      <c r="I1585" s="119">
        <f t="shared" si="772"/>
        <v>45586</v>
      </c>
      <c r="J1585" s="120">
        <f t="shared" si="780"/>
        <v>21</v>
      </c>
      <c r="K1585" s="120">
        <f t="shared" si="795"/>
        <v>16</v>
      </c>
      <c r="L1585" s="8">
        <f t="shared" si="781"/>
        <v>1.00157027</v>
      </c>
      <c r="M1585" s="121">
        <f t="shared" si="794"/>
        <v>1.00206149</v>
      </c>
      <c r="N1585" s="121">
        <f t="shared" si="789"/>
        <v>1.6093314291794178</v>
      </c>
      <c r="O1585" s="114">
        <f t="shared" si="791"/>
        <v>1.61185851</v>
      </c>
      <c r="P1585" s="114">
        <f t="shared" si="773"/>
        <v>763.60510661000001</v>
      </c>
      <c r="Q1585" s="168">
        <f t="shared" si="786"/>
        <v>0</v>
      </c>
      <c r="R1585" s="169">
        <f t="shared" si="782"/>
        <v>0</v>
      </c>
      <c r="S1585" s="114">
        <f t="shared" si="774"/>
        <v>0</v>
      </c>
      <c r="T1585" s="124">
        <f t="shared" si="783"/>
        <v>7.0000000000000007E-2</v>
      </c>
      <c r="U1585" s="122">
        <f t="shared" si="790"/>
        <v>16</v>
      </c>
      <c r="V1585" s="122">
        <v>252</v>
      </c>
      <c r="W1585" s="121">
        <f t="shared" si="775"/>
        <v>1.004305027</v>
      </c>
      <c r="X1585" s="114">
        <f t="shared" si="776"/>
        <v>3.2873405999999998</v>
      </c>
      <c r="Y1585" s="114">
        <f t="shared" si="777"/>
        <v>0</v>
      </c>
      <c r="Z1585" s="127" t="str">
        <f t="shared" si="787"/>
        <v>A+J=</v>
      </c>
      <c r="AA1585" s="119">
        <f t="shared" si="788"/>
        <v>45586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>
        <f t="shared" si="778"/>
        <v>45580</v>
      </c>
      <c r="B1586" s="114">
        <f t="shared" si="770"/>
        <v>767.17360718999998</v>
      </c>
      <c r="C1586" s="114">
        <f t="shared" si="784"/>
        <v>473.74202007999997</v>
      </c>
      <c r="D1586" s="115">
        <f t="shared" si="779"/>
        <v>1190.8820000000001</v>
      </c>
      <c r="E1586" s="116">
        <f t="shared" si="792"/>
        <v>1193.337</v>
      </c>
      <c r="F1586" s="117">
        <f t="shared" si="793"/>
        <v>45524</v>
      </c>
      <c r="G1586" s="118">
        <f t="shared" si="771"/>
        <v>2.0614972768082662E-3</v>
      </c>
      <c r="H1586" s="119">
        <f t="shared" si="785"/>
        <v>45586</v>
      </c>
      <c r="I1586" s="119">
        <f t="shared" si="772"/>
        <v>45586</v>
      </c>
      <c r="J1586" s="120">
        <f t="shared" si="780"/>
        <v>21</v>
      </c>
      <c r="K1586" s="120">
        <f t="shared" si="795"/>
        <v>17</v>
      </c>
      <c r="L1586" s="8">
        <f t="shared" si="781"/>
        <v>1.0016685000000001</v>
      </c>
      <c r="M1586" s="121">
        <f t="shared" si="794"/>
        <v>1.00206149</v>
      </c>
      <c r="N1586" s="121">
        <f t="shared" si="789"/>
        <v>1.6093314291794178</v>
      </c>
      <c r="O1586" s="114">
        <f t="shared" si="791"/>
        <v>1.6120165900000001</v>
      </c>
      <c r="P1586" s="114">
        <f t="shared" si="773"/>
        <v>763.67999573999998</v>
      </c>
      <c r="Q1586" s="168">
        <f t="shared" si="786"/>
        <v>0</v>
      </c>
      <c r="R1586" s="169">
        <f t="shared" si="782"/>
        <v>0</v>
      </c>
      <c r="S1586" s="114">
        <f t="shared" si="774"/>
        <v>0</v>
      </c>
      <c r="T1586" s="124">
        <f t="shared" si="783"/>
        <v>7.0000000000000007E-2</v>
      </c>
      <c r="U1586" s="122">
        <f t="shared" si="790"/>
        <v>17</v>
      </c>
      <c r="V1586" s="122">
        <v>252</v>
      </c>
      <c r="W1586" s="121">
        <f t="shared" si="775"/>
        <v>1.0045747060000001</v>
      </c>
      <c r="X1586" s="114">
        <f t="shared" si="776"/>
        <v>3.49361145</v>
      </c>
      <c r="Y1586" s="114">
        <f t="shared" si="777"/>
        <v>0</v>
      </c>
      <c r="Z1586" s="127" t="str">
        <f t="shared" si="787"/>
        <v>A+J=</v>
      </c>
      <c r="AA1586" s="119">
        <f t="shared" si="788"/>
        <v>45586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>
        <f t="shared" si="778"/>
        <v>45581</v>
      </c>
      <c r="B1587" s="114">
        <f t="shared" si="770"/>
        <v>767.45486733999996</v>
      </c>
      <c r="C1587" s="114">
        <f t="shared" si="784"/>
        <v>473.74202007999997</v>
      </c>
      <c r="D1587" s="115">
        <f t="shared" si="779"/>
        <v>1190.8820000000001</v>
      </c>
      <c r="E1587" s="116">
        <f t="shared" si="792"/>
        <v>1193.337</v>
      </c>
      <c r="F1587" s="117">
        <f t="shared" si="793"/>
        <v>45524</v>
      </c>
      <c r="G1587" s="118">
        <f t="shared" si="771"/>
        <v>2.0614972768082662E-3</v>
      </c>
      <c r="H1587" s="119">
        <f t="shared" si="785"/>
        <v>45586</v>
      </c>
      <c r="I1587" s="119">
        <f t="shared" si="772"/>
        <v>45586</v>
      </c>
      <c r="J1587" s="120">
        <f t="shared" si="780"/>
        <v>21</v>
      </c>
      <c r="K1587" s="120">
        <f t="shared" si="795"/>
        <v>18</v>
      </c>
      <c r="L1587" s="8">
        <f t="shared" si="781"/>
        <v>1.0017667299999999</v>
      </c>
      <c r="M1587" s="121">
        <f t="shared" si="794"/>
        <v>1.00206149</v>
      </c>
      <c r="N1587" s="121">
        <f t="shared" si="789"/>
        <v>1.6093314291794178</v>
      </c>
      <c r="O1587" s="114">
        <f t="shared" si="791"/>
        <v>1.6121746800000001</v>
      </c>
      <c r="P1587" s="114">
        <f t="shared" si="773"/>
        <v>763.75488961999997</v>
      </c>
      <c r="Q1587" s="168">
        <f t="shared" si="786"/>
        <v>0</v>
      </c>
      <c r="R1587" s="169">
        <f t="shared" si="782"/>
        <v>0</v>
      </c>
      <c r="S1587" s="114">
        <f t="shared" si="774"/>
        <v>0</v>
      </c>
      <c r="T1587" s="124">
        <f t="shared" si="783"/>
        <v>7.0000000000000007E-2</v>
      </c>
      <c r="U1587" s="122">
        <f t="shared" si="790"/>
        <v>18</v>
      </c>
      <c r="V1587" s="122">
        <v>252</v>
      </c>
      <c r="W1587" s="121">
        <f t="shared" si="775"/>
        <v>1.0048444569999999</v>
      </c>
      <c r="X1587" s="114">
        <f t="shared" si="776"/>
        <v>3.6999777200000001</v>
      </c>
      <c r="Y1587" s="114">
        <f t="shared" si="777"/>
        <v>0</v>
      </c>
      <c r="Z1587" s="127" t="str">
        <f t="shared" si="787"/>
        <v>A+J=</v>
      </c>
      <c r="AA1587" s="119">
        <f t="shared" si="788"/>
        <v>45586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>
        <f t="shared" si="778"/>
        <v>45582</v>
      </c>
      <c r="B1588" s="114">
        <f t="shared" si="770"/>
        <v>767.73623793000002</v>
      </c>
      <c r="C1588" s="114">
        <f t="shared" si="784"/>
        <v>473.74202007999997</v>
      </c>
      <c r="D1588" s="115">
        <f t="shared" si="779"/>
        <v>1190.8820000000001</v>
      </c>
      <c r="E1588" s="116">
        <f t="shared" si="792"/>
        <v>1193.337</v>
      </c>
      <c r="F1588" s="117">
        <f t="shared" si="793"/>
        <v>45524</v>
      </c>
      <c r="G1588" s="118">
        <f t="shared" si="771"/>
        <v>2.0614972768082662E-3</v>
      </c>
      <c r="H1588" s="119">
        <f t="shared" si="785"/>
        <v>45586</v>
      </c>
      <c r="I1588" s="119">
        <f t="shared" si="772"/>
        <v>45586</v>
      </c>
      <c r="J1588" s="120">
        <f t="shared" si="780"/>
        <v>21</v>
      </c>
      <c r="K1588" s="120">
        <f t="shared" si="795"/>
        <v>19</v>
      </c>
      <c r="L1588" s="8">
        <f t="shared" si="781"/>
        <v>1.0018649799999999</v>
      </c>
      <c r="M1588" s="121">
        <f t="shared" si="794"/>
        <v>1.00206149</v>
      </c>
      <c r="N1588" s="121">
        <f t="shared" si="789"/>
        <v>1.6093314291794178</v>
      </c>
      <c r="O1588" s="114">
        <f t="shared" si="791"/>
        <v>1.6123327999999999</v>
      </c>
      <c r="P1588" s="114">
        <f t="shared" si="773"/>
        <v>763.82979770999998</v>
      </c>
      <c r="Q1588" s="168">
        <f t="shared" si="786"/>
        <v>0</v>
      </c>
      <c r="R1588" s="169">
        <f t="shared" si="782"/>
        <v>0</v>
      </c>
      <c r="S1588" s="114">
        <f t="shared" si="774"/>
        <v>0</v>
      </c>
      <c r="T1588" s="124">
        <f t="shared" si="783"/>
        <v>7.0000000000000007E-2</v>
      </c>
      <c r="U1588" s="122">
        <f t="shared" si="790"/>
        <v>19</v>
      </c>
      <c r="V1588" s="122">
        <v>252</v>
      </c>
      <c r="W1588" s="121">
        <f t="shared" si="775"/>
        <v>1.005114281</v>
      </c>
      <c r="X1588" s="114">
        <f t="shared" si="776"/>
        <v>3.9064402199999999</v>
      </c>
      <c r="Y1588" s="114">
        <f t="shared" si="777"/>
        <v>0</v>
      </c>
      <c r="Z1588" s="127" t="str">
        <f t="shared" si="787"/>
        <v>A+J=</v>
      </c>
      <c r="AA1588" s="119">
        <f t="shared" si="788"/>
        <v>45586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>
        <f t="shared" si="778"/>
        <v>45583</v>
      </c>
      <c r="B1589" s="114">
        <f t="shared" si="770"/>
        <v>768.01769918000002</v>
      </c>
      <c r="C1589" s="114">
        <f t="shared" si="784"/>
        <v>473.74202007999997</v>
      </c>
      <c r="D1589" s="115">
        <f t="shared" si="779"/>
        <v>1190.8820000000001</v>
      </c>
      <c r="E1589" s="116">
        <f t="shared" si="792"/>
        <v>1193.337</v>
      </c>
      <c r="F1589" s="117">
        <f t="shared" si="793"/>
        <v>45524</v>
      </c>
      <c r="G1589" s="118">
        <f t="shared" si="771"/>
        <v>2.0614972768082662E-3</v>
      </c>
      <c r="H1589" s="119">
        <f t="shared" si="785"/>
        <v>45586</v>
      </c>
      <c r="I1589" s="119">
        <f t="shared" si="772"/>
        <v>45586</v>
      </c>
      <c r="J1589" s="120">
        <f t="shared" si="780"/>
        <v>21</v>
      </c>
      <c r="K1589" s="120">
        <f t="shared" si="795"/>
        <v>20</v>
      </c>
      <c r="L1589" s="8">
        <f t="shared" si="781"/>
        <v>1.0019632300000001</v>
      </c>
      <c r="M1589" s="121">
        <f t="shared" si="794"/>
        <v>1.00206149</v>
      </c>
      <c r="N1589" s="121">
        <f t="shared" si="789"/>
        <v>1.6093314291794178</v>
      </c>
      <c r="O1589" s="114">
        <f t="shared" si="791"/>
        <v>1.61249091</v>
      </c>
      <c r="P1589" s="114">
        <f t="shared" si="773"/>
        <v>763.90470105999998</v>
      </c>
      <c r="Q1589" s="168">
        <f t="shared" si="786"/>
        <v>0</v>
      </c>
      <c r="R1589" s="169">
        <f t="shared" si="782"/>
        <v>0</v>
      </c>
      <c r="S1589" s="114">
        <f t="shared" si="774"/>
        <v>0</v>
      </c>
      <c r="T1589" s="124">
        <f t="shared" si="783"/>
        <v>7.0000000000000007E-2</v>
      </c>
      <c r="U1589" s="122">
        <f t="shared" si="790"/>
        <v>20</v>
      </c>
      <c r="V1589" s="122">
        <v>252</v>
      </c>
      <c r="W1589" s="121">
        <f t="shared" si="775"/>
        <v>1.005384177</v>
      </c>
      <c r="X1589" s="114">
        <f t="shared" si="776"/>
        <v>4.1129981200000003</v>
      </c>
      <c r="Y1589" s="114">
        <f t="shared" si="777"/>
        <v>0</v>
      </c>
      <c r="Z1589" s="127" t="str">
        <f t="shared" si="787"/>
        <v>A+J=</v>
      </c>
      <c r="AA1589" s="119">
        <f t="shared" si="788"/>
        <v>45586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>
        <f t="shared" si="778"/>
        <v>45584</v>
      </c>
      <c r="B1590" s="114">
        <f t="shared" si="770"/>
        <v>768.29926538999996</v>
      </c>
      <c r="C1590" s="114">
        <f t="shared" si="784"/>
        <v>473.74202007999997</v>
      </c>
      <c r="D1590" s="115">
        <f t="shared" si="779"/>
        <v>1190.8820000000001</v>
      </c>
      <c r="E1590" s="116">
        <f t="shared" si="792"/>
        <v>1193.337</v>
      </c>
      <c r="F1590" s="117">
        <f t="shared" si="793"/>
        <v>45524</v>
      </c>
      <c r="G1590" s="118">
        <f t="shared" si="771"/>
        <v>2.0614972768082662E-3</v>
      </c>
      <c r="H1590" s="119">
        <f t="shared" si="785"/>
        <v>45586</v>
      </c>
      <c r="I1590" s="119">
        <f t="shared" si="772"/>
        <v>45586</v>
      </c>
      <c r="J1590" s="120">
        <f t="shared" si="780"/>
        <v>21</v>
      </c>
      <c r="K1590" s="120">
        <f t="shared" si="795"/>
        <v>21</v>
      </c>
      <c r="L1590" s="8">
        <f t="shared" si="781"/>
        <v>1.00206149</v>
      </c>
      <c r="M1590" s="121">
        <f t="shared" si="794"/>
        <v>1.00206149</v>
      </c>
      <c r="N1590" s="121">
        <f t="shared" si="789"/>
        <v>1.6093314291794178</v>
      </c>
      <c r="O1590" s="114">
        <f t="shared" si="791"/>
        <v>1.61264904</v>
      </c>
      <c r="P1590" s="114">
        <f t="shared" si="773"/>
        <v>763.97961387999999</v>
      </c>
      <c r="Q1590" s="168">
        <f t="shared" si="786"/>
        <v>0</v>
      </c>
      <c r="R1590" s="169">
        <f t="shared" si="782"/>
        <v>0</v>
      </c>
      <c r="S1590" s="114">
        <f t="shared" si="774"/>
        <v>0</v>
      </c>
      <c r="T1590" s="124">
        <f t="shared" si="783"/>
        <v>7.0000000000000007E-2</v>
      </c>
      <c r="U1590" s="122">
        <f t="shared" si="790"/>
        <v>21</v>
      </c>
      <c r="V1590" s="122">
        <v>252</v>
      </c>
      <c r="W1590" s="121">
        <f t="shared" si="775"/>
        <v>1.0056541450000001</v>
      </c>
      <c r="X1590" s="114">
        <f t="shared" si="776"/>
        <v>4.3196515099999999</v>
      </c>
      <c r="Y1590" s="114">
        <f t="shared" si="777"/>
        <v>0</v>
      </c>
      <c r="Z1590" s="127" t="str">
        <f t="shared" si="787"/>
        <v>A+J=</v>
      </c>
      <c r="AA1590" s="119">
        <f t="shared" si="788"/>
        <v>45586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>
        <f t="shared" si="778"/>
        <v>45585</v>
      </c>
      <c r="B1591" s="114">
        <f t="shared" si="770"/>
        <v>768.29926538999996</v>
      </c>
      <c r="C1591" s="114">
        <f t="shared" si="784"/>
        <v>473.74202007999997</v>
      </c>
      <c r="D1591" s="115">
        <f t="shared" si="779"/>
        <v>1190.8820000000001</v>
      </c>
      <c r="E1591" s="116">
        <f t="shared" si="792"/>
        <v>1193.337</v>
      </c>
      <c r="F1591" s="117">
        <f t="shared" si="793"/>
        <v>45524</v>
      </c>
      <c r="G1591" s="118">
        <f t="shared" si="771"/>
        <v>2.0614972768082662E-3</v>
      </c>
      <c r="H1591" s="119">
        <f t="shared" si="785"/>
        <v>45616</v>
      </c>
      <c r="I1591" s="119">
        <f t="shared" si="772"/>
        <v>45586</v>
      </c>
      <c r="J1591" s="120">
        <f t="shared" si="780"/>
        <v>21</v>
      </c>
      <c r="K1591" s="120">
        <f t="shared" si="795"/>
        <v>21</v>
      </c>
      <c r="L1591" s="8">
        <f t="shared" si="781"/>
        <v>1.00206149</v>
      </c>
      <c r="M1591" s="121">
        <f t="shared" si="794"/>
        <v>1.00206149</v>
      </c>
      <c r="N1591" s="121">
        <f t="shared" si="789"/>
        <v>1.6093314291794178</v>
      </c>
      <c r="O1591" s="114">
        <f t="shared" si="791"/>
        <v>1.61264904</v>
      </c>
      <c r="P1591" s="114">
        <f t="shared" si="773"/>
        <v>763.97961387999999</v>
      </c>
      <c r="Q1591" s="168">
        <f t="shared" si="786"/>
        <v>0</v>
      </c>
      <c r="R1591" s="169">
        <f t="shared" si="782"/>
        <v>0</v>
      </c>
      <c r="S1591" s="114">
        <f t="shared" si="774"/>
        <v>0</v>
      </c>
      <c r="T1591" s="124">
        <f t="shared" si="783"/>
        <v>7.0000000000000007E-2</v>
      </c>
      <c r="U1591" s="122">
        <f t="shared" si="790"/>
        <v>21</v>
      </c>
      <c r="V1591" s="122">
        <v>252</v>
      </c>
      <c r="W1591" s="121">
        <f t="shared" si="775"/>
        <v>1.0056541450000001</v>
      </c>
      <c r="X1591" s="114">
        <f t="shared" si="776"/>
        <v>4.3196515099999999</v>
      </c>
      <c r="Y1591" s="114">
        <f t="shared" si="777"/>
        <v>0</v>
      </c>
      <c r="Z1591" s="127" t="str">
        <f t="shared" si="787"/>
        <v>A+J=</v>
      </c>
      <c r="AA1591" s="119">
        <f t="shared" si="788"/>
        <v>45586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>
        <f t="shared" si="778"/>
        <v>45586</v>
      </c>
      <c r="B1592" s="114">
        <f t="shared" si="770"/>
        <v>768.29926538999996</v>
      </c>
      <c r="C1592" s="114">
        <f t="shared" si="784"/>
        <v>473.74202007999997</v>
      </c>
      <c r="D1592" s="115">
        <f t="shared" si="779"/>
        <v>1190.8820000000001</v>
      </c>
      <c r="E1592" s="116">
        <f t="shared" si="792"/>
        <v>1193.337</v>
      </c>
      <c r="F1592" s="117">
        <f t="shared" si="793"/>
        <v>45524</v>
      </c>
      <c r="G1592" s="118">
        <f t="shared" si="771"/>
        <v>2.0614972768082662E-3</v>
      </c>
      <c r="H1592" s="119">
        <f t="shared" si="785"/>
        <v>45616</v>
      </c>
      <c r="I1592" s="119">
        <f t="shared" si="772"/>
        <v>45586</v>
      </c>
      <c r="J1592" s="120">
        <f t="shared" si="780"/>
        <v>21</v>
      </c>
      <c r="K1592" s="120">
        <f t="shared" si="795"/>
        <v>21</v>
      </c>
      <c r="L1592" s="8">
        <f t="shared" si="781"/>
        <v>1.00206149</v>
      </c>
      <c r="M1592" s="121">
        <f t="shared" si="794"/>
        <v>1.00206149</v>
      </c>
      <c r="N1592" s="121">
        <f t="shared" si="789"/>
        <v>1.6093314291794178</v>
      </c>
      <c r="O1592" s="114">
        <f t="shared" si="791"/>
        <v>1.61264904</v>
      </c>
      <c r="P1592" s="114">
        <f t="shared" si="773"/>
        <v>763.97961387999999</v>
      </c>
      <c r="Q1592" s="168">
        <f t="shared" si="786"/>
        <v>52</v>
      </c>
      <c r="R1592" s="169">
        <f t="shared" si="782"/>
        <v>1.3616E-2</v>
      </c>
      <c r="S1592" s="114">
        <f t="shared" si="774"/>
        <v>10.402346420000001</v>
      </c>
      <c r="T1592" s="124">
        <f t="shared" si="783"/>
        <v>7.0000000000000007E-2</v>
      </c>
      <c r="U1592" s="122">
        <f t="shared" si="790"/>
        <v>21</v>
      </c>
      <c r="V1592" s="122">
        <v>252</v>
      </c>
      <c r="W1592" s="121">
        <f t="shared" si="775"/>
        <v>1.0056541450000001</v>
      </c>
      <c r="X1592" s="114">
        <f t="shared" si="776"/>
        <v>4.3196515099999999</v>
      </c>
      <c r="Y1592" s="114">
        <f t="shared" si="777"/>
        <v>14.721997930000001</v>
      </c>
      <c r="Z1592" s="127" t="str">
        <f t="shared" si="787"/>
        <v>A+J=</v>
      </c>
      <c r="AA1592" s="119">
        <f t="shared" si="788"/>
        <v>45586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>
        <f t="shared" si="778"/>
        <v>45587</v>
      </c>
      <c r="B1593" s="114">
        <f t="shared" si="770"/>
        <v>753.85354697000002</v>
      </c>
      <c r="C1593" s="114">
        <f t="shared" si="784"/>
        <v>467.29154874</v>
      </c>
      <c r="D1593" s="115">
        <f t="shared" si="779"/>
        <v>1190.8820000000001</v>
      </c>
      <c r="E1593" s="116">
        <f t="shared" si="792"/>
        <v>1193.337</v>
      </c>
      <c r="F1593" s="117">
        <f t="shared" si="793"/>
        <v>45556</v>
      </c>
      <c r="G1593" s="118">
        <f t="shared" si="771"/>
        <v>2.0614972768082662E-3</v>
      </c>
      <c r="H1593" s="119">
        <f t="shared" si="785"/>
        <v>45616</v>
      </c>
      <c r="I1593" s="119">
        <f t="shared" si="772"/>
        <v>45616</v>
      </c>
      <c r="J1593" s="120">
        <f t="shared" si="780"/>
        <v>21</v>
      </c>
      <c r="K1593" s="120">
        <f t="shared" si="795"/>
        <v>1</v>
      </c>
      <c r="L1593" s="8">
        <f t="shared" si="781"/>
        <v>1.00009807</v>
      </c>
      <c r="M1593" s="121">
        <f t="shared" si="794"/>
        <v>1.00206149</v>
      </c>
      <c r="N1593" s="121">
        <f t="shared" si="789"/>
        <v>1.6126490498273569</v>
      </c>
      <c r="O1593" s="114">
        <f t="shared" si="791"/>
        <v>1.6128072</v>
      </c>
      <c r="P1593" s="114">
        <f t="shared" si="773"/>
        <v>753.65117429999998</v>
      </c>
      <c r="Q1593" s="168">
        <f t="shared" si="786"/>
        <v>0</v>
      </c>
      <c r="R1593" s="169">
        <f t="shared" si="782"/>
        <v>0</v>
      </c>
      <c r="S1593" s="114">
        <f t="shared" si="774"/>
        <v>0</v>
      </c>
      <c r="T1593" s="124">
        <f t="shared" si="783"/>
        <v>7.0000000000000007E-2</v>
      </c>
      <c r="U1593" s="122">
        <f t="shared" si="790"/>
        <v>1</v>
      </c>
      <c r="V1593" s="122">
        <v>252</v>
      </c>
      <c r="W1593" s="121">
        <f t="shared" si="775"/>
        <v>1.0002685229999999</v>
      </c>
      <c r="X1593" s="114">
        <f t="shared" si="776"/>
        <v>0.20237267</v>
      </c>
      <c r="Y1593" s="114">
        <f t="shared" si="777"/>
        <v>0</v>
      </c>
      <c r="Z1593" s="127" t="str">
        <f t="shared" si="787"/>
        <v>A+J=</v>
      </c>
      <c r="AA1593" s="119">
        <f t="shared" si="788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>
        <f t="shared" si="778"/>
        <v>45588</v>
      </c>
      <c r="B1594" s="114">
        <f t="shared" si="770"/>
        <v>754.12992512000005</v>
      </c>
      <c r="C1594" s="114">
        <f t="shared" si="784"/>
        <v>467.29154874</v>
      </c>
      <c r="D1594" s="115">
        <f t="shared" si="779"/>
        <v>1190.8820000000001</v>
      </c>
      <c r="E1594" s="116">
        <f t="shared" si="792"/>
        <v>1193.337</v>
      </c>
      <c r="F1594" s="117">
        <f t="shared" si="793"/>
        <v>45556</v>
      </c>
      <c r="G1594" s="118">
        <f t="shared" si="771"/>
        <v>2.0614972768082662E-3</v>
      </c>
      <c r="H1594" s="119">
        <f t="shared" si="785"/>
        <v>45616</v>
      </c>
      <c r="I1594" s="119">
        <f t="shared" si="772"/>
        <v>45616</v>
      </c>
      <c r="J1594" s="120">
        <f t="shared" si="780"/>
        <v>21</v>
      </c>
      <c r="K1594" s="120">
        <f t="shared" si="795"/>
        <v>2</v>
      </c>
      <c r="L1594" s="8">
        <f t="shared" si="781"/>
        <v>1.0001961500000001</v>
      </c>
      <c r="M1594" s="121">
        <f t="shared" si="794"/>
        <v>1.00206149</v>
      </c>
      <c r="N1594" s="121">
        <f t="shared" si="789"/>
        <v>1.6126490498273569</v>
      </c>
      <c r="O1594" s="114">
        <f t="shared" si="791"/>
        <v>1.61296537</v>
      </c>
      <c r="P1594" s="114">
        <f t="shared" si="773"/>
        <v>753.72508581</v>
      </c>
      <c r="Q1594" s="168">
        <f t="shared" si="786"/>
        <v>0</v>
      </c>
      <c r="R1594" s="169">
        <f t="shared" si="782"/>
        <v>0</v>
      </c>
      <c r="S1594" s="114">
        <f t="shared" si="774"/>
        <v>0</v>
      </c>
      <c r="T1594" s="124">
        <f t="shared" si="783"/>
        <v>7.0000000000000007E-2</v>
      </c>
      <c r="U1594" s="122">
        <f t="shared" si="790"/>
        <v>2</v>
      </c>
      <c r="V1594" s="122">
        <v>252</v>
      </c>
      <c r="W1594" s="121">
        <f t="shared" si="775"/>
        <v>1.000537118</v>
      </c>
      <c r="X1594" s="114">
        <f t="shared" si="776"/>
        <v>0.40483931000000001</v>
      </c>
      <c r="Y1594" s="114">
        <f t="shared" si="777"/>
        <v>0</v>
      </c>
      <c r="Z1594" s="127" t="str">
        <f t="shared" si="787"/>
        <v>A+J=</v>
      </c>
      <c r="AA1594" s="119">
        <f t="shared" si="788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>
        <f t="shared" si="778"/>
        <v>45589</v>
      </c>
      <c r="B1595" s="114">
        <f t="shared" si="770"/>
        <v>754.40639256000009</v>
      </c>
      <c r="C1595" s="114">
        <f t="shared" si="784"/>
        <v>467.29154874</v>
      </c>
      <c r="D1595" s="115">
        <f t="shared" si="779"/>
        <v>1190.8820000000001</v>
      </c>
      <c r="E1595" s="116">
        <f t="shared" si="792"/>
        <v>1193.337</v>
      </c>
      <c r="F1595" s="117">
        <f t="shared" si="793"/>
        <v>45556</v>
      </c>
      <c r="G1595" s="118">
        <f t="shared" si="771"/>
        <v>2.0614972768082662E-3</v>
      </c>
      <c r="H1595" s="119">
        <f t="shared" si="785"/>
        <v>45616</v>
      </c>
      <c r="I1595" s="119">
        <f t="shared" si="772"/>
        <v>45616</v>
      </c>
      <c r="J1595" s="120">
        <f t="shared" si="780"/>
        <v>21</v>
      </c>
      <c r="K1595" s="120">
        <f t="shared" si="795"/>
        <v>3</v>
      </c>
      <c r="L1595" s="8">
        <f t="shared" si="781"/>
        <v>1.00029423</v>
      </c>
      <c r="M1595" s="121">
        <f t="shared" si="794"/>
        <v>1.00206149</v>
      </c>
      <c r="N1595" s="121">
        <f t="shared" si="789"/>
        <v>1.6126490498273569</v>
      </c>
      <c r="O1595" s="114">
        <f t="shared" si="791"/>
        <v>1.61312353</v>
      </c>
      <c r="P1595" s="114">
        <f t="shared" si="773"/>
        <v>753.79899264000005</v>
      </c>
      <c r="Q1595" s="168">
        <f t="shared" si="786"/>
        <v>0</v>
      </c>
      <c r="R1595" s="169">
        <f t="shared" si="782"/>
        <v>0</v>
      </c>
      <c r="S1595" s="114">
        <f t="shared" si="774"/>
        <v>0</v>
      </c>
      <c r="T1595" s="124">
        <f t="shared" si="783"/>
        <v>7.0000000000000007E-2</v>
      </c>
      <c r="U1595" s="122">
        <f t="shared" si="790"/>
        <v>3</v>
      </c>
      <c r="V1595" s="122">
        <v>252</v>
      </c>
      <c r="W1595" s="121">
        <f t="shared" si="775"/>
        <v>1.0008057850000001</v>
      </c>
      <c r="X1595" s="114">
        <f t="shared" si="776"/>
        <v>0.60739991999999998</v>
      </c>
      <c r="Y1595" s="114">
        <f t="shared" si="777"/>
        <v>0</v>
      </c>
      <c r="Z1595" s="127" t="str">
        <f t="shared" si="787"/>
        <v>A+J=</v>
      </c>
      <c r="AA1595" s="119">
        <f t="shared" si="788"/>
        <v>45616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>
        <f t="shared" si="778"/>
        <v>45590</v>
      </c>
      <c r="B1596" s="114">
        <f t="shared" si="770"/>
        <v>754.68297737</v>
      </c>
      <c r="C1596" s="114">
        <f t="shared" si="784"/>
        <v>467.29154874</v>
      </c>
      <c r="D1596" s="115">
        <f t="shared" si="779"/>
        <v>1190.8820000000001</v>
      </c>
      <c r="E1596" s="116">
        <f t="shared" si="792"/>
        <v>1193.337</v>
      </c>
      <c r="F1596" s="117">
        <f t="shared" si="793"/>
        <v>45556</v>
      </c>
      <c r="G1596" s="118">
        <f t="shared" si="771"/>
        <v>2.0614972768082662E-3</v>
      </c>
      <c r="H1596" s="119">
        <f t="shared" si="785"/>
        <v>45616</v>
      </c>
      <c r="I1596" s="119">
        <f t="shared" si="772"/>
        <v>45616</v>
      </c>
      <c r="J1596" s="120">
        <f t="shared" si="780"/>
        <v>21</v>
      </c>
      <c r="K1596" s="120">
        <f t="shared" si="795"/>
        <v>4</v>
      </c>
      <c r="L1596" s="8">
        <f t="shared" si="781"/>
        <v>1.0003923299999999</v>
      </c>
      <c r="M1596" s="121">
        <f t="shared" si="794"/>
        <v>1.00206149</v>
      </c>
      <c r="N1596" s="121">
        <f t="shared" si="789"/>
        <v>1.6126490498273569</v>
      </c>
      <c r="O1596" s="114">
        <f t="shared" si="791"/>
        <v>1.6132817399999999</v>
      </c>
      <c r="P1596" s="114">
        <f t="shared" si="773"/>
        <v>753.87292282999999</v>
      </c>
      <c r="Q1596" s="168">
        <f t="shared" si="786"/>
        <v>0</v>
      </c>
      <c r="R1596" s="169">
        <f t="shared" si="782"/>
        <v>0</v>
      </c>
      <c r="S1596" s="114">
        <f t="shared" si="774"/>
        <v>0</v>
      </c>
      <c r="T1596" s="124">
        <f t="shared" si="783"/>
        <v>7.0000000000000007E-2</v>
      </c>
      <c r="U1596" s="122">
        <f t="shared" si="790"/>
        <v>4</v>
      </c>
      <c r="V1596" s="122">
        <v>252</v>
      </c>
      <c r="W1596" s="121">
        <f t="shared" si="775"/>
        <v>1.0010745240000001</v>
      </c>
      <c r="X1596" s="114">
        <f t="shared" si="776"/>
        <v>0.81005453999999999</v>
      </c>
      <c r="Y1596" s="114">
        <f t="shared" si="777"/>
        <v>0</v>
      </c>
      <c r="Z1596" s="127" t="str">
        <f t="shared" si="787"/>
        <v>A+J=</v>
      </c>
      <c r="AA1596" s="119">
        <f t="shared" si="788"/>
        <v>45616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>
        <f t="shared" si="778"/>
        <v>45591</v>
      </c>
      <c r="B1597" s="114">
        <f t="shared" si="770"/>
        <v>754.95965622000006</v>
      </c>
      <c r="C1597" s="114">
        <f t="shared" si="784"/>
        <v>467.29154874</v>
      </c>
      <c r="D1597" s="115">
        <f t="shared" si="779"/>
        <v>1190.8820000000001</v>
      </c>
      <c r="E1597" s="116">
        <f t="shared" si="792"/>
        <v>1193.337</v>
      </c>
      <c r="F1597" s="117">
        <f t="shared" si="793"/>
        <v>45556</v>
      </c>
      <c r="G1597" s="118">
        <f t="shared" si="771"/>
        <v>2.0614972768082662E-3</v>
      </c>
      <c r="H1597" s="119">
        <f t="shared" si="785"/>
        <v>45616</v>
      </c>
      <c r="I1597" s="119">
        <f t="shared" si="772"/>
        <v>45616</v>
      </c>
      <c r="J1597" s="120">
        <f t="shared" si="780"/>
        <v>21</v>
      </c>
      <c r="K1597" s="120">
        <f t="shared" si="795"/>
        <v>5</v>
      </c>
      <c r="L1597" s="8">
        <f t="shared" si="781"/>
        <v>1.0004904400000001</v>
      </c>
      <c r="M1597" s="121">
        <f t="shared" si="794"/>
        <v>1.00206149</v>
      </c>
      <c r="N1597" s="121">
        <f t="shared" si="789"/>
        <v>1.6126490498273569</v>
      </c>
      <c r="O1597" s="114">
        <f t="shared" si="791"/>
        <v>1.6134399500000001</v>
      </c>
      <c r="P1597" s="114">
        <f t="shared" si="773"/>
        <v>753.94685303000006</v>
      </c>
      <c r="Q1597" s="168">
        <f t="shared" si="786"/>
        <v>0</v>
      </c>
      <c r="R1597" s="169">
        <f t="shared" si="782"/>
        <v>0</v>
      </c>
      <c r="S1597" s="114">
        <f t="shared" si="774"/>
        <v>0</v>
      </c>
      <c r="T1597" s="124">
        <f t="shared" si="783"/>
        <v>7.0000000000000007E-2</v>
      </c>
      <c r="U1597" s="122">
        <f t="shared" si="790"/>
        <v>5</v>
      </c>
      <c r="V1597" s="122">
        <v>252</v>
      </c>
      <c r="W1597" s="121">
        <f t="shared" si="775"/>
        <v>1.0013433350000001</v>
      </c>
      <c r="X1597" s="114">
        <f t="shared" si="776"/>
        <v>1.0128031900000001</v>
      </c>
      <c r="Y1597" s="114">
        <f t="shared" si="777"/>
        <v>0</v>
      </c>
      <c r="Z1597" s="127" t="str">
        <f t="shared" si="787"/>
        <v>A+J=</v>
      </c>
      <c r="AA1597" s="119">
        <f t="shared" si="788"/>
        <v>45616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>
        <f t="shared" si="778"/>
        <v>45592</v>
      </c>
      <c r="B1598" s="114">
        <f t="shared" si="770"/>
        <v>754.95965622000006</v>
      </c>
      <c r="C1598" s="114">
        <f t="shared" si="784"/>
        <v>467.29154874</v>
      </c>
      <c r="D1598" s="115">
        <f t="shared" si="779"/>
        <v>1190.8820000000001</v>
      </c>
      <c r="E1598" s="116">
        <f t="shared" si="792"/>
        <v>1193.337</v>
      </c>
      <c r="F1598" s="117">
        <f t="shared" si="793"/>
        <v>45556</v>
      </c>
      <c r="G1598" s="118">
        <f t="shared" si="771"/>
        <v>2.0614972768082662E-3</v>
      </c>
      <c r="H1598" s="119">
        <f t="shared" si="785"/>
        <v>45616</v>
      </c>
      <c r="I1598" s="119">
        <f t="shared" si="772"/>
        <v>45616</v>
      </c>
      <c r="J1598" s="120">
        <f t="shared" si="780"/>
        <v>21</v>
      </c>
      <c r="K1598" s="120">
        <f t="shared" si="795"/>
        <v>5</v>
      </c>
      <c r="L1598" s="8">
        <f t="shared" si="781"/>
        <v>1.0004904400000001</v>
      </c>
      <c r="M1598" s="121">
        <f t="shared" si="794"/>
        <v>1.00206149</v>
      </c>
      <c r="N1598" s="121">
        <f t="shared" si="789"/>
        <v>1.6126490498273569</v>
      </c>
      <c r="O1598" s="114">
        <f t="shared" si="791"/>
        <v>1.6134399500000001</v>
      </c>
      <c r="P1598" s="114">
        <f t="shared" si="773"/>
        <v>753.94685303000006</v>
      </c>
      <c r="Q1598" s="168">
        <f t="shared" si="786"/>
        <v>0</v>
      </c>
      <c r="R1598" s="169">
        <f t="shared" si="782"/>
        <v>0</v>
      </c>
      <c r="S1598" s="114">
        <f t="shared" si="774"/>
        <v>0</v>
      </c>
      <c r="T1598" s="124">
        <f t="shared" si="783"/>
        <v>7.0000000000000007E-2</v>
      </c>
      <c r="U1598" s="122">
        <f t="shared" si="790"/>
        <v>5</v>
      </c>
      <c r="V1598" s="122">
        <v>252</v>
      </c>
      <c r="W1598" s="121">
        <f t="shared" si="775"/>
        <v>1.0013433350000001</v>
      </c>
      <c r="X1598" s="114">
        <f t="shared" si="776"/>
        <v>1.0128031900000001</v>
      </c>
      <c r="Y1598" s="114">
        <f t="shared" si="777"/>
        <v>0</v>
      </c>
      <c r="Z1598" s="127" t="str">
        <f t="shared" si="787"/>
        <v>A+J=</v>
      </c>
      <c r="AA1598" s="119">
        <f t="shared" si="788"/>
        <v>45616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>
        <f t="shared" si="778"/>
        <v>45593</v>
      </c>
      <c r="B1599" s="114">
        <f t="shared" si="770"/>
        <v>754.95965622000006</v>
      </c>
      <c r="C1599" s="114">
        <f t="shared" si="784"/>
        <v>467.29154874</v>
      </c>
      <c r="D1599" s="115">
        <f t="shared" si="779"/>
        <v>1190.8820000000001</v>
      </c>
      <c r="E1599" s="116">
        <f t="shared" si="792"/>
        <v>1193.337</v>
      </c>
      <c r="F1599" s="117">
        <f t="shared" si="793"/>
        <v>45556</v>
      </c>
      <c r="G1599" s="118">
        <f t="shared" si="771"/>
        <v>2.0614972768082662E-3</v>
      </c>
      <c r="H1599" s="119">
        <f t="shared" si="785"/>
        <v>45616</v>
      </c>
      <c r="I1599" s="119">
        <f t="shared" si="772"/>
        <v>45616</v>
      </c>
      <c r="J1599" s="120">
        <f t="shared" si="780"/>
        <v>21</v>
      </c>
      <c r="K1599" s="120">
        <f t="shared" si="795"/>
        <v>5</v>
      </c>
      <c r="L1599" s="8">
        <f t="shared" si="781"/>
        <v>1.0004904400000001</v>
      </c>
      <c r="M1599" s="121">
        <f t="shared" si="794"/>
        <v>1.00206149</v>
      </c>
      <c r="N1599" s="121">
        <f t="shared" si="789"/>
        <v>1.6126490498273569</v>
      </c>
      <c r="O1599" s="114">
        <f t="shared" si="791"/>
        <v>1.6134399500000001</v>
      </c>
      <c r="P1599" s="114">
        <f t="shared" si="773"/>
        <v>753.94685303000006</v>
      </c>
      <c r="Q1599" s="168">
        <f t="shared" si="786"/>
        <v>0</v>
      </c>
      <c r="R1599" s="169">
        <f t="shared" si="782"/>
        <v>0</v>
      </c>
      <c r="S1599" s="114">
        <f t="shared" si="774"/>
        <v>0</v>
      </c>
      <c r="T1599" s="124">
        <f t="shared" si="783"/>
        <v>7.0000000000000007E-2</v>
      </c>
      <c r="U1599" s="122">
        <f t="shared" si="790"/>
        <v>5</v>
      </c>
      <c r="V1599" s="122">
        <v>252</v>
      </c>
      <c r="W1599" s="121">
        <f t="shared" si="775"/>
        <v>1.0013433350000001</v>
      </c>
      <c r="X1599" s="114">
        <f t="shared" si="776"/>
        <v>1.0128031900000001</v>
      </c>
      <c r="Y1599" s="114">
        <f t="shared" si="777"/>
        <v>0</v>
      </c>
      <c r="Z1599" s="127" t="str">
        <f t="shared" si="787"/>
        <v>A+J=</v>
      </c>
      <c r="AA1599" s="119">
        <f t="shared" si="788"/>
        <v>45616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>
        <f t="shared" si="778"/>
        <v>45594</v>
      </c>
      <c r="B1600" s="114">
        <f t="shared" si="770"/>
        <v>755.23644314000001</v>
      </c>
      <c r="C1600" s="114">
        <f t="shared" si="784"/>
        <v>467.29154874</v>
      </c>
      <c r="D1600" s="115">
        <f t="shared" si="779"/>
        <v>1190.8820000000001</v>
      </c>
      <c r="E1600" s="116">
        <f t="shared" si="792"/>
        <v>1193.337</v>
      </c>
      <c r="F1600" s="117">
        <f t="shared" si="793"/>
        <v>45556</v>
      </c>
      <c r="G1600" s="118">
        <f t="shared" si="771"/>
        <v>2.0614972768082662E-3</v>
      </c>
      <c r="H1600" s="119">
        <f t="shared" si="785"/>
        <v>45616</v>
      </c>
      <c r="I1600" s="119">
        <f t="shared" si="772"/>
        <v>45616</v>
      </c>
      <c r="J1600" s="120">
        <f t="shared" si="780"/>
        <v>21</v>
      </c>
      <c r="K1600" s="120">
        <f t="shared" si="795"/>
        <v>6</v>
      </c>
      <c r="L1600" s="8">
        <f t="shared" si="781"/>
        <v>1.00058856</v>
      </c>
      <c r="M1600" s="121">
        <f t="shared" si="794"/>
        <v>1.00206149</v>
      </c>
      <c r="N1600" s="121">
        <f t="shared" si="789"/>
        <v>1.6126490498273569</v>
      </c>
      <c r="O1600" s="114">
        <f t="shared" si="791"/>
        <v>1.61359819</v>
      </c>
      <c r="P1600" s="114">
        <f t="shared" si="773"/>
        <v>754.02079723999998</v>
      </c>
      <c r="Q1600" s="168">
        <f t="shared" si="786"/>
        <v>0</v>
      </c>
      <c r="R1600" s="169">
        <f t="shared" si="782"/>
        <v>0</v>
      </c>
      <c r="S1600" s="114">
        <f t="shared" si="774"/>
        <v>0</v>
      </c>
      <c r="T1600" s="124">
        <f t="shared" si="783"/>
        <v>7.0000000000000007E-2</v>
      </c>
      <c r="U1600" s="122">
        <f t="shared" si="790"/>
        <v>6</v>
      </c>
      <c r="V1600" s="122">
        <v>252</v>
      </c>
      <c r="W1600" s="121">
        <f t="shared" si="775"/>
        <v>1.001612218</v>
      </c>
      <c r="X1600" s="114">
        <f t="shared" si="776"/>
        <v>1.2156458999999999</v>
      </c>
      <c r="Y1600" s="114">
        <f t="shared" si="777"/>
        <v>0</v>
      </c>
      <c r="Z1600" s="127" t="str">
        <f t="shared" si="787"/>
        <v>A+J=</v>
      </c>
      <c r="AA1600" s="119">
        <f t="shared" si="788"/>
        <v>45616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>
        <f t="shared" si="778"/>
        <v>45595</v>
      </c>
      <c r="B1601" s="114">
        <f t="shared" si="770"/>
        <v>755.51332488000003</v>
      </c>
      <c r="C1601" s="114">
        <f t="shared" si="784"/>
        <v>467.29154874</v>
      </c>
      <c r="D1601" s="115">
        <f t="shared" si="779"/>
        <v>1190.8820000000001</v>
      </c>
      <c r="E1601" s="116">
        <f t="shared" si="792"/>
        <v>1193.337</v>
      </c>
      <c r="F1601" s="117">
        <f t="shared" si="793"/>
        <v>45556</v>
      </c>
      <c r="G1601" s="118">
        <f t="shared" si="771"/>
        <v>2.0614972768082662E-3</v>
      </c>
      <c r="H1601" s="119">
        <f t="shared" si="785"/>
        <v>45616</v>
      </c>
      <c r="I1601" s="119">
        <f t="shared" si="772"/>
        <v>45616</v>
      </c>
      <c r="J1601" s="120">
        <f t="shared" si="780"/>
        <v>21</v>
      </c>
      <c r="K1601" s="120">
        <f t="shared" si="795"/>
        <v>7</v>
      </c>
      <c r="L1601" s="8">
        <f t="shared" si="781"/>
        <v>1.00068669</v>
      </c>
      <c r="M1601" s="121">
        <f t="shared" si="794"/>
        <v>1.00206149</v>
      </c>
      <c r="N1601" s="121">
        <f t="shared" si="789"/>
        <v>1.6126490498273569</v>
      </c>
      <c r="O1601" s="114">
        <f t="shared" si="791"/>
        <v>1.61375643</v>
      </c>
      <c r="P1601" s="114">
        <f t="shared" si="773"/>
        <v>754.09474146000002</v>
      </c>
      <c r="Q1601" s="168">
        <f t="shared" si="786"/>
        <v>0</v>
      </c>
      <c r="R1601" s="169">
        <f t="shared" si="782"/>
        <v>0</v>
      </c>
      <c r="S1601" s="114">
        <f t="shared" si="774"/>
        <v>0</v>
      </c>
      <c r="T1601" s="124">
        <f t="shared" si="783"/>
        <v>7.0000000000000007E-2</v>
      </c>
      <c r="U1601" s="122">
        <f t="shared" si="790"/>
        <v>7</v>
      </c>
      <c r="V1601" s="122">
        <v>252</v>
      </c>
      <c r="W1601" s="121">
        <f t="shared" si="775"/>
        <v>1.001881174</v>
      </c>
      <c r="X1601" s="114">
        <f t="shared" si="776"/>
        <v>1.41858342</v>
      </c>
      <c r="Y1601" s="114">
        <f t="shared" si="777"/>
        <v>0</v>
      </c>
      <c r="Z1601" s="127" t="str">
        <f t="shared" si="787"/>
        <v>A+J=</v>
      </c>
      <c r="AA1601" s="119">
        <f t="shared" si="788"/>
        <v>45616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>
        <f t="shared" si="778"/>
        <v>45596</v>
      </c>
      <c r="B1602" s="114">
        <f t="shared" si="770"/>
        <v>755.79031473000009</v>
      </c>
      <c r="C1602" s="114">
        <f t="shared" si="784"/>
        <v>467.29154874</v>
      </c>
      <c r="D1602" s="115">
        <f t="shared" si="779"/>
        <v>1190.8820000000001</v>
      </c>
      <c r="E1602" s="116">
        <f t="shared" si="792"/>
        <v>1193.337</v>
      </c>
      <c r="F1602" s="117">
        <f t="shared" si="793"/>
        <v>45556</v>
      </c>
      <c r="G1602" s="118">
        <f t="shared" si="771"/>
        <v>2.0614972768082662E-3</v>
      </c>
      <c r="H1602" s="119">
        <f t="shared" si="785"/>
        <v>45616</v>
      </c>
      <c r="I1602" s="119">
        <f t="shared" si="772"/>
        <v>45616</v>
      </c>
      <c r="J1602" s="120">
        <f t="shared" si="780"/>
        <v>21</v>
      </c>
      <c r="K1602" s="120">
        <f t="shared" si="795"/>
        <v>8</v>
      </c>
      <c r="L1602" s="8">
        <f t="shared" si="781"/>
        <v>1.00078483</v>
      </c>
      <c r="M1602" s="121">
        <f t="shared" si="794"/>
        <v>1.00206149</v>
      </c>
      <c r="N1602" s="121">
        <f t="shared" si="789"/>
        <v>1.6126490498273569</v>
      </c>
      <c r="O1602" s="114">
        <f t="shared" si="791"/>
        <v>1.6139147</v>
      </c>
      <c r="P1602" s="114">
        <f t="shared" si="773"/>
        <v>754.16869969000004</v>
      </c>
      <c r="Q1602" s="168">
        <f t="shared" si="786"/>
        <v>0</v>
      </c>
      <c r="R1602" s="169">
        <f t="shared" si="782"/>
        <v>0</v>
      </c>
      <c r="S1602" s="114">
        <f t="shared" si="774"/>
        <v>0</v>
      </c>
      <c r="T1602" s="124">
        <f t="shared" si="783"/>
        <v>7.0000000000000007E-2</v>
      </c>
      <c r="U1602" s="122">
        <f t="shared" si="790"/>
        <v>8</v>
      </c>
      <c r="V1602" s="122">
        <v>252</v>
      </c>
      <c r="W1602" s="121">
        <f t="shared" si="775"/>
        <v>1.0021502019999999</v>
      </c>
      <c r="X1602" s="114">
        <f t="shared" si="776"/>
        <v>1.62161504</v>
      </c>
      <c r="Y1602" s="114">
        <f t="shared" si="777"/>
        <v>0</v>
      </c>
      <c r="Z1602" s="127" t="str">
        <f t="shared" si="787"/>
        <v>A+J=</v>
      </c>
      <c r="AA1602" s="119">
        <f t="shared" si="788"/>
        <v>45616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>
        <f t="shared" si="778"/>
        <v>45597</v>
      </c>
      <c r="B1603" s="114">
        <f t="shared" si="770"/>
        <v>756.0673986999999</v>
      </c>
      <c r="C1603" s="114">
        <f t="shared" si="784"/>
        <v>467.29154874</v>
      </c>
      <c r="D1603" s="115">
        <f t="shared" si="779"/>
        <v>1190.8820000000001</v>
      </c>
      <c r="E1603" s="116">
        <f t="shared" si="792"/>
        <v>1193.337</v>
      </c>
      <c r="F1603" s="117">
        <f t="shared" si="793"/>
        <v>45556</v>
      </c>
      <c r="G1603" s="118">
        <f t="shared" si="771"/>
        <v>2.0614972768082662E-3</v>
      </c>
      <c r="H1603" s="119">
        <f t="shared" si="785"/>
        <v>45616</v>
      </c>
      <c r="I1603" s="119">
        <f t="shared" si="772"/>
        <v>45616</v>
      </c>
      <c r="J1603" s="120">
        <f t="shared" si="780"/>
        <v>21</v>
      </c>
      <c r="K1603" s="120">
        <f t="shared" si="795"/>
        <v>9</v>
      </c>
      <c r="L1603" s="8">
        <f t="shared" si="781"/>
        <v>1.0008829699999999</v>
      </c>
      <c r="M1603" s="121">
        <f t="shared" si="794"/>
        <v>1.00206149</v>
      </c>
      <c r="N1603" s="121">
        <f t="shared" si="789"/>
        <v>1.6126490498273569</v>
      </c>
      <c r="O1603" s="114">
        <f t="shared" si="791"/>
        <v>1.6140729700000001</v>
      </c>
      <c r="P1603" s="114">
        <f t="shared" si="773"/>
        <v>754.24265792999995</v>
      </c>
      <c r="Q1603" s="168">
        <f t="shared" si="786"/>
        <v>0</v>
      </c>
      <c r="R1603" s="169">
        <f t="shared" si="782"/>
        <v>0</v>
      </c>
      <c r="S1603" s="114">
        <f t="shared" si="774"/>
        <v>0</v>
      </c>
      <c r="T1603" s="124">
        <f t="shared" si="783"/>
        <v>7.0000000000000007E-2</v>
      </c>
      <c r="U1603" s="122">
        <f t="shared" si="790"/>
        <v>9</v>
      </c>
      <c r="V1603" s="122">
        <v>252</v>
      </c>
      <c r="W1603" s="121">
        <f t="shared" si="775"/>
        <v>1.0024193020000001</v>
      </c>
      <c r="X1603" s="114">
        <f t="shared" si="776"/>
        <v>1.82474077</v>
      </c>
      <c r="Y1603" s="114">
        <f t="shared" si="777"/>
        <v>0</v>
      </c>
      <c r="Z1603" s="127" t="str">
        <f t="shared" si="787"/>
        <v>A+J=</v>
      </c>
      <c r="AA1603" s="119">
        <f t="shared" si="788"/>
        <v>45616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>
        <f t="shared" si="778"/>
        <v>45598</v>
      </c>
      <c r="B1604" s="114">
        <f t="shared" si="770"/>
        <v>756.34458613000004</v>
      </c>
      <c r="C1604" s="114">
        <f t="shared" si="784"/>
        <v>467.29154874</v>
      </c>
      <c r="D1604" s="115">
        <f t="shared" si="779"/>
        <v>1190.8820000000001</v>
      </c>
      <c r="E1604" s="116">
        <f t="shared" si="792"/>
        <v>1193.337</v>
      </c>
      <c r="F1604" s="117">
        <f t="shared" si="793"/>
        <v>45556</v>
      </c>
      <c r="G1604" s="118">
        <f t="shared" si="771"/>
        <v>2.0614972768082662E-3</v>
      </c>
      <c r="H1604" s="119">
        <f t="shared" si="785"/>
        <v>45616</v>
      </c>
      <c r="I1604" s="119">
        <f t="shared" si="772"/>
        <v>45616</v>
      </c>
      <c r="J1604" s="120">
        <f t="shared" si="780"/>
        <v>21</v>
      </c>
      <c r="K1604" s="120">
        <f t="shared" si="795"/>
        <v>10</v>
      </c>
      <c r="L1604" s="8">
        <f t="shared" si="781"/>
        <v>1.00098113</v>
      </c>
      <c r="M1604" s="121">
        <f t="shared" si="794"/>
        <v>1.00206149</v>
      </c>
      <c r="N1604" s="121">
        <f t="shared" si="789"/>
        <v>1.6126490498273569</v>
      </c>
      <c r="O1604" s="114">
        <f t="shared" si="791"/>
        <v>1.6142312599999999</v>
      </c>
      <c r="P1604" s="114">
        <f t="shared" si="773"/>
        <v>754.31662549999999</v>
      </c>
      <c r="Q1604" s="168">
        <f t="shared" si="786"/>
        <v>0</v>
      </c>
      <c r="R1604" s="169">
        <f t="shared" si="782"/>
        <v>0</v>
      </c>
      <c r="S1604" s="114">
        <f t="shared" si="774"/>
        <v>0</v>
      </c>
      <c r="T1604" s="124">
        <f t="shared" si="783"/>
        <v>7.0000000000000007E-2</v>
      </c>
      <c r="U1604" s="122">
        <f t="shared" si="790"/>
        <v>10</v>
      </c>
      <c r="V1604" s="122">
        <v>252</v>
      </c>
      <c r="W1604" s="121">
        <f t="shared" si="775"/>
        <v>1.0026884739999999</v>
      </c>
      <c r="X1604" s="114">
        <f t="shared" si="776"/>
        <v>2.0279606299999999</v>
      </c>
      <c r="Y1604" s="114">
        <f t="shared" si="777"/>
        <v>0</v>
      </c>
      <c r="Z1604" s="127" t="str">
        <f t="shared" si="787"/>
        <v>A+J=</v>
      </c>
      <c r="AA1604" s="119">
        <f t="shared" si="788"/>
        <v>45616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>
        <f t="shared" si="778"/>
        <v>45599</v>
      </c>
      <c r="B1605" s="114">
        <f t="shared" si="770"/>
        <v>756.34458613000004</v>
      </c>
      <c r="C1605" s="114">
        <f t="shared" si="784"/>
        <v>467.29154874</v>
      </c>
      <c r="D1605" s="115">
        <f t="shared" si="779"/>
        <v>1190.8820000000001</v>
      </c>
      <c r="E1605" s="116">
        <f t="shared" si="792"/>
        <v>1193.337</v>
      </c>
      <c r="F1605" s="117">
        <f t="shared" si="793"/>
        <v>45556</v>
      </c>
      <c r="G1605" s="118">
        <f t="shared" si="771"/>
        <v>2.0614972768082662E-3</v>
      </c>
      <c r="H1605" s="119">
        <f t="shared" si="785"/>
        <v>45616</v>
      </c>
      <c r="I1605" s="119">
        <f t="shared" si="772"/>
        <v>45616</v>
      </c>
      <c r="J1605" s="120">
        <f t="shared" si="780"/>
        <v>21</v>
      </c>
      <c r="K1605" s="120">
        <f t="shared" si="795"/>
        <v>10</v>
      </c>
      <c r="L1605" s="8">
        <f t="shared" si="781"/>
        <v>1.00098113</v>
      </c>
      <c r="M1605" s="121">
        <f t="shared" si="794"/>
        <v>1.00206149</v>
      </c>
      <c r="N1605" s="121">
        <f t="shared" si="789"/>
        <v>1.6126490498273569</v>
      </c>
      <c r="O1605" s="114">
        <f t="shared" si="791"/>
        <v>1.6142312599999999</v>
      </c>
      <c r="P1605" s="114">
        <f t="shared" si="773"/>
        <v>754.31662549999999</v>
      </c>
      <c r="Q1605" s="168">
        <f t="shared" si="786"/>
        <v>0</v>
      </c>
      <c r="R1605" s="169">
        <f t="shared" si="782"/>
        <v>0</v>
      </c>
      <c r="S1605" s="114">
        <f t="shared" si="774"/>
        <v>0</v>
      </c>
      <c r="T1605" s="124">
        <f t="shared" si="783"/>
        <v>7.0000000000000007E-2</v>
      </c>
      <c r="U1605" s="122">
        <f t="shared" si="790"/>
        <v>10</v>
      </c>
      <c r="V1605" s="122">
        <v>252</v>
      </c>
      <c r="W1605" s="121">
        <f t="shared" si="775"/>
        <v>1.0026884739999999</v>
      </c>
      <c r="X1605" s="114">
        <f t="shared" si="776"/>
        <v>2.0279606299999999</v>
      </c>
      <c r="Y1605" s="114">
        <f t="shared" si="777"/>
        <v>0</v>
      </c>
      <c r="Z1605" s="127" t="str">
        <f t="shared" si="787"/>
        <v>A+J=</v>
      </c>
      <c r="AA1605" s="119">
        <f t="shared" si="788"/>
        <v>45616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>
        <f t="shared" si="778"/>
        <v>45600</v>
      </c>
      <c r="B1606" s="114">
        <f t="shared" si="770"/>
        <v>756.34458613000004</v>
      </c>
      <c r="C1606" s="114">
        <f t="shared" si="784"/>
        <v>467.29154874</v>
      </c>
      <c r="D1606" s="115">
        <f t="shared" si="779"/>
        <v>1190.8820000000001</v>
      </c>
      <c r="E1606" s="116">
        <f t="shared" si="792"/>
        <v>1193.337</v>
      </c>
      <c r="F1606" s="117">
        <f t="shared" si="793"/>
        <v>45556</v>
      </c>
      <c r="G1606" s="118">
        <f t="shared" si="771"/>
        <v>2.0614972768082662E-3</v>
      </c>
      <c r="H1606" s="119">
        <f t="shared" si="785"/>
        <v>45616</v>
      </c>
      <c r="I1606" s="119">
        <f t="shared" si="772"/>
        <v>45616</v>
      </c>
      <c r="J1606" s="120">
        <f t="shared" si="780"/>
        <v>21</v>
      </c>
      <c r="K1606" s="120">
        <f t="shared" si="795"/>
        <v>10</v>
      </c>
      <c r="L1606" s="8">
        <f t="shared" si="781"/>
        <v>1.00098113</v>
      </c>
      <c r="M1606" s="121">
        <f t="shared" si="794"/>
        <v>1.00206149</v>
      </c>
      <c r="N1606" s="121">
        <f t="shared" si="789"/>
        <v>1.6126490498273569</v>
      </c>
      <c r="O1606" s="114">
        <f t="shared" si="791"/>
        <v>1.6142312599999999</v>
      </c>
      <c r="P1606" s="114">
        <f t="shared" si="773"/>
        <v>754.31662549999999</v>
      </c>
      <c r="Q1606" s="168">
        <f t="shared" si="786"/>
        <v>0</v>
      </c>
      <c r="R1606" s="169">
        <f t="shared" si="782"/>
        <v>0</v>
      </c>
      <c r="S1606" s="114">
        <f t="shared" si="774"/>
        <v>0</v>
      </c>
      <c r="T1606" s="124">
        <f t="shared" si="783"/>
        <v>7.0000000000000007E-2</v>
      </c>
      <c r="U1606" s="122">
        <f t="shared" si="790"/>
        <v>10</v>
      </c>
      <c r="V1606" s="122">
        <v>252</v>
      </c>
      <c r="W1606" s="121">
        <f t="shared" si="775"/>
        <v>1.0026884739999999</v>
      </c>
      <c r="X1606" s="114">
        <f t="shared" si="776"/>
        <v>2.0279606299999999</v>
      </c>
      <c r="Y1606" s="114">
        <f t="shared" si="777"/>
        <v>0</v>
      </c>
      <c r="Z1606" s="127" t="str">
        <f t="shared" si="787"/>
        <v>A+J=</v>
      </c>
      <c r="AA1606" s="119">
        <f t="shared" si="788"/>
        <v>45616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>
        <f t="shared" si="778"/>
        <v>45601</v>
      </c>
      <c r="B1607" s="114">
        <f t="shared" si="770"/>
        <v>756.62188252999999</v>
      </c>
      <c r="C1607" s="114">
        <f t="shared" si="784"/>
        <v>467.29154874</v>
      </c>
      <c r="D1607" s="115">
        <f t="shared" si="779"/>
        <v>1190.8820000000001</v>
      </c>
      <c r="E1607" s="116">
        <f t="shared" si="792"/>
        <v>1193.337</v>
      </c>
      <c r="F1607" s="117">
        <f t="shared" si="793"/>
        <v>45556</v>
      </c>
      <c r="G1607" s="118">
        <f t="shared" si="771"/>
        <v>2.0614972768082662E-3</v>
      </c>
      <c r="H1607" s="119">
        <f t="shared" si="785"/>
        <v>45616</v>
      </c>
      <c r="I1607" s="119">
        <f t="shared" si="772"/>
        <v>45616</v>
      </c>
      <c r="J1607" s="120">
        <f t="shared" si="780"/>
        <v>21</v>
      </c>
      <c r="K1607" s="120">
        <f t="shared" si="795"/>
        <v>11</v>
      </c>
      <c r="L1607" s="8">
        <f t="shared" si="781"/>
        <v>1.0010793</v>
      </c>
      <c r="M1607" s="121">
        <f t="shared" si="794"/>
        <v>1.00206149</v>
      </c>
      <c r="N1607" s="121">
        <f t="shared" si="789"/>
        <v>1.6126490498273569</v>
      </c>
      <c r="O1607" s="114">
        <f t="shared" si="791"/>
        <v>1.6143895800000001</v>
      </c>
      <c r="P1607" s="114">
        <f t="shared" si="773"/>
        <v>754.39060710000001</v>
      </c>
      <c r="Q1607" s="168">
        <f t="shared" si="786"/>
        <v>0</v>
      </c>
      <c r="R1607" s="169">
        <f t="shared" si="782"/>
        <v>0</v>
      </c>
      <c r="S1607" s="114">
        <f t="shared" si="774"/>
        <v>0</v>
      </c>
      <c r="T1607" s="124">
        <f t="shared" si="783"/>
        <v>7.0000000000000007E-2</v>
      </c>
      <c r="U1607" s="122">
        <f t="shared" si="790"/>
        <v>11</v>
      </c>
      <c r="V1607" s="122">
        <v>252</v>
      </c>
      <c r="W1607" s="121">
        <f t="shared" si="775"/>
        <v>1.0029577190000001</v>
      </c>
      <c r="X1607" s="114">
        <f t="shared" si="776"/>
        <v>2.2312754300000002</v>
      </c>
      <c r="Y1607" s="114">
        <f t="shared" si="777"/>
        <v>0</v>
      </c>
      <c r="Z1607" s="127" t="str">
        <f t="shared" si="787"/>
        <v>A+J=</v>
      </c>
      <c r="AA1607" s="119">
        <f t="shared" si="788"/>
        <v>45616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>
        <f t="shared" si="778"/>
        <v>45602</v>
      </c>
      <c r="B1608" s="114">
        <f t="shared" si="770"/>
        <v>756.89926839999998</v>
      </c>
      <c r="C1608" s="114">
        <f t="shared" si="784"/>
        <v>467.29154874</v>
      </c>
      <c r="D1608" s="115">
        <f t="shared" si="779"/>
        <v>1190.8820000000001</v>
      </c>
      <c r="E1608" s="116">
        <f t="shared" si="792"/>
        <v>1193.337</v>
      </c>
      <c r="F1608" s="117">
        <f t="shared" si="793"/>
        <v>45556</v>
      </c>
      <c r="G1608" s="118">
        <f t="shared" si="771"/>
        <v>2.0614972768082662E-3</v>
      </c>
      <c r="H1608" s="119">
        <f t="shared" si="785"/>
        <v>45616</v>
      </c>
      <c r="I1608" s="119">
        <f t="shared" si="772"/>
        <v>45616</v>
      </c>
      <c r="J1608" s="120">
        <f t="shared" si="780"/>
        <v>21</v>
      </c>
      <c r="K1608" s="120">
        <f t="shared" si="795"/>
        <v>12</v>
      </c>
      <c r="L1608" s="8">
        <f t="shared" si="781"/>
        <v>1.00117747</v>
      </c>
      <c r="M1608" s="121">
        <f t="shared" si="794"/>
        <v>1.00206149</v>
      </c>
      <c r="N1608" s="121">
        <f t="shared" si="789"/>
        <v>1.6126490498273569</v>
      </c>
      <c r="O1608" s="114">
        <f t="shared" si="791"/>
        <v>1.6145478900000001</v>
      </c>
      <c r="P1608" s="114">
        <f t="shared" si="773"/>
        <v>754.46458402999997</v>
      </c>
      <c r="Q1608" s="168">
        <f t="shared" si="786"/>
        <v>0</v>
      </c>
      <c r="R1608" s="169">
        <f t="shared" si="782"/>
        <v>0</v>
      </c>
      <c r="S1608" s="114">
        <f t="shared" si="774"/>
        <v>0</v>
      </c>
      <c r="T1608" s="124">
        <f t="shared" si="783"/>
        <v>7.0000000000000007E-2</v>
      </c>
      <c r="U1608" s="122">
        <f t="shared" si="790"/>
        <v>12</v>
      </c>
      <c r="V1608" s="122">
        <v>252</v>
      </c>
      <c r="W1608" s="121">
        <f t="shared" si="775"/>
        <v>1.003227036</v>
      </c>
      <c r="X1608" s="114">
        <f t="shared" si="776"/>
        <v>2.4346843699999998</v>
      </c>
      <c r="Y1608" s="114">
        <f t="shared" si="777"/>
        <v>0</v>
      </c>
      <c r="Z1608" s="127" t="str">
        <f t="shared" si="787"/>
        <v>A+J=</v>
      </c>
      <c r="AA1608" s="119">
        <f t="shared" si="788"/>
        <v>45616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>
        <f t="shared" si="778"/>
        <v>45603</v>
      </c>
      <c r="B1609" s="114">
        <f t="shared" si="770"/>
        <v>757.17676718999996</v>
      </c>
      <c r="C1609" s="114">
        <f t="shared" si="784"/>
        <v>467.29154874</v>
      </c>
      <c r="D1609" s="115">
        <f t="shared" si="779"/>
        <v>1190.8820000000001</v>
      </c>
      <c r="E1609" s="116">
        <f t="shared" si="792"/>
        <v>1193.337</v>
      </c>
      <c r="F1609" s="117">
        <f t="shared" si="793"/>
        <v>45556</v>
      </c>
      <c r="G1609" s="118">
        <f t="shared" si="771"/>
        <v>2.0614972768082662E-3</v>
      </c>
      <c r="H1609" s="119">
        <f t="shared" si="785"/>
        <v>45616</v>
      </c>
      <c r="I1609" s="119">
        <f t="shared" si="772"/>
        <v>45616</v>
      </c>
      <c r="J1609" s="120">
        <f t="shared" si="780"/>
        <v>21</v>
      </c>
      <c r="K1609" s="120">
        <f t="shared" si="795"/>
        <v>13</v>
      </c>
      <c r="L1609" s="8">
        <f t="shared" si="781"/>
        <v>1.0012756599999999</v>
      </c>
      <c r="M1609" s="121">
        <f t="shared" si="794"/>
        <v>1.00206149</v>
      </c>
      <c r="N1609" s="121">
        <f t="shared" si="789"/>
        <v>1.6126490498273569</v>
      </c>
      <c r="O1609" s="114">
        <f t="shared" si="791"/>
        <v>1.6147062400000001</v>
      </c>
      <c r="P1609" s="114">
        <f t="shared" si="773"/>
        <v>754.53857963999997</v>
      </c>
      <c r="Q1609" s="168">
        <f t="shared" si="786"/>
        <v>0</v>
      </c>
      <c r="R1609" s="169">
        <f t="shared" si="782"/>
        <v>0</v>
      </c>
      <c r="S1609" s="114">
        <f t="shared" si="774"/>
        <v>0</v>
      </c>
      <c r="T1609" s="124">
        <f t="shared" si="783"/>
        <v>7.0000000000000007E-2</v>
      </c>
      <c r="U1609" s="122">
        <f t="shared" si="790"/>
        <v>13</v>
      </c>
      <c r="V1609" s="122">
        <v>252</v>
      </c>
      <c r="W1609" s="121">
        <f t="shared" si="775"/>
        <v>1.003496425</v>
      </c>
      <c r="X1609" s="114">
        <f t="shared" si="776"/>
        <v>2.63818755</v>
      </c>
      <c r="Y1609" s="114">
        <f t="shared" si="777"/>
        <v>0</v>
      </c>
      <c r="Z1609" s="127" t="str">
        <f t="shared" si="787"/>
        <v>A+J=</v>
      </c>
      <c r="AA1609" s="119">
        <f t="shared" si="788"/>
        <v>45616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>
        <f t="shared" si="778"/>
        <v>45604</v>
      </c>
      <c r="B1610" s="114">
        <f t="shared" ref="B1610:B1673" si="796">(P1610+X1610)</f>
        <v>757.45435625000005</v>
      </c>
      <c r="C1610" s="114">
        <f t="shared" si="784"/>
        <v>467.29154874</v>
      </c>
      <c r="D1610" s="115">
        <f t="shared" si="779"/>
        <v>1190.8820000000001</v>
      </c>
      <c r="E1610" s="116">
        <f t="shared" si="792"/>
        <v>1193.337</v>
      </c>
      <c r="F1610" s="117">
        <f t="shared" si="793"/>
        <v>45556</v>
      </c>
      <c r="G1610" s="118">
        <f t="shared" ref="G1610:G1673" si="797">(E1610/D1610)-1</f>
        <v>2.0614972768082662E-3</v>
      </c>
      <c r="H1610" s="119">
        <f t="shared" si="785"/>
        <v>45616</v>
      </c>
      <c r="I1610" s="119">
        <f t="shared" ref="I1610:I1673" si="798">IF(A1610&gt;I1609,H1610,I1609)</f>
        <v>45616</v>
      </c>
      <c r="J1610" s="120">
        <f t="shared" si="780"/>
        <v>21</v>
      </c>
      <c r="K1610" s="120">
        <f t="shared" si="795"/>
        <v>14</v>
      </c>
      <c r="L1610" s="8">
        <f t="shared" si="781"/>
        <v>1.00137385</v>
      </c>
      <c r="M1610" s="121">
        <f t="shared" si="794"/>
        <v>1.00206149</v>
      </c>
      <c r="N1610" s="121">
        <f t="shared" si="789"/>
        <v>1.6126490498273569</v>
      </c>
      <c r="O1610" s="114">
        <f t="shared" si="791"/>
        <v>1.6148645800000001</v>
      </c>
      <c r="P1610" s="114">
        <f t="shared" ref="P1610:P1673" si="799">TRUNC(C1610*O1610,8)</f>
        <v>754.61257059000002</v>
      </c>
      <c r="Q1610" s="168">
        <f t="shared" si="786"/>
        <v>0</v>
      </c>
      <c r="R1610" s="169">
        <f t="shared" si="782"/>
        <v>0</v>
      </c>
      <c r="S1610" s="114">
        <f t="shared" ref="S1610:S1673" si="800">IF(R1610&gt;0,TRUNC(R1610*P1610,8),0)</f>
        <v>0</v>
      </c>
      <c r="T1610" s="124">
        <f t="shared" si="783"/>
        <v>7.0000000000000007E-2</v>
      </c>
      <c r="U1610" s="122">
        <f t="shared" si="790"/>
        <v>14</v>
      </c>
      <c r="V1610" s="122">
        <v>252</v>
      </c>
      <c r="W1610" s="121">
        <f t="shared" ref="W1610:W1673" si="801">ROUND((1+T1610)^TRUNC((U1610/V1610),9),9)</f>
        <v>1.0037658869999999</v>
      </c>
      <c r="X1610" s="114">
        <f t="shared" ref="X1610:X1673" si="802">TRUNC((P1610*(W1610-1)),8)</f>
        <v>2.8417856600000002</v>
      </c>
      <c r="Y1610" s="114">
        <f t="shared" ref="Y1610:Y1673" si="803">IF(Q1610&gt;0,S1610+X1610,0)</f>
        <v>0</v>
      </c>
      <c r="Z1610" s="127" t="str">
        <f t="shared" si="787"/>
        <v>A+J=</v>
      </c>
      <c r="AA1610" s="119">
        <f t="shared" si="788"/>
        <v>45616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>
        <f t="shared" ref="A1611:A1674" si="804">(A1610+1)</f>
        <v>45605</v>
      </c>
      <c r="B1611" s="114">
        <f t="shared" si="796"/>
        <v>757.73205828999994</v>
      </c>
      <c r="C1611" s="114">
        <f t="shared" si="784"/>
        <v>467.29154874</v>
      </c>
      <c r="D1611" s="115">
        <f t="shared" ref="D1611:D1674" si="805">IF(E1611=E1610,D1610,E1610)</f>
        <v>1190.8820000000001</v>
      </c>
      <c r="E1611" s="116">
        <f t="shared" si="792"/>
        <v>1193.337</v>
      </c>
      <c r="F1611" s="117">
        <f t="shared" si="793"/>
        <v>45556</v>
      </c>
      <c r="G1611" s="118">
        <f t="shared" si="797"/>
        <v>2.0614972768082662E-3</v>
      </c>
      <c r="H1611" s="119">
        <f t="shared" si="785"/>
        <v>45616</v>
      </c>
      <c r="I1611" s="119">
        <f t="shared" si="798"/>
        <v>45616</v>
      </c>
      <c r="J1611" s="120">
        <f t="shared" ref="J1611:J1674" si="806">IF(I1611=I1610,J1610,NETWORKDAYS(I1610,I1611,$AD$148:$AD$502)-1)</f>
        <v>21</v>
      </c>
      <c r="K1611" s="120">
        <f t="shared" si="795"/>
        <v>15</v>
      </c>
      <c r="L1611" s="8">
        <f t="shared" ref="L1611:L1674" si="807">TRUNC((E1611/D1611)^TRUNC((K1611/J1611),9),8)</f>
        <v>1.00147206</v>
      </c>
      <c r="M1611" s="121">
        <f t="shared" si="794"/>
        <v>1.00206149</v>
      </c>
      <c r="N1611" s="121">
        <f t="shared" si="789"/>
        <v>1.6126490498273569</v>
      </c>
      <c r="O1611" s="114">
        <f t="shared" si="791"/>
        <v>1.6150229599999999</v>
      </c>
      <c r="P1611" s="114">
        <f t="shared" si="799"/>
        <v>754.68658022</v>
      </c>
      <c r="Q1611" s="168">
        <f t="shared" si="786"/>
        <v>0</v>
      </c>
      <c r="R1611" s="169">
        <f t="shared" ref="R1611:R1674" si="808">IF(Q1611&gt;0,VLOOKUP($A1611,$AD$10:$AI$140,6),0)</f>
        <v>0</v>
      </c>
      <c r="S1611" s="114">
        <f t="shared" si="800"/>
        <v>0</v>
      </c>
      <c r="T1611" s="124">
        <f t="shared" ref="T1611:T1674" si="809">(T1610)</f>
        <v>7.0000000000000007E-2</v>
      </c>
      <c r="U1611" s="122">
        <f t="shared" si="790"/>
        <v>15</v>
      </c>
      <c r="V1611" s="122">
        <v>252</v>
      </c>
      <c r="W1611" s="121">
        <f t="shared" si="801"/>
        <v>1.004035421</v>
      </c>
      <c r="X1611" s="114">
        <f t="shared" si="802"/>
        <v>3.0454780700000001</v>
      </c>
      <c r="Y1611" s="114">
        <f t="shared" si="803"/>
        <v>0</v>
      </c>
      <c r="Z1611" s="127" t="str">
        <f t="shared" si="787"/>
        <v>A+J=</v>
      </c>
      <c r="AA1611" s="119">
        <f t="shared" si="788"/>
        <v>45616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>
        <f t="shared" si="804"/>
        <v>45606</v>
      </c>
      <c r="B1612" s="114">
        <f t="shared" si="796"/>
        <v>757.73205828999994</v>
      </c>
      <c r="C1612" s="114">
        <f t="shared" ref="C1612:C1675" si="810">TRUNC(IF(Q1611&gt;0,VLOOKUP(A1611,$AD$12:$AE$140,2),C1611),8)</f>
        <v>467.29154874</v>
      </c>
      <c r="D1612" s="115">
        <f t="shared" si="805"/>
        <v>1190.8820000000001</v>
      </c>
      <c r="E1612" s="116">
        <f t="shared" si="792"/>
        <v>1193.337</v>
      </c>
      <c r="F1612" s="117">
        <f t="shared" si="793"/>
        <v>45556</v>
      </c>
      <c r="G1612" s="118">
        <f t="shared" si="797"/>
        <v>2.0614972768082662E-3</v>
      </c>
      <c r="H1612" s="119">
        <f t="shared" ref="H1612:H1675" si="811">IF(DAY(A1612)=H$9,VLOOKUP(A1612,AH$118:AN$450,4),H1611)</f>
        <v>45616</v>
      </c>
      <c r="I1612" s="119">
        <f t="shared" si="798"/>
        <v>45616</v>
      </c>
      <c r="J1612" s="120">
        <f t="shared" si="806"/>
        <v>21</v>
      </c>
      <c r="K1612" s="120">
        <f t="shared" si="795"/>
        <v>15</v>
      </c>
      <c r="L1612" s="8">
        <f t="shared" si="807"/>
        <v>1.00147206</v>
      </c>
      <c r="M1612" s="121">
        <f t="shared" si="794"/>
        <v>1.00206149</v>
      </c>
      <c r="N1612" s="121">
        <f t="shared" si="789"/>
        <v>1.6126490498273569</v>
      </c>
      <c r="O1612" s="114">
        <f t="shared" si="791"/>
        <v>1.6150229599999999</v>
      </c>
      <c r="P1612" s="114">
        <f t="shared" si="799"/>
        <v>754.68658022</v>
      </c>
      <c r="Q1612" s="168">
        <f t="shared" ref="Q1612:Q1675" si="812">IF(VLOOKUP(A1612,AD$10:AK$140,8)=VLOOKUP(A1611,AD$10:AK$140,8),0,VLOOKUP(A1612,AD$10:AK$140,8))</f>
        <v>0</v>
      </c>
      <c r="R1612" s="169">
        <f t="shared" si="808"/>
        <v>0</v>
      </c>
      <c r="S1612" s="114">
        <f t="shared" si="800"/>
        <v>0</v>
      </c>
      <c r="T1612" s="124">
        <f t="shared" si="809"/>
        <v>7.0000000000000007E-2</v>
      </c>
      <c r="U1612" s="122">
        <f t="shared" si="790"/>
        <v>15</v>
      </c>
      <c r="V1612" s="122">
        <v>252</v>
      </c>
      <c r="W1612" s="121">
        <f t="shared" si="801"/>
        <v>1.004035421</v>
      </c>
      <c r="X1612" s="114">
        <f t="shared" si="802"/>
        <v>3.0454780700000001</v>
      </c>
      <c r="Y1612" s="114">
        <f t="shared" si="803"/>
        <v>0</v>
      </c>
      <c r="Z1612" s="127" t="str">
        <f t="shared" ref="Z1612:Z1675" si="813">IF($Q1611&gt;0,VLOOKUP($A1611,$AD$10:$AM$140,9),Z1611)</f>
        <v>A+J=</v>
      </c>
      <c r="AA1612" s="119">
        <f t="shared" ref="AA1612:AA1675" si="814">IF($Q1611&gt;0,VLOOKUP($A1611,$AD$10:$AM$140,10),AA1611)</f>
        <v>45616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>
        <f t="shared" si="804"/>
        <v>45607</v>
      </c>
      <c r="B1613" s="114">
        <f t="shared" si="796"/>
        <v>757.73205828999994</v>
      </c>
      <c r="C1613" s="114">
        <f t="shared" si="810"/>
        <v>467.29154874</v>
      </c>
      <c r="D1613" s="115">
        <f t="shared" si="805"/>
        <v>1190.8820000000001</v>
      </c>
      <c r="E1613" s="116">
        <f t="shared" si="792"/>
        <v>1193.337</v>
      </c>
      <c r="F1613" s="117">
        <f t="shared" si="793"/>
        <v>45556</v>
      </c>
      <c r="G1613" s="118">
        <f t="shared" si="797"/>
        <v>2.0614972768082662E-3</v>
      </c>
      <c r="H1613" s="119">
        <f t="shared" si="811"/>
        <v>45616</v>
      </c>
      <c r="I1613" s="119">
        <f t="shared" si="798"/>
        <v>45616</v>
      </c>
      <c r="J1613" s="120">
        <f t="shared" si="806"/>
        <v>21</v>
      </c>
      <c r="K1613" s="120">
        <f t="shared" si="795"/>
        <v>15</v>
      </c>
      <c r="L1613" s="8">
        <f t="shared" si="807"/>
        <v>1.00147206</v>
      </c>
      <c r="M1613" s="121">
        <f t="shared" si="794"/>
        <v>1.00206149</v>
      </c>
      <c r="N1613" s="121">
        <f t="shared" si="789"/>
        <v>1.6126490498273569</v>
      </c>
      <c r="O1613" s="114">
        <f t="shared" si="791"/>
        <v>1.6150229599999999</v>
      </c>
      <c r="P1613" s="114">
        <f t="shared" si="799"/>
        <v>754.68658022</v>
      </c>
      <c r="Q1613" s="168">
        <f t="shared" si="812"/>
        <v>0</v>
      </c>
      <c r="R1613" s="169">
        <f t="shared" si="808"/>
        <v>0</v>
      </c>
      <c r="S1613" s="114">
        <f t="shared" si="800"/>
        <v>0</v>
      </c>
      <c r="T1613" s="124">
        <f t="shared" si="809"/>
        <v>7.0000000000000007E-2</v>
      </c>
      <c r="U1613" s="122">
        <f t="shared" si="790"/>
        <v>15</v>
      </c>
      <c r="V1613" s="122">
        <v>252</v>
      </c>
      <c r="W1613" s="121">
        <f t="shared" si="801"/>
        <v>1.004035421</v>
      </c>
      <c r="X1613" s="114">
        <f t="shared" si="802"/>
        <v>3.0454780700000001</v>
      </c>
      <c r="Y1613" s="114">
        <f t="shared" si="803"/>
        <v>0</v>
      </c>
      <c r="Z1613" s="127" t="str">
        <f t="shared" si="813"/>
        <v>A+J=</v>
      </c>
      <c r="AA1613" s="119">
        <f t="shared" si="814"/>
        <v>45616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>
        <f t="shared" si="804"/>
        <v>45608</v>
      </c>
      <c r="B1614" s="114">
        <f t="shared" si="796"/>
        <v>758.00985457000002</v>
      </c>
      <c r="C1614" s="114">
        <f t="shared" si="810"/>
        <v>467.29154874</v>
      </c>
      <c r="D1614" s="115">
        <f t="shared" si="805"/>
        <v>1190.8820000000001</v>
      </c>
      <c r="E1614" s="116">
        <f t="shared" si="792"/>
        <v>1193.337</v>
      </c>
      <c r="F1614" s="117">
        <f t="shared" si="793"/>
        <v>45556</v>
      </c>
      <c r="G1614" s="118">
        <f t="shared" si="797"/>
        <v>2.0614972768082662E-3</v>
      </c>
      <c r="H1614" s="119">
        <f t="shared" si="811"/>
        <v>45616</v>
      </c>
      <c r="I1614" s="119">
        <f t="shared" si="798"/>
        <v>45616</v>
      </c>
      <c r="J1614" s="120">
        <f t="shared" si="806"/>
        <v>21</v>
      </c>
      <c r="K1614" s="120">
        <f t="shared" si="795"/>
        <v>16</v>
      </c>
      <c r="L1614" s="8">
        <f t="shared" si="807"/>
        <v>1.00157027</v>
      </c>
      <c r="M1614" s="121">
        <f t="shared" si="794"/>
        <v>1.00206149</v>
      </c>
      <c r="N1614" s="121">
        <f t="shared" si="789"/>
        <v>1.6126490498273569</v>
      </c>
      <c r="O1614" s="114">
        <f t="shared" si="791"/>
        <v>1.6151813399999999</v>
      </c>
      <c r="P1614" s="114">
        <f t="shared" si="799"/>
        <v>754.76058985999998</v>
      </c>
      <c r="Q1614" s="168">
        <f t="shared" si="812"/>
        <v>0</v>
      </c>
      <c r="R1614" s="169">
        <f t="shared" si="808"/>
        <v>0</v>
      </c>
      <c r="S1614" s="114">
        <f t="shared" si="800"/>
        <v>0</v>
      </c>
      <c r="T1614" s="124">
        <f t="shared" si="809"/>
        <v>7.0000000000000007E-2</v>
      </c>
      <c r="U1614" s="122">
        <f t="shared" si="790"/>
        <v>16</v>
      </c>
      <c r="V1614" s="122">
        <v>252</v>
      </c>
      <c r="W1614" s="121">
        <f t="shared" si="801"/>
        <v>1.004305027</v>
      </c>
      <c r="X1614" s="114">
        <f t="shared" si="802"/>
        <v>3.2492647099999998</v>
      </c>
      <c r="Y1614" s="114">
        <f t="shared" si="803"/>
        <v>0</v>
      </c>
      <c r="Z1614" s="127" t="str">
        <f t="shared" si="813"/>
        <v>A+J=</v>
      </c>
      <c r="AA1614" s="119">
        <f t="shared" si="814"/>
        <v>45616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>
        <f t="shared" si="804"/>
        <v>45609</v>
      </c>
      <c r="B1615" s="114">
        <f t="shared" si="796"/>
        <v>758.28775994</v>
      </c>
      <c r="C1615" s="114">
        <f t="shared" si="810"/>
        <v>467.29154874</v>
      </c>
      <c r="D1615" s="115">
        <f t="shared" si="805"/>
        <v>1190.8820000000001</v>
      </c>
      <c r="E1615" s="116">
        <f t="shared" si="792"/>
        <v>1193.337</v>
      </c>
      <c r="F1615" s="117">
        <f t="shared" si="793"/>
        <v>45556</v>
      </c>
      <c r="G1615" s="118">
        <f t="shared" si="797"/>
        <v>2.0614972768082662E-3</v>
      </c>
      <c r="H1615" s="119">
        <f t="shared" si="811"/>
        <v>45616</v>
      </c>
      <c r="I1615" s="119">
        <f t="shared" si="798"/>
        <v>45616</v>
      </c>
      <c r="J1615" s="120">
        <f t="shared" si="806"/>
        <v>21</v>
      </c>
      <c r="K1615" s="120">
        <f t="shared" si="795"/>
        <v>17</v>
      </c>
      <c r="L1615" s="8">
        <f t="shared" si="807"/>
        <v>1.0016685000000001</v>
      </c>
      <c r="M1615" s="121">
        <f t="shared" si="794"/>
        <v>1.00206149</v>
      </c>
      <c r="N1615" s="121">
        <f t="shared" si="789"/>
        <v>1.6126490498273569</v>
      </c>
      <c r="O1615" s="114">
        <f t="shared" si="791"/>
        <v>1.61533975</v>
      </c>
      <c r="P1615" s="114">
        <f t="shared" si="799"/>
        <v>754.83461351000005</v>
      </c>
      <c r="Q1615" s="168">
        <f t="shared" si="812"/>
        <v>0</v>
      </c>
      <c r="R1615" s="169">
        <f t="shared" si="808"/>
        <v>0</v>
      </c>
      <c r="S1615" s="114">
        <f t="shared" si="800"/>
        <v>0</v>
      </c>
      <c r="T1615" s="124">
        <f t="shared" si="809"/>
        <v>7.0000000000000007E-2</v>
      </c>
      <c r="U1615" s="122">
        <f t="shared" si="790"/>
        <v>17</v>
      </c>
      <c r="V1615" s="122">
        <v>252</v>
      </c>
      <c r="W1615" s="121">
        <f t="shared" si="801"/>
        <v>1.0045747060000001</v>
      </c>
      <c r="X1615" s="114">
        <f t="shared" si="802"/>
        <v>3.4531464299999999</v>
      </c>
      <c r="Y1615" s="114">
        <f t="shared" si="803"/>
        <v>0</v>
      </c>
      <c r="Z1615" s="127" t="str">
        <f t="shared" si="813"/>
        <v>A+J=</v>
      </c>
      <c r="AA1615" s="119">
        <f t="shared" si="814"/>
        <v>45616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>
        <f t="shared" si="804"/>
        <v>45610</v>
      </c>
      <c r="B1616" s="114">
        <f t="shared" si="796"/>
        <v>758.56575959999998</v>
      </c>
      <c r="C1616" s="114">
        <f t="shared" si="810"/>
        <v>467.29154874</v>
      </c>
      <c r="D1616" s="115">
        <f t="shared" si="805"/>
        <v>1190.8820000000001</v>
      </c>
      <c r="E1616" s="116">
        <f t="shared" si="792"/>
        <v>1193.337</v>
      </c>
      <c r="F1616" s="117">
        <f t="shared" si="793"/>
        <v>45556</v>
      </c>
      <c r="G1616" s="118">
        <f t="shared" si="797"/>
        <v>2.0614972768082662E-3</v>
      </c>
      <c r="H1616" s="119">
        <f t="shared" si="811"/>
        <v>45616</v>
      </c>
      <c r="I1616" s="119">
        <f t="shared" si="798"/>
        <v>45616</v>
      </c>
      <c r="J1616" s="120">
        <f t="shared" si="806"/>
        <v>21</v>
      </c>
      <c r="K1616" s="120">
        <f t="shared" si="795"/>
        <v>18</v>
      </c>
      <c r="L1616" s="8">
        <f t="shared" si="807"/>
        <v>1.0017667299999999</v>
      </c>
      <c r="M1616" s="121">
        <f t="shared" si="794"/>
        <v>1.00206149</v>
      </c>
      <c r="N1616" s="121">
        <f t="shared" si="789"/>
        <v>1.6126490498273569</v>
      </c>
      <c r="O1616" s="114">
        <f t="shared" si="791"/>
        <v>1.61549816</v>
      </c>
      <c r="P1616" s="114">
        <f t="shared" si="799"/>
        <v>754.90863717000002</v>
      </c>
      <c r="Q1616" s="168">
        <f t="shared" si="812"/>
        <v>0</v>
      </c>
      <c r="R1616" s="169">
        <f t="shared" si="808"/>
        <v>0</v>
      </c>
      <c r="S1616" s="114">
        <f t="shared" si="800"/>
        <v>0</v>
      </c>
      <c r="T1616" s="124">
        <f t="shared" si="809"/>
        <v>7.0000000000000007E-2</v>
      </c>
      <c r="U1616" s="122">
        <f t="shared" si="790"/>
        <v>18</v>
      </c>
      <c r="V1616" s="122">
        <v>252</v>
      </c>
      <c r="W1616" s="121">
        <f t="shared" si="801"/>
        <v>1.0048444569999999</v>
      </c>
      <c r="X1616" s="114">
        <f t="shared" si="802"/>
        <v>3.6571224299999998</v>
      </c>
      <c r="Y1616" s="114">
        <f t="shared" si="803"/>
        <v>0</v>
      </c>
      <c r="Z1616" s="127" t="str">
        <f t="shared" si="813"/>
        <v>A+J=</v>
      </c>
      <c r="AA1616" s="119">
        <f t="shared" si="814"/>
        <v>45616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>
        <f t="shared" si="804"/>
        <v>45611</v>
      </c>
      <c r="B1617" s="114">
        <f t="shared" si="796"/>
        <v>758.84386838</v>
      </c>
      <c r="C1617" s="114">
        <f t="shared" si="810"/>
        <v>467.29154874</v>
      </c>
      <c r="D1617" s="115">
        <f t="shared" si="805"/>
        <v>1190.8820000000001</v>
      </c>
      <c r="E1617" s="116">
        <f t="shared" si="792"/>
        <v>1193.337</v>
      </c>
      <c r="F1617" s="117">
        <f t="shared" si="793"/>
        <v>45556</v>
      </c>
      <c r="G1617" s="118">
        <f t="shared" si="797"/>
        <v>2.0614972768082662E-3</v>
      </c>
      <c r="H1617" s="119">
        <f t="shared" si="811"/>
        <v>45616</v>
      </c>
      <c r="I1617" s="119">
        <f t="shared" si="798"/>
        <v>45616</v>
      </c>
      <c r="J1617" s="120">
        <f t="shared" si="806"/>
        <v>21</v>
      </c>
      <c r="K1617" s="120">
        <f t="shared" si="795"/>
        <v>19</v>
      </c>
      <c r="L1617" s="8">
        <f t="shared" si="807"/>
        <v>1.0018649799999999</v>
      </c>
      <c r="M1617" s="121">
        <f t="shared" si="794"/>
        <v>1.00206149</v>
      </c>
      <c r="N1617" s="121">
        <f t="shared" si="789"/>
        <v>1.6126490498273569</v>
      </c>
      <c r="O1617" s="114">
        <f t="shared" si="791"/>
        <v>1.6156566000000001</v>
      </c>
      <c r="P1617" s="114">
        <f t="shared" si="799"/>
        <v>754.98267483999996</v>
      </c>
      <c r="Q1617" s="168">
        <f t="shared" si="812"/>
        <v>0</v>
      </c>
      <c r="R1617" s="169">
        <f t="shared" si="808"/>
        <v>0</v>
      </c>
      <c r="S1617" s="114">
        <f t="shared" si="800"/>
        <v>0</v>
      </c>
      <c r="T1617" s="124">
        <f t="shared" si="809"/>
        <v>7.0000000000000007E-2</v>
      </c>
      <c r="U1617" s="122">
        <f t="shared" si="790"/>
        <v>19</v>
      </c>
      <c r="V1617" s="122">
        <v>252</v>
      </c>
      <c r="W1617" s="121">
        <f t="shared" si="801"/>
        <v>1.005114281</v>
      </c>
      <c r="X1617" s="114">
        <f t="shared" si="802"/>
        <v>3.8611935399999999</v>
      </c>
      <c r="Y1617" s="114">
        <f t="shared" si="803"/>
        <v>0</v>
      </c>
      <c r="Z1617" s="127" t="str">
        <f t="shared" si="813"/>
        <v>A+J=</v>
      </c>
      <c r="AA1617" s="119">
        <f t="shared" si="814"/>
        <v>45616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>
        <f t="shared" si="804"/>
        <v>45612</v>
      </c>
      <c r="B1618" s="114">
        <f t="shared" si="796"/>
        <v>758.84386838</v>
      </c>
      <c r="C1618" s="114">
        <f t="shared" si="810"/>
        <v>467.29154874</v>
      </c>
      <c r="D1618" s="115">
        <f t="shared" si="805"/>
        <v>1190.8820000000001</v>
      </c>
      <c r="E1618" s="116">
        <f t="shared" si="792"/>
        <v>1193.337</v>
      </c>
      <c r="F1618" s="117">
        <f t="shared" si="793"/>
        <v>45556</v>
      </c>
      <c r="G1618" s="118">
        <f t="shared" si="797"/>
        <v>2.0614972768082662E-3</v>
      </c>
      <c r="H1618" s="119">
        <f t="shared" si="811"/>
        <v>45616</v>
      </c>
      <c r="I1618" s="119">
        <f t="shared" si="798"/>
        <v>45616</v>
      </c>
      <c r="J1618" s="120">
        <f t="shared" si="806"/>
        <v>21</v>
      </c>
      <c r="K1618" s="120">
        <f t="shared" si="795"/>
        <v>19</v>
      </c>
      <c r="L1618" s="8">
        <f t="shared" si="807"/>
        <v>1.0018649799999999</v>
      </c>
      <c r="M1618" s="121">
        <f t="shared" si="794"/>
        <v>1.00206149</v>
      </c>
      <c r="N1618" s="121">
        <f t="shared" si="789"/>
        <v>1.6126490498273569</v>
      </c>
      <c r="O1618" s="114">
        <f t="shared" si="791"/>
        <v>1.6156566000000001</v>
      </c>
      <c r="P1618" s="114">
        <f t="shared" si="799"/>
        <v>754.98267483999996</v>
      </c>
      <c r="Q1618" s="168">
        <f t="shared" si="812"/>
        <v>0</v>
      </c>
      <c r="R1618" s="169">
        <f t="shared" si="808"/>
        <v>0</v>
      </c>
      <c r="S1618" s="114">
        <f t="shared" si="800"/>
        <v>0</v>
      </c>
      <c r="T1618" s="124">
        <f t="shared" si="809"/>
        <v>7.0000000000000007E-2</v>
      </c>
      <c r="U1618" s="122">
        <f t="shared" si="790"/>
        <v>19</v>
      </c>
      <c r="V1618" s="122">
        <v>252</v>
      </c>
      <c r="W1618" s="121">
        <f t="shared" si="801"/>
        <v>1.005114281</v>
      </c>
      <c r="X1618" s="114">
        <f t="shared" si="802"/>
        <v>3.8611935399999999</v>
      </c>
      <c r="Y1618" s="114">
        <f t="shared" si="803"/>
        <v>0</v>
      </c>
      <c r="Z1618" s="127" t="str">
        <f t="shared" si="813"/>
        <v>A+J=</v>
      </c>
      <c r="AA1618" s="119">
        <f t="shared" si="814"/>
        <v>45616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>
        <f t="shared" si="804"/>
        <v>45613</v>
      </c>
      <c r="B1619" s="114">
        <f t="shared" si="796"/>
        <v>758.84386838</v>
      </c>
      <c r="C1619" s="114">
        <f t="shared" si="810"/>
        <v>467.29154874</v>
      </c>
      <c r="D1619" s="115">
        <f t="shared" si="805"/>
        <v>1190.8820000000001</v>
      </c>
      <c r="E1619" s="116">
        <f t="shared" si="792"/>
        <v>1193.337</v>
      </c>
      <c r="F1619" s="117">
        <f t="shared" si="793"/>
        <v>45556</v>
      </c>
      <c r="G1619" s="118">
        <f t="shared" si="797"/>
        <v>2.0614972768082662E-3</v>
      </c>
      <c r="H1619" s="119">
        <f t="shared" si="811"/>
        <v>45616</v>
      </c>
      <c r="I1619" s="119">
        <f t="shared" si="798"/>
        <v>45616</v>
      </c>
      <c r="J1619" s="120">
        <f t="shared" si="806"/>
        <v>21</v>
      </c>
      <c r="K1619" s="120">
        <f t="shared" si="795"/>
        <v>19</v>
      </c>
      <c r="L1619" s="8">
        <f t="shared" si="807"/>
        <v>1.0018649799999999</v>
      </c>
      <c r="M1619" s="121">
        <f t="shared" si="794"/>
        <v>1.00206149</v>
      </c>
      <c r="N1619" s="121">
        <f t="shared" si="789"/>
        <v>1.6126490498273569</v>
      </c>
      <c r="O1619" s="114">
        <f t="shared" si="791"/>
        <v>1.6156566000000001</v>
      </c>
      <c r="P1619" s="114">
        <f t="shared" si="799"/>
        <v>754.98267483999996</v>
      </c>
      <c r="Q1619" s="168">
        <f t="shared" si="812"/>
        <v>0</v>
      </c>
      <c r="R1619" s="169">
        <f t="shared" si="808"/>
        <v>0</v>
      </c>
      <c r="S1619" s="114">
        <f t="shared" si="800"/>
        <v>0</v>
      </c>
      <c r="T1619" s="124">
        <f t="shared" si="809"/>
        <v>7.0000000000000007E-2</v>
      </c>
      <c r="U1619" s="122">
        <f t="shared" si="790"/>
        <v>19</v>
      </c>
      <c r="V1619" s="122">
        <v>252</v>
      </c>
      <c r="W1619" s="121">
        <f t="shared" si="801"/>
        <v>1.005114281</v>
      </c>
      <c r="X1619" s="114">
        <f t="shared" si="802"/>
        <v>3.8611935399999999</v>
      </c>
      <c r="Y1619" s="114">
        <f t="shared" si="803"/>
        <v>0</v>
      </c>
      <c r="Z1619" s="127" t="str">
        <f t="shared" si="813"/>
        <v>A+J=</v>
      </c>
      <c r="AA1619" s="119">
        <f t="shared" si="814"/>
        <v>45616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>
        <f t="shared" si="804"/>
        <v>45614</v>
      </c>
      <c r="B1620" s="114">
        <f t="shared" si="796"/>
        <v>758.84386838</v>
      </c>
      <c r="C1620" s="114">
        <f t="shared" si="810"/>
        <v>467.29154874</v>
      </c>
      <c r="D1620" s="115">
        <f t="shared" si="805"/>
        <v>1190.8820000000001</v>
      </c>
      <c r="E1620" s="116">
        <f t="shared" si="792"/>
        <v>1193.337</v>
      </c>
      <c r="F1620" s="117">
        <f t="shared" si="793"/>
        <v>45556</v>
      </c>
      <c r="G1620" s="118">
        <f t="shared" si="797"/>
        <v>2.0614972768082662E-3</v>
      </c>
      <c r="H1620" s="119">
        <f t="shared" si="811"/>
        <v>45616</v>
      </c>
      <c r="I1620" s="119">
        <f t="shared" si="798"/>
        <v>45616</v>
      </c>
      <c r="J1620" s="120">
        <f t="shared" si="806"/>
        <v>21</v>
      </c>
      <c r="K1620" s="120">
        <f t="shared" si="795"/>
        <v>19</v>
      </c>
      <c r="L1620" s="8">
        <f t="shared" si="807"/>
        <v>1.0018649799999999</v>
      </c>
      <c r="M1620" s="121">
        <f t="shared" si="794"/>
        <v>1.00206149</v>
      </c>
      <c r="N1620" s="121">
        <f t="shared" si="789"/>
        <v>1.6126490498273569</v>
      </c>
      <c r="O1620" s="114">
        <f t="shared" si="791"/>
        <v>1.6156566000000001</v>
      </c>
      <c r="P1620" s="114">
        <f t="shared" si="799"/>
        <v>754.98267483999996</v>
      </c>
      <c r="Q1620" s="168">
        <f t="shared" si="812"/>
        <v>0</v>
      </c>
      <c r="R1620" s="169">
        <f t="shared" si="808"/>
        <v>0</v>
      </c>
      <c r="S1620" s="114">
        <f t="shared" si="800"/>
        <v>0</v>
      </c>
      <c r="T1620" s="124">
        <f t="shared" si="809"/>
        <v>7.0000000000000007E-2</v>
      </c>
      <c r="U1620" s="122">
        <f t="shared" si="790"/>
        <v>19</v>
      </c>
      <c r="V1620" s="122">
        <v>252</v>
      </c>
      <c r="W1620" s="121">
        <f t="shared" si="801"/>
        <v>1.005114281</v>
      </c>
      <c r="X1620" s="114">
        <f t="shared" si="802"/>
        <v>3.8611935399999999</v>
      </c>
      <c r="Y1620" s="114">
        <f t="shared" si="803"/>
        <v>0</v>
      </c>
      <c r="Z1620" s="127" t="str">
        <f t="shared" si="813"/>
        <v>A+J=</v>
      </c>
      <c r="AA1620" s="119">
        <f t="shared" si="814"/>
        <v>45616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>
        <f t="shared" si="804"/>
        <v>45615</v>
      </c>
      <c r="B1621" s="114">
        <f t="shared" si="796"/>
        <v>759.12207619999992</v>
      </c>
      <c r="C1621" s="114">
        <f t="shared" si="810"/>
        <v>467.29154874</v>
      </c>
      <c r="D1621" s="115">
        <f t="shared" si="805"/>
        <v>1190.8820000000001</v>
      </c>
      <c r="E1621" s="116">
        <f t="shared" si="792"/>
        <v>1193.337</v>
      </c>
      <c r="F1621" s="117">
        <f t="shared" si="793"/>
        <v>45556</v>
      </c>
      <c r="G1621" s="118">
        <f t="shared" si="797"/>
        <v>2.0614972768082662E-3</v>
      </c>
      <c r="H1621" s="119">
        <f t="shared" si="811"/>
        <v>45616</v>
      </c>
      <c r="I1621" s="119">
        <f t="shared" si="798"/>
        <v>45616</v>
      </c>
      <c r="J1621" s="120">
        <f t="shared" si="806"/>
        <v>21</v>
      </c>
      <c r="K1621" s="120">
        <f t="shared" si="795"/>
        <v>20</v>
      </c>
      <c r="L1621" s="8">
        <f t="shared" si="807"/>
        <v>1.0019632300000001</v>
      </c>
      <c r="M1621" s="121">
        <f t="shared" si="794"/>
        <v>1.00206149</v>
      </c>
      <c r="N1621" s="121">
        <f t="shared" si="789"/>
        <v>1.6126490498273569</v>
      </c>
      <c r="O1621" s="114">
        <f t="shared" si="791"/>
        <v>1.6158150499999999</v>
      </c>
      <c r="P1621" s="114">
        <f t="shared" si="799"/>
        <v>755.05671718999997</v>
      </c>
      <c r="Q1621" s="168">
        <f t="shared" si="812"/>
        <v>0</v>
      </c>
      <c r="R1621" s="169">
        <f t="shared" si="808"/>
        <v>0</v>
      </c>
      <c r="S1621" s="114">
        <f t="shared" si="800"/>
        <v>0</v>
      </c>
      <c r="T1621" s="124">
        <f t="shared" si="809"/>
        <v>7.0000000000000007E-2</v>
      </c>
      <c r="U1621" s="122">
        <f t="shared" si="790"/>
        <v>20</v>
      </c>
      <c r="V1621" s="122">
        <v>252</v>
      </c>
      <c r="W1621" s="121">
        <f t="shared" si="801"/>
        <v>1.005384177</v>
      </c>
      <c r="X1621" s="114">
        <f t="shared" si="802"/>
        <v>4.0653590099999999</v>
      </c>
      <c r="Y1621" s="114">
        <f t="shared" si="803"/>
        <v>0</v>
      </c>
      <c r="Z1621" s="127" t="str">
        <f t="shared" si="813"/>
        <v>A+J=</v>
      </c>
      <c r="AA1621" s="119">
        <f t="shared" si="814"/>
        <v>45616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>
        <f t="shared" si="804"/>
        <v>45616</v>
      </c>
      <c r="B1622" s="114">
        <f t="shared" si="796"/>
        <v>759.40037832999997</v>
      </c>
      <c r="C1622" s="114">
        <f t="shared" si="810"/>
        <v>467.29154874</v>
      </c>
      <c r="D1622" s="115">
        <f t="shared" si="805"/>
        <v>1190.8820000000001</v>
      </c>
      <c r="E1622" s="116">
        <f t="shared" si="792"/>
        <v>1193.337</v>
      </c>
      <c r="F1622" s="117">
        <f t="shared" si="793"/>
        <v>45556</v>
      </c>
      <c r="G1622" s="118">
        <f t="shared" si="797"/>
        <v>2.0614972768082662E-3</v>
      </c>
      <c r="H1622" s="119">
        <f t="shared" si="811"/>
        <v>45646</v>
      </c>
      <c r="I1622" s="119">
        <f t="shared" si="798"/>
        <v>45616</v>
      </c>
      <c r="J1622" s="120">
        <f t="shared" si="806"/>
        <v>21</v>
      </c>
      <c r="K1622" s="120">
        <f t="shared" si="795"/>
        <v>21</v>
      </c>
      <c r="L1622" s="8">
        <f t="shared" si="807"/>
        <v>1.00206149</v>
      </c>
      <c r="M1622" s="121">
        <f t="shared" si="794"/>
        <v>1.00206149</v>
      </c>
      <c r="N1622" s="121">
        <f t="shared" si="789"/>
        <v>1.6126490498273569</v>
      </c>
      <c r="O1622" s="114">
        <f t="shared" si="791"/>
        <v>1.6159735</v>
      </c>
      <c r="P1622" s="114">
        <f t="shared" si="799"/>
        <v>755.13075952999998</v>
      </c>
      <c r="Q1622" s="168">
        <f t="shared" si="812"/>
        <v>53</v>
      </c>
      <c r="R1622" s="169">
        <f t="shared" si="808"/>
        <v>1.3996E-2</v>
      </c>
      <c r="S1622" s="114">
        <f t="shared" si="800"/>
        <v>10.568810109999999</v>
      </c>
      <c r="T1622" s="124">
        <f t="shared" si="809"/>
        <v>7.0000000000000007E-2</v>
      </c>
      <c r="U1622" s="122">
        <f t="shared" si="790"/>
        <v>21</v>
      </c>
      <c r="V1622" s="122">
        <v>252</v>
      </c>
      <c r="W1622" s="121">
        <f t="shared" si="801"/>
        <v>1.0056541450000001</v>
      </c>
      <c r="X1622" s="114">
        <f t="shared" si="802"/>
        <v>4.2696187999999999</v>
      </c>
      <c r="Y1622" s="114">
        <f t="shared" si="803"/>
        <v>14.838428909999999</v>
      </c>
      <c r="Z1622" s="127" t="str">
        <f t="shared" si="813"/>
        <v>A+J=</v>
      </c>
      <c r="AA1622" s="119">
        <f t="shared" si="814"/>
        <v>45616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>
        <f t="shared" si="804"/>
        <v>45617</v>
      </c>
      <c r="B1623" s="114">
        <f t="shared" si="796"/>
        <v>744.83160260999989</v>
      </c>
      <c r="C1623" s="114">
        <f t="shared" si="810"/>
        <v>460.75133622999999</v>
      </c>
      <c r="D1623" s="115">
        <f t="shared" si="805"/>
        <v>1190.8820000000001</v>
      </c>
      <c r="E1623" s="116">
        <f t="shared" si="792"/>
        <v>1193.337</v>
      </c>
      <c r="F1623" s="117">
        <f t="shared" si="793"/>
        <v>45585</v>
      </c>
      <c r="G1623" s="118">
        <f t="shared" si="797"/>
        <v>2.0614972768082662E-3</v>
      </c>
      <c r="H1623" s="119">
        <f t="shared" si="811"/>
        <v>45646</v>
      </c>
      <c r="I1623" s="119">
        <f t="shared" si="798"/>
        <v>45646</v>
      </c>
      <c r="J1623" s="120">
        <f t="shared" si="806"/>
        <v>22</v>
      </c>
      <c r="K1623" s="120">
        <f t="shared" si="795"/>
        <v>1</v>
      </c>
      <c r="L1623" s="8">
        <f t="shared" si="807"/>
        <v>1.00009361</v>
      </c>
      <c r="M1623" s="121">
        <f t="shared" si="794"/>
        <v>1.00206149</v>
      </c>
      <c r="N1623" s="121">
        <f t="shared" si="789"/>
        <v>1.6159735097170855</v>
      </c>
      <c r="O1623" s="114">
        <f t="shared" si="791"/>
        <v>1.61612478</v>
      </c>
      <c r="P1623" s="114">
        <f t="shared" si="799"/>
        <v>744.63165188999994</v>
      </c>
      <c r="Q1623" s="168">
        <f t="shared" si="812"/>
        <v>0</v>
      </c>
      <c r="R1623" s="169">
        <f t="shared" si="808"/>
        <v>0</v>
      </c>
      <c r="S1623" s="114">
        <f t="shared" si="800"/>
        <v>0</v>
      </c>
      <c r="T1623" s="124">
        <f t="shared" si="809"/>
        <v>7.0000000000000007E-2</v>
      </c>
      <c r="U1623" s="122">
        <f t="shared" si="790"/>
        <v>1</v>
      </c>
      <c r="V1623" s="122">
        <v>252</v>
      </c>
      <c r="W1623" s="121">
        <f t="shared" si="801"/>
        <v>1.0002685229999999</v>
      </c>
      <c r="X1623" s="114">
        <f t="shared" si="802"/>
        <v>0.19995072</v>
      </c>
      <c r="Y1623" s="114">
        <f t="shared" si="803"/>
        <v>0</v>
      </c>
      <c r="Z1623" s="127" t="str">
        <f t="shared" si="813"/>
        <v>A+J=</v>
      </c>
      <c r="AA1623" s="119">
        <f t="shared" si="814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>
        <f t="shared" si="804"/>
        <v>45618</v>
      </c>
      <c r="B1624" s="114">
        <f t="shared" si="796"/>
        <v>745.10134686000004</v>
      </c>
      <c r="C1624" s="114">
        <f t="shared" si="810"/>
        <v>460.75133622999999</v>
      </c>
      <c r="D1624" s="115">
        <f t="shared" si="805"/>
        <v>1190.8820000000001</v>
      </c>
      <c r="E1624" s="116">
        <f t="shared" si="792"/>
        <v>1193.337</v>
      </c>
      <c r="F1624" s="117">
        <f t="shared" si="793"/>
        <v>45585</v>
      </c>
      <c r="G1624" s="118">
        <f t="shared" si="797"/>
        <v>2.0614972768082662E-3</v>
      </c>
      <c r="H1624" s="119">
        <f t="shared" si="811"/>
        <v>45646</v>
      </c>
      <c r="I1624" s="119">
        <f t="shared" si="798"/>
        <v>45646</v>
      </c>
      <c r="J1624" s="120">
        <f t="shared" si="806"/>
        <v>22</v>
      </c>
      <c r="K1624" s="120">
        <f t="shared" si="795"/>
        <v>2</v>
      </c>
      <c r="L1624" s="8">
        <f t="shared" si="807"/>
        <v>1.0001872300000001</v>
      </c>
      <c r="M1624" s="121">
        <f t="shared" si="794"/>
        <v>1.00206149</v>
      </c>
      <c r="N1624" s="121">
        <f t="shared" si="789"/>
        <v>1.6159735097170855</v>
      </c>
      <c r="O1624" s="114">
        <f t="shared" si="791"/>
        <v>1.6162760599999999</v>
      </c>
      <c r="P1624" s="114">
        <f t="shared" si="799"/>
        <v>744.70135435999998</v>
      </c>
      <c r="Q1624" s="168">
        <f t="shared" si="812"/>
        <v>0</v>
      </c>
      <c r="R1624" s="169">
        <f t="shared" si="808"/>
        <v>0</v>
      </c>
      <c r="S1624" s="114">
        <f t="shared" si="800"/>
        <v>0</v>
      </c>
      <c r="T1624" s="124">
        <f t="shared" si="809"/>
        <v>7.0000000000000007E-2</v>
      </c>
      <c r="U1624" s="122">
        <f t="shared" si="790"/>
        <v>2</v>
      </c>
      <c r="V1624" s="122">
        <v>252</v>
      </c>
      <c r="W1624" s="121">
        <f t="shared" si="801"/>
        <v>1.000537118</v>
      </c>
      <c r="X1624" s="114">
        <f t="shared" si="802"/>
        <v>0.39999249999999997</v>
      </c>
      <c r="Y1624" s="114">
        <f t="shared" si="803"/>
        <v>0</v>
      </c>
      <c r="Z1624" s="127" t="str">
        <f t="shared" si="813"/>
        <v>A+J=</v>
      </c>
      <c r="AA1624" s="119">
        <f t="shared" si="814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>
        <f t="shared" si="804"/>
        <v>45619</v>
      </c>
      <c r="B1625" s="114">
        <f t="shared" si="796"/>
        <v>745.37119598999993</v>
      </c>
      <c r="C1625" s="114">
        <f t="shared" si="810"/>
        <v>460.75133622999999</v>
      </c>
      <c r="D1625" s="115">
        <f t="shared" si="805"/>
        <v>1190.8820000000001</v>
      </c>
      <c r="E1625" s="116">
        <f t="shared" si="792"/>
        <v>1193.337</v>
      </c>
      <c r="F1625" s="117">
        <f t="shared" si="793"/>
        <v>45585</v>
      </c>
      <c r="G1625" s="118">
        <f t="shared" si="797"/>
        <v>2.0614972768082662E-3</v>
      </c>
      <c r="H1625" s="119">
        <f t="shared" si="811"/>
        <v>45646</v>
      </c>
      <c r="I1625" s="119">
        <f t="shared" si="798"/>
        <v>45646</v>
      </c>
      <c r="J1625" s="120">
        <f t="shared" si="806"/>
        <v>22</v>
      </c>
      <c r="K1625" s="120">
        <f t="shared" si="795"/>
        <v>3</v>
      </c>
      <c r="L1625" s="8">
        <f t="shared" si="807"/>
        <v>1.0002808599999999</v>
      </c>
      <c r="M1625" s="121">
        <f t="shared" si="794"/>
        <v>1.00206149</v>
      </c>
      <c r="N1625" s="121">
        <f t="shared" si="789"/>
        <v>1.6159735097170855</v>
      </c>
      <c r="O1625" s="114">
        <f t="shared" si="791"/>
        <v>1.61642737</v>
      </c>
      <c r="P1625" s="114">
        <f t="shared" si="799"/>
        <v>744.77107063999995</v>
      </c>
      <c r="Q1625" s="168">
        <f t="shared" si="812"/>
        <v>0</v>
      </c>
      <c r="R1625" s="169">
        <f t="shared" si="808"/>
        <v>0</v>
      </c>
      <c r="S1625" s="114">
        <f t="shared" si="800"/>
        <v>0</v>
      </c>
      <c r="T1625" s="124">
        <f t="shared" si="809"/>
        <v>7.0000000000000007E-2</v>
      </c>
      <c r="U1625" s="122">
        <f t="shared" si="790"/>
        <v>3</v>
      </c>
      <c r="V1625" s="122">
        <v>252</v>
      </c>
      <c r="W1625" s="121">
        <f t="shared" si="801"/>
        <v>1.0008057850000001</v>
      </c>
      <c r="X1625" s="114">
        <f t="shared" si="802"/>
        <v>0.60012535</v>
      </c>
      <c r="Y1625" s="114">
        <f t="shared" si="803"/>
        <v>0</v>
      </c>
      <c r="Z1625" s="127" t="str">
        <f t="shared" si="813"/>
        <v>A+J=</v>
      </c>
      <c r="AA1625" s="119">
        <f t="shared" si="814"/>
        <v>45646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>
        <f t="shared" si="804"/>
        <v>45620</v>
      </c>
      <c r="B1626" s="114">
        <f t="shared" si="796"/>
        <v>745.37119598999993</v>
      </c>
      <c r="C1626" s="114">
        <f t="shared" si="810"/>
        <v>460.75133622999999</v>
      </c>
      <c r="D1626" s="115">
        <f t="shared" si="805"/>
        <v>1190.8820000000001</v>
      </c>
      <c r="E1626" s="116">
        <f t="shared" si="792"/>
        <v>1193.337</v>
      </c>
      <c r="F1626" s="117">
        <f t="shared" si="793"/>
        <v>45585</v>
      </c>
      <c r="G1626" s="118">
        <f t="shared" si="797"/>
        <v>2.0614972768082662E-3</v>
      </c>
      <c r="H1626" s="119">
        <f t="shared" si="811"/>
        <v>45646</v>
      </c>
      <c r="I1626" s="119">
        <f t="shared" si="798"/>
        <v>45646</v>
      </c>
      <c r="J1626" s="120">
        <f t="shared" si="806"/>
        <v>22</v>
      </c>
      <c r="K1626" s="120">
        <f t="shared" si="795"/>
        <v>3</v>
      </c>
      <c r="L1626" s="8">
        <f t="shared" si="807"/>
        <v>1.0002808599999999</v>
      </c>
      <c r="M1626" s="121">
        <f t="shared" si="794"/>
        <v>1.00206149</v>
      </c>
      <c r="N1626" s="121">
        <f t="shared" si="789"/>
        <v>1.6159735097170855</v>
      </c>
      <c r="O1626" s="114">
        <f t="shared" si="791"/>
        <v>1.61642737</v>
      </c>
      <c r="P1626" s="114">
        <f t="shared" si="799"/>
        <v>744.77107063999995</v>
      </c>
      <c r="Q1626" s="168">
        <f t="shared" si="812"/>
        <v>0</v>
      </c>
      <c r="R1626" s="169">
        <f t="shared" si="808"/>
        <v>0</v>
      </c>
      <c r="S1626" s="114">
        <f t="shared" si="800"/>
        <v>0</v>
      </c>
      <c r="T1626" s="124">
        <f t="shared" si="809"/>
        <v>7.0000000000000007E-2</v>
      </c>
      <c r="U1626" s="122">
        <f t="shared" si="790"/>
        <v>3</v>
      </c>
      <c r="V1626" s="122">
        <v>252</v>
      </c>
      <c r="W1626" s="121">
        <f t="shared" si="801"/>
        <v>1.0008057850000001</v>
      </c>
      <c r="X1626" s="114">
        <f t="shared" si="802"/>
        <v>0.60012535</v>
      </c>
      <c r="Y1626" s="114">
        <f t="shared" si="803"/>
        <v>0</v>
      </c>
      <c r="Z1626" s="127" t="str">
        <f t="shared" si="813"/>
        <v>A+J=</v>
      </c>
      <c r="AA1626" s="119">
        <f t="shared" si="814"/>
        <v>45646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>
        <f t="shared" si="804"/>
        <v>45621</v>
      </c>
      <c r="B1627" s="114">
        <f t="shared" si="796"/>
        <v>745.37119598999993</v>
      </c>
      <c r="C1627" s="114">
        <f t="shared" si="810"/>
        <v>460.75133622999999</v>
      </c>
      <c r="D1627" s="115">
        <f t="shared" si="805"/>
        <v>1190.8820000000001</v>
      </c>
      <c r="E1627" s="116">
        <f t="shared" si="792"/>
        <v>1193.337</v>
      </c>
      <c r="F1627" s="117">
        <f t="shared" si="793"/>
        <v>45585</v>
      </c>
      <c r="G1627" s="118">
        <f t="shared" si="797"/>
        <v>2.0614972768082662E-3</v>
      </c>
      <c r="H1627" s="119">
        <f t="shared" si="811"/>
        <v>45646</v>
      </c>
      <c r="I1627" s="119">
        <f t="shared" si="798"/>
        <v>45646</v>
      </c>
      <c r="J1627" s="120">
        <f t="shared" si="806"/>
        <v>22</v>
      </c>
      <c r="K1627" s="120">
        <f t="shared" si="795"/>
        <v>3</v>
      </c>
      <c r="L1627" s="8">
        <f t="shared" si="807"/>
        <v>1.0002808599999999</v>
      </c>
      <c r="M1627" s="121">
        <f t="shared" si="794"/>
        <v>1.00206149</v>
      </c>
      <c r="N1627" s="121">
        <f t="shared" si="789"/>
        <v>1.6159735097170855</v>
      </c>
      <c r="O1627" s="114">
        <f t="shared" si="791"/>
        <v>1.61642737</v>
      </c>
      <c r="P1627" s="114">
        <f t="shared" si="799"/>
        <v>744.77107063999995</v>
      </c>
      <c r="Q1627" s="168">
        <f t="shared" si="812"/>
        <v>0</v>
      </c>
      <c r="R1627" s="169">
        <f t="shared" si="808"/>
        <v>0</v>
      </c>
      <c r="S1627" s="114">
        <f t="shared" si="800"/>
        <v>0</v>
      </c>
      <c r="T1627" s="124">
        <f t="shared" si="809"/>
        <v>7.0000000000000007E-2</v>
      </c>
      <c r="U1627" s="122">
        <f t="shared" si="790"/>
        <v>3</v>
      </c>
      <c r="V1627" s="122">
        <v>252</v>
      </c>
      <c r="W1627" s="121">
        <f t="shared" si="801"/>
        <v>1.0008057850000001</v>
      </c>
      <c r="X1627" s="114">
        <f t="shared" si="802"/>
        <v>0.60012535</v>
      </c>
      <c r="Y1627" s="114">
        <f t="shared" si="803"/>
        <v>0</v>
      </c>
      <c r="Z1627" s="127" t="str">
        <f t="shared" si="813"/>
        <v>A+J=</v>
      </c>
      <c r="AA1627" s="119">
        <f t="shared" si="814"/>
        <v>45646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>
        <f t="shared" si="804"/>
        <v>45622</v>
      </c>
      <c r="B1628" s="114">
        <f t="shared" si="796"/>
        <v>745.64114083000004</v>
      </c>
      <c r="C1628" s="114">
        <f t="shared" si="810"/>
        <v>460.75133622999999</v>
      </c>
      <c r="D1628" s="115">
        <f t="shared" si="805"/>
        <v>1190.8820000000001</v>
      </c>
      <c r="E1628" s="116">
        <f t="shared" si="792"/>
        <v>1193.337</v>
      </c>
      <c r="F1628" s="117">
        <f t="shared" si="793"/>
        <v>45585</v>
      </c>
      <c r="G1628" s="118">
        <f t="shared" si="797"/>
        <v>2.0614972768082662E-3</v>
      </c>
      <c r="H1628" s="119">
        <f t="shared" si="811"/>
        <v>45646</v>
      </c>
      <c r="I1628" s="119">
        <f t="shared" si="798"/>
        <v>45646</v>
      </c>
      <c r="J1628" s="120">
        <f t="shared" si="806"/>
        <v>22</v>
      </c>
      <c r="K1628" s="120">
        <f t="shared" si="795"/>
        <v>4</v>
      </c>
      <c r="L1628" s="8">
        <f t="shared" si="807"/>
        <v>1.0003744999999999</v>
      </c>
      <c r="M1628" s="121">
        <f t="shared" si="794"/>
        <v>1.00206149</v>
      </c>
      <c r="N1628" s="121">
        <f t="shared" si="789"/>
        <v>1.6159735097170855</v>
      </c>
      <c r="O1628" s="114">
        <f t="shared" si="791"/>
        <v>1.6165786900000001</v>
      </c>
      <c r="P1628" s="114">
        <f t="shared" si="799"/>
        <v>744.84079153000005</v>
      </c>
      <c r="Q1628" s="168">
        <f t="shared" si="812"/>
        <v>0</v>
      </c>
      <c r="R1628" s="169">
        <f t="shared" si="808"/>
        <v>0</v>
      </c>
      <c r="S1628" s="114">
        <f t="shared" si="800"/>
        <v>0</v>
      </c>
      <c r="T1628" s="124">
        <f t="shared" si="809"/>
        <v>7.0000000000000007E-2</v>
      </c>
      <c r="U1628" s="122">
        <f t="shared" si="790"/>
        <v>4</v>
      </c>
      <c r="V1628" s="122">
        <v>252</v>
      </c>
      <c r="W1628" s="121">
        <f t="shared" si="801"/>
        <v>1.0010745240000001</v>
      </c>
      <c r="X1628" s="114">
        <f t="shared" si="802"/>
        <v>0.80034930000000004</v>
      </c>
      <c r="Y1628" s="114">
        <f t="shared" si="803"/>
        <v>0</v>
      </c>
      <c r="Z1628" s="127" t="str">
        <f t="shared" si="813"/>
        <v>A+J=</v>
      </c>
      <c r="AA1628" s="119">
        <f t="shared" si="814"/>
        <v>45646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>
        <f t="shared" si="804"/>
        <v>45623</v>
      </c>
      <c r="B1629" s="114">
        <f t="shared" si="796"/>
        <v>745.91117679000001</v>
      </c>
      <c r="C1629" s="114">
        <f t="shared" si="810"/>
        <v>460.75133622999999</v>
      </c>
      <c r="D1629" s="115">
        <f t="shared" si="805"/>
        <v>1190.8820000000001</v>
      </c>
      <c r="E1629" s="116">
        <f t="shared" si="792"/>
        <v>1193.337</v>
      </c>
      <c r="F1629" s="117">
        <f t="shared" si="793"/>
        <v>45585</v>
      </c>
      <c r="G1629" s="118">
        <f t="shared" si="797"/>
        <v>2.0614972768082662E-3</v>
      </c>
      <c r="H1629" s="119">
        <f t="shared" si="811"/>
        <v>45646</v>
      </c>
      <c r="I1629" s="119">
        <f t="shared" si="798"/>
        <v>45646</v>
      </c>
      <c r="J1629" s="120">
        <f t="shared" si="806"/>
        <v>22</v>
      </c>
      <c r="K1629" s="120">
        <f t="shared" si="795"/>
        <v>5</v>
      </c>
      <c r="L1629" s="8">
        <f t="shared" si="807"/>
        <v>1.00046814</v>
      </c>
      <c r="M1629" s="121">
        <f t="shared" si="794"/>
        <v>1.00206149</v>
      </c>
      <c r="N1629" s="121">
        <f t="shared" si="789"/>
        <v>1.6159735097170855</v>
      </c>
      <c r="O1629" s="114">
        <f t="shared" si="791"/>
        <v>1.6167300099999999</v>
      </c>
      <c r="P1629" s="114">
        <f t="shared" si="799"/>
        <v>744.91051243000004</v>
      </c>
      <c r="Q1629" s="168">
        <f t="shared" si="812"/>
        <v>0</v>
      </c>
      <c r="R1629" s="169">
        <f t="shared" si="808"/>
        <v>0</v>
      </c>
      <c r="S1629" s="114">
        <f t="shared" si="800"/>
        <v>0</v>
      </c>
      <c r="T1629" s="124">
        <f t="shared" si="809"/>
        <v>7.0000000000000007E-2</v>
      </c>
      <c r="U1629" s="122">
        <f t="shared" si="790"/>
        <v>5</v>
      </c>
      <c r="V1629" s="122">
        <v>252</v>
      </c>
      <c r="W1629" s="121">
        <f t="shared" si="801"/>
        <v>1.0013433350000001</v>
      </c>
      <c r="X1629" s="114">
        <f t="shared" si="802"/>
        <v>1.00066436</v>
      </c>
      <c r="Y1629" s="114">
        <f t="shared" si="803"/>
        <v>0</v>
      </c>
      <c r="Z1629" s="127" t="str">
        <f t="shared" si="813"/>
        <v>A+J=</v>
      </c>
      <c r="AA1629" s="119">
        <f t="shared" si="814"/>
        <v>45646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>
        <f t="shared" si="804"/>
        <v>45624</v>
      </c>
      <c r="B1630" s="114">
        <f t="shared" si="796"/>
        <v>746.18131769999991</v>
      </c>
      <c r="C1630" s="114">
        <f t="shared" si="810"/>
        <v>460.75133622999999</v>
      </c>
      <c r="D1630" s="115">
        <f t="shared" si="805"/>
        <v>1190.8820000000001</v>
      </c>
      <c r="E1630" s="116">
        <f t="shared" si="792"/>
        <v>1193.337</v>
      </c>
      <c r="F1630" s="117">
        <f t="shared" si="793"/>
        <v>45585</v>
      </c>
      <c r="G1630" s="118">
        <f t="shared" si="797"/>
        <v>2.0614972768082662E-3</v>
      </c>
      <c r="H1630" s="119">
        <f t="shared" si="811"/>
        <v>45646</v>
      </c>
      <c r="I1630" s="119">
        <f t="shared" si="798"/>
        <v>45646</v>
      </c>
      <c r="J1630" s="120">
        <f t="shared" si="806"/>
        <v>22</v>
      </c>
      <c r="K1630" s="120">
        <f t="shared" si="795"/>
        <v>6</v>
      </c>
      <c r="L1630" s="8">
        <f t="shared" si="807"/>
        <v>1.0005618000000001</v>
      </c>
      <c r="M1630" s="121">
        <f t="shared" si="794"/>
        <v>1.00206149</v>
      </c>
      <c r="N1630" s="121">
        <f t="shared" si="789"/>
        <v>1.6159735097170855</v>
      </c>
      <c r="O1630" s="114">
        <f t="shared" si="791"/>
        <v>1.61688136</v>
      </c>
      <c r="P1630" s="114">
        <f t="shared" si="799"/>
        <v>744.98024713999996</v>
      </c>
      <c r="Q1630" s="168">
        <f t="shared" si="812"/>
        <v>0</v>
      </c>
      <c r="R1630" s="169">
        <f t="shared" si="808"/>
        <v>0</v>
      </c>
      <c r="S1630" s="114">
        <f t="shared" si="800"/>
        <v>0</v>
      </c>
      <c r="T1630" s="124">
        <f t="shared" si="809"/>
        <v>7.0000000000000007E-2</v>
      </c>
      <c r="U1630" s="122">
        <f t="shared" si="790"/>
        <v>6</v>
      </c>
      <c r="V1630" s="122">
        <v>252</v>
      </c>
      <c r="W1630" s="121">
        <f t="shared" si="801"/>
        <v>1.001612218</v>
      </c>
      <c r="X1630" s="114">
        <f t="shared" si="802"/>
        <v>1.20107056</v>
      </c>
      <c r="Y1630" s="114">
        <f t="shared" si="803"/>
        <v>0</v>
      </c>
      <c r="Z1630" s="127" t="str">
        <f t="shared" si="813"/>
        <v>A+J=</v>
      </c>
      <c r="AA1630" s="119">
        <f t="shared" si="814"/>
        <v>45646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>
        <f t="shared" si="804"/>
        <v>45625</v>
      </c>
      <c r="B1631" s="114">
        <f t="shared" si="796"/>
        <v>746.45155973999999</v>
      </c>
      <c r="C1631" s="114">
        <f t="shared" si="810"/>
        <v>460.75133622999999</v>
      </c>
      <c r="D1631" s="115">
        <f t="shared" si="805"/>
        <v>1190.8820000000001</v>
      </c>
      <c r="E1631" s="116">
        <f t="shared" si="792"/>
        <v>1193.337</v>
      </c>
      <c r="F1631" s="117">
        <f t="shared" si="793"/>
        <v>45585</v>
      </c>
      <c r="G1631" s="118">
        <f t="shared" si="797"/>
        <v>2.0614972768082662E-3</v>
      </c>
      <c r="H1631" s="119">
        <f t="shared" si="811"/>
        <v>45646</v>
      </c>
      <c r="I1631" s="119">
        <f t="shared" si="798"/>
        <v>45646</v>
      </c>
      <c r="J1631" s="120">
        <f t="shared" si="806"/>
        <v>22</v>
      </c>
      <c r="K1631" s="120">
        <f t="shared" si="795"/>
        <v>7</v>
      </c>
      <c r="L1631" s="8">
        <f t="shared" si="807"/>
        <v>1.0006554700000001</v>
      </c>
      <c r="M1631" s="121">
        <f t="shared" si="794"/>
        <v>1.00206149</v>
      </c>
      <c r="N1631" s="121">
        <f t="shared" ref="N1631:N1694" si="815">IF(I1631&gt;I1630,N1630*M1631,N1630)</f>
        <v>1.6159735097170855</v>
      </c>
      <c r="O1631" s="114">
        <f t="shared" si="791"/>
        <v>1.61703273</v>
      </c>
      <c r="P1631" s="114">
        <f t="shared" si="799"/>
        <v>745.04999107000003</v>
      </c>
      <c r="Q1631" s="168">
        <f t="shared" si="812"/>
        <v>0</v>
      </c>
      <c r="R1631" s="169">
        <f t="shared" si="808"/>
        <v>0</v>
      </c>
      <c r="S1631" s="114">
        <f t="shared" si="800"/>
        <v>0</v>
      </c>
      <c r="T1631" s="124">
        <f t="shared" si="809"/>
        <v>7.0000000000000007E-2</v>
      </c>
      <c r="U1631" s="122">
        <f t="shared" si="790"/>
        <v>7</v>
      </c>
      <c r="V1631" s="122">
        <v>252</v>
      </c>
      <c r="W1631" s="121">
        <f t="shared" si="801"/>
        <v>1.001881174</v>
      </c>
      <c r="X1631" s="114">
        <f t="shared" si="802"/>
        <v>1.4015686700000001</v>
      </c>
      <c r="Y1631" s="114">
        <f t="shared" si="803"/>
        <v>0</v>
      </c>
      <c r="Z1631" s="127" t="str">
        <f t="shared" si="813"/>
        <v>A+J=</v>
      </c>
      <c r="AA1631" s="119">
        <f t="shared" si="814"/>
        <v>45646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>
        <f t="shared" si="804"/>
        <v>45626</v>
      </c>
      <c r="B1632" s="114">
        <f t="shared" si="796"/>
        <v>746.72189293999998</v>
      </c>
      <c r="C1632" s="114">
        <f t="shared" si="810"/>
        <v>460.75133622999999</v>
      </c>
      <c r="D1632" s="115">
        <f t="shared" si="805"/>
        <v>1190.8820000000001</v>
      </c>
      <c r="E1632" s="116">
        <f t="shared" si="792"/>
        <v>1193.337</v>
      </c>
      <c r="F1632" s="117">
        <f t="shared" si="793"/>
        <v>45585</v>
      </c>
      <c r="G1632" s="118">
        <f t="shared" si="797"/>
        <v>2.0614972768082662E-3</v>
      </c>
      <c r="H1632" s="119">
        <f t="shared" si="811"/>
        <v>45646</v>
      </c>
      <c r="I1632" s="119">
        <f t="shared" si="798"/>
        <v>45646</v>
      </c>
      <c r="J1632" s="120">
        <f t="shared" si="806"/>
        <v>22</v>
      </c>
      <c r="K1632" s="120">
        <f t="shared" si="795"/>
        <v>8</v>
      </c>
      <c r="L1632" s="8">
        <f t="shared" si="807"/>
        <v>1.0007491399999999</v>
      </c>
      <c r="M1632" s="121">
        <f t="shared" si="794"/>
        <v>1.00206149</v>
      </c>
      <c r="N1632" s="121">
        <f t="shared" si="815"/>
        <v>1.6159735097170855</v>
      </c>
      <c r="O1632" s="114">
        <f t="shared" si="791"/>
        <v>1.6171841</v>
      </c>
      <c r="P1632" s="114">
        <f t="shared" si="799"/>
        <v>745.11973499999999</v>
      </c>
      <c r="Q1632" s="168">
        <f t="shared" si="812"/>
        <v>0</v>
      </c>
      <c r="R1632" s="169">
        <f t="shared" si="808"/>
        <v>0</v>
      </c>
      <c r="S1632" s="114">
        <f t="shared" si="800"/>
        <v>0</v>
      </c>
      <c r="T1632" s="124">
        <f t="shared" si="809"/>
        <v>7.0000000000000007E-2</v>
      </c>
      <c r="U1632" s="122">
        <f t="shared" si="790"/>
        <v>8</v>
      </c>
      <c r="V1632" s="122">
        <v>252</v>
      </c>
      <c r="W1632" s="121">
        <f t="shared" si="801"/>
        <v>1.0021502019999999</v>
      </c>
      <c r="X1632" s="114">
        <f t="shared" si="802"/>
        <v>1.6021579399999999</v>
      </c>
      <c r="Y1632" s="114">
        <f t="shared" si="803"/>
        <v>0</v>
      </c>
      <c r="Z1632" s="127" t="str">
        <f t="shared" si="813"/>
        <v>A+J=</v>
      </c>
      <c r="AA1632" s="119">
        <f t="shared" si="814"/>
        <v>45646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>
        <f t="shared" si="804"/>
        <v>45627</v>
      </c>
      <c r="B1633" s="114">
        <f t="shared" si="796"/>
        <v>746.72189293999998</v>
      </c>
      <c r="C1633" s="114">
        <f t="shared" si="810"/>
        <v>460.75133622999999</v>
      </c>
      <c r="D1633" s="115">
        <f t="shared" si="805"/>
        <v>1190.8820000000001</v>
      </c>
      <c r="E1633" s="116">
        <f t="shared" si="792"/>
        <v>1193.337</v>
      </c>
      <c r="F1633" s="117">
        <f t="shared" si="793"/>
        <v>45585</v>
      </c>
      <c r="G1633" s="118">
        <f t="shared" si="797"/>
        <v>2.0614972768082662E-3</v>
      </c>
      <c r="H1633" s="119">
        <f t="shared" si="811"/>
        <v>45646</v>
      </c>
      <c r="I1633" s="119">
        <f t="shared" si="798"/>
        <v>45646</v>
      </c>
      <c r="J1633" s="120">
        <f t="shared" si="806"/>
        <v>22</v>
      </c>
      <c r="K1633" s="120">
        <f t="shared" si="795"/>
        <v>8</v>
      </c>
      <c r="L1633" s="8">
        <f t="shared" si="807"/>
        <v>1.0007491399999999</v>
      </c>
      <c r="M1633" s="121">
        <f t="shared" si="794"/>
        <v>1.00206149</v>
      </c>
      <c r="N1633" s="121">
        <f t="shared" si="815"/>
        <v>1.6159735097170855</v>
      </c>
      <c r="O1633" s="114">
        <f t="shared" si="791"/>
        <v>1.6171841</v>
      </c>
      <c r="P1633" s="114">
        <f t="shared" si="799"/>
        <v>745.11973499999999</v>
      </c>
      <c r="Q1633" s="168">
        <f t="shared" si="812"/>
        <v>0</v>
      </c>
      <c r="R1633" s="169">
        <f t="shared" si="808"/>
        <v>0</v>
      </c>
      <c r="S1633" s="114">
        <f t="shared" si="800"/>
        <v>0</v>
      </c>
      <c r="T1633" s="124">
        <f t="shared" si="809"/>
        <v>7.0000000000000007E-2</v>
      </c>
      <c r="U1633" s="122">
        <f t="shared" si="790"/>
        <v>8</v>
      </c>
      <c r="V1633" s="122">
        <v>252</v>
      </c>
      <c r="W1633" s="121">
        <f t="shared" si="801"/>
        <v>1.0021502019999999</v>
      </c>
      <c r="X1633" s="114">
        <f t="shared" si="802"/>
        <v>1.6021579399999999</v>
      </c>
      <c r="Y1633" s="114">
        <f t="shared" si="803"/>
        <v>0</v>
      </c>
      <c r="Z1633" s="127" t="str">
        <f t="shared" si="813"/>
        <v>A+J=</v>
      </c>
      <c r="AA1633" s="119">
        <f t="shared" si="814"/>
        <v>45646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>
        <f t="shared" si="804"/>
        <v>45628</v>
      </c>
      <c r="B1634" s="114">
        <f t="shared" si="796"/>
        <v>746.72189293999998</v>
      </c>
      <c r="C1634" s="114">
        <f t="shared" si="810"/>
        <v>460.75133622999999</v>
      </c>
      <c r="D1634" s="115">
        <f t="shared" si="805"/>
        <v>1190.8820000000001</v>
      </c>
      <c r="E1634" s="116">
        <f t="shared" si="792"/>
        <v>1193.337</v>
      </c>
      <c r="F1634" s="117">
        <f t="shared" si="793"/>
        <v>45585</v>
      </c>
      <c r="G1634" s="118">
        <f t="shared" si="797"/>
        <v>2.0614972768082662E-3</v>
      </c>
      <c r="H1634" s="119">
        <f t="shared" si="811"/>
        <v>45646</v>
      </c>
      <c r="I1634" s="119">
        <f t="shared" si="798"/>
        <v>45646</v>
      </c>
      <c r="J1634" s="120">
        <f t="shared" si="806"/>
        <v>22</v>
      </c>
      <c r="K1634" s="120">
        <f t="shared" si="795"/>
        <v>8</v>
      </c>
      <c r="L1634" s="8">
        <f t="shared" si="807"/>
        <v>1.0007491399999999</v>
      </c>
      <c r="M1634" s="121">
        <f t="shared" si="794"/>
        <v>1.00206149</v>
      </c>
      <c r="N1634" s="121">
        <f t="shared" si="815"/>
        <v>1.6159735097170855</v>
      </c>
      <c r="O1634" s="114">
        <f t="shared" si="791"/>
        <v>1.6171841</v>
      </c>
      <c r="P1634" s="114">
        <f t="shared" si="799"/>
        <v>745.11973499999999</v>
      </c>
      <c r="Q1634" s="168">
        <f t="shared" si="812"/>
        <v>0</v>
      </c>
      <c r="R1634" s="169">
        <f t="shared" si="808"/>
        <v>0</v>
      </c>
      <c r="S1634" s="114">
        <f t="shared" si="800"/>
        <v>0</v>
      </c>
      <c r="T1634" s="124">
        <f t="shared" si="809"/>
        <v>7.0000000000000007E-2</v>
      </c>
      <c r="U1634" s="122">
        <f t="shared" si="790"/>
        <v>8</v>
      </c>
      <c r="V1634" s="122">
        <v>252</v>
      </c>
      <c r="W1634" s="121">
        <f t="shared" si="801"/>
        <v>1.0021502019999999</v>
      </c>
      <c r="X1634" s="114">
        <f t="shared" si="802"/>
        <v>1.6021579399999999</v>
      </c>
      <c r="Y1634" s="114">
        <f t="shared" si="803"/>
        <v>0</v>
      </c>
      <c r="Z1634" s="127" t="str">
        <f t="shared" si="813"/>
        <v>A+J=</v>
      </c>
      <c r="AA1634" s="119">
        <f t="shared" si="814"/>
        <v>45646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>
        <f t="shared" si="804"/>
        <v>45629</v>
      </c>
      <c r="B1635" s="114">
        <f t="shared" si="796"/>
        <v>746.99232194000001</v>
      </c>
      <c r="C1635" s="114">
        <f t="shared" si="810"/>
        <v>460.75133622999999</v>
      </c>
      <c r="D1635" s="115">
        <f t="shared" si="805"/>
        <v>1190.8820000000001</v>
      </c>
      <c r="E1635" s="116">
        <f t="shared" si="792"/>
        <v>1193.337</v>
      </c>
      <c r="F1635" s="117">
        <f t="shared" si="793"/>
        <v>45585</v>
      </c>
      <c r="G1635" s="118">
        <f t="shared" si="797"/>
        <v>2.0614972768082662E-3</v>
      </c>
      <c r="H1635" s="119">
        <f t="shared" si="811"/>
        <v>45646</v>
      </c>
      <c r="I1635" s="119">
        <f t="shared" si="798"/>
        <v>45646</v>
      </c>
      <c r="J1635" s="120">
        <f t="shared" si="806"/>
        <v>22</v>
      </c>
      <c r="K1635" s="120">
        <f t="shared" si="795"/>
        <v>9</v>
      </c>
      <c r="L1635" s="8">
        <f t="shared" si="807"/>
        <v>1.0008428199999999</v>
      </c>
      <c r="M1635" s="121">
        <f t="shared" si="794"/>
        <v>1.00206149</v>
      </c>
      <c r="N1635" s="121">
        <f t="shared" si="815"/>
        <v>1.6159735097170855</v>
      </c>
      <c r="O1635" s="114">
        <f t="shared" si="791"/>
        <v>1.6173354799999999</v>
      </c>
      <c r="P1635" s="114">
        <f t="shared" si="799"/>
        <v>745.18948353999997</v>
      </c>
      <c r="Q1635" s="168">
        <f t="shared" si="812"/>
        <v>0</v>
      </c>
      <c r="R1635" s="169">
        <f t="shared" si="808"/>
        <v>0</v>
      </c>
      <c r="S1635" s="114">
        <f t="shared" si="800"/>
        <v>0</v>
      </c>
      <c r="T1635" s="124">
        <f t="shared" si="809"/>
        <v>7.0000000000000007E-2</v>
      </c>
      <c r="U1635" s="122">
        <f t="shared" si="790"/>
        <v>9</v>
      </c>
      <c r="V1635" s="122">
        <v>252</v>
      </c>
      <c r="W1635" s="121">
        <f t="shared" si="801"/>
        <v>1.0024193020000001</v>
      </c>
      <c r="X1635" s="114">
        <f t="shared" si="802"/>
        <v>1.8028384</v>
      </c>
      <c r="Y1635" s="114">
        <f t="shared" si="803"/>
        <v>0</v>
      </c>
      <c r="Z1635" s="127" t="str">
        <f t="shared" si="813"/>
        <v>A+J=</v>
      </c>
      <c r="AA1635" s="119">
        <f t="shared" si="814"/>
        <v>45646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>
        <f t="shared" si="804"/>
        <v>45630</v>
      </c>
      <c r="B1636" s="114">
        <f t="shared" si="796"/>
        <v>747.26285138000003</v>
      </c>
      <c r="C1636" s="114">
        <f t="shared" si="810"/>
        <v>460.75133622999999</v>
      </c>
      <c r="D1636" s="115">
        <f t="shared" si="805"/>
        <v>1190.8820000000001</v>
      </c>
      <c r="E1636" s="116">
        <f t="shared" si="792"/>
        <v>1193.337</v>
      </c>
      <c r="F1636" s="117">
        <f t="shared" si="793"/>
        <v>45585</v>
      </c>
      <c r="G1636" s="118">
        <f t="shared" si="797"/>
        <v>2.0614972768082662E-3</v>
      </c>
      <c r="H1636" s="119">
        <f t="shared" si="811"/>
        <v>45646</v>
      </c>
      <c r="I1636" s="119">
        <f t="shared" si="798"/>
        <v>45646</v>
      </c>
      <c r="J1636" s="120">
        <f t="shared" si="806"/>
        <v>22</v>
      </c>
      <c r="K1636" s="120">
        <f t="shared" si="795"/>
        <v>10</v>
      </c>
      <c r="L1636" s="8">
        <f t="shared" si="807"/>
        <v>1.0009365100000001</v>
      </c>
      <c r="M1636" s="121">
        <f t="shared" si="794"/>
        <v>1.00206149</v>
      </c>
      <c r="N1636" s="121">
        <f t="shared" si="815"/>
        <v>1.6159735097170855</v>
      </c>
      <c r="O1636" s="114">
        <f t="shared" si="791"/>
        <v>1.61748688</v>
      </c>
      <c r="P1636" s="114">
        <f t="shared" si="799"/>
        <v>745.25924128999998</v>
      </c>
      <c r="Q1636" s="168">
        <f t="shared" si="812"/>
        <v>0</v>
      </c>
      <c r="R1636" s="169">
        <f t="shared" si="808"/>
        <v>0</v>
      </c>
      <c r="S1636" s="114">
        <f t="shared" si="800"/>
        <v>0</v>
      </c>
      <c r="T1636" s="124">
        <f t="shared" si="809"/>
        <v>7.0000000000000007E-2</v>
      </c>
      <c r="U1636" s="122">
        <f t="shared" si="790"/>
        <v>10</v>
      </c>
      <c r="V1636" s="122">
        <v>252</v>
      </c>
      <c r="W1636" s="121">
        <f t="shared" si="801"/>
        <v>1.0026884739999999</v>
      </c>
      <c r="X1636" s="114">
        <f t="shared" si="802"/>
        <v>2.00361009</v>
      </c>
      <c r="Y1636" s="114">
        <f t="shared" si="803"/>
        <v>0</v>
      </c>
      <c r="Z1636" s="127" t="str">
        <f t="shared" si="813"/>
        <v>A+J=</v>
      </c>
      <c r="AA1636" s="119">
        <f t="shared" si="814"/>
        <v>45646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>
        <f t="shared" si="804"/>
        <v>45631</v>
      </c>
      <c r="B1637" s="114">
        <f t="shared" si="796"/>
        <v>747.53348202000006</v>
      </c>
      <c r="C1637" s="114">
        <f t="shared" si="810"/>
        <v>460.75133622999999</v>
      </c>
      <c r="D1637" s="115">
        <f t="shared" si="805"/>
        <v>1190.8820000000001</v>
      </c>
      <c r="E1637" s="116">
        <f t="shared" si="792"/>
        <v>1193.337</v>
      </c>
      <c r="F1637" s="117">
        <f t="shared" si="793"/>
        <v>45585</v>
      </c>
      <c r="G1637" s="118">
        <f t="shared" si="797"/>
        <v>2.0614972768082662E-3</v>
      </c>
      <c r="H1637" s="119">
        <f t="shared" si="811"/>
        <v>45646</v>
      </c>
      <c r="I1637" s="119">
        <f t="shared" si="798"/>
        <v>45646</v>
      </c>
      <c r="J1637" s="120">
        <f t="shared" si="806"/>
        <v>22</v>
      </c>
      <c r="K1637" s="120">
        <f t="shared" si="795"/>
        <v>11</v>
      </c>
      <c r="L1637" s="8">
        <f t="shared" si="807"/>
        <v>1.0010302099999999</v>
      </c>
      <c r="M1637" s="121">
        <f t="shared" si="794"/>
        <v>1.00206149</v>
      </c>
      <c r="N1637" s="121">
        <f t="shared" si="815"/>
        <v>1.6159735097170855</v>
      </c>
      <c r="O1637" s="114">
        <f t="shared" si="791"/>
        <v>1.6176383000000001</v>
      </c>
      <c r="P1637" s="114">
        <f t="shared" si="799"/>
        <v>745.32900826000002</v>
      </c>
      <c r="Q1637" s="168">
        <f t="shared" si="812"/>
        <v>0</v>
      </c>
      <c r="R1637" s="169">
        <f t="shared" si="808"/>
        <v>0</v>
      </c>
      <c r="S1637" s="114">
        <f t="shared" si="800"/>
        <v>0</v>
      </c>
      <c r="T1637" s="124">
        <f t="shared" si="809"/>
        <v>7.0000000000000007E-2</v>
      </c>
      <c r="U1637" s="122">
        <f t="shared" ref="U1637:U1700" si="816">IF(Q1636&gt;0,1,IF(K1637=K1636,U1636,U1636+1))</f>
        <v>11</v>
      </c>
      <c r="V1637" s="122">
        <v>252</v>
      </c>
      <c r="W1637" s="121">
        <f t="shared" si="801"/>
        <v>1.0029577190000001</v>
      </c>
      <c r="X1637" s="114">
        <f t="shared" si="802"/>
        <v>2.2044737599999999</v>
      </c>
      <c r="Y1637" s="114">
        <f t="shared" si="803"/>
        <v>0</v>
      </c>
      <c r="Z1637" s="127" t="str">
        <f t="shared" si="813"/>
        <v>A+J=</v>
      </c>
      <c r="AA1637" s="119">
        <f t="shared" si="814"/>
        <v>45646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>
        <f t="shared" si="804"/>
        <v>45632</v>
      </c>
      <c r="B1638" s="114">
        <f t="shared" si="796"/>
        <v>747.80420851999997</v>
      </c>
      <c r="C1638" s="114">
        <f t="shared" si="810"/>
        <v>460.75133622999999</v>
      </c>
      <c r="D1638" s="115">
        <f t="shared" si="805"/>
        <v>1190.8820000000001</v>
      </c>
      <c r="E1638" s="116">
        <f t="shared" si="792"/>
        <v>1193.337</v>
      </c>
      <c r="F1638" s="117">
        <f t="shared" si="793"/>
        <v>45585</v>
      </c>
      <c r="G1638" s="118">
        <f t="shared" si="797"/>
        <v>2.0614972768082662E-3</v>
      </c>
      <c r="H1638" s="119">
        <f t="shared" si="811"/>
        <v>45646</v>
      </c>
      <c r="I1638" s="119">
        <f t="shared" si="798"/>
        <v>45646</v>
      </c>
      <c r="J1638" s="120">
        <f t="shared" si="806"/>
        <v>22</v>
      </c>
      <c r="K1638" s="120">
        <f t="shared" si="795"/>
        <v>12</v>
      </c>
      <c r="L1638" s="8">
        <f t="shared" si="807"/>
        <v>1.0011239199999999</v>
      </c>
      <c r="M1638" s="121">
        <f t="shared" si="794"/>
        <v>1.00206149</v>
      </c>
      <c r="N1638" s="121">
        <f t="shared" si="815"/>
        <v>1.6159735097170855</v>
      </c>
      <c r="O1638" s="114">
        <f t="shared" si="791"/>
        <v>1.6177897299999999</v>
      </c>
      <c r="P1638" s="114">
        <f t="shared" si="799"/>
        <v>745.39877982999997</v>
      </c>
      <c r="Q1638" s="168">
        <f t="shared" si="812"/>
        <v>0</v>
      </c>
      <c r="R1638" s="169">
        <f t="shared" si="808"/>
        <v>0</v>
      </c>
      <c r="S1638" s="114">
        <f t="shared" si="800"/>
        <v>0</v>
      </c>
      <c r="T1638" s="124">
        <f t="shared" si="809"/>
        <v>7.0000000000000007E-2</v>
      </c>
      <c r="U1638" s="122">
        <f t="shared" si="816"/>
        <v>12</v>
      </c>
      <c r="V1638" s="122">
        <v>252</v>
      </c>
      <c r="W1638" s="121">
        <f t="shared" si="801"/>
        <v>1.003227036</v>
      </c>
      <c r="X1638" s="114">
        <f t="shared" si="802"/>
        <v>2.4054286899999999</v>
      </c>
      <c r="Y1638" s="114">
        <f t="shared" si="803"/>
        <v>0</v>
      </c>
      <c r="Z1638" s="127" t="str">
        <f t="shared" si="813"/>
        <v>A+J=</v>
      </c>
      <c r="AA1638" s="119">
        <f t="shared" si="814"/>
        <v>45646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>
        <f t="shared" si="804"/>
        <v>45633</v>
      </c>
      <c r="B1639" s="114">
        <f t="shared" si="796"/>
        <v>748.07503552999992</v>
      </c>
      <c r="C1639" s="114">
        <f t="shared" si="810"/>
        <v>460.75133622999999</v>
      </c>
      <c r="D1639" s="115">
        <f t="shared" si="805"/>
        <v>1190.8820000000001</v>
      </c>
      <c r="E1639" s="116">
        <f t="shared" si="792"/>
        <v>1193.337</v>
      </c>
      <c r="F1639" s="117">
        <f t="shared" si="793"/>
        <v>45585</v>
      </c>
      <c r="G1639" s="118">
        <f t="shared" si="797"/>
        <v>2.0614972768082662E-3</v>
      </c>
      <c r="H1639" s="119">
        <f t="shared" si="811"/>
        <v>45646</v>
      </c>
      <c r="I1639" s="119">
        <f t="shared" si="798"/>
        <v>45646</v>
      </c>
      <c r="J1639" s="120">
        <f t="shared" si="806"/>
        <v>22</v>
      </c>
      <c r="K1639" s="120">
        <f t="shared" si="795"/>
        <v>13</v>
      </c>
      <c r="L1639" s="8">
        <f t="shared" si="807"/>
        <v>1.0012176399999999</v>
      </c>
      <c r="M1639" s="121">
        <f t="shared" si="794"/>
        <v>1.00206149</v>
      </c>
      <c r="N1639" s="121">
        <f t="shared" si="815"/>
        <v>1.6159735097170855</v>
      </c>
      <c r="O1639" s="114">
        <f t="shared" si="791"/>
        <v>1.6179411800000001</v>
      </c>
      <c r="P1639" s="114">
        <f t="shared" si="799"/>
        <v>745.46856061999995</v>
      </c>
      <c r="Q1639" s="168">
        <f t="shared" si="812"/>
        <v>0</v>
      </c>
      <c r="R1639" s="169">
        <f t="shared" si="808"/>
        <v>0</v>
      </c>
      <c r="S1639" s="114">
        <f t="shared" si="800"/>
        <v>0</v>
      </c>
      <c r="T1639" s="124">
        <f t="shared" si="809"/>
        <v>7.0000000000000007E-2</v>
      </c>
      <c r="U1639" s="122">
        <f t="shared" si="816"/>
        <v>13</v>
      </c>
      <c r="V1639" s="122">
        <v>252</v>
      </c>
      <c r="W1639" s="121">
        <f t="shared" si="801"/>
        <v>1.003496425</v>
      </c>
      <c r="X1639" s="114">
        <f t="shared" si="802"/>
        <v>2.6064749100000002</v>
      </c>
      <c r="Y1639" s="114">
        <f t="shared" si="803"/>
        <v>0</v>
      </c>
      <c r="Z1639" s="127" t="str">
        <f t="shared" si="813"/>
        <v>A+J=</v>
      </c>
      <c r="AA1639" s="119">
        <f t="shared" si="814"/>
        <v>45646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>
        <f t="shared" si="804"/>
        <v>45634</v>
      </c>
      <c r="B1640" s="114">
        <f t="shared" si="796"/>
        <v>748.07503552999992</v>
      </c>
      <c r="C1640" s="114">
        <f t="shared" si="810"/>
        <v>460.75133622999999</v>
      </c>
      <c r="D1640" s="115">
        <f t="shared" si="805"/>
        <v>1190.8820000000001</v>
      </c>
      <c r="E1640" s="116">
        <f t="shared" si="792"/>
        <v>1193.337</v>
      </c>
      <c r="F1640" s="117">
        <f t="shared" si="793"/>
        <v>45585</v>
      </c>
      <c r="G1640" s="118">
        <f t="shared" si="797"/>
        <v>2.0614972768082662E-3</v>
      </c>
      <c r="H1640" s="119">
        <f t="shared" si="811"/>
        <v>45646</v>
      </c>
      <c r="I1640" s="119">
        <f t="shared" si="798"/>
        <v>45646</v>
      </c>
      <c r="J1640" s="120">
        <f t="shared" si="806"/>
        <v>22</v>
      </c>
      <c r="K1640" s="120">
        <f t="shared" si="795"/>
        <v>13</v>
      </c>
      <c r="L1640" s="8">
        <f t="shared" si="807"/>
        <v>1.0012176399999999</v>
      </c>
      <c r="M1640" s="121">
        <f t="shared" si="794"/>
        <v>1.00206149</v>
      </c>
      <c r="N1640" s="121">
        <f t="shared" si="815"/>
        <v>1.6159735097170855</v>
      </c>
      <c r="O1640" s="114">
        <f t="shared" si="791"/>
        <v>1.6179411800000001</v>
      </c>
      <c r="P1640" s="114">
        <f t="shared" si="799"/>
        <v>745.46856061999995</v>
      </c>
      <c r="Q1640" s="168">
        <f t="shared" si="812"/>
        <v>0</v>
      </c>
      <c r="R1640" s="169">
        <f t="shared" si="808"/>
        <v>0</v>
      </c>
      <c r="S1640" s="114">
        <f t="shared" si="800"/>
        <v>0</v>
      </c>
      <c r="T1640" s="124">
        <f t="shared" si="809"/>
        <v>7.0000000000000007E-2</v>
      </c>
      <c r="U1640" s="122">
        <f t="shared" si="816"/>
        <v>13</v>
      </c>
      <c r="V1640" s="122">
        <v>252</v>
      </c>
      <c r="W1640" s="121">
        <f t="shared" si="801"/>
        <v>1.003496425</v>
      </c>
      <c r="X1640" s="114">
        <f t="shared" si="802"/>
        <v>2.6064749100000002</v>
      </c>
      <c r="Y1640" s="114">
        <f t="shared" si="803"/>
        <v>0</v>
      </c>
      <c r="Z1640" s="127" t="str">
        <f t="shared" si="813"/>
        <v>A+J=</v>
      </c>
      <c r="AA1640" s="119">
        <f t="shared" si="814"/>
        <v>45646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>
        <f t="shared" si="804"/>
        <v>45635</v>
      </c>
      <c r="B1641" s="114">
        <f t="shared" si="796"/>
        <v>748.07503552999992</v>
      </c>
      <c r="C1641" s="114">
        <f t="shared" si="810"/>
        <v>460.75133622999999</v>
      </c>
      <c r="D1641" s="115">
        <f t="shared" si="805"/>
        <v>1190.8820000000001</v>
      </c>
      <c r="E1641" s="116">
        <f t="shared" si="792"/>
        <v>1193.337</v>
      </c>
      <c r="F1641" s="117">
        <f t="shared" si="793"/>
        <v>45585</v>
      </c>
      <c r="G1641" s="118">
        <f t="shared" si="797"/>
        <v>2.0614972768082662E-3</v>
      </c>
      <c r="H1641" s="119">
        <f t="shared" si="811"/>
        <v>45646</v>
      </c>
      <c r="I1641" s="119">
        <f t="shared" si="798"/>
        <v>45646</v>
      </c>
      <c r="J1641" s="120">
        <f t="shared" si="806"/>
        <v>22</v>
      </c>
      <c r="K1641" s="120">
        <f t="shared" si="795"/>
        <v>13</v>
      </c>
      <c r="L1641" s="8">
        <f t="shared" si="807"/>
        <v>1.0012176399999999</v>
      </c>
      <c r="M1641" s="121">
        <f t="shared" si="794"/>
        <v>1.00206149</v>
      </c>
      <c r="N1641" s="121">
        <f t="shared" si="815"/>
        <v>1.6159735097170855</v>
      </c>
      <c r="O1641" s="114">
        <f t="shared" ref="O1641:O1704" si="817">TRUNC(TRUNC((L1641*N1641),15),8)</f>
        <v>1.6179411800000001</v>
      </c>
      <c r="P1641" s="114">
        <f t="shared" si="799"/>
        <v>745.46856061999995</v>
      </c>
      <c r="Q1641" s="168">
        <f t="shared" si="812"/>
        <v>0</v>
      </c>
      <c r="R1641" s="169">
        <f t="shared" si="808"/>
        <v>0</v>
      </c>
      <c r="S1641" s="114">
        <f t="shared" si="800"/>
        <v>0</v>
      </c>
      <c r="T1641" s="124">
        <f t="shared" si="809"/>
        <v>7.0000000000000007E-2</v>
      </c>
      <c r="U1641" s="122">
        <f t="shared" si="816"/>
        <v>13</v>
      </c>
      <c r="V1641" s="122">
        <v>252</v>
      </c>
      <c r="W1641" s="121">
        <f t="shared" si="801"/>
        <v>1.003496425</v>
      </c>
      <c r="X1641" s="114">
        <f t="shared" si="802"/>
        <v>2.6064749100000002</v>
      </c>
      <c r="Y1641" s="114">
        <f t="shared" si="803"/>
        <v>0</v>
      </c>
      <c r="Z1641" s="127" t="str">
        <f t="shared" si="813"/>
        <v>A+J=</v>
      </c>
      <c r="AA1641" s="119">
        <f t="shared" si="814"/>
        <v>45646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>
        <f t="shared" si="804"/>
        <v>45636</v>
      </c>
      <c r="B1642" s="114">
        <f t="shared" si="796"/>
        <v>748.34595917999991</v>
      </c>
      <c r="C1642" s="114">
        <f t="shared" si="810"/>
        <v>460.75133622999999</v>
      </c>
      <c r="D1642" s="115">
        <f t="shared" si="805"/>
        <v>1190.8820000000001</v>
      </c>
      <c r="E1642" s="116">
        <f t="shared" ref="E1642:E1705" si="818">IF($K1642=1,VLOOKUP($A1641,$AO$10:$AS$131,4),E1641)</f>
        <v>1193.337</v>
      </c>
      <c r="F1642" s="117">
        <f t="shared" ref="F1642:F1705" si="819">IF($K1642=1,VLOOKUP($A1641,$AO$10:$AS$131,5),F1641)</f>
        <v>45585</v>
      </c>
      <c r="G1642" s="118">
        <f t="shared" si="797"/>
        <v>2.0614972768082662E-3</v>
      </c>
      <c r="H1642" s="119">
        <f t="shared" si="811"/>
        <v>45646</v>
      </c>
      <c r="I1642" s="119">
        <f t="shared" si="798"/>
        <v>45646</v>
      </c>
      <c r="J1642" s="120">
        <f t="shared" si="806"/>
        <v>22</v>
      </c>
      <c r="K1642" s="120">
        <f t="shared" si="795"/>
        <v>14</v>
      </c>
      <c r="L1642" s="8">
        <f t="shared" si="807"/>
        <v>1.00131137</v>
      </c>
      <c r="M1642" s="121">
        <f t="shared" ref="M1642:M1705" si="820">IF(I1642&gt;I1641,L1641,M1641)</f>
        <v>1.00206149</v>
      </c>
      <c r="N1642" s="121">
        <f t="shared" si="815"/>
        <v>1.6159735097170855</v>
      </c>
      <c r="O1642" s="114">
        <f t="shared" si="817"/>
        <v>1.61809264</v>
      </c>
      <c r="P1642" s="114">
        <f t="shared" si="799"/>
        <v>745.53834601999995</v>
      </c>
      <c r="Q1642" s="168">
        <f t="shared" si="812"/>
        <v>0</v>
      </c>
      <c r="R1642" s="169">
        <f t="shared" si="808"/>
        <v>0</v>
      </c>
      <c r="S1642" s="114">
        <f t="shared" si="800"/>
        <v>0</v>
      </c>
      <c r="T1642" s="124">
        <f t="shared" si="809"/>
        <v>7.0000000000000007E-2</v>
      </c>
      <c r="U1642" s="122">
        <f t="shared" si="816"/>
        <v>14</v>
      </c>
      <c r="V1642" s="122">
        <v>252</v>
      </c>
      <c r="W1642" s="121">
        <f t="shared" si="801"/>
        <v>1.0037658869999999</v>
      </c>
      <c r="X1642" s="114">
        <f t="shared" si="802"/>
        <v>2.8076131599999998</v>
      </c>
      <c r="Y1642" s="114">
        <f t="shared" si="803"/>
        <v>0</v>
      </c>
      <c r="Z1642" s="127" t="str">
        <f t="shared" si="813"/>
        <v>A+J=</v>
      </c>
      <c r="AA1642" s="119">
        <f t="shared" si="814"/>
        <v>45646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>
        <f t="shared" si="804"/>
        <v>45637</v>
      </c>
      <c r="B1643" s="114">
        <f t="shared" si="796"/>
        <v>748.61697873999992</v>
      </c>
      <c r="C1643" s="114">
        <f t="shared" si="810"/>
        <v>460.75133622999999</v>
      </c>
      <c r="D1643" s="115">
        <f t="shared" si="805"/>
        <v>1190.8820000000001</v>
      </c>
      <c r="E1643" s="116">
        <f t="shared" si="818"/>
        <v>1193.337</v>
      </c>
      <c r="F1643" s="117">
        <f t="shared" si="819"/>
        <v>45585</v>
      </c>
      <c r="G1643" s="118">
        <f t="shared" si="797"/>
        <v>2.0614972768082662E-3</v>
      </c>
      <c r="H1643" s="119">
        <f t="shared" si="811"/>
        <v>45646</v>
      </c>
      <c r="I1643" s="119">
        <f t="shared" si="798"/>
        <v>45646</v>
      </c>
      <c r="J1643" s="120">
        <f t="shared" si="806"/>
        <v>22</v>
      </c>
      <c r="K1643" s="120">
        <f t="shared" si="795"/>
        <v>15</v>
      </c>
      <c r="L1643" s="8">
        <f t="shared" si="807"/>
        <v>1.0014050999999999</v>
      </c>
      <c r="M1643" s="121">
        <f t="shared" si="820"/>
        <v>1.00206149</v>
      </c>
      <c r="N1643" s="121">
        <f t="shared" si="815"/>
        <v>1.6159735097170855</v>
      </c>
      <c r="O1643" s="114">
        <f t="shared" si="817"/>
        <v>1.61824411</v>
      </c>
      <c r="P1643" s="114">
        <f t="shared" si="799"/>
        <v>745.60813601999996</v>
      </c>
      <c r="Q1643" s="168">
        <f t="shared" si="812"/>
        <v>0</v>
      </c>
      <c r="R1643" s="169">
        <f t="shared" si="808"/>
        <v>0</v>
      </c>
      <c r="S1643" s="114">
        <f t="shared" si="800"/>
        <v>0</v>
      </c>
      <c r="T1643" s="124">
        <f t="shared" si="809"/>
        <v>7.0000000000000007E-2</v>
      </c>
      <c r="U1643" s="122">
        <f t="shared" si="816"/>
        <v>15</v>
      </c>
      <c r="V1643" s="122">
        <v>252</v>
      </c>
      <c r="W1643" s="121">
        <f t="shared" si="801"/>
        <v>1.004035421</v>
      </c>
      <c r="X1643" s="114">
        <f t="shared" si="802"/>
        <v>3.0088427200000001</v>
      </c>
      <c r="Y1643" s="114">
        <f t="shared" si="803"/>
        <v>0</v>
      </c>
      <c r="Z1643" s="127" t="str">
        <f t="shared" si="813"/>
        <v>A+J=</v>
      </c>
      <c r="AA1643" s="119">
        <f t="shared" si="814"/>
        <v>45646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>
        <f t="shared" si="804"/>
        <v>45638</v>
      </c>
      <c r="B1644" s="114">
        <f t="shared" si="796"/>
        <v>748.88809426</v>
      </c>
      <c r="C1644" s="114">
        <f t="shared" si="810"/>
        <v>460.75133622999999</v>
      </c>
      <c r="D1644" s="115">
        <f t="shared" si="805"/>
        <v>1190.8820000000001</v>
      </c>
      <c r="E1644" s="116">
        <f t="shared" si="818"/>
        <v>1193.337</v>
      </c>
      <c r="F1644" s="117">
        <f t="shared" si="819"/>
        <v>45585</v>
      </c>
      <c r="G1644" s="118">
        <f t="shared" si="797"/>
        <v>2.0614972768082662E-3</v>
      </c>
      <c r="H1644" s="119">
        <f t="shared" si="811"/>
        <v>45646</v>
      </c>
      <c r="I1644" s="119">
        <f t="shared" si="798"/>
        <v>45646</v>
      </c>
      <c r="J1644" s="120">
        <f t="shared" si="806"/>
        <v>22</v>
      </c>
      <c r="K1644" s="120">
        <f t="shared" si="795"/>
        <v>16</v>
      </c>
      <c r="L1644" s="8">
        <f t="shared" si="807"/>
        <v>1.00149884</v>
      </c>
      <c r="M1644" s="121">
        <f t="shared" si="820"/>
        <v>1.00206149</v>
      </c>
      <c r="N1644" s="121">
        <f t="shared" si="815"/>
        <v>1.6159735097170855</v>
      </c>
      <c r="O1644" s="114">
        <f t="shared" si="817"/>
        <v>1.61839559</v>
      </c>
      <c r="P1644" s="114">
        <f t="shared" si="799"/>
        <v>745.67793064</v>
      </c>
      <c r="Q1644" s="168">
        <f t="shared" si="812"/>
        <v>0</v>
      </c>
      <c r="R1644" s="169">
        <f t="shared" si="808"/>
        <v>0</v>
      </c>
      <c r="S1644" s="114">
        <f t="shared" si="800"/>
        <v>0</v>
      </c>
      <c r="T1644" s="124">
        <f t="shared" si="809"/>
        <v>7.0000000000000007E-2</v>
      </c>
      <c r="U1644" s="122">
        <f t="shared" si="816"/>
        <v>16</v>
      </c>
      <c r="V1644" s="122">
        <v>252</v>
      </c>
      <c r="W1644" s="121">
        <f t="shared" si="801"/>
        <v>1.004305027</v>
      </c>
      <c r="X1644" s="114">
        <f t="shared" si="802"/>
        <v>3.2101636199999999</v>
      </c>
      <c r="Y1644" s="114">
        <f t="shared" si="803"/>
        <v>0</v>
      </c>
      <c r="Z1644" s="127" t="str">
        <f t="shared" si="813"/>
        <v>A+J=</v>
      </c>
      <c r="AA1644" s="119">
        <f t="shared" si="814"/>
        <v>45646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>
        <f t="shared" si="804"/>
        <v>45639</v>
      </c>
      <c r="B1645" s="114">
        <f t="shared" si="796"/>
        <v>749.15931572</v>
      </c>
      <c r="C1645" s="114">
        <f t="shared" si="810"/>
        <v>460.75133622999999</v>
      </c>
      <c r="D1645" s="115">
        <f t="shared" si="805"/>
        <v>1190.8820000000001</v>
      </c>
      <c r="E1645" s="116">
        <f t="shared" si="818"/>
        <v>1193.337</v>
      </c>
      <c r="F1645" s="117">
        <f t="shared" si="819"/>
        <v>45585</v>
      </c>
      <c r="G1645" s="118">
        <f t="shared" si="797"/>
        <v>2.0614972768082662E-3</v>
      </c>
      <c r="H1645" s="119">
        <f t="shared" si="811"/>
        <v>45646</v>
      </c>
      <c r="I1645" s="119">
        <f t="shared" si="798"/>
        <v>45646</v>
      </c>
      <c r="J1645" s="120">
        <f t="shared" si="806"/>
        <v>22</v>
      </c>
      <c r="K1645" s="120">
        <f t="shared" si="795"/>
        <v>17</v>
      </c>
      <c r="L1645" s="8">
        <f t="shared" si="807"/>
        <v>1.0015925999999999</v>
      </c>
      <c r="M1645" s="121">
        <f t="shared" si="820"/>
        <v>1.00206149</v>
      </c>
      <c r="N1645" s="121">
        <f t="shared" si="815"/>
        <v>1.6159735097170855</v>
      </c>
      <c r="O1645" s="114">
        <f t="shared" si="817"/>
        <v>1.6185471</v>
      </c>
      <c r="P1645" s="114">
        <f t="shared" si="799"/>
        <v>745.74773906999997</v>
      </c>
      <c r="Q1645" s="168">
        <f t="shared" si="812"/>
        <v>0</v>
      </c>
      <c r="R1645" s="169">
        <f t="shared" si="808"/>
        <v>0</v>
      </c>
      <c r="S1645" s="114">
        <f t="shared" si="800"/>
        <v>0</v>
      </c>
      <c r="T1645" s="124">
        <f t="shared" si="809"/>
        <v>7.0000000000000007E-2</v>
      </c>
      <c r="U1645" s="122">
        <f t="shared" si="816"/>
        <v>17</v>
      </c>
      <c r="V1645" s="122">
        <v>252</v>
      </c>
      <c r="W1645" s="121">
        <f t="shared" si="801"/>
        <v>1.0045747060000001</v>
      </c>
      <c r="X1645" s="114">
        <f t="shared" si="802"/>
        <v>3.4115766500000002</v>
      </c>
      <c r="Y1645" s="114">
        <f t="shared" si="803"/>
        <v>0</v>
      </c>
      <c r="Z1645" s="127" t="str">
        <f t="shared" si="813"/>
        <v>A+J=</v>
      </c>
      <c r="AA1645" s="119">
        <f t="shared" si="814"/>
        <v>45646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>
        <f t="shared" si="804"/>
        <v>45640</v>
      </c>
      <c r="B1646" s="114">
        <f t="shared" si="796"/>
        <v>749.43063316999996</v>
      </c>
      <c r="C1646" s="114">
        <f t="shared" si="810"/>
        <v>460.75133622999999</v>
      </c>
      <c r="D1646" s="115">
        <f t="shared" si="805"/>
        <v>1190.8820000000001</v>
      </c>
      <c r="E1646" s="116">
        <f t="shared" si="818"/>
        <v>1193.337</v>
      </c>
      <c r="F1646" s="117">
        <f t="shared" si="819"/>
        <v>45585</v>
      </c>
      <c r="G1646" s="118">
        <f t="shared" si="797"/>
        <v>2.0614972768082662E-3</v>
      </c>
      <c r="H1646" s="119">
        <f t="shared" si="811"/>
        <v>45646</v>
      </c>
      <c r="I1646" s="119">
        <f t="shared" si="798"/>
        <v>45646</v>
      </c>
      <c r="J1646" s="120">
        <f t="shared" si="806"/>
        <v>22</v>
      </c>
      <c r="K1646" s="120">
        <f t="shared" ref="K1646:K1709" si="821">(J1646-(NETWORKDAYS(A1646,I1646,AD$148:AD$502)-1))</f>
        <v>18</v>
      </c>
      <c r="L1646" s="8">
        <f t="shared" si="807"/>
        <v>1.0016863600000001</v>
      </c>
      <c r="M1646" s="121">
        <f t="shared" si="820"/>
        <v>1.00206149</v>
      </c>
      <c r="N1646" s="121">
        <f t="shared" si="815"/>
        <v>1.6159735097170855</v>
      </c>
      <c r="O1646" s="114">
        <f t="shared" si="817"/>
        <v>1.61869862</v>
      </c>
      <c r="P1646" s="114">
        <f t="shared" si="799"/>
        <v>745.81755210999995</v>
      </c>
      <c r="Q1646" s="168">
        <f t="shared" si="812"/>
        <v>0</v>
      </c>
      <c r="R1646" s="169">
        <f t="shared" si="808"/>
        <v>0</v>
      </c>
      <c r="S1646" s="114">
        <f t="shared" si="800"/>
        <v>0</v>
      </c>
      <c r="T1646" s="124">
        <f t="shared" si="809"/>
        <v>7.0000000000000007E-2</v>
      </c>
      <c r="U1646" s="122">
        <f t="shared" si="816"/>
        <v>18</v>
      </c>
      <c r="V1646" s="122">
        <v>252</v>
      </c>
      <c r="W1646" s="121">
        <f t="shared" si="801"/>
        <v>1.0048444569999999</v>
      </c>
      <c r="X1646" s="114">
        <f t="shared" si="802"/>
        <v>3.6130810599999998</v>
      </c>
      <c r="Y1646" s="114">
        <f t="shared" si="803"/>
        <v>0</v>
      </c>
      <c r="Z1646" s="127" t="str">
        <f t="shared" si="813"/>
        <v>A+J=</v>
      </c>
      <c r="AA1646" s="119">
        <f t="shared" si="814"/>
        <v>45646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>
        <f t="shared" si="804"/>
        <v>45641</v>
      </c>
      <c r="B1647" s="114">
        <f t="shared" si="796"/>
        <v>749.43063316999996</v>
      </c>
      <c r="C1647" s="114">
        <f t="shared" si="810"/>
        <v>460.75133622999999</v>
      </c>
      <c r="D1647" s="115">
        <f t="shared" si="805"/>
        <v>1190.8820000000001</v>
      </c>
      <c r="E1647" s="116">
        <f t="shared" si="818"/>
        <v>1193.337</v>
      </c>
      <c r="F1647" s="117">
        <f t="shared" si="819"/>
        <v>45585</v>
      </c>
      <c r="G1647" s="118">
        <f t="shared" si="797"/>
        <v>2.0614972768082662E-3</v>
      </c>
      <c r="H1647" s="119">
        <f t="shared" si="811"/>
        <v>45646</v>
      </c>
      <c r="I1647" s="119">
        <f t="shared" si="798"/>
        <v>45646</v>
      </c>
      <c r="J1647" s="120">
        <f t="shared" si="806"/>
        <v>22</v>
      </c>
      <c r="K1647" s="120">
        <f t="shared" si="821"/>
        <v>18</v>
      </c>
      <c r="L1647" s="8">
        <f t="shared" si="807"/>
        <v>1.0016863600000001</v>
      </c>
      <c r="M1647" s="121">
        <f t="shared" si="820"/>
        <v>1.00206149</v>
      </c>
      <c r="N1647" s="121">
        <f t="shared" si="815"/>
        <v>1.6159735097170855</v>
      </c>
      <c r="O1647" s="114">
        <f t="shared" si="817"/>
        <v>1.61869862</v>
      </c>
      <c r="P1647" s="114">
        <f t="shared" si="799"/>
        <v>745.81755210999995</v>
      </c>
      <c r="Q1647" s="168">
        <f t="shared" si="812"/>
        <v>0</v>
      </c>
      <c r="R1647" s="169">
        <f t="shared" si="808"/>
        <v>0</v>
      </c>
      <c r="S1647" s="114">
        <f t="shared" si="800"/>
        <v>0</v>
      </c>
      <c r="T1647" s="124">
        <f t="shared" si="809"/>
        <v>7.0000000000000007E-2</v>
      </c>
      <c r="U1647" s="122">
        <f t="shared" si="816"/>
        <v>18</v>
      </c>
      <c r="V1647" s="122">
        <v>252</v>
      </c>
      <c r="W1647" s="121">
        <f t="shared" si="801"/>
        <v>1.0048444569999999</v>
      </c>
      <c r="X1647" s="114">
        <f t="shared" si="802"/>
        <v>3.6130810599999998</v>
      </c>
      <c r="Y1647" s="114">
        <f t="shared" si="803"/>
        <v>0</v>
      </c>
      <c r="Z1647" s="127" t="str">
        <f t="shared" si="813"/>
        <v>A+J=</v>
      </c>
      <c r="AA1647" s="119">
        <f t="shared" si="814"/>
        <v>45646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>
        <f t="shared" si="804"/>
        <v>45642</v>
      </c>
      <c r="B1648" s="114">
        <f t="shared" si="796"/>
        <v>749.43063316999996</v>
      </c>
      <c r="C1648" s="114">
        <f t="shared" si="810"/>
        <v>460.75133622999999</v>
      </c>
      <c r="D1648" s="115">
        <f t="shared" si="805"/>
        <v>1190.8820000000001</v>
      </c>
      <c r="E1648" s="116">
        <f t="shared" si="818"/>
        <v>1193.337</v>
      </c>
      <c r="F1648" s="117">
        <f t="shared" si="819"/>
        <v>45585</v>
      </c>
      <c r="G1648" s="118">
        <f t="shared" si="797"/>
        <v>2.0614972768082662E-3</v>
      </c>
      <c r="H1648" s="119">
        <f t="shared" si="811"/>
        <v>45646</v>
      </c>
      <c r="I1648" s="119">
        <f t="shared" si="798"/>
        <v>45646</v>
      </c>
      <c r="J1648" s="120">
        <f t="shared" si="806"/>
        <v>22</v>
      </c>
      <c r="K1648" s="120">
        <f t="shared" si="821"/>
        <v>18</v>
      </c>
      <c r="L1648" s="8">
        <f t="shared" si="807"/>
        <v>1.0016863600000001</v>
      </c>
      <c r="M1648" s="121">
        <f t="shared" si="820"/>
        <v>1.00206149</v>
      </c>
      <c r="N1648" s="121">
        <f t="shared" si="815"/>
        <v>1.6159735097170855</v>
      </c>
      <c r="O1648" s="114">
        <f t="shared" si="817"/>
        <v>1.61869862</v>
      </c>
      <c r="P1648" s="114">
        <f t="shared" si="799"/>
        <v>745.81755210999995</v>
      </c>
      <c r="Q1648" s="168">
        <f t="shared" si="812"/>
        <v>0</v>
      </c>
      <c r="R1648" s="169">
        <f t="shared" si="808"/>
        <v>0</v>
      </c>
      <c r="S1648" s="114">
        <f t="shared" si="800"/>
        <v>0</v>
      </c>
      <c r="T1648" s="124">
        <f t="shared" si="809"/>
        <v>7.0000000000000007E-2</v>
      </c>
      <c r="U1648" s="122">
        <f t="shared" si="816"/>
        <v>18</v>
      </c>
      <c r="V1648" s="122">
        <v>252</v>
      </c>
      <c r="W1648" s="121">
        <f t="shared" si="801"/>
        <v>1.0048444569999999</v>
      </c>
      <c r="X1648" s="114">
        <f t="shared" si="802"/>
        <v>3.6130810599999998</v>
      </c>
      <c r="Y1648" s="114">
        <f t="shared" si="803"/>
        <v>0</v>
      </c>
      <c r="Z1648" s="127" t="str">
        <f t="shared" si="813"/>
        <v>A+J=</v>
      </c>
      <c r="AA1648" s="119">
        <f t="shared" si="814"/>
        <v>45646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>
        <f t="shared" si="804"/>
        <v>45643</v>
      </c>
      <c r="B1649" s="114">
        <f t="shared" si="796"/>
        <v>749.70204735999994</v>
      </c>
      <c r="C1649" s="114">
        <f t="shared" si="810"/>
        <v>460.75133622999999</v>
      </c>
      <c r="D1649" s="115">
        <f t="shared" si="805"/>
        <v>1190.8820000000001</v>
      </c>
      <c r="E1649" s="116">
        <f t="shared" si="818"/>
        <v>1193.337</v>
      </c>
      <c r="F1649" s="117">
        <f t="shared" si="819"/>
        <v>45585</v>
      </c>
      <c r="G1649" s="118">
        <f t="shared" si="797"/>
        <v>2.0614972768082662E-3</v>
      </c>
      <c r="H1649" s="119">
        <f t="shared" si="811"/>
        <v>45646</v>
      </c>
      <c r="I1649" s="119">
        <f t="shared" si="798"/>
        <v>45646</v>
      </c>
      <c r="J1649" s="120">
        <f t="shared" si="806"/>
        <v>22</v>
      </c>
      <c r="K1649" s="120">
        <f t="shared" si="821"/>
        <v>19</v>
      </c>
      <c r="L1649" s="8">
        <f t="shared" si="807"/>
        <v>1.00178013</v>
      </c>
      <c r="M1649" s="121">
        <f t="shared" si="820"/>
        <v>1.00206149</v>
      </c>
      <c r="N1649" s="121">
        <f t="shared" si="815"/>
        <v>1.6159735097170855</v>
      </c>
      <c r="O1649" s="114">
        <f t="shared" si="817"/>
        <v>1.6188501500000001</v>
      </c>
      <c r="P1649" s="114">
        <f t="shared" si="799"/>
        <v>745.88736975999996</v>
      </c>
      <c r="Q1649" s="168">
        <f t="shared" si="812"/>
        <v>0</v>
      </c>
      <c r="R1649" s="169">
        <f t="shared" si="808"/>
        <v>0</v>
      </c>
      <c r="S1649" s="114">
        <f t="shared" si="800"/>
        <v>0</v>
      </c>
      <c r="T1649" s="124">
        <f t="shared" si="809"/>
        <v>7.0000000000000007E-2</v>
      </c>
      <c r="U1649" s="122">
        <f t="shared" si="816"/>
        <v>19</v>
      </c>
      <c r="V1649" s="122">
        <v>252</v>
      </c>
      <c r="W1649" s="121">
        <f t="shared" si="801"/>
        <v>1.005114281</v>
      </c>
      <c r="X1649" s="114">
        <f t="shared" si="802"/>
        <v>3.8146776</v>
      </c>
      <c r="Y1649" s="114">
        <f t="shared" si="803"/>
        <v>0</v>
      </c>
      <c r="Z1649" s="127" t="str">
        <f t="shared" si="813"/>
        <v>A+J=</v>
      </c>
      <c r="AA1649" s="119">
        <f t="shared" si="814"/>
        <v>45646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>
        <f t="shared" si="804"/>
        <v>45644</v>
      </c>
      <c r="B1650" s="114">
        <f t="shared" si="796"/>
        <v>749.97355757000003</v>
      </c>
      <c r="C1650" s="114">
        <f t="shared" si="810"/>
        <v>460.75133622999999</v>
      </c>
      <c r="D1650" s="115">
        <f t="shared" si="805"/>
        <v>1190.8820000000001</v>
      </c>
      <c r="E1650" s="116">
        <f t="shared" si="818"/>
        <v>1193.337</v>
      </c>
      <c r="F1650" s="117">
        <f t="shared" si="819"/>
        <v>45585</v>
      </c>
      <c r="G1650" s="118">
        <f t="shared" si="797"/>
        <v>2.0614972768082662E-3</v>
      </c>
      <c r="H1650" s="119">
        <f t="shared" si="811"/>
        <v>45646</v>
      </c>
      <c r="I1650" s="119">
        <f t="shared" si="798"/>
        <v>45646</v>
      </c>
      <c r="J1650" s="120">
        <f t="shared" si="806"/>
        <v>22</v>
      </c>
      <c r="K1650" s="120">
        <f t="shared" si="821"/>
        <v>20</v>
      </c>
      <c r="L1650" s="8">
        <f t="shared" si="807"/>
        <v>1.00187391</v>
      </c>
      <c r="M1650" s="121">
        <f t="shared" si="820"/>
        <v>1.00206149</v>
      </c>
      <c r="N1650" s="121">
        <f t="shared" si="815"/>
        <v>1.6159735097170855</v>
      </c>
      <c r="O1650" s="114">
        <f t="shared" si="817"/>
        <v>1.6190016899999999</v>
      </c>
      <c r="P1650" s="114">
        <f t="shared" si="799"/>
        <v>745.95719201999998</v>
      </c>
      <c r="Q1650" s="168">
        <f t="shared" si="812"/>
        <v>0</v>
      </c>
      <c r="R1650" s="169">
        <f t="shared" si="808"/>
        <v>0</v>
      </c>
      <c r="S1650" s="114">
        <f t="shared" si="800"/>
        <v>0</v>
      </c>
      <c r="T1650" s="124">
        <f t="shared" si="809"/>
        <v>7.0000000000000007E-2</v>
      </c>
      <c r="U1650" s="122">
        <f t="shared" si="816"/>
        <v>20</v>
      </c>
      <c r="V1650" s="122">
        <v>252</v>
      </c>
      <c r="W1650" s="121">
        <f t="shared" si="801"/>
        <v>1.005384177</v>
      </c>
      <c r="X1650" s="114">
        <f t="shared" si="802"/>
        <v>4.0163655499999997</v>
      </c>
      <c r="Y1650" s="114">
        <f t="shared" si="803"/>
        <v>0</v>
      </c>
      <c r="Z1650" s="127" t="str">
        <f t="shared" si="813"/>
        <v>A+J=</v>
      </c>
      <c r="AA1650" s="119">
        <f t="shared" si="814"/>
        <v>45646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>
        <f t="shared" si="804"/>
        <v>45645</v>
      </c>
      <c r="B1651" s="114">
        <f t="shared" si="796"/>
        <v>750.24517309000009</v>
      </c>
      <c r="C1651" s="114">
        <f t="shared" si="810"/>
        <v>460.75133622999999</v>
      </c>
      <c r="D1651" s="115">
        <f t="shared" si="805"/>
        <v>1190.8820000000001</v>
      </c>
      <c r="E1651" s="116">
        <f t="shared" si="818"/>
        <v>1193.337</v>
      </c>
      <c r="F1651" s="117">
        <f t="shared" si="819"/>
        <v>45585</v>
      </c>
      <c r="G1651" s="118">
        <f t="shared" si="797"/>
        <v>2.0614972768082662E-3</v>
      </c>
      <c r="H1651" s="119">
        <f t="shared" si="811"/>
        <v>45646</v>
      </c>
      <c r="I1651" s="119">
        <f t="shared" si="798"/>
        <v>45646</v>
      </c>
      <c r="J1651" s="120">
        <f t="shared" si="806"/>
        <v>22</v>
      </c>
      <c r="K1651" s="120">
        <f t="shared" si="821"/>
        <v>21</v>
      </c>
      <c r="L1651" s="8">
        <f t="shared" si="807"/>
        <v>1.0019677</v>
      </c>
      <c r="M1651" s="121">
        <f t="shared" si="820"/>
        <v>1.00206149</v>
      </c>
      <c r="N1651" s="121">
        <f t="shared" si="815"/>
        <v>1.6159735097170855</v>
      </c>
      <c r="O1651" s="114">
        <f t="shared" si="817"/>
        <v>1.61915326</v>
      </c>
      <c r="P1651" s="114">
        <f t="shared" si="799"/>
        <v>746.02702810000005</v>
      </c>
      <c r="Q1651" s="168">
        <f t="shared" si="812"/>
        <v>0</v>
      </c>
      <c r="R1651" s="169">
        <f t="shared" si="808"/>
        <v>0</v>
      </c>
      <c r="S1651" s="114">
        <f t="shared" si="800"/>
        <v>0</v>
      </c>
      <c r="T1651" s="124">
        <f t="shared" si="809"/>
        <v>7.0000000000000007E-2</v>
      </c>
      <c r="U1651" s="122">
        <f t="shared" si="816"/>
        <v>21</v>
      </c>
      <c r="V1651" s="122">
        <v>252</v>
      </c>
      <c r="W1651" s="121">
        <f t="shared" si="801"/>
        <v>1.0056541450000001</v>
      </c>
      <c r="X1651" s="114">
        <f t="shared" si="802"/>
        <v>4.2181449899999999</v>
      </c>
      <c r="Y1651" s="114">
        <f t="shared" si="803"/>
        <v>0</v>
      </c>
      <c r="Z1651" s="127" t="str">
        <f t="shared" si="813"/>
        <v>A+J=</v>
      </c>
      <c r="AA1651" s="119">
        <f t="shared" si="814"/>
        <v>45646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>
        <f t="shared" si="804"/>
        <v>45646</v>
      </c>
      <c r="B1652" s="114">
        <f t="shared" si="796"/>
        <v>750.51687614000002</v>
      </c>
      <c r="C1652" s="114">
        <f t="shared" si="810"/>
        <v>460.75133622999999</v>
      </c>
      <c r="D1652" s="115">
        <f t="shared" si="805"/>
        <v>1190.8820000000001</v>
      </c>
      <c r="E1652" s="116">
        <f t="shared" si="818"/>
        <v>1193.337</v>
      </c>
      <c r="F1652" s="117">
        <f t="shared" si="819"/>
        <v>45585</v>
      </c>
      <c r="G1652" s="118">
        <f t="shared" si="797"/>
        <v>2.0614972768082662E-3</v>
      </c>
      <c r="H1652" s="119">
        <f t="shared" si="811"/>
        <v>45677</v>
      </c>
      <c r="I1652" s="119">
        <f t="shared" si="798"/>
        <v>45646</v>
      </c>
      <c r="J1652" s="120">
        <f t="shared" si="806"/>
        <v>22</v>
      </c>
      <c r="K1652" s="120">
        <f t="shared" si="821"/>
        <v>22</v>
      </c>
      <c r="L1652" s="8">
        <f t="shared" si="807"/>
        <v>1.00206149</v>
      </c>
      <c r="M1652" s="121">
        <f t="shared" si="820"/>
        <v>1.00206149</v>
      </c>
      <c r="N1652" s="121">
        <f t="shared" si="815"/>
        <v>1.6159735097170855</v>
      </c>
      <c r="O1652" s="114">
        <f t="shared" si="817"/>
        <v>1.61930482</v>
      </c>
      <c r="P1652" s="114">
        <f t="shared" si="799"/>
        <v>746.09685956999999</v>
      </c>
      <c r="Q1652" s="168">
        <f t="shared" si="812"/>
        <v>54</v>
      </c>
      <c r="R1652" s="169">
        <f t="shared" si="808"/>
        <v>1.3552999999999999E-2</v>
      </c>
      <c r="S1652" s="114">
        <f t="shared" si="800"/>
        <v>10.11185073</v>
      </c>
      <c r="T1652" s="124">
        <f t="shared" si="809"/>
        <v>7.0000000000000007E-2</v>
      </c>
      <c r="U1652" s="122">
        <f t="shared" si="816"/>
        <v>22</v>
      </c>
      <c r="V1652" s="122">
        <v>252</v>
      </c>
      <c r="W1652" s="121">
        <f t="shared" si="801"/>
        <v>1.0059241860000001</v>
      </c>
      <c r="X1652" s="114">
        <f t="shared" si="802"/>
        <v>4.4200165699999996</v>
      </c>
      <c r="Y1652" s="114">
        <f t="shared" si="803"/>
        <v>14.5318673</v>
      </c>
      <c r="Z1652" s="127" t="str">
        <f t="shared" si="813"/>
        <v>A+J=</v>
      </c>
      <c r="AA1652" s="119">
        <f t="shared" si="814"/>
        <v>45646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>
        <f t="shared" si="804"/>
        <v>45647</v>
      </c>
      <c r="B1653" s="114">
        <f t="shared" si="796"/>
        <v>736.26242965999995</v>
      </c>
      <c r="C1653" s="114">
        <f t="shared" si="810"/>
        <v>454.50677338000003</v>
      </c>
      <c r="D1653" s="115">
        <f t="shared" si="805"/>
        <v>1190.8820000000001</v>
      </c>
      <c r="E1653" s="116">
        <f t="shared" si="818"/>
        <v>1193.337</v>
      </c>
      <c r="F1653" s="117">
        <f t="shared" si="819"/>
        <v>45616</v>
      </c>
      <c r="G1653" s="118">
        <f t="shared" si="797"/>
        <v>2.0614972768082662E-3</v>
      </c>
      <c r="H1653" s="119">
        <f t="shared" si="811"/>
        <v>45677</v>
      </c>
      <c r="I1653" s="119">
        <f t="shared" si="798"/>
        <v>45677</v>
      </c>
      <c r="J1653" s="120">
        <f t="shared" si="806"/>
        <v>19</v>
      </c>
      <c r="K1653" s="120">
        <f t="shared" si="821"/>
        <v>1</v>
      </c>
      <c r="L1653" s="8">
        <f t="shared" si="807"/>
        <v>1.0001083900000001</v>
      </c>
      <c r="M1653" s="121">
        <f t="shared" si="820"/>
        <v>1.00206149</v>
      </c>
      <c r="N1653" s="121">
        <f t="shared" si="815"/>
        <v>1.6193048229476321</v>
      </c>
      <c r="O1653" s="114">
        <f t="shared" si="817"/>
        <v>1.61948033</v>
      </c>
      <c r="P1653" s="114">
        <f t="shared" si="799"/>
        <v>736.06477933999997</v>
      </c>
      <c r="Q1653" s="168">
        <f t="shared" si="812"/>
        <v>0</v>
      </c>
      <c r="R1653" s="169">
        <f t="shared" si="808"/>
        <v>0</v>
      </c>
      <c r="S1653" s="114">
        <f t="shared" si="800"/>
        <v>0</v>
      </c>
      <c r="T1653" s="124">
        <f t="shared" si="809"/>
        <v>7.0000000000000007E-2</v>
      </c>
      <c r="U1653" s="122">
        <f t="shared" si="816"/>
        <v>1</v>
      </c>
      <c r="V1653" s="122">
        <v>252</v>
      </c>
      <c r="W1653" s="121">
        <f t="shared" si="801"/>
        <v>1.0002685229999999</v>
      </c>
      <c r="X1653" s="114">
        <f t="shared" si="802"/>
        <v>0.19765031999999999</v>
      </c>
      <c r="Y1653" s="114">
        <f t="shared" si="803"/>
        <v>0</v>
      </c>
      <c r="Z1653" s="127" t="str">
        <f t="shared" si="813"/>
        <v>A+J=</v>
      </c>
      <c r="AA1653" s="119">
        <f t="shared" si="814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>
        <f t="shared" si="804"/>
        <v>45648</v>
      </c>
      <c r="B1654" s="114">
        <f t="shared" si="796"/>
        <v>736.26242965999995</v>
      </c>
      <c r="C1654" s="114">
        <f t="shared" si="810"/>
        <v>454.50677338000003</v>
      </c>
      <c r="D1654" s="115">
        <f t="shared" si="805"/>
        <v>1190.8820000000001</v>
      </c>
      <c r="E1654" s="116">
        <f t="shared" si="818"/>
        <v>1193.337</v>
      </c>
      <c r="F1654" s="117">
        <f t="shared" si="819"/>
        <v>45616</v>
      </c>
      <c r="G1654" s="118">
        <f t="shared" si="797"/>
        <v>2.0614972768082662E-3</v>
      </c>
      <c r="H1654" s="119">
        <f t="shared" si="811"/>
        <v>45677</v>
      </c>
      <c r="I1654" s="119">
        <f t="shared" si="798"/>
        <v>45677</v>
      </c>
      <c r="J1654" s="120">
        <f t="shared" si="806"/>
        <v>19</v>
      </c>
      <c r="K1654" s="120">
        <f t="shared" si="821"/>
        <v>1</v>
      </c>
      <c r="L1654" s="8">
        <f t="shared" si="807"/>
        <v>1.0001083900000001</v>
      </c>
      <c r="M1654" s="121">
        <f t="shared" si="820"/>
        <v>1.00206149</v>
      </c>
      <c r="N1654" s="121">
        <f t="shared" si="815"/>
        <v>1.6193048229476321</v>
      </c>
      <c r="O1654" s="114">
        <f t="shared" si="817"/>
        <v>1.61948033</v>
      </c>
      <c r="P1654" s="114">
        <f t="shared" si="799"/>
        <v>736.06477933999997</v>
      </c>
      <c r="Q1654" s="168">
        <f t="shared" si="812"/>
        <v>0</v>
      </c>
      <c r="R1654" s="169">
        <f t="shared" si="808"/>
        <v>0</v>
      </c>
      <c r="S1654" s="114">
        <f t="shared" si="800"/>
        <v>0</v>
      </c>
      <c r="T1654" s="124">
        <f t="shared" si="809"/>
        <v>7.0000000000000007E-2</v>
      </c>
      <c r="U1654" s="122">
        <f t="shared" si="816"/>
        <v>1</v>
      </c>
      <c r="V1654" s="122">
        <v>252</v>
      </c>
      <c r="W1654" s="121">
        <f t="shared" si="801"/>
        <v>1.0002685229999999</v>
      </c>
      <c r="X1654" s="114">
        <f t="shared" si="802"/>
        <v>0.19765031999999999</v>
      </c>
      <c r="Y1654" s="114">
        <f t="shared" si="803"/>
        <v>0</v>
      </c>
      <c r="Z1654" s="127" t="str">
        <f t="shared" si="813"/>
        <v>A+J=</v>
      </c>
      <c r="AA1654" s="119">
        <f t="shared" si="814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>
        <f t="shared" si="804"/>
        <v>45649</v>
      </c>
      <c r="B1655" s="114">
        <f t="shared" si="796"/>
        <v>736.26242965999995</v>
      </c>
      <c r="C1655" s="114">
        <f t="shared" si="810"/>
        <v>454.50677338000003</v>
      </c>
      <c r="D1655" s="115">
        <f t="shared" si="805"/>
        <v>1190.8820000000001</v>
      </c>
      <c r="E1655" s="116">
        <f t="shared" si="818"/>
        <v>1193.337</v>
      </c>
      <c r="F1655" s="117">
        <f t="shared" si="819"/>
        <v>45616</v>
      </c>
      <c r="G1655" s="118">
        <f t="shared" si="797"/>
        <v>2.0614972768082662E-3</v>
      </c>
      <c r="H1655" s="119">
        <f t="shared" si="811"/>
        <v>45677</v>
      </c>
      <c r="I1655" s="119">
        <f t="shared" si="798"/>
        <v>45677</v>
      </c>
      <c r="J1655" s="120">
        <f t="shared" si="806"/>
        <v>19</v>
      </c>
      <c r="K1655" s="120">
        <f t="shared" si="821"/>
        <v>1</v>
      </c>
      <c r="L1655" s="8">
        <f t="shared" si="807"/>
        <v>1.0001083900000001</v>
      </c>
      <c r="M1655" s="121">
        <f t="shared" si="820"/>
        <v>1.00206149</v>
      </c>
      <c r="N1655" s="121">
        <f t="shared" si="815"/>
        <v>1.6193048229476321</v>
      </c>
      <c r="O1655" s="114">
        <f t="shared" si="817"/>
        <v>1.61948033</v>
      </c>
      <c r="P1655" s="114">
        <f t="shared" si="799"/>
        <v>736.06477933999997</v>
      </c>
      <c r="Q1655" s="168">
        <f t="shared" si="812"/>
        <v>0</v>
      </c>
      <c r="R1655" s="169">
        <f t="shared" si="808"/>
        <v>0</v>
      </c>
      <c r="S1655" s="114">
        <f t="shared" si="800"/>
        <v>0</v>
      </c>
      <c r="T1655" s="124">
        <f t="shared" si="809"/>
        <v>7.0000000000000007E-2</v>
      </c>
      <c r="U1655" s="122">
        <f t="shared" si="816"/>
        <v>1</v>
      </c>
      <c r="V1655" s="122">
        <v>252</v>
      </c>
      <c r="W1655" s="121">
        <f t="shared" si="801"/>
        <v>1.0002685229999999</v>
      </c>
      <c r="X1655" s="114">
        <f t="shared" si="802"/>
        <v>0.19765031999999999</v>
      </c>
      <c r="Y1655" s="114">
        <f t="shared" si="803"/>
        <v>0</v>
      </c>
      <c r="Z1655" s="127" t="str">
        <f t="shared" si="813"/>
        <v>A+J=</v>
      </c>
      <c r="AA1655" s="119">
        <f t="shared" si="814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>
        <f t="shared" si="804"/>
        <v>45650</v>
      </c>
      <c r="B1656" s="114">
        <f t="shared" si="796"/>
        <v>736.53995994000002</v>
      </c>
      <c r="C1656" s="114">
        <f t="shared" si="810"/>
        <v>454.50677338000003</v>
      </c>
      <c r="D1656" s="115">
        <f t="shared" si="805"/>
        <v>1190.8820000000001</v>
      </c>
      <c r="E1656" s="116">
        <f t="shared" si="818"/>
        <v>1193.337</v>
      </c>
      <c r="F1656" s="117">
        <f t="shared" si="819"/>
        <v>45616</v>
      </c>
      <c r="G1656" s="118">
        <f t="shared" si="797"/>
        <v>2.0614972768082662E-3</v>
      </c>
      <c r="H1656" s="119">
        <f t="shared" si="811"/>
        <v>45677</v>
      </c>
      <c r="I1656" s="119">
        <f t="shared" si="798"/>
        <v>45677</v>
      </c>
      <c r="J1656" s="120">
        <f t="shared" si="806"/>
        <v>19</v>
      </c>
      <c r="K1656" s="120">
        <f t="shared" si="821"/>
        <v>2</v>
      </c>
      <c r="L1656" s="8">
        <f t="shared" si="807"/>
        <v>1.0002167900000001</v>
      </c>
      <c r="M1656" s="121">
        <f t="shared" si="820"/>
        <v>1.00206149</v>
      </c>
      <c r="N1656" s="121">
        <f t="shared" si="815"/>
        <v>1.6193048229476321</v>
      </c>
      <c r="O1656" s="114">
        <f t="shared" si="817"/>
        <v>1.6196558700000001</v>
      </c>
      <c r="P1656" s="114">
        <f t="shared" si="799"/>
        <v>736.14456344999996</v>
      </c>
      <c r="Q1656" s="168">
        <f t="shared" si="812"/>
        <v>0</v>
      </c>
      <c r="R1656" s="169">
        <f t="shared" si="808"/>
        <v>0</v>
      </c>
      <c r="S1656" s="114">
        <f t="shared" si="800"/>
        <v>0</v>
      </c>
      <c r="T1656" s="124">
        <f t="shared" si="809"/>
        <v>7.0000000000000007E-2</v>
      </c>
      <c r="U1656" s="122">
        <f t="shared" si="816"/>
        <v>2</v>
      </c>
      <c r="V1656" s="122">
        <v>252</v>
      </c>
      <c r="W1656" s="121">
        <f t="shared" si="801"/>
        <v>1.000537118</v>
      </c>
      <c r="X1656" s="114">
        <f t="shared" si="802"/>
        <v>0.39539648999999999</v>
      </c>
      <c r="Y1656" s="114">
        <f t="shared" si="803"/>
        <v>0</v>
      </c>
      <c r="Z1656" s="127" t="str">
        <f t="shared" si="813"/>
        <v>A+J=</v>
      </c>
      <c r="AA1656" s="119">
        <f t="shared" si="814"/>
        <v>45677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>
        <f t="shared" si="804"/>
        <v>45651</v>
      </c>
      <c r="B1657" s="114">
        <f t="shared" si="796"/>
        <v>736.81759520000003</v>
      </c>
      <c r="C1657" s="114">
        <f t="shared" si="810"/>
        <v>454.50677338000003</v>
      </c>
      <c r="D1657" s="115">
        <f t="shared" si="805"/>
        <v>1190.8820000000001</v>
      </c>
      <c r="E1657" s="116">
        <f t="shared" si="818"/>
        <v>1193.337</v>
      </c>
      <c r="F1657" s="117">
        <f t="shared" si="819"/>
        <v>45616</v>
      </c>
      <c r="G1657" s="118">
        <f t="shared" si="797"/>
        <v>2.0614972768082662E-3</v>
      </c>
      <c r="H1657" s="119">
        <f t="shared" si="811"/>
        <v>45677</v>
      </c>
      <c r="I1657" s="119">
        <f t="shared" si="798"/>
        <v>45677</v>
      </c>
      <c r="J1657" s="120">
        <f t="shared" si="806"/>
        <v>19</v>
      </c>
      <c r="K1657" s="120">
        <f t="shared" si="821"/>
        <v>3</v>
      </c>
      <c r="L1657" s="8">
        <f t="shared" si="807"/>
        <v>1.00032521</v>
      </c>
      <c r="M1657" s="121">
        <f t="shared" si="820"/>
        <v>1.00206149</v>
      </c>
      <c r="N1657" s="121">
        <f t="shared" si="815"/>
        <v>1.6193048229476321</v>
      </c>
      <c r="O1657" s="114">
        <f t="shared" si="817"/>
        <v>1.6198314300000001</v>
      </c>
      <c r="P1657" s="114">
        <f t="shared" si="799"/>
        <v>736.22435666000001</v>
      </c>
      <c r="Q1657" s="168">
        <f t="shared" si="812"/>
        <v>0</v>
      </c>
      <c r="R1657" s="169">
        <f t="shared" si="808"/>
        <v>0</v>
      </c>
      <c r="S1657" s="114">
        <f t="shared" si="800"/>
        <v>0</v>
      </c>
      <c r="T1657" s="124">
        <f t="shared" si="809"/>
        <v>7.0000000000000007E-2</v>
      </c>
      <c r="U1657" s="122">
        <f t="shared" si="816"/>
        <v>3</v>
      </c>
      <c r="V1657" s="122">
        <v>252</v>
      </c>
      <c r="W1657" s="121">
        <f t="shared" si="801"/>
        <v>1.0008057850000001</v>
      </c>
      <c r="X1657" s="114">
        <f t="shared" si="802"/>
        <v>0.59323853999999998</v>
      </c>
      <c r="Y1657" s="114">
        <f t="shared" si="803"/>
        <v>0</v>
      </c>
      <c r="Z1657" s="127" t="str">
        <f t="shared" si="813"/>
        <v>A+J=</v>
      </c>
      <c r="AA1657" s="119">
        <f t="shared" si="814"/>
        <v>45677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>
        <f t="shared" si="804"/>
        <v>45652</v>
      </c>
      <c r="B1658" s="114">
        <f t="shared" si="796"/>
        <v>736.81759520000003</v>
      </c>
      <c r="C1658" s="114">
        <f t="shared" si="810"/>
        <v>454.50677338000003</v>
      </c>
      <c r="D1658" s="115">
        <f t="shared" si="805"/>
        <v>1190.8820000000001</v>
      </c>
      <c r="E1658" s="116">
        <f t="shared" si="818"/>
        <v>1193.337</v>
      </c>
      <c r="F1658" s="117">
        <f t="shared" si="819"/>
        <v>45616</v>
      </c>
      <c r="G1658" s="118">
        <f t="shared" si="797"/>
        <v>2.0614972768082662E-3</v>
      </c>
      <c r="H1658" s="119">
        <f t="shared" si="811"/>
        <v>45677</v>
      </c>
      <c r="I1658" s="119">
        <f t="shared" si="798"/>
        <v>45677</v>
      </c>
      <c r="J1658" s="120">
        <f t="shared" si="806"/>
        <v>19</v>
      </c>
      <c r="K1658" s="120">
        <f t="shared" si="821"/>
        <v>3</v>
      </c>
      <c r="L1658" s="8">
        <f t="shared" si="807"/>
        <v>1.00032521</v>
      </c>
      <c r="M1658" s="121">
        <f t="shared" si="820"/>
        <v>1.00206149</v>
      </c>
      <c r="N1658" s="121">
        <f t="shared" si="815"/>
        <v>1.6193048229476321</v>
      </c>
      <c r="O1658" s="114">
        <f t="shared" si="817"/>
        <v>1.6198314300000001</v>
      </c>
      <c r="P1658" s="114">
        <f t="shared" si="799"/>
        <v>736.22435666000001</v>
      </c>
      <c r="Q1658" s="168">
        <f t="shared" si="812"/>
        <v>0</v>
      </c>
      <c r="R1658" s="169">
        <f t="shared" si="808"/>
        <v>0</v>
      </c>
      <c r="S1658" s="114">
        <f t="shared" si="800"/>
        <v>0</v>
      </c>
      <c r="T1658" s="124">
        <f t="shared" si="809"/>
        <v>7.0000000000000007E-2</v>
      </c>
      <c r="U1658" s="122">
        <f t="shared" si="816"/>
        <v>3</v>
      </c>
      <c r="V1658" s="122">
        <v>252</v>
      </c>
      <c r="W1658" s="121">
        <f t="shared" si="801"/>
        <v>1.0008057850000001</v>
      </c>
      <c r="X1658" s="114">
        <f t="shared" si="802"/>
        <v>0.59323853999999998</v>
      </c>
      <c r="Y1658" s="114">
        <f t="shared" si="803"/>
        <v>0</v>
      </c>
      <c r="Z1658" s="127" t="str">
        <f t="shared" si="813"/>
        <v>A+J=</v>
      </c>
      <c r="AA1658" s="119">
        <f t="shared" si="814"/>
        <v>45677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>
        <f t="shared" si="804"/>
        <v>45653</v>
      </c>
      <c r="B1659" s="114">
        <f t="shared" si="796"/>
        <v>737.09533544999999</v>
      </c>
      <c r="C1659" s="114">
        <f t="shared" si="810"/>
        <v>454.50677338000003</v>
      </c>
      <c r="D1659" s="115">
        <f t="shared" si="805"/>
        <v>1190.8820000000001</v>
      </c>
      <c r="E1659" s="116">
        <f t="shared" si="818"/>
        <v>1193.337</v>
      </c>
      <c r="F1659" s="117">
        <f t="shared" si="819"/>
        <v>45616</v>
      </c>
      <c r="G1659" s="118">
        <f t="shared" si="797"/>
        <v>2.0614972768082662E-3</v>
      </c>
      <c r="H1659" s="119">
        <f t="shared" si="811"/>
        <v>45677</v>
      </c>
      <c r="I1659" s="119">
        <f t="shared" si="798"/>
        <v>45677</v>
      </c>
      <c r="J1659" s="120">
        <f t="shared" si="806"/>
        <v>19</v>
      </c>
      <c r="K1659" s="120">
        <f t="shared" si="821"/>
        <v>4</v>
      </c>
      <c r="L1659" s="8">
        <f t="shared" si="807"/>
        <v>1.00043364</v>
      </c>
      <c r="M1659" s="121">
        <f t="shared" si="820"/>
        <v>1.00206149</v>
      </c>
      <c r="N1659" s="121">
        <f t="shared" si="815"/>
        <v>1.6193048229476321</v>
      </c>
      <c r="O1659" s="114">
        <f t="shared" si="817"/>
        <v>1.6200070099999999</v>
      </c>
      <c r="P1659" s="114">
        <f t="shared" si="799"/>
        <v>736.30415896</v>
      </c>
      <c r="Q1659" s="168">
        <f t="shared" si="812"/>
        <v>0</v>
      </c>
      <c r="R1659" s="169">
        <f t="shared" si="808"/>
        <v>0</v>
      </c>
      <c r="S1659" s="114">
        <f t="shared" si="800"/>
        <v>0</v>
      </c>
      <c r="T1659" s="124">
        <f t="shared" si="809"/>
        <v>7.0000000000000007E-2</v>
      </c>
      <c r="U1659" s="122">
        <f t="shared" si="816"/>
        <v>4</v>
      </c>
      <c r="V1659" s="122">
        <v>252</v>
      </c>
      <c r="W1659" s="121">
        <f t="shared" si="801"/>
        <v>1.0010745240000001</v>
      </c>
      <c r="X1659" s="114">
        <f t="shared" si="802"/>
        <v>0.79117649000000001</v>
      </c>
      <c r="Y1659" s="114">
        <f t="shared" si="803"/>
        <v>0</v>
      </c>
      <c r="Z1659" s="127" t="str">
        <f t="shared" si="813"/>
        <v>A+J=</v>
      </c>
      <c r="AA1659" s="119">
        <f t="shared" si="814"/>
        <v>45677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>
        <f t="shared" si="804"/>
        <v>45654</v>
      </c>
      <c r="B1660" s="114">
        <f t="shared" si="796"/>
        <v>737.37318071000004</v>
      </c>
      <c r="C1660" s="114">
        <f t="shared" si="810"/>
        <v>454.50677338000003</v>
      </c>
      <c r="D1660" s="115">
        <f t="shared" si="805"/>
        <v>1190.8820000000001</v>
      </c>
      <c r="E1660" s="116">
        <f t="shared" si="818"/>
        <v>1193.337</v>
      </c>
      <c r="F1660" s="117">
        <f t="shared" si="819"/>
        <v>45616</v>
      </c>
      <c r="G1660" s="118">
        <f t="shared" si="797"/>
        <v>2.0614972768082662E-3</v>
      </c>
      <c r="H1660" s="119">
        <f t="shared" si="811"/>
        <v>45677</v>
      </c>
      <c r="I1660" s="119">
        <f t="shared" si="798"/>
        <v>45677</v>
      </c>
      <c r="J1660" s="120">
        <f t="shared" si="806"/>
        <v>19</v>
      </c>
      <c r="K1660" s="120">
        <f t="shared" si="821"/>
        <v>5</v>
      </c>
      <c r="L1660" s="8">
        <f t="shared" si="807"/>
        <v>1.00054208</v>
      </c>
      <c r="M1660" s="121">
        <f t="shared" si="820"/>
        <v>1.00206149</v>
      </c>
      <c r="N1660" s="121">
        <f t="shared" si="815"/>
        <v>1.6193048229476321</v>
      </c>
      <c r="O1660" s="114">
        <f t="shared" si="817"/>
        <v>1.6201826100000001</v>
      </c>
      <c r="P1660" s="114">
        <f t="shared" si="799"/>
        <v>736.38397035000003</v>
      </c>
      <c r="Q1660" s="168">
        <f t="shared" si="812"/>
        <v>0</v>
      </c>
      <c r="R1660" s="169">
        <f t="shared" si="808"/>
        <v>0</v>
      </c>
      <c r="S1660" s="114">
        <f t="shared" si="800"/>
        <v>0</v>
      </c>
      <c r="T1660" s="124">
        <f t="shared" si="809"/>
        <v>7.0000000000000007E-2</v>
      </c>
      <c r="U1660" s="122">
        <f t="shared" si="816"/>
        <v>5</v>
      </c>
      <c r="V1660" s="122">
        <v>252</v>
      </c>
      <c r="W1660" s="121">
        <f t="shared" si="801"/>
        <v>1.0013433350000001</v>
      </c>
      <c r="X1660" s="114">
        <f t="shared" si="802"/>
        <v>0.98921035999999996</v>
      </c>
      <c r="Y1660" s="114">
        <f t="shared" si="803"/>
        <v>0</v>
      </c>
      <c r="Z1660" s="127" t="str">
        <f t="shared" si="813"/>
        <v>A+J=</v>
      </c>
      <c r="AA1660" s="119">
        <f t="shared" si="814"/>
        <v>45677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>
        <f t="shared" si="804"/>
        <v>45655</v>
      </c>
      <c r="B1661" s="114">
        <f t="shared" si="796"/>
        <v>737.37318071000004</v>
      </c>
      <c r="C1661" s="114">
        <f t="shared" si="810"/>
        <v>454.50677338000003</v>
      </c>
      <c r="D1661" s="115">
        <f t="shared" si="805"/>
        <v>1190.8820000000001</v>
      </c>
      <c r="E1661" s="116">
        <f t="shared" si="818"/>
        <v>1193.337</v>
      </c>
      <c r="F1661" s="117">
        <f t="shared" si="819"/>
        <v>45616</v>
      </c>
      <c r="G1661" s="118">
        <f t="shared" si="797"/>
        <v>2.0614972768082662E-3</v>
      </c>
      <c r="H1661" s="119">
        <f t="shared" si="811"/>
        <v>45677</v>
      </c>
      <c r="I1661" s="119">
        <f t="shared" si="798"/>
        <v>45677</v>
      </c>
      <c r="J1661" s="120">
        <f t="shared" si="806"/>
        <v>19</v>
      </c>
      <c r="K1661" s="120">
        <f t="shared" si="821"/>
        <v>5</v>
      </c>
      <c r="L1661" s="8">
        <f t="shared" si="807"/>
        <v>1.00054208</v>
      </c>
      <c r="M1661" s="121">
        <f t="shared" si="820"/>
        <v>1.00206149</v>
      </c>
      <c r="N1661" s="121">
        <f t="shared" si="815"/>
        <v>1.6193048229476321</v>
      </c>
      <c r="O1661" s="114">
        <f t="shared" si="817"/>
        <v>1.6201826100000001</v>
      </c>
      <c r="P1661" s="114">
        <f t="shared" si="799"/>
        <v>736.38397035000003</v>
      </c>
      <c r="Q1661" s="168">
        <f t="shared" si="812"/>
        <v>0</v>
      </c>
      <c r="R1661" s="169">
        <f t="shared" si="808"/>
        <v>0</v>
      </c>
      <c r="S1661" s="114">
        <f t="shared" si="800"/>
        <v>0</v>
      </c>
      <c r="T1661" s="124">
        <f t="shared" si="809"/>
        <v>7.0000000000000007E-2</v>
      </c>
      <c r="U1661" s="122">
        <f t="shared" si="816"/>
        <v>5</v>
      </c>
      <c r="V1661" s="122">
        <v>252</v>
      </c>
      <c r="W1661" s="121">
        <f t="shared" si="801"/>
        <v>1.0013433350000001</v>
      </c>
      <c r="X1661" s="114">
        <f t="shared" si="802"/>
        <v>0.98921035999999996</v>
      </c>
      <c r="Y1661" s="114">
        <f t="shared" si="803"/>
        <v>0</v>
      </c>
      <c r="Z1661" s="127" t="str">
        <f t="shared" si="813"/>
        <v>A+J=</v>
      </c>
      <c r="AA1661" s="119">
        <f t="shared" si="814"/>
        <v>45677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>
        <f t="shared" si="804"/>
        <v>45656</v>
      </c>
      <c r="B1662" s="114">
        <f t="shared" si="796"/>
        <v>737.37318071000004</v>
      </c>
      <c r="C1662" s="114">
        <f t="shared" si="810"/>
        <v>454.50677338000003</v>
      </c>
      <c r="D1662" s="115">
        <f t="shared" si="805"/>
        <v>1190.8820000000001</v>
      </c>
      <c r="E1662" s="116">
        <f t="shared" si="818"/>
        <v>1193.337</v>
      </c>
      <c r="F1662" s="117">
        <f t="shared" si="819"/>
        <v>45616</v>
      </c>
      <c r="G1662" s="118">
        <f t="shared" si="797"/>
        <v>2.0614972768082662E-3</v>
      </c>
      <c r="H1662" s="119">
        <f t="shared" si="811"/>
        <v>45677</v>
      </c>
      <c r="I1662" s="119">
        <f t="shared" si="798"/>
        <v>45677</v>
      </c>
      <c r="J1662" s="120">
        <f t="shared" si="806"/>
        <v>19</v>
      </c>
      <c r="K1662" s="120">
        <f t="shared" si="821"/>
        <v>5</v>
      </c>
      <c r="L1662" s="8">
        <f t="shared" si="807"/>
        <v>1.00054208</v>
      </c>
      <c r="M1662" s="121">
        <f t="shared" si="820"/>
        <v>1.00206149</v>
      </c>
      <c r="N1662" s="121">
        <f t="shared" si="815"/>
        <v>1.6193048229476321</v>
      </c>
      <c r="O1662" s="114">
        <f t="shared" si="817"/>
        <v>1.6201826100000001</v>
      </c>
      <c r="P1662" s="114">
        <f t="shared" si="799"/>
        <v>736.38397035000003</v>
      </c>
      <c r="Q1662" s="168">
        <f t="shared" si="812"/>
        <v>0</v>
      </c>
      <c r="R1662" s="169">
        <f t="shared" si="808"/>
        <v>0</v>
      </c>
      <c r="S1662" s="114">
        <f t="shared" si="800"/>
        <v>0</v>
      </c>
      <c r="T1662" s="124">
        <f t="shared" si="809"/>
        <v>7.0000000000000007E-2</v>
      </c>
      <c r="U1662" s="122">
        <f t="shared" si="816"/>
        <v>5</v>
      </c>
      <c r="V1662" s="122">
        <v>252</v>
      </c>
      <c r="W1662" s="121">
        <f t="shared" si="801"/>
        <v>1.0013433350000001</v>
      </c>
      <c r="X1662" s="114">
        <f t="shared" si="802"/>
        <v>0.98921035999999996</v>
      </c>
      <c r="Y1662" s="114">
        <f t="shared" si="803"/>
        <v>0</v>
      </c>
      <c r="Z1662" s="127" t="str">
        <f t="shared" si="813"/>
        <v>A+J=</v>
      </c>
      <c r="AA1662" s="119">
        <f t="shared" si="814"/>
        <v>45677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>
        <f t="shared" si="804"/>
        <v>45657</v>
      </c>
      <c r="B1663" s="114">
        <f t="shared" si="796"/>
        <v>737.65113555999994</v>
      </c>
      <c r="C1663" s="114">
        <f t="shared" si="810"/>
        <v>454.50677338000003</v>
      </c>
      <c r="D1663" s="115">
        <f t="shared" si="805"/>
        <v>1190.8820000000001</v>
      </c>
      <c r="E1663" s="116">
        <f t="shared" si="818"/>
        <v>1193.337</v>
      </c>
      <c r="F1663" s="117">
        <f t="shared" si="819"/>
        <v>45616</v>
      </c>
      <c r="G1663" s="118">
        <f t="shared" si="797"/>
        <v>2.0614972768082662E-3</v>
      </c>
      <c r="H1663" s="119">
        <f t="shared" si="811"/>
        <v>45677</v>
      </c>
      <c r="I1663" s="119">
        <f t="shared" si="798"/>
        <v>45677</v>
      </c>
      <c r="J1663" s="120">
        <f t="shared" si="806"/>
        <v>19</v>
      </c>
      <c r="K1663" s="120">
        <f t="shared" si="821"/>
        <v>6</v>
      </c>
      <c r="L1663" s="8">
        <f t="shared" si="807"/>
        <v>1.0006505400000001</v>
      </c>
      <c r="M1663" s="121">
        <f t="shared" si="820"/>
        <v>1.00206149</v>
      </c>
      <c r="N1663" s="121">
        <f t="shared" si="815"/>
        <v>1.6193048229476321</v>
      </c>
      <c r="O1663" s="114">
        <f t="shared" si="817"/>
        <v>1.6203582400000001</v>
      </c>
      <c r="P1663" s="114">
        <f t="shared" si="799"/>
        <v>736.46379537999997</v>
      </c>
      <c r="Q1663" s="168">
        <f t="shared" si="812"/>
        <v>0</v>
      </c>
      <c r="R1663" s="169">
        <f t="shared" si="808"/>
        <v>0</v>
      </c>
      <c r="S1663" s="114">
        <f t="shared" si="800"/>
        <v>0</v>
      </c>
      <c r="T1663" s="124">
        <f t="shared" si="809"/>
        <v>7.0000000000000007E-2</v>
      </c>
      <c r="U1663" s="122">
        <f t="shared" si="816"/>
        <v>6</v>
      </c>
      <c r="V1663" s="122">
        <v>252</v>
      </c>
      <c r="W1663" s="121">
        <f t="shared" si="801"/>
        <v>1.001612218</v>
      </c>
      <c r="X1663" s="114">
        <f t="shared" si="802"/>
        <v>1.1873401800000001</v>
      </c>
      <c r="Y1663" s="114">
        <f t="shared" si="803"/>
        <v>0</v>
      </c>
      <c r="Z1663" s="127" t="str">
        <f t="shared" si="813"/>
        <v>A+J=</v>
      </c>
      <c r="AA1663" s="119">
        <f t="shared" si="814"/>
        <v>45677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>
        <f t="shared" si="804"/>
        <v>45658</v>
      </c>
      <c r="B1664" s="114">
        <f t="shared" si="796"/>
        <v>737.92918710000004</v>
      </c>
      <c r="C1664" s="114">
        <f t="shared" si="810"/>
        <v>454.50677338000003</v>
      </c>
      <c r="D1664" s="115">
        <f t="shared" si="805"/>
        <v>1190.8820000000001</v>
      </c>
      <c r="E1664" s="116">
        <f t="shared" si="818"/>
        <v>1193.337</v>
      </c>
      <c r="F1664" s="117">
        <f t="shared" si="819"/>
        <v>45616</v>
      </c>
      <c r="G1664" s="118">
        <f t="shared" si="797"/>
        <v>2.0614972768082662E-3</v>
      </c>
      <c r="H1664" s="119">
        <f t="shared" si="811"/>
        <v>45677</v>
      </c>
      <c r="I1664" s="119">
        <f t="shared" si="798"/>
        <v>45677</v>
      </c>
      <c r="J1664" s="120">
        <f t="shared" si="806"/>
        <v>19</v>
      </c>
      <c r="K1664" s="120">
        <f t="shared" si="821"/>
        <v>7</v>
      </c>
      <c r="L1664" s="8">
        <f t="shared" si="807"/>
        <v>1.000759</v>
      </c>
      <c r="M1664" s="121">
        <f t="shared" si="820"/>
        <v>1.00206149</v>
      </c>
      <c r="N1664" s="121">
        <f t="shared" si="815"/>
        <v>1.6193048229476321</v>
      </c>
      <c r="O1664" s="114">
        <f t="shared" si="817"/>
        <v>1.62053387</v>
      </c>
      <c r="P1664" s="114">
        <f t="shared" si="799"/>
        <v>736.54362040000001</v>
      </c>
      <c r="Q1664" s="168">
        <f t="shared" si="812"/>
        <v>0</v>
      </c>
      <c r="R1664" s="169">
        <f t="shared" si="808"/>
        <v>0</v>
      </c>
      <c r="S1664" s="114">
        <f t="shared" si="800"/>
        <v>0</v>
      </c>
      <c r="T1664" s="124">
        <f t="shared" si="809"/>
        <v>7.0000000000000007E-2</v>
      </c>
      <c r="U1664" s="122">
        <f t="shared" si="816"/>
        <v>7</v>
      </c>
      <c r="V1664" s="122">
        <v>252</v>
      </c>
      <c r="W1664" s="121">
        <f t="shared" si="801"/>
        <v>1.001881174</v>
      </c>
      <c r="X1664" s="114">
        <f t="shared" si="802"/>
        <v>1.3855667</v>
      </c>
      <c r="Y1664" s="114">
        <f t="shared" si="803"/>
        <v>0</v>
      </c>
      <c r="Z1664" s="127" t="str">
        <f t="shared" si="813"/>
        <v>A+J=</v>
      </c>
      <c r="AA1664" s="119">
        <f t="shared" si="814"/>
        <v>45677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>
        <f t="shared" si="804"/>
        <v>45659</v>
      </c>
      <c r="B1665" s="114">
        <f t="shared" si="796"/>
        <v>737.92918710000004</v>
      </c>
      <c r="C1665" s="114">
        <f t="shared" si="810"/>
        <v>454.50677338000003</v>
      </c>
      <c r="D1665" s="115">
        <f t="shared" si="805"/>
        <v>1190.8820000000001</v>
      </c>
      <c r="E1665" s="116">
        <f t="shared" si="818"/>
        <v>1193.337</v>
      </c>
      <c r="F1665" s="117">
        <f t="shared" si="819"/>
        <v>45616</v>
      </c>
      <c r="G1665" s="118">
        <f t="shared" si="797"/>
        <v>2.0614972768082662E-3</v>
      </c>
      <c r="H1665" s="119">
        <f t="shared" si="811"/>
        <v>45677</v>
      </c>
      <c r="I1665" s="119">
        <f t="shared" si="798"/>
        <v>45677</v>
      </c>
      <c r="J1665" s="120">
        <f t="shared" si="806"/>
        <v>19</v>
      </c>
      <c r="K1665" s="120">
        <f t="shared" si="821"/>
        <v>7</v>
      </c>
      <c r="L1665" s="8">
        <f t="shared" si="807"/>
        <v>1.000759</v>
      </c>
      <c r="M1665" s="121">
        <f t="shared" si="820"/>
        <v>1.00206149</v>
      </c>
      <c r="N1665" s="121">
        <f t="shared" si="815"/>
        <v>1.6193048229476321</v>
      </c>
      <c r="O1665" s="114">
        <f t="shared" si="817"/>
        <v>1.62053387</v>
      </c>
      <c r="P1665" s="114">
        <f t="shared" si="799"/>
        <v>736.54362040000001</v>
      </c>
      <c r="Q1665" s="168">
        <f t="shared" si="812"/>
        <v>0</v>
      </c>
      <c r="R1665" s="169">
        <f t="shared" si="808"/>
        <v>0</v>
      </c>
      <c r="S1665" s="114">
        <f t="shared" si="800"/>
        <v>0</v>
      </c>
      <c r="T1665" s="124">
        <f t="shared" si="809"/>
        <v>7.0000000000000007E-2</v>
      </c>
      <c r="U1665" s="122">
        <f t="shared" si="816"/>
        <v>7</v>
      </c>
      <c r="V1665" s="122">
        <v>252</v>
      </c>
      <c r="W1665" s="121">
        <f t="shared" si="801"/>
        <v>1.001881174</v>
      </c>
      <c r="X1665" s="114">
        <f t="shared" si="802"/>
        <v>1.3855667</v>
      </c>
      <c r="Y1665" s="114">
        <f t="shared" si="803"/>
        <v>0</v>
      </c>
      <c r="Z1665" s="127" t="str">
        <f t="shared" si="813"/>
        <v>A+J=</v>
      </c>
      <c r="AA1665" s="119">
        <f t="shared" si="814"/>
        <v>45677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>
        <f t="shared" si="804"/>
        <v>45660</v>
      </c>
      <c r="B1666" s="114">
        <f t="shared" si="796"/>
        <v>738.20734828999991</v>
      </c>
      <c r="C1666" s="114">
        <f t="shared" si="810"/>
        <v>454.50677338000003</v>
      </c>
      <c r="D1666" s="115">
        <f t="shared" si="805"/>
        <v>1190.8820000000001</v>
      </c>
      <c r="E1666" s="116">
        <f t="shared" si="818"/>
        <v>1193.337</v>
      </c>
      <c r="F1666" s="117">
        <f t="shared" si="819"/>
        <v>45616</v>
      </c>
      <c r="G1666" s="118">
        <f t="shared" si="797"/>
        <v>2.0614972768082662E-3</v>
      </c>
      <c r="H1666" s="119">
        <f t="shared" si="811"/>
        <v>45677</v>
      </c>
      <c r="I1666" s="119">
        <f t="shared" si="798"/>
        <v>45677</v>
      </c>
      <c r="J1666" s="120">
        <f t="shared" si="806"/>
        <v>19</v>
      </c>
      <c r="K1666" s="120">
        <f t="shared" si="821"/>
        <v>8</v>
      </c>
      <c r="L1666" s="8">
        <f t="shared" si="807"/>
        <v>1.0008674799999999</v>
      </c>
      <c r="M1666" s="121">
        <f t="shared" si="820"/>
        <v>1.00206149</v>
      </c>
      <c r="N1666" s="121">
        <f t="shared" si="815"/>
        <v>1.6193048229476321</v>
      </c>
      <c r="O1666" s="114">
        <f t="shared" si="817"/>
        <v>1.6207095300000001</v>
      </c>
      <c r="P1666" s="114">
        <f t="shared" si="799"/>
        <v>736.62345905999996</v>
      </c>
      <c r="Q1666" s="168">
        <f t="shared" si="812"/>
        <v>0</v>
      </c>
      <c r="R1666" s="169">
        <f t="shared" si="808"/>
        <v>0</v>
      </c>
      <c r="S1666" s="114">
        <f t="shared" si="800"/>
        <v>0</v>
      </c>
      <c r="T1666" s="124">
        <f t="shared" si="809"/>
        <v>7.0000000000000007E-2</v>
      </c>
      <c r="U1666" s="122">
        <f t="shared" si="816"/>
        <v>8</v>
      </c>
      <c r="V1666" s="122">
        <v>252</v>
      </c>
      <c r="W1666" s="121">
        <f t="shared" si="801"/>
        <v>1.0021502019999999</v>
      </c>
      <c r="X1666" s="114">
        <f t="shared" si="802"/>
        <v>1.58388923</v>
      </c>
      <c r="Y1666" s="114">
        <f t="shared" si="803"/>
        <v>0</v>
      </c>
      <c r="Z1666" s="127" t="str">
        <f t="shared" si="813"/>
        <v>A+J=</v>
      </c>
      <c r="AA1666" s="119">
        <f t="shared" si="814"/>
        <v>45677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>
        <f t="shared" si="804"/>
        <v>45661</v>
      </c>
      <c r="B1667" s="114">
        <f t="shared" si="796"/>
        <v>738.48560548</v>
      </c>
      <c r="C1667" s="114">
        <f t="shared" si="810"/>
        <v>454.50677338000003</v>
      </c>
      <c r="D1667" s="115">
        <f t="shared" si="805"/>
        <v>1190.8820000000001</v>
      </c>
      <c r="E1667" s="116">
        <f t="shared" si="818"/>
        <v>1193.337</v>
      </c>
      <c r="F1667" s="117">
        <f t="shared" si="819"/>
        <v>45616</v>
      </c>
      <c r="G1667" s="118">
        <f t="shared" si="797"/>
        <v>2.0614972768082662E-3</v>
      </c>
      <c r="H1667" s="119">
        <f t="shared" si="811"/>
        <v>45677</v>
      </c>
      <c r="I1667" s="119">
        <f t="shared" si="798"/>
        <v>45677</v>
      </c>
      <c r="J1667" s="120">
        <f t="shared" si="806"/>
        <v>19</v>
      </c>
      <c r="K1667" s="120">
        <f t="shared" si="821"/>
        <v>9</v>
      </c>
      <c r="L1667" s="8">
        <f t="shared" si="807"/>
        <v>1.0009759600000001</v>
      </c>
      <c r="M1667" s="121">
        <f t="shared" si="820"/>
        <v>1.00206149</v>
      </c>
      <c r="N1667" s="121">
        <f t="shared" si="815"/>
        <v>1.6193048229476321</v>
      </c>
      <c r="O1667" s="114">
        <f t="shared" si="817"/>
        <v>1.6208851900000001</v>
      </c>
      <c r="P1667" s="114">
        <f t="shared" si="799"/>
        <v>736.70329772000002</v>
      </c>
      <c r="Q1667" s="168">
        <f t="shared" si="812"/>
        <v>0</v>
      </c>
      <c r="R1667" s="169">
        <f t="shared" si="808"/>
        <v>0</v>
      </c>
      <c r="S1667" s="114">
        <f t="shared" si="800"/>
        <v>0</v>
      </c>
      <c r="T1667" s="124">
        <f t="shared" si="809"/>
        <v>7.0000000000000007E-2</v>
      </c>
      <c r="U1667" s="122">
        <f t="shared" si="816"/>
        <v>9</v>
      </c>
      <c r="V1667" s="122">
        <v>252</v>
      </c>
      <c r="W1667" s="121">
        <f t="shared" si="801"/>
        <v>1.0024193020000001</v>
      </c>
      <c r="X1667" s="114">
        <f t="shared" si="802"/>
        <v>1.7823077599999999</v>
      </c>
      <c r="Y1667" s="114">
        <f t="shared" si="803"/>
        <v>0</v>
      </c>
      <c r="Z1667" s="127" t="str">
        <f t="shared" si="813"/>
        <v>A+J=</v>
      </c>
      <c r="AA1667" s="119">
        <f t="shared" si="814"/>
        <v>45677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>
        <f t="shared" si="804"/>
        <v>45662</v>
      </c>
      <c r="B1668" s="114">
        <f t="shared" si="796"/>
        <v>738.48560548</v>
      </c>
      <c r="C1668" s="114">
        <f t="shared" si="810"/>
        <v>454.50677338000003</v>
      </c>
      <c r="D1668" s="115">
        <f t="shared" si="805"/>
        <v>1190.8820000000001</v>
      </c>
      <c r="E1668" s="116">
        <f t="shared" si="818"/>
        <v>1193.337</v>
      </c>
      <c r="F1668" s="117">
        <f t="shared" si="819"/>
        <v>45616</v>
      </c>
      <c r="G1668" s="118">
        <f t="shared" si="797"/>
        <v>2.0614972768082662E-3</v>
      </c>
      <c r="H1668" s="119">
        <f t="shared" si="811"/>
        <v>45677</v>
      </c>
      <c r="I1668" s="119">
        <f t="shared" si="798"/>
        <v>45677</v>
      </c>
      <c r="J1668" s="120">
        <f t="shared" si="806"/>
        <v>19</v>
      </c>
      <c r="K1668" s="120">
        <f t="shared" si="821"/>
        <v>9</v>
      </c>
      <c r="L1668" s="8">
        <f t="shared" si="807"/>
        <v>1.0009759600000001</v>
      </c>
      <c r="M1668" s="121">
        <f t="shared" si="820"/>
        <v>1.00206149</v>
      </c>
      <c r="N1668" s="121">
        <f t="shared" si="815"/>
        <v>1.6193048229476321</v>
      </c>
      <c r="O1668" s="114">
        <f t="shared" si="817"/>
        <v>1.6208851900000001</v>
      </c>
      <c r="P1668" s="114">
        <f t="shared" si="799"/>
        <v>736.70329772000002</v>
      </c>
      <c r="Q1668" s="168">
        <f t="shared" si="812"/>
        <v>0</v>
      </c>
      <c r="R1668" s="169">
        <f t="shared" si="808"/>
        <v>0</v>
      </c>
      <c r="S1668" s="114">
        <f t="shared" si="800"/>
        <v>0</v>
      </c>
      <c r="T1668" s="124">
        <f t="shared" si="809"/>
        <v>7.0000000000000007E-2</v>
      </c>
      <c r="U1668" s="122">
        <f t="shared" si="816"/>
        <v>9</v>
      </c>
      <c r="V1668" s="122">
        <v>252</v>
      </c>
      <c r="W1668" s="121">
        <f t="shared" si="801"/>
        <v>1.0024193020000001</v>
      </c>
      <c r="X1668" s="114">
        <f t="shared" si="802"/>
        <v>1.7823077599999999</v>
      </c>
      <c r="Y1668" s="114">
        <f t="shared" si="803"/>
        <v>0</v>
      </c>
      <c r="Z1668" s="127" t="str">
        <f t="shared" si="813"/>
        <v>A+J=</v>
      </c>
      <c r="AA1668" s="119">
        <f t="shared" si="814"/>
        <v>45677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>
        <f t="shared" si="804"/>
        <v>45663</v>
      </c>
      <c r="B1669" s="114">
        <f t="shared" si="796"/>
        <v>738.48560548</v>
      </c>
      <c r="C1669" s="114">
        <f t="shared" si="810"/>
        <v>454.50677338000003</v>
      </c>
      <c r="D1669" s="115">
        <f t="shared" si="805"/>
        <v>1190.8820000000001</v>
      </c>
      <c r="E1669" s="116">
        <f t="shared" si="818"/>
        <v>1193.337</v>
      </c>
      <c r="F1669" s="117">
        <f t="shared" si="819"/>
        <v>45616</v>
      </c>
      <c r="G1669" s="118">
        <f t="shared" si="797"/>
        <v>2.0614972768082662E-3</v>
      </c>
      <c r="H1669" s="119">
        <f t="shared" si="811"/>
        <v>45677</v>
      </c>
      <c r="I1669" s="119">
        <f t="shared" si="798"/>
        <v>45677</v>
      </c>
      <c r="J1669" s="120">
        <f t="shared" si="806"/>
        <v>19</v>
      </c>
      <c r="K1669" s="120">
        <f t="shared" si="821"/>
        <v>9</v>
      </c>
      <c r="L1669" s="8">
        <f t="shared" si="807"/>
        <v>1.0009759600000001</v>
      </c>
      <c r="M1669" s="121">
        <f t="shared" si="820"/>
        <v>1.00206149</v>
      </c>
      <c r="N1669" s="121">
        <f t="shared" si="815"/>
        <v>1.6193048229476321</v>
      </c>
      <c r="O1669" s="114">
        <f t="shared" si="817"/>
        <v>1.6208851900000001</v>
      </c>
      <c r="P1669" s="114">
        <f t="shared" si="799"/>
        <v>736.70329772000002</v>
      </c>
      <c r="Q1669" s="168">
        <f t="shared" si="812"/>
        <v>0</v>
      </c>
      <c r="R1669" s="169">
        <f t="shared" si="808"/>
        <v>0</v>
      </c>
      <c r="S1669" s="114">
        <f t="shared" si="800"/>
        <v>0</v>
      </c>
      <c r="T1669" s="124">
        <f t="shared" si="809"/>
        <v>7.0000000000000007E-2</v>
      </c>
      <c r="U1669" s="122">
        <f t="shared" si="816"/>
        <v>9</v>
      </c>
      <c r="V1669" s="122">
        <v>252</v>
      </c>
      <c r="W1669" s="121">
        <f t="shared" si="801"/>
        <v>1.0024193020000001</v>
      </c>
      <c r="X1669" s="114">
        <f t="shared" si="802"/>
        <v>1.7823077599999999</v>
      </c>
      <c r="Y1669" s="114">
        <f t="shared" si="803"/>
        <v>0</v>
      </c>
      <c r="Z1669" s="127" t="str">
        <f t="shared" si="813"/>
        <v>A+J=</v>
      </c>
      <c r="AA1669" s="119">
        <f t="shared" si="814"/>
        <v>45677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>
        <f t="shared" si="804"/>
        <v>45664</v>
      </c>
      <c r="B1670" s="114">
        <f t="shared" si="796"/>
        <v>738.76397691</v>
      </c>
      <c r="C1670" s="114">
        <f t="shared" si="810"/>
        <v>454.50677338000003</v>
      </c>
      <c r="D1670" s="115">
        <f t="shared" si="805"/>
        <v>1190.8820000000001</v>
      </c>
      <c r="E1670" s="116">
        <f t="shared" si="818"/>
        <v>1193.337</v>
      </c>
      <c r="F1670" s="117">
        <f t="shared" si="819"/>
        <v>45616</v>
      </c>
      <c r="G1670" s="118">
        <f t="shared" si="797"/>
        <v>2.0614972768082662E-3</v>
      </c>
      <c r="H1670" s="119">
        <f t="shared" si="811"/>
        <v>45677</v>
      </c>
      <c r="I1670" s="119">
        <f t="shared" si="798"/>
        <v>45677</v>
      </c>
      <c r="J1670" s="120">
        <f t="shared" si="806"/>
        <v>19</v>
      </c>
      <c r="K1670" s="120">
        <f t="shared" si="821"/>
        <v>10</v>
      </c>
      <c r="L1670" s="8">
        <f t="shared" si="807"/>
        <v>1.00108446</v>
      </c>
      <c r="M1670" s="121">
        <f t="shared" si="820"/>
        <v>1.00206149</v>
      </c>
      <c r="N1670" s="121">
        <f t="shared" si="815"/>
        <v>1.6193048229476321</v>
      </c>
      <c r="O1670" s="114">
        <f t="shared" si="817"/>
        <v>1.6210608900000001</v>
      </c>
      <c r="P1670" s="114">
        <f t="shared" si="799"/>
        <v>736.78315455999996</v>
      </c>
      <c r="Q1670" s="168">
        <f t="shared" si="812"/>
        <v>0</v>
      </c>
      <c r="R1670" s="169">
        <f t="shared" si="808"/>
        <v>0</v>
      </c>
      <c r="S1670" s="114">
        <f t="shared" si="800"/>
        <v>0</v>
      </c>
      <c r="T1670" s="124">
        <f t="shared" si="809"/>
        <v>7.0000000000000007E-2</v>
      </c>
      <c r="U1670" s="122">
        <f t="shared" si="816"/>
        <v>10</v>
      </c>
      <c r="V1670" s="122">
        <v>252</v>
      </c>
      <c r="W1670" s="121">
        <f t="shared" si="801"/>
        <v>1.0026884739999999</v>
      </c>
      <c r="X1670" s="114">
        <f t="shared" si="802"/>
        <v>1.98082235</v>
      </c>
      <c r="Y1670" s="114">
        <f t="shared" si="803"/>
        <v>0</v>
      </c>
      <c r="Z1670" s="127" t="str">
        <f t="shared" si="813"/>
        <v>A+J=</v>
      </c>
      <c r="AA1670" s="119">
        <f t="shared" si="814"/>
        <v>45677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>
        <f t="shared" si="804"/>
        <v>45665</v>
      </c>
      <c r="B1671" s="114">
        <f t="shared" si="796"/>
        <v>739.04245880000008</v>
      </c>
      <c r="C1671" s="114">
        <f t="shared" si="810"/>
        <v>454.50677338000003</v>
      </c>
      <c r="D1671" s="115">
        <f t="shared" si="805"/>
        <v>1190.8820000000001</v>
      </c>
      <c r="E1671" s="116">
        <f t="shared" si="818"/>
        <v>1193.337</v>
      </c>
      <c r="F1671" s="117">
        <f t="shared" si="819"/>
        <v>45616</v>
      </c>
      <c r="G1671" s="118">
        <f t="shared" si="797"/>
        <v>2.0614972768082662E-3</v>
      </c>
      <c r="H1671" s="119">
        <f t="shared" si="811"/>
        <v>45677</v>
      </c>
      <c r="I1671" s="119">
        <f t="shared" si="798"/>
        <v>45677</v>
      </c>
      <c r="J1671" s="120">
        <f t="shared" si="806"/>
        <v>19</v>
      </c>
      <c r="K1671" s="120">
        <f t="shared" si="821"/>
        <v>11</v>
      </c>
      <c r="L1671" s="8">
        <f t="shared" si="807"/>
        <v>1.0011929799999999</v>
      </c>
      <c r="M1671" s="121">
        <f t="shared" si="820"/>
        <v>1.00206149</v>
      </c>
      <c r="N1671" s="121">
        <f t="shared" si="815"/>
        <v>1.6193048229476321</v>
      </c>
      <c r="O1671" s="114">
        <f t="shared" si="817"/>
        <v>1.6212366199999999</v>
      </c>
      <c r="P1671" s="114">
        <f t="shared" si="799"/>
        <v>736.86302504000003</v>
      </c>
      <c r="Q1671" s="168">
        <f t="shared" si="812"/>
        <v>0</v>
      </c>
      <c r="R1671" s="169">
        <f t="shared" si="808"/>
        <v>0</v>
      </c>
      <c r="S1671" s="114">
        <f t="shared" si="800"/>
        <v>0</v>
      </c>
      <c r="T1671" s="124">
        <f t="shared" si="809"/>
        <v>7.0000000000000007E-2</v>
      </c>
      <c r="U1671" s="122">
        <f t="shared" si="816"/>
        <v>11</v>
      </c>
      <c r="V1671" s="122">
        <v>252</v>
      </c>
      <c r="W1671" s="121">
        <f t="shared" si="801"/>
        <v>1.0029577190000001</v>
      </c>
      <c r="X1671" s="114">
        <f t="shared" si="802"/>
        <v>2.1794337600000002</v>
      </c>
      <c r="Y1671" s="114">
        <f t="shared" si="803"/>
        <v>0</v>
      </c>
      <c r="Z1671" s="127" t="str">
        <f t="shared" si="813"/>
        <v>A+J=</v>
      </c>
      <c r="AA1671" s="119">
        <f t="shared" si="814"/>
        <v>45677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>
        <f t="shared" si="804"/>
        <v>45666</v>
      </c>
      <c r="B1672" s="114">
        <f t="shared" si="796"/>
        <v>739.32103219999999</v>
      </c>
      <c r="C1672" s="114">
        <f t="shared" si="810"/>
        <v>454.50677338000003</v>
      </c>
      <c r="D1672" s="115">
        <f t="shared" si="805"/>
        <v>1190.8820000000001</v>
      </c>
      <c r="E1672" s="116">
        <f t="shared" si="818"/>
        <v>1193.337</v>
      </c>
      <c r="F1672" s="117">
        <f t="shared" si="819"/>
        <v>45616</v>
      </c>
      <c r="G1672" s="118">
        <f t="shared" si="797"/>
        <v>2.0614972768082662E-3</v>
      </c>
      <c r="H1672" s="119">
        <f t="shared" si="811"/>
        <v>45677</v>
      </c>
      <c r="I1672" s="119">
        <f t="shared" si="798"/>
        <v>45677</v>
      </c>
      <c r="J1672" s="120">
        <f t="shared" si="806"/>
        <v>19</v>
      </c>
      <c r="K1672" s="120">
        <f t="shared" si="821"/>
        <v>12</v>
      </c>
      <c r="L1672" s="8">
        <f t="shared" si="807"/>
        <v>1.0013015000000001</v>
      </c>
      <c r="M1672" s="121">
        <f t="shared" si="820"/>
        <v>1.00206149</v>
      </c>
      <c r="N1672" s="121">
        <f t="shared" si="815"/>
        <v>1.6193048229476321</v>
      </c>
      <c r="O1672" s="114">
        <f t="shared" si="817"/>
        <v>1.62141234</v>
      </c>
      <c r="P1672" s="114">
        <f t="shared" si="799"/>
        <v>736.94289097000001</v>
      </c>
      <c r="Q1672" s="168">
        <f t="shared" si="812"/>
        <v>0</v>
      </c>
      <c r="R1672" s="169">
        <f t="shared" si="808"/>
        <v>0</v>
      </c>
      <c r="S1672" s="114">
        <f t="shared" si="800"/>
        <v>0</v>
      </c>
      <c r="T1672" s="124">
        <f t="shared" si="809"/>
        <v>7.0000000000000007E-2</v>
      </c>
      <c r="U1672" s="122">
        <f t="shared" si="816"/>
        <v>12</v>
      </c>
      <c r="V1672" s="122">
        <v>252</v>
      </c>
      <c r="W1672" s="121">
        <f t="shared" si="801"/>
        <v>1.003227036</v>
      </c>
      <c r="X1672" s="114">
        <f t="shared" si="802"/>
        <v>2.3781412300000002</v>
      </c>
      <c r="Y1672" s="114">
        <f t="shared" si="803"/>
        <v>0</v>
      </c>
      <c r="Z1672" s="127" t="str">
        <f t="shared" si="813"/>
        <v>A+J=</v>
      </c>
      <c r="AA1672" s="119">
        <f t="shared" si="814"/>
        <v>45677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>
        <f t="shared" si="804"/>
        <v>45667</v>
      </c>
      <c r="B1673" s="114">
        <f t="shared" si="796"/>
        <v>739.59971537000001</v>
      </c>
      <c r="C1673" s="114">
        <f t="shared" si="810"/>
        <v>454.50677338000003</v>
      </c>
      <c r="D1673" s="115">
        <f t="shared" si="805"/>
        <v>1190.8820000000001</v>
      </c>
      <c r="E1673" s="116">
        <f t="shared" si="818"/>
        <v>1193.337</v>
      </c>
      <c r="F1673" s="117">
        <f t="shared" si="819"/>
        <v>45616</v>
      </c>
      <c r="G1673" s="118">
        <f t="shared" si="797"/>
        <v>2.0614972768082662E-3</v>
      </c>
      <c r="H1673" s="119">
        <f t="shared" si="811"/>
        <v>45677</v>
      </c>
      <c r="I1673" s="119">
        <f t="shared" si="798"/>
        <v>45677</v>
      </c>
      <c r="J1673" s="120">
        <f t="shared" si="806"/>
        <v>19</v>
      </c>
      <c r="K1673" s="120">
        <f t="shared" si="821"/>
        <v>13</v>
      </c>
      <c r="L1673" s="8">
        <f t="shared" si="807"/>
        <v>1.00141003</v>
      </c>
      <c r="M1673" s="121">
        <f t="shared" si="820"/>
        <v>1.00206149</v>
      </c>
      <c r="N1673" s="121">
        <f t="shared" si="815"/>
        <v>1.6193048229476321</v>
      </c>
      <c r="O1673" s="114">
        <f t="shared" si="817"/>
        <v>1.6215880899999999</v>
      </c>
      <c r="P1673" s="114">
        <f t="shared" si="799"/>
        <v>737.02277053</v>
      </c>
      <c r="Q1673" s="168">
        <f t="shared" si="812"/>
        <v>0</v>
      </c>
      <c r="R1673" s="169">
        <f t="shared" si="808"/>
        <v>0</v>
      </c>
      <c r="S1673" s="114">
        <f t="shared" si="800"/>
        <v>0</v>
      </c>
      <c r="T1673" s="124">
        <f t="shared" si="809"/>
        <v>7.0000000000000007E-2</v>
      </c>
      <c r="U1673" s="122">
        <f t="shared" si="816"/>
        <v>13</v>
      </c>
      <c r="V1673" s="122">
        <v>252</v>
      </c>
      <c r="W1673" s="121">
        <f t="shared" si="801"/>
        <v>1.003496425</v>
      </c>
      <c r="X1673" s="114">
        <f t="shared" si="802"/>
        <v>2.5769448399999999</v>
      </c>
      <c r="Y1673" s="114">
        <f t="shared" si="803"/>
        <v>0</v>
      </c>
      <c r="Z1673" s="127" t="str">
        <f t="shared" si="813"/>
        <v>A+J=</v>
      </c>
      <c r="AA1673" s="119">
        <f t="shared" si="814"/>
        <v>45677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>
        <f t="shared" si="804"/>
        <v>45668</v>
      </c>
      <c r="B1674" s="114">
        <f t="shared" ref="B1674:B1737" si="822">(P1674+X1674)</f>
        <v>739.87850451000008</v>
      </c>
      <c r="C1674" s="114">
        <f t="shared" si="810"/>
        <v>454.50677338000003</v>
      </c>
      <c r="D1674" s="115">
        <f t="shared" si="805"/>
        <v>1190.8820000000001</v>
      </c>
      <c r="E1674" s="116">
        <f t="shared" si="818"/>
        <v>1193.337</v>
      </c>
      <c r="F1674" s="117">
        <f t="shared" si="819"/>
        <v>45616</v>
      </c>
      <c r="G1674" s="118">
        <f t="shared" ref="G1674:G1737" si="823">(E1674/D1674)-1</f>
        <v>2.0614972768082662E-3</v>
      </c>
      <c r="H1674" s="119">
        <f t="shared" si="811"/>
        <v>45677</v>
      </c>
      <c r="I1674" s="119">
        <f t="shared" ref="I1674:I1737" si="824">IF(A1674&gt;I1673,H1674,I1673)</f>
        <v>45677</v>
      </c>
      <c r="J1674" s="120">
        <f t="shared" si="806"/>
        <v>19</v>
      </c>
      <c r="K1674" s="120">
        <f t="shared" si="821"/>
        <v>14</v>
      </c>
      <c r="L1674" s="8">
        <f t="shared" si="807"/>
        <v>1.0015185799999999</v>
      </c>
      <c r="M1674" s="121">
        <f t="shared" si="820"/>
        <v>1.00206149</v>
      </c>
      <c r="N1674" s="121">
        <f t="shared" si="815"/>
        <v>1.6193048229476321</v>
      </c>
      <c r="O1674" s="114">
        <f t="shared" si="817"/>
        <v>1.6217638599999999</v>
      </c>
      <c r="P1674" s="114">
        <f t="shared" ref="P1674:P1737" si="825">TRUNC(C1674*O1674,8)</f>
        <v>737.10265919000005</v>
      </c>
      <c r="Q1674" s="168">
        <f t="shared" si="812"/>
        <v>0</v>
      </c>
      <c r="R1674" s="169">
        <f t="shared" si="808"/>
        <v>0</v>
      </c>
      <c r="S1674" s="114">
        <f t="shared" ref="S1674:S1737" si="826">IF(R1674&gt;0,TRUNC(R1674*P1674,8),0)</f>
        <v>0</v>
      </c>
      <c r="T1674" s="124">
        <f t="shared" si="809"/>
        <v>7.0000000000000007E-2</v>
      </c>
      <c r="U1674" s="122">
        <f t="shared" si="816"/>
        <v>14</v>
      </c>
      <c r="V1674" s="122">
        <v>252</v>
      </c>
      <c r="W1674" s="121">
        <f t="shared" ref="W1674:W1737" si="827">ROUND((1+T1674)^TRUNC((U1674/V1674),9),9)</f>
        <v>1.0037658869999999</v>
      </c>
      <c r="X1674" s="114">
        <f t="shared" ref="X1674:X1737" si="828">TRUNC((P1674*(W1674-1)),8)</f>
        <v>2.7758453200000002</v>
      </c>
      <c r="Y1674" s="114">
        <f t="shared" ref="Y1674:Y1737" si="829">IF(Q1674&gt;0,S1674+X1674,0)</f>
        <v>0</v>
      </c>
      <c r="Z1674" s="127" t="str">
        <f t="shared" si="813"/>
        <v>A+J=</v>
      </c>
      <c r="AA1674" s="119">
        <f t="shared" si="814"/>
        <v>45677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>
        <f t="shared" ref="A1675:A1738" si="830">(A1674+1)</f>
        <v>45669</v>
      </c>
      <c r="B1675" s="114">
        <f t="shared" si="822"/>
        <v>739.87850451000008</v>
      </c>
      <c r="C1675" s="114">
        <f t="shared" si="810"/>
        <v>454.50677338000003</v>
      </c>
      <c r="D1675" s="115">
        <f t="shared" ref="D1675:D1738" si="831">IF(E1675=E1674,D1674,E1674)</f>
        <v>1190.8820000000001</v>
      </c>
      <c r="E1675" s="116">
        <f t="shared" si="818"/>
        <v>1193.337</v>
      </c>
      <c r="F1675" s="117">
        <f t="shared" si="819"/>
        <v>45616</v>
      </c>
      <c r="G1675" s="118">
        <f t="shared" si="823"/>
        <v>2.0614972768082662E-3</v>
      </c>
      <c r="H1675" s="119">
        <f t="shared" si="811"/>
        <v>45677</v>
      </c>
      <c r="I1675" s="119">
        <f t="shared" si="824"/>
        <v>45677</v>
      </c>
      <c r="J1675" s="120">
        <f t="shared" ref="J1675:J1738" si="832">IF(I1675=I1674,J1674,NETWORKDAYS(I1674,I1675,$AD$148:$AD$502)-1)</f>
        <v>19</v>
      </c>
      <c r="K1675" s="120">
        <f t="shared" si="821"/>
        <v>14</v>
      </c>
      <c r="L1675" s="8">
        <f t="shared" ref="L1675:L1738" si="833">TRUNC((E1675/D1675)^TRUNC((K1675/J1675),9),8)</f>
        <v>1.0015185799999999</v>
      </c>
      <c r="M1675" s="121">
        <f t="shared" si="820"/>
        <v>1.00206149</v>
      </c>
      <c r="N1675" s="121">
        <f t="shared" si="815"/>
        <v>1.6193048229476321</v>
      </c>
      <c r="O1675" s="114">
        <f t="shared" si="817"/>
        <v>1.6217638599999999</v>
      </c>
      <c r="P1675" s="114">
        <f t="shared" si="825"/>
        <v>737.10265919000005</v>
      </c>
      <c r="Q1675" s="168">
        <f t="shared" si="812"/>
        <v>0</v>
      </c>
      <c r="R1675" s="169">
        <f t="shared" ref="R1675:R1738" si="834">IF(Q1675&gt;0,VLOOKUP($A1675,$AD$10:$AI$140,6),0)</f>
        <v>0</v>
      </c>
      <c r="S1675" s="114">
        <f t="shared" si="826"/>
        <v>0</v>
      </c>
      <c r="T1675" s="124">
        <f t="shared" ref="T1675:T1738" si="835">(T1674)</f>
        <v>7.0000000000000007E-2</v>
      </c>
      <c r="U1675" s="122">
        <f t="shared" si="816"/>
        <v>14</v>
      </c>
      <c r="V1675" s="122">
        <v>252</v>
      </c>
      <c r="W1675" s="121">
        <f t="shared" si="827"/>
        <v>1.0037658869999999</v>
      </c>
      <c r="X1675" s="114">
        <f t="shared" si="828"/>
        <v>2.7758453200000002</v>
      </c>
      <c r="Y1675" s="114">
        <f t="shared" si="829"/>
        <v>0</v>
      </c>
      <c r="Z1675" s="127" t="str">
        <f t="shared" si="813"/>
        <v>A+J=</v>
      </c>
      <c r="AA1675" s="119">
        <f t="shared" si="814"/>
        <v>45677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>
        <f t="shared" si="830"/>
        <v>45670</v>
      </c>
      <c r="B1676" s="114">
        <f t="shared" si="822"/>
        <v>739.87850451000008</v>
      </c>
      <c r="C1676" s="114">
        <f t="shared" ref="C1676:C1739" si="836">TRUNC(IF(Q1675&gt;0,VLOOKUP(A1675,$AD$12:$AE$140,2),C1675),8)</f>
        <v>454.50677338000003</v>
      </c>
      <c r="D1676" s="115">
        <f t="shared" si="831"/>
        <v>1190.8820000000001</v>
      </c>
      <c r="E1676" s="116">
        <f t="shared" si="818"/>
        <v>1193.337</v>
      </c>
      <c r="F1676" s="117">
        <f t="shared" si="819"/>
        <v>45616</v>
      </c>
      <c r="G1676" s="118">
        <f t="shared" si="823"/>
        <v>2.0614972768082662E-3</v>
      </c>
      <c r="H1676" s="119">
        <f t="shared" ref="H1676:H1739" si="837">IF(DAY(A1676)=H$9,VLOOKUP(A1676,AH$118:AN$450,4),H1675)</f>
        <v>45677</v>
      </c>
      <c r="I1676" s="119">
        <f t="shared" si="824"/>
        <v>45677</v>
      </c>
      <c r="J1676" s="120">
        <f t="shared" si="832"/>
        <v>19</v>
      </c>
      <c r="K1676" s="120">
        <f t="shared" si="821"/>
        <v>14</v>
      </c>
      <c r="L1676" s="8">
        <f t="shared" si="833"/>
        <v>1.0015185799999999</v>
      </c>
      <c r="M1676" s="121">
        <f t="shared" si="820"/>
        <v>1.00206149</v>
      </c>
      <c r="N1676" s="121">
        <f t="shared" si="815"/>
        <v>1.6193048229476321</v>
      </c>
      <c r="O1676" s="114">
        <f t="shared" si="817"/>
        <v>1.6217638599999999</v>
      </c>
      <c r="P1676" s="114">
        <f t="shared" si="825"/>
        <v>737.10265919000005</v>
      </c>
      <c r="Q1676" s="168">
        <f t="shared" ref="Q1676:Q1739" si="838">IF(VLOOKUP(A1676,AD$10:AK$140,8)=VLOOKUP(A1675,AD$10:AK$140,8),0,VLOOKUP(A1676,AD$10:AK$140,8))</f>
        <v>0</v>
      </c>
      <c r="R1676" s="169">
        <f t="shared" si="834"/>
        <v>0</v>
      </c>
      <c r="S1676" s="114">
        <f t="shared" si="826"/>
        <v>0</v>
      </c>
      <c r="T1676" s="124">
        <f t="shared" si="835"/>
        <v>7.0000000000000007E-2</v>
      </c>
      <c r="U1676" s="122">
        <f t="shared" si="816"/>
        <v>14</v>
      </c>
      <c r="V1676" s="122">
        <v>252</v>
      </c>
      <c r="W1676" s="121">
        <f t="shared" si="827"/>
        <v>1.0037658869999999</v>
      </c>
      <c r="X1676" s="114">
        <f t="shared" si="828"/>
        <v>2.7758453200000002</v>
      </c>
      <c r="Y1676" s="114">
        <f t="shared" si="829"/>
        <v>0</v>
      </c>
      <c r="Z1676" s="127" t="str">
        <f t="shared" ref="Z1676:Z1739" si="839">IF($Q1675&gt;0,VLOOKUP($A1675,$AD$10:$AM$140,9),Z1675)</f>
        <v>A+J=</v>
      </c>
      <c r="AA1676" s="119">
        <f t="shared" ref="AA1676:AA1739" si="840">IF($Q1675&gt;0,VLOOKUP($A1675,$AD$10:$AM$140,10),AA1675)</f>
        <v>45677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>
        <f t="shared" si="830"/>
        <v>45671</v>
      </c>
      <c r="B1677" s="114">
        <f t="shared" si="822"/>
        <v>740.15739890000009</v>
      </c>
      <c r="C1677" s="114">
        <f t="shared" si="836"/>
        <v>454.50677338000003</v>
      </c>
      <c r="D1677" s="115">
        <f t="shared" si="831"/>
        <v>1190.8820000000001</v>
      </c>
      <c r="E1677" s="116">
        <f t="shared" si="818"/>
        <v>1193.337</v>
      </c>
      <c r="F1677" s="117">
        <f t="shared" si="819"/>
        <v>45616</v>
      </c>
      <c r="G1677" s="118">
        <f t="shared" si="823"/>
        <v>2.0614972768082662E-3</v>
      </c>
      <c r="H1677" s="119">
        <f t="shared" si="837"/>
        <v>45677</v>
      </c>
      <c r="I1677" s="119">
        <f t="shared" si="824"/>
        <v>45677</v>
      </c>
      <c r="J1677" s="120">
        <f t="shared" si="832"/>
        <v>19</v>
      </c>
      <c r="K1677" s="120">
        <f t="shared" si="821"/>
        <v>15</v>
      </c>
      <c r="L1677" s="8">
        <f t="shared" si="833"/>
        <v>1.0016271400000001</v>
      </c>
      <c r="M1677" s="121">
        <f t="shared" si="820"/>
        <v>1.00206149</v>
      </c>
      <c r="N1677" s="121">
        <f t="shared" si="815"/>
        <v>1.6193048229476321</v>
      </c>
      <c r="O1677" s="114">
        <f t="shared" si="817"/>
        <v>1.6219396500000001</v>
      </c>
      <c r="P1677" s="114">
        <f t="shared" si="825"/>
        <v>737.18255693000003</v>
      </c>
      <c r="Q1677" s="168">
        <f t="shared" si="838"/>
        <v>0</v>
      </c>
      <c r="R1677" s="169">
        <f t="shared" si="834"/>
        <v>0</v>
      </c>
      <c r="S1677" s="114">
        <f t="shared" si="826"/>
        <v>0</v>
      </c>
      <c r="T1677" s="124">
        <f t="shared" si="835"/>
        <v>7.0000000000000007E-2</v>
      </c>
      <c r="U1677" s="122">
        <f t="shared" si="816"/>
        <v>15</v>
      </c>
      <c r="V1677" s="122">
        <v>252</v>
      </c>
      <c r="W1677" s="121">
        <f t="shared" si="827"/>
        <v>1.004035421</v>
      </c>
      <c r="X1677" s="114">
        <f t="shared" si="828"/>
        <v>2.9748419699999999</v>
      </c>
      <c r="Y1677" s="114">
        <f t="shared" si="829"/>
        <v>0</v>
      </c>
      <c r="Z1677" s="127" t="str">
        <f t="shared" si="839"/>
        <v>A+J=</v>
      </c>
      <c r="AA1677" s="119">
        <f t="shared" si="840"/>
        <v>45677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>
        <f t="shared" si="830"/>
        <v>45672</v>
      </c>
      <c r="B1678" s="114">
        <f t="shared" si="822"/>
        <v>740.43639857999995</v>
      </c>
      <c r="C1678" s="114">
        <f t="shared" si="836"/>
        <v>454.50677338000003</v>
      </c>
      <c r="D1678" s="115">
        <f t="shared" si="831"/>
        <v>1190.8820000000001</v>
      </c>
      <c r="E1678" s="116">
        <f t="shared" si="818"/>
        <v>1193.337</v>
      </c>
      <c r="F1678" s="117">
        <f t="shared" si="819"/>
        <v>45616</v>
      </c>
      <c r="G1678" s="118">
        <f t="shared" si="823"/>
        <v>2.0614972768082662E-3</v>
      </c>
      <c r="H1678" s="119">
        <f t="shared" si="837"/>
        <v>45677</v>
      </c>
      <c r="I1678" s="119">
        <f t="shared" si="824"/>
        <v>45677</v>
      </c>
      <c r="J1678" s="120">
        <f t="shared" si="832"/>
        <v>19</v>
      </c>
      <c r="K1678" s="120">
        <f t="shared" si="821"/>
        <v>16</v>
      </c>
      <c r="L1678" s="8">
        <f t="shared" si="833"/>
        <v>1.0017357099999999</v>
      </c>
      <c r="M1678" s="121">
        <f t="shared" si="820"/>
        <v>1.00206149</v>
      </c>
      <c r="N1678" s="121">
        <f t="shared" si="815"/>
        <v>1.6193048229476321</v>
      </c>
      <c r="O1678" s="114">
        <f t="shared" si="817"/>
        <v>1.6221154600000001</v>
      </c>
      <c r="P1678" s="114">
        <f t="shared" si="825"/>
        <v>737.26246376999995</v>
      </c>
      <c r="Q1678" s="168">
        <f t="shared" si="838"/>
        <v>0</v>
      </c>
      <c r="R1678" s="169">
        <f t="shared" si="834"/>
        <v>0</v>
      </c>
      <c r="S1678" s="114">
        <f t="shared" si="826"/>
        <v>0</v>
      </c>
      <c r="T1678" s="124">
        <f t="shared" si="835"/>
        <v>7.0000000000000007E-2</v>
      </c>
      <c r="U1678" s="122">
        <f t="shared" si="816"/>
        <v>16</v>
      </c>
      <c r="V1678" s="122">
        <v>252</v>
      </c>
      <c r="W1678" s="121">
        <f t="shared" si="827"/>
        <v>1.004305027</v>
      </c>
      <c r="X1678" s="114">
        <f t="shared" si="828"/>
        <v>3.17393481</v>
      </c>
      <c r="Y1678" s="114">
        <f t="shared" si="829"/>
        <v>0</v>
      </c>
      <c r="Z1678" s="127" t="str">
        <f t="shared" si="839"/>
        <v>A+J=</v>
      </c>
      <c r="AA1678" s="119">
        <f t="shared" si="840"/>
        <v>45677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>
        <f t="shared" si="830"/>
        <v>45673</v>
      </c>
      <c r="B1679" s="114">
        <f t="shared" si="822"/>
        <v>740.71550430000002</v>
      </c>
      <c r="C1679" s="114">
        <f t="shared" si="836"/>
        <v>454.50677338000003</v>
      </c>
      <c r="D1679" s="115">
        <f t="shared" si="831"/>
        <v>1190.8820000000001</v>
      </c>
      <c r="E1679" s="116">
        <f t="shared" si="818"/>
        <v>1193.337</v>
      </c>
      <c r="F1679" s="117">
        <f t="shared" si="819"/>
        <v>45616</v>
      </c>
      <c r="G1679" s="118">
        <f t="shared" si="823"/>
        <v>2.0614972768082662E-3</v>
      </c>
      <c r="H1679" s="119">
        <f t="shared" si="837"/>
        <v>45677</v>
      </c>
      <c r="I1679" s="119">
        <f t="shared" si="824"/>
        <v>45677</v>
      </c>
      <c r="J1679" s="120">
        <f t="shared" si="832"/>
        <v>19</v>
      </c>
      <c r="K1679" s="120">
        <f t="shared" si="821"/>
        <v>17</v>
      </c>
      <c r="L1679" s="8">
        <f t="shared" si="833"/>
        <v>1.00184429</v>
      </c>
      <c r="M1679" s="121">
        <f t="shared" si="820"/>
        <v>1.00206149</v>
      </c>
      <c r="N1679" s="121">
        <f t="shared" si="815"/>
        <v>1.6193048229476321</v>
      </c>
      <c r="O1679" s="114">
        <f t="shared" si="817"/>
        <v>1.6222912899999999</v>
      </c>
      <c r="P1679" s="114">
        <f t="shared" si="825"/>
        <v>737.34237970000004</v>
      </c>
      <c r="Q1679" s="168">
        <f t="shared" si="838"/>
        <v>0</v>
      </c>
      <c r="R1679" s="169">
        <f t="shared" si="834"/>
        <v>0</v>
      </c>
      <c r="S1679" s="114">
        <f t="shared" si="826"/>
        <v>0</v>
      </c>
      <c r="T1679" s="124">
        <f t="shared" si="835"/>
        <v>7.0000000000000007E-2</v>
      </c>
      <c r="U1679" s="122">
        <f t="shared" si="816"/>
        <v>17</v>
      </c>
      <c r="V1679" s="122">
        <v>252</v>
      </c>
      <c r="W1679" s="121">
        <f t="shared" si="827"/>
        <v>1.0045747060000001</v>
      </c>
      <c r="X1679" s="114">
        <f t="shared" si="828"/>
        <v>3.3731246000000001</v>
      </c>
      <c r="Y1679" s="114">
        <f t="shared" si="829"/>
        <v>0</v>
      </c>
      <c r="Z1679" s="127" t="str">
        <f t="shared" si="839"/>
        <v>A+J=</v>
      </c>
      <c r="AA1679" s="119">
        <f t="shared" si="840"/>
        <v>45677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>
        <f t="shared" si="830"/>
        <v>45674</v>
      </c>
      <c r="B1680" s="114">
        <f t="shared" si="822"/>
        <v>740.99471535000009</v>
      </c>
      <c r="C1680" s="114">
        <f t="shared" si="836"/>
        <v>454.50677338000003</v>
      </c>
      <c r="D1680" s="115">
        <f t="shared" si="831"/>
        <v>1190.8820000000001</v>
      </c>
      <c r="E1680" s="116">
        <f t="shared" si="818"/>
        <v>1193.337</v>
      </c>
      <c r="F1680" s="117">
        <f t="shared" si="819"/>
        <v>45616</v>
      </c>
      <c r="G1680" s="118">
        <f t="shared" si="823"/>
        <v>2.0614972768082662E-3</v>
      </c>
      <c r="H1680" s="119">
        <f t="shared" si="837"/>
        <v>45677</v>
      </c>
      <c r="I1680" s="119">
        <f t="shared" si="824"/>
        <v>45677</v>
      </c>
      <c r="J1680" s="120">
        <f t="shared" si="832"/>
        <v>19</v>
      </c>
      <c r="K1680" s="120">
        <f t="shared" si="821"/>
        <v>18</v>
      </c>
      <c r="L1680" s="8">
        <f t="shared" si="833"/>
        <v>1.0019528900000001</v>
      </c>
      <c r="M1680" s="121">
        <f t="shared" si="820"/>
        <v>1.00206149</v>
      </c>
      <c r="N1680" s="121">
        <f t="shared" si="815"/>
        <v>1.6193048229476321</v>
      </c>
      <c r="O1680" s="114">
        <f t="shared" si="817"/>
        <v>1.6224671399999999</v>
      </c>
      <c r="P1680" s="114">
        <f t="shared" si="825"/>
        <v>737.42230471000005</v>
      </c>
      <c r="Q1680" s="168">
        <f t="shared" si="838"/>
        <v>0</v>
      </c>
      <c r="R1680" s="169">
        <f t="shared" si="834"/>
        <v>0</v>
      </c>
      <c r="S1680" s="114">
        <f t="shared" si="826"/>
        <v>0</v>
      </c>
      <c r="T1680" s="124">
        <f t="shared" si="835"/>
        <v>7.0000000000000007E-2</v>
      </c>
      <c r="U1680" s="122">
        <f t="shared" si="816"/>
        <v>18</v>
      </c>
      <c r="V1680" s="122">
        <v>252</v>
      </c>
      <c r="W1680" s="121">
        <f t="shared" si="827"/>
        <v>1.0048444569999999</v>
      </c>
      <c r="X1680" s="114">
        <f t="shared" si="828"/>
        <v>3.5724106400000002</v>
      </c>
      <c r="Y1680" s="114">
        <f t="shared" si="829"/>
        <v>0</v>
      </c>
      <c r="Z1680" s="127" t="str">
        <f t="shared" si="839"/>
        <v>A+J=</v>
      </c>
      <c r="AA1680" s="119">
        <f t="shared" si="840"/>
        <v>45677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>
        <f t="shared" si="830"/>
        <v>45675</v>
      </c>
      <c r="B1681" s="114">
        <f t="shared" si="822"/>
        <v>741.27402792999999</v>
      </c>
      <c r="C1681" s="114">
        <f t="shared" si="836"/>
        <v>454.50677338000003</v>
      </c>
      <c r="D1681" s="115">
        <f t="shared" si="831"/>
        <v>1190.8820000000001</v>
      </c>
      <c r="E1681" s="116">
        <f t="shared" si="818"/>
        <v>1193.337</v>
      </c>
      <c r="F1681" s="117">
        <f t="shared" si="819"/>
        <v>45616</v>
      </c>
      <c r="G1681" s="118">
        <f t="shared" si="823"/>
        <v>2.0614972768082662E-3</v>
      </c>
      <c r="H1681" s="119">
        <f t="shared" si="837"/>
        <v>45677</v>
      </c>
      <c r="I1681" s="119">
        <f t="shared" si="824"/>
        <v>45677</v>
      </c>
      <c r="J1681" s="120">
        <f t="shared" si="832"/>
        <v>19</v>
      </c>
      <c r="K1681" s="120">
        <f t="shared" si="821"/>
        <v>19</v>
      </c>
      <c r="L1681" s="8">
        <f t="shared" si="833"/>
        <v>1.00206149</v>
      </c>
      <c r="M1681" s="121">
        <f t="shared" si="820"/>
        <v>1.00206149</v>
      </c>
      <c r="N1681" s="121">
        <f t="shared" si="815"/>
        <v>1.6193048229476321</v>
      </c>
      <c r="O1681" s="114">
        <f t="shared" si="817"/>
        <v>1.6226430000000001</v>
      </c>
      <c r="P1681" s="114">
        <f t="shared" si="825"/>
        <v>737.50223427000003</v>
      </c>
      <c r="Q1681" s="168">
        <f t="shared" si="838"/>
        <v>0</v>
      </c>
      <c r="R1681" s="169">
        <f t="shared" si="834"/>
        <v>0</v>
      </c>
      <c r="S1681" s="114">
        <f t="shared" si="826"/>
        <v>0</v>
      </c>
      <c r="T1681" s="124">
        <f t="shared" si="835"/>
        <v>7.0000000000000007E-2</v>
      </c>
      <c r="U1681" s="122">
        <f t="shared" si="816"/>
        <v>19</v>
      </c>
      <c r="V1681" s="122">
        <v>252</v>
      </c>
      <c r="W1681" s="121">
        <f t="shared" si="827"/>
        <v>1.005114281</v>
      </c>
      <c r="X1681" s="114">
        <f t="shared" si="828"/>
        <v>3.7717936600000002</v>
      </c>
      <c r="Y1681" s="114">
        <f t="shared" si="829"/>
        <v>0</v>
      </c>
      <c r="Z1681" s="127" t="str">
        <f t="shared" si="839"/>
        <v>A+J=</v>
      </c>
      <c r="AA1681" s="119">
        <f t="shared" si="840"/>
        <v>45677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>
        <f t="shared" si="830"/>
        <v>45676</v>
      </c>
      <c r="B1682" s="114">
        <f t="shared" si="822"/>
        <v>741.27402792999999</v>
      </c>
      <c r="C1682" s="114">
        <f t="shared" si="836"/>
        <v>454.50677338000003</v>
      </c>
      <c r="D1682" s="115">
        <f t="shared" si="831"/>
        <v>1190.8820000000001</v>
      </c>
      <c r="E1682" s="116">
        <f t="shared" si="818"/>
        <v>1193.337</v>
      </c>
      <c r="F1682" s="117">
        <f t="shared" si="819"/>
        <v>45616</v>
      </c>
      <c r="G1682" s="118">
        <f t="shared" si="823"/>
        <v>2.0614972768082662E-3</v>
      </c>
      <c r="H1682" s="119">
        <f t="shared" si="837"/>
        <v>45677</v>
      </c>
      <c r="I1682" s="119">
        <f t="shared" si="824"/>
        <v>45677</v>
      </c>
      <c r="J1682" s="120">
        <f t="shared" si="832"/>
        <v>19</v>
      </c>
      <c r="K1682" s="120">
        <f t="shared" si="821"/>
        <v>19</v>
      </c>
      <c r="L1682" s="8">
        <f t="shared" si="833"/>
        <v>1.00206149</v>
      </c>
      <c r="M1682" s="121">
        <f t="shared" si="820"/>
        <v>1.00206149</v>
      </c>
      <c r="N1682" s="121">
        <f t="shared" si="815"/>
        <v>1.6193048229476321</v>
      </c>
      <c r="O1682" s="114">
        <f t="shared" si="817"/>
        <v>1.6226430000000001</v>
      </c>
      <c r="P1682" s="114">
        <f t="shared" si="825"/>
        <v>737.50223427000003</v>
      </c>
      <c r="Q1682" s="168">
        <f t="shared" si="838"/>
        <v>0</v>
      </c>
      <c r="R1682" s="169">
        <f t="shared" si="834"/>
        <v>0</v>
      </c>
      <c r="S1682" s="114">
        <f t="shared" si="826"/>
        <v>0</v>
      </c>
      <c r="T1682" s="124">
        <f t="shared" si="835"/>
        <v>7.0000000000000007E-2</v>
      </c>
      <c r="U1682" s="122">
        <f t="shared" si="816"/>
        <v>19</v>
      </c>
      <c r="V1682" s="122">
        <v>252</v>
      </c>
      <c r="W1682" s="121">
        <f t="shared" si="827"/>
        <v>1.005114281</v>
      </c>
      <c r="X1682" s="114">
        <f t="shared" si="828"/>
        <v>3.7717936600000002</v>
      </c>
      <c r="Y1682" s="114">
        <f t="shared" si="829"/>
        <v>0</v>
      </c>
      <c r="Z1682" s="127" t="str">
        <f t="shared" si="839"/>
        <v>A+J=</v>
      </c>
      <c r="AA1682" s="119">
        <f t="shared" si="840"/>
        <v>45677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>
        <f t="shared" si="830"/>
        <v>45677</v>
      </c>
      <c r="B1683" s="114">
        <f t="shared" si="822"/>
        <v>741.27402792999999</v>
      </c>
      <c r="C1683" s="114">
        <f t="shared" si="836"/>
        <v>454.50677338000003</v>
      </c>
      <c r="D1683" s="115">
        <f t="shared" si="831"/>
        <v>1190.8820000000001</v>
      </c>
      <c r="E1683" s="116">
        <f t="shared" si="818"/>
        <v>1193.337</v>
      </c>
      <c r="F1683" s="117">
        <f t="shared" si="819"/>
        <v>45616</v>
      </c>
      <c r="G1683" s="118">
        <f t="shared" si="823"/>
        <v>2.0614972768082662E-3</v>
      </c>
      <c r="H1683" s="119">
        <f t="shared" si="837"/>
        <v>45708</v>
      </c>
      <c r="I1683" s="119">
        <f t="shared" si="824"/>
        <v>45677</v>
      </c>
      <c r="J1683" s="120">
        <f t="shared" si="832"/>
        <v>19</v>
      </c>
      <c r="K1683" s="120">
        <f t="shared" si="821"/>
        <v>19</v>
      </c>
      <c r="L1683" s="8">
        <f t="shared" si="833"/>
        <v>1.00206149</v>
      </c>
      <c r="M1683" s="121">
        <f t="shared" si="820"/>
        <v>1.00206149</v>
      </c>
      <c r="N1683" s="121">
        <f t="shared" si="815"/>
        <v>1.6193048229476321</v>
      </c>
      <c r="O1683" s="114">
        <f t="shared" si="817"/>
        <v>1.6226430000000001</v>
      </c>
      <c r="P1683" s="114">
        <f t="shared" si="825"/>
        <v>737.50223427000003</v>
      </c>
      <c r="Q1683" s="168">
        <f t="shared" si="838"/>
        <v>55</v>
      </c>
      <c r="R1683" s="169">
        <f t="shared" si="834"/>
        <v>1.6604999999999998E-2</v>
      </c>
      <c r="S1683" s="114">
        <f t="shared" si="826"/>
        <v>12.2462246</v>
      </c>
      <c r="T1683" s="124">
        <f t="shared" si="835"/>
        <v>7.0000000000000007E-2</v>
      </c>
      <c r="U1683" s="122">
        <f t="shared" si="816"/>
        <v>19</v>
      </c>
      <c r="V1683" s="122">
        <v>252</v>
      </c>
      <c r="W1683" s="121">
        <f t="shared" si="827"/>
        <v>1.005114281</v>
      </c>
      <c r="X1683" s="114">
        <f t="shared" si="828"/>
        <v>3.7717936600000002</v>
      </c>
      <c r="Y1683" s="114">
        <f t="shared" si="829"/>
        <v>16.018018259999998</v>
      </c>
      <c r="Z1683" s="127" t="str">
        <f t="shared" si="839"/>
        <v>A+J=</v>
      </c>
      <c r="AA1683" s="119">
        <f t="shared" si="840"/>
        <v>45677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>
        <f t="shared" si="830"/>
        <v>45678</v>
      </c>
      <c r="B1684" s="114">
        <f t="shared" si="822"/>
        <v>725.51571379999996</v>
      </c>
      <c r="C1684" s="114">
        <f t="shared" si="836"/>
        <v>446.95968841000001</v>
      </c>
      <c r="D1684" s="115">
        <f t="shared" si="831"/>
        <v>1190.8820000000001</v>
      </c>
      <c r="E1684" s="116">
        <f t="shared" si="818"/>
        <v>1193.337</v>
      </c>
      <c r="F1684" s="117">
        <f t="shared" si="819"/>
        <v>45646</v>
      </c>
      <c r="G1684" s="118">
        <f t="shared" si="823"/>
        <v>2.0614972768082662E-3</v>
      </c>
      <c r="H1684" s="119">
        <f t="shared" si="837"/>
        <v>45708</v>
      </c>
      <c r="I1684" s="119">
        <f t="shared" si="824"/>
        <v>45708</v>
      </c>
      <c r="J1684" s="120">
        <f t="shared" si="832"/>
        <v>23</v>
      </c>
      <c r="K1684" s="120">
        <f t="shared" si="821"/>
        <v>1</v>
      </c>
      <c r="L1684" s="8">
        <f t="shared" si="833"/>
        <v>1.0000895400000001</v>
      </c>
      <c r="M1684" s="121">
        <f t="shared" si="820"/>
        <v>1.00206149</v>
      </c>
      <c r="N1684" s="121">
        <f t="shared" si="815"/>
        <v>1.6226430036470905</v>
      </c>
      <c r="O1684" s="114">
        <f t="shared" si="817"/>
        <v>1.6227882899999999</v>
      </c>
      <c r="P1684" s="114">
        <f t="shared" si="825"/>
        <v>725.32094844999995</v>
      </c>
      <c r="Q1684" s="168">
        <f t="shared" si="838"/>
        <v>0</v>
      </c>
      <c r="R1684" s="169">
        <f t="shared" si="834"/>
        <v>0</v>
      </c>
      <c r="S1684" s="114">
        <f t="shared" si="826"/>
        <v>0</v>
      </c>
      <c r="T1684" s="124">
        <f t="shared" si="835"/>
        <v>7.0000000000000007E-2</v>
      </c>
      <c r="U1684" s="122">
        <f t="shared" si="816"/>
        <v>1</v>
      </c>
      <c r="V1684" s="122">
        <v>252</v>
      </c>
      <c r="W1684" s="121">
        <f t="shared" si="827"/>
        <v>1.0002685229999999</v>
      </c>
      <c r="X1684" s="114">
        <f t="shared" si="828"/>
        <v>0.19476535</v>
      </c>
      <c r="Y1684" s="114">
        <f t="shared" si="829"/>
        <v>0</v>
      </c>
      <c r="Z1684" s="127" t="str">
        <f t="shared" si="839"/>
        <v>A+J=</v>
      </c>
      <c r="AA1684" s="119">
        <f t="shared" si="840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>
        <f t="shared" si="830"/>
        <v>45679</v>
      </c>
      <c r="B1685" s="114">
        <f t="shared" si="822"/>
        <v>725.77551398000003</v>
      </c>
      <c r="C1685" s="114">
        <f t="shared" si="836"/>
        <v>446.95968841000001</v>
      </c>
      <c r="D1685" s="115">
        <f t="shared" si="831"/>
        <v>1190.8820000000001</v>
      </c>
      <c r="E1685" s="116">
        <f t="shared" si="818"/>
        <v>1193.337</v>
      </c>
      <c r="F1685" s="117">
        <f t="shared" si="819"/>
        <v>45646</v>
      </c>
      <c r="G1685" s="118">
        <f t="shared" si="823"/>
        <v>2.0614972768082662E-3</v>
      </c>
      <c r="H1685" s="119">
        <f t="shared" si="837"/>
        <v>45708</v>
      </c>
      <c r="I1685" s="119">
        <f t="shared" si="824"/>
        <v>45708</v>
      </c>
      <c r="J1685" s="120">
        <f t="shared" si="832"/>
        <v>23</v>
      </c>
      <c r="K1685" s="120">
        <f t="shared" si="821"/>
        <v>2</v>
      </c>
      <c r="L1685" s="8">
        <f t="shared" si="833"/>
        <v>1.00017909</v>
      </c>
      <c r="M1685" s="121">
        <f t="shared" si="820"/>
        <v>1.00206149</v>
      </c>
      <c r="N1685" s="121">
        <f t="shared" si="815"/>
        <v>1.6226430036470905</v>
      </c>
      <c r="O1685" s="114">
        <f t="shared" si="817"/>
        <v>1.6229336000000001</v>
      </c>
      <c r="P1685" s="114">
        <f t="shared" si="825"/>
        <v>725.38589616000002</v>
      </c>
      <c r="Q1685" s="168">
        <f t="shared" si="838"/>
        <v>0</v>
      </c>
      <c r="R1685" s="169">
        <f t="shared" si="834"/>
        <v>0</v>
      </c>
      <c r="S1685" s="114">
        <f t="shared" si="826"/>
        <v>0</v>
      </c>
      <c r="T1685" s="124">
        <f t="shared" si="835"/>
        <v>7.0000000000000007E-2</v>
      </c>
      <c r="U1685" s="122">
        <f t="shared" si="816"/>
        <v>2</v>
      </c>
      <c r="V1685" s="122">
        <v>252</v>
      </c>
      <c r="W1685" s="121">
        <f t="shared" si="827"/>
        <v>1.000537118</v>
      </c>
      <c r="X1685" s="114">
        <f t="shared" si="828"/>
        <v>0.38961782</v>
      </c>
      <c r="Y1685" s="114">
        <f t="shared" si="829"/>
        <v>0</v>
      </c>
      <c r="Z1685" s="127" t="str">
        <f t="shared" si="839"/>
        <v>A+J=</v>
      </c>
      <c r="AA1685" s="119">
        <f t="shared" si="840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>
        <f t="shared" si="830"/>
        <v>45680</v>
      </c>
      <c r="B1686" s="114">
        <f t="shared" si="822"/>
        <v>726.03540575</v>
      </c>
      <c r="C1686" s="114">
        <f t="shared" si="836"/>
        <v>446.95968841000001</v>
      </c>
      <c r="D1686" s="115">
        <f t="shared" si="831"/>
        <v>1190.8820000000001</v>
      </c>
      <c r="E1686" s="116">
        <f t="shared" si="818"/>
        <v>1193.337</v>
      </c>
      <c r="F1686" s="117">
        <f t="shared" si="819"/>
        <v>45646</v>
      </c>
      <c r="G1686" s="118">
        <f t="shared" si="823"/>
        <v>2.0614972768082662E-3</v>
      </c>
      <c r="H1686" s="119">
        <f t="shared" si="837"/>
        <v>45708</v>
      </c>
      <c r="I1686" s="119">
        <f t="shared" si="824"/>
        <v>45708</v>
      </c>
      <c r="J1686" s="120">
        <f t="shared" si="832"/>
        <v>23</v>
      </c>
      <c r="K1686" s="120">
        <f t="shared" si="821"/>
        <v>3</v>
      </c>
      <c r="L1686" s="8">
        <f t="shared" si="833"/>
        <v>1.00026865</v>
      </c>
      <c r="M1686" s="121">
        <f t="shared" si="820"/>
        <v>1.00206149</v>
      </c>
      <c r="N1686" s="121">
        <f t="shared" si="815"/>
        <v>1.6226430036470905</v>
      </c>
      <c r="O1686" s="114">
        <f t="shared" si="817"/>
        <v>1.62307892</v>
      </c>
      <c r="P1686" s="114">
        <f t="shared" si="825"/>
        <v>725.45084833999999</v>
      </c>
      <c r="Q1686" s="168">
        <f t="shared" si="838"/>
        <v>0</v>
      </c>
      <c r="R1686" s="169">
        <f t="shared" si="834"/>
        <v>0</v>
      </c>
      <c r="S1686" s="114">
        <f t="shared" si="826"/>
        <v>0</v>
      </c>
      <c r="T1686" s="124">
        <f t="shared" si="835"/>
        <v>7.0000000000000007E-2</v>
      </c>
      <c r="U1686" s="122">
        <f t="shared" si="816"/>
        <v>3</v>
      </c>
      <c r="V1686" s="122">
        <v>252</v>
      </c>
      <c r="W1686" s="121">
        <f t="shared" si="827"/>
        <v>1.0008057850000001</v>
      </c>
      <c r="X1686" s="114">
        <f t="shared" si="828"/>
        <v>0.58455741000000006</v>
      </c>
      <c r="Y1686" s="114">
        <f t="shared" si="829"/>
        <v>0</v>
      </c>
      <c r="Z1686" s="127" t="str">
        <f t="shared" si="839"/>
        <v>A+J=</v>
      </c>
      <c r="AA1686" s="119">
        <f t="shared" si="840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>
        <f t="shared" si="830"/>
        <v>45681</v>
      </c>
      <c r="B1687" s="114">
        <f t="shared" si="822"/>
        <v>726.29538912999999</v>
      </c>
      <c r="C1687" s="114">
        <f t="shared" si="836"/>
        <v>446.95968841000001</v>
      </c>
      <c r="D1687" s="115">
        <f t="shared" si="831"/>
        <v>1190.8820000000001</v>
      </c>
      <c r="E1687" s="116">
        <f t="shared" si="818"/>
        <v>1193.337</v>
      </c>
      <c r="F1687" s="117">
        <f t="shared" si="819"/>
        <v>45646</v>
      </c>
      <c r="G1687" s="118">
        <f t="shared" si="823"/>
        <v>2.0614972768082662E-3</v>
      </c>
      <c r="H1687" s="119">
        <f t="shared" si="837"/>
        <v>45708</v>
      </c>
      <c r="I1687" s="119">
        <f t="shared" si="824"/>
        <v>45708</v>
      </c>
      <c r="J1687" s="120">
        <f t="shared" si="832"/>
        <v>23</v>
      </c>
      <c r="K1687" s="120">
        <f t="shared" si="821"/>
        <v>4</v>
      </c>
      <c r="L1687" s="8">
        <f t="shared" si="833"/>
        <v>1.0003582099999999</v>
      </c>
      <c r="M1687" s="121">
        <f t="shared" si="820"/>
        <v>1.00206149</v>
      </c>
      <c r="N1687" s="121">
        <f t="shared" si="815"/>
        <v>1.6226430036470905</v>
      </c>
      <c r="O1687" s="114">
        <f t="shared" si="817"/>
        <v>1.62322425</v>
      </c>
      <c r="P1687" s="114">
        <f t="shared" si="825"/>
        <v>725.51580498999999</v>
      </c>
      <c r="Q1687" s="168">
        <f t="shared" si="838"/>
        <v>0</v>
      </c>
      <c r="R1687" s="169">
        <f t="shared" si="834"/>
        <v>0</v>
      </c>
      <c r="S1687" s="114">
        <f t="shared" si="826"/>
        <v>0</v>
      </c>
      <c r="T1687" s="124">
        <f t="shared" si="835"/>
        <v>7.0000000000000007E-2</v>
      </c>
      <c r="U1687" s="122">
        <f t="shared" si="816"/>
        <v>4</v>
      </c>
      <c r="V1687" s="122">
        <v>252</v>
      </c>
      <c r="W1687" s="121">
        <f t="shared" si="827"/>
        <v>1.0010745240000001</v>
      </c>
      <c r="X1687" s="114">
        <f t="shared" si="828"/>
        <v>0.77958413999999998</v>
      </c>
      <c r="Y1687" s="114">
        <f t="shared" si="829"/>
        <v>0</v>
      </c>
      <c r="Z1687" s="127" t="str">
        <f t="shared" si="839"/>
        <v>A+J=</v>
      </c>
      <c r="AA1687" s="119">
        <f t="shared" si="840"/>
        <v>45708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>
        <f t="shared" si="830"/>
        <v>45682</v>
      </c>
      <c r="B1688" s="114">
        <f t="shared" si="822"/>
        <v>726.55546863000006</v>
      </c>
      <c r="C1688" s="114">
        <f t="shared" si="836"/>
        <v>446.95968841000001</v>
      </c>
      <c r="D1688" s="115">
        <f t="shared" si="831"/>
        <v>1190.8820000000001</v>
      </c>
      <c r="E1688" s="116">
        <f t="shared" si="818"/>
        <v>1193.337</v>
      </c>
      <c r="F1688" s="117">
        <f t="shared" si="819"/>
        <v>45646</v>
      </c>
      <c r="G1688" s="118">
        <f t="shared" si="823"/>
        <v>2.0614972768082662E-3</v>
      </c>
      <c r="H1688" s="119">
        <f t="shared" si="837"/>
        <v>45708</v>
      </c>
      <c r="I1688" s="119">
        <f t="shared" si="824"/>
        <v>45708</v>
      </c>
      <c r="J1688" s="120">
        <f t="shared" si="832"/>
        <v>23</v>
      </c>
      <c r="K1688" s="120">
        <f t="shared" si="821"/>
        <v>5</v>
      </c>
      <c r="L1688" s="8">
        <f t="shared" si="833"/>
        <v>1.0004477899999999</v>
      </c>
      <c r="M1688" s="121">
        <f t="shared" si="820"/>
        <v>1.00206149</v>
      </c>
      <c r="N1688" s="121">
        <f t="shared" si="815"/>
        <v>1.6226430036470905</v>
      </c>
      <c r="O1688" s="114">
        <f t="shared" si="817"/>
        <v>1.6233696</v>
      </c>
      <c r="P1688" s="114">
        <f t="shared" si="825"/>
        <v>725.58077059000004</v>
      </c>
      <c r="Q1688" s="168">
        <f t="shared" si="838"/>
        <v>0</v>
      </c>
      <c r="R1688" s="169">
        <f t="shared" si="834"/>
        <v>0</v>
      </c>
      <c r="S1688" s="114">
        <f t="shared" si="826"/>
        <v>0</v>
      </c>
      <c r="T1688" s="124">
        <f t="shared" si="835"/>
        <v>7.0000000000000007E-2</v>
      </c>
      <c r="U1688" s="122">
        <f t="shared" si="816"/>
        <v>5</v>
      </c>
      <c r="V1688" s="122">
        <v>252</v>
      </c>
      <c r="W1688" s="121">
        <f t="shared" si="827"/>
        <v>1.0013433350000001</v>
      </c>
      <c r="X1688" s="114">
        <f t="shared" si="828"/>
        <v>0.97469804000000004</v>
      </c>
      <c r="Y1688" s="114">
        <f t="shared" si="829"/>
        <v>0</v>
      </c>
      <c r="Z1688" s="127" t="str">
        <f t="shared" si="839"/>
        <v>A+J=</v>
      </c>
      <c r="AA1688" s="119">
        <f t="shared" si="840"/>
        <v>45708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>
        <f t="shared" si="830"/>
        <v>45683</v>
      </c>
      <c r="B1689" s="114">
        <f t="shared" si="822"/>
        <v>726.55546863000006</v>
      </c>
      <c r="C1689" s="114">
        <f t="shared" si="836"/>
        <v>446.95968841000001</v>
      </c>
      <c r="D1689" s="115">
        <f t="shared" si="831"/>
        <v>1190.8820000000001</v>
      </c>
      <c r="E1689" s="116">
        <f t="shared" si="818"/>
        <v>1193.337</v>
      </c>
      <c r="F1689" s="117">
        <f t="shared" si="819"/>
        <v>45646</v>
      </c>
      <c r="G1689" s="118">
        <f t="shared" si="823"/>
        <v>2.0614972768082662E-3</v>
      </c>
      <c r="H1689" s="119">
        <f t="shared" si="837"/>
        <v>45708</v>
      </c>
      <c r="I1689" s="119">
        <f t="shared" si="824"/>
        <v>45708</v>
      </c>
      <c r="J1689" s="120">
        <f t="shared" si="832"/>
        <v>23</v>
      </c>
      <c r="K1689" s="120">
        <f t="shared" si="821"/>
        <v>5</v>
      </c>
      <c r="L1689" s="8">
        <f t="shared" si="833"/>
        <v>1.0004477899999999</v>
      </c>
      <c r="M1689" s="121">
        <f t="shared" si="820"/>
        <v>1.00206149</v>
      </c>
      <c r="N1689" s="121">
        <f t="shared" si="815"/>
        <v>1.6226430036470905</v>
      </c>
      <c r="O1689" s="114">
        <f t="shared" si="817"/>
        <v>1.6233696</v>
      </c>
      <c r="P1689" s="114">
        <f t="shared" si="825"/>
        <v>725.58077059000004</v>
      </c>
      <c r="Q1689" s="168">
        <f t="shared" si="838"/>
        <v>0</v>
      </c>
      <c r="R1689" s="169">
        <f t="shared" si="834"/>
        <v>0</v>
      </c>
      <c r="S1689" s="114">
        <f t="shared" si="826"/>
        <v>0</v>
      </c>
      <c r="T1689" s="124">
        <f t="shared" si="835"/>
        <v>7.0000000000000007E-2</v>
      </c>
      <c r="U1689" s="122">
        <f t="shared" si="816"/>
        <v>5</v>
      </c>
      <c r="V1689" s="122">
        <v>252</v>
      </c>
      <c r="W1689" s="121">
        <f t="shared" si="827"/>
        <v>1.0013433350000001</v>
      </c>
      <c r="X1689" s="114">
        <f t="shared" si="828"/>
        <v>0.97469804000000004</v>
      </c>
      <c r="Y1689" s="114">
        <f t="shared" si="829"/>
        <v>0</v>
      </c>
      <c r="Z1689" s="127" t="str">
        <f t="shared" si="839"/>
        <v>A+J=</v>
      </c>
      <c r="AA1689" s="119">
        <f t="shared" si="840"/>
        <v>45708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>
        <f t="shared" si="830"/>
        <v>45684</v>
      </c>
      <c r="B1690" s="114">
        <f t="shared" si="822"/>
        <v>726.55546863000006</v>
      </c>
      <c r="C1690" s="114">
        <f t="shared" si="836"/>
        <v>446.95968841000001</v>
      </c>
      <c r="D1690" s="115">
        <f t="shared" si="831"/>
        <v>1190.8820000000001</v>
      </c>
      <c r="E1690" s="116">
        <f t="shared" si="818"/>
        <v>1193.337</v>
      </c>
      <c r="F1690" s="117">
        <f t="shared" si="819"/>
        <v>45646</v>
      </c>
      <c r="G1690" s="118">
        <f t="shared" si="823"/>
        <v>2.0614972768082662E-3</v>
      </c>
      <c r="H1690" s="119">
        <f t="shared" si="837"/>
        <v>45708</v>
      </c>
      <c r="I1690" s="119">
        <f t="shared" si="824"/>
        <v>45708</v>
      </c>
      <c r="J1690" s="120">
        <f t="shared" si="832"/>
        <v>23</v>
      </c>
      <c r="K1690" s="120">
        <f t="shared" si="821"/>
        <v>5</v>
      </c>
      <c r="L1690" s="8">
        <f t="shared" si="833"/>
        <v>1.0004477899999999</v>
      </c>
      <c r="M1690" s="121">
        <f t="shared" si="820"/>
        <v>1.00206149</v>
      </c>
      <c r="N1690" s="121">
        <f t="shared" si="815"/>
        <v>1.6226430036470905</v>
      </c>
      <c r="O1690" s="114">
        <f t="shared" si="817"/>
        <v>1.6233696</v>
      </c>
      <c r="P1690" s="114">
        <f t="shared" si="825"/>
        <v>725.58077059000004</v>
      </c>
      <c r="Q1690" s="168">
        <f t="shared" si="838"/>
        <v>0</v>
      </c>
      <c r="R1690" s="169">
        <f t="shared" si="834"/>
        <v>0</v>
      </c>
      <c r="S1690" s="114">
        <f t="shared" si="826"/>
        <v>0</v>
      </c>
      <c r="T1690" s="124">
        <f t="shared" si="835"/>
        <v>7.0000000000000007E-2</v>
      </c>
      <c r="U1690" s="122">
        <f t="shared" si="816"/>
        <v>5</v>
      </c>
      <c r="V1690" s="122">
        <v>252</v>
      </c>
      <c r="W1690" s="121">
        <f t="shared" si="827"/>
        <v>1.0013433350000001</v>
      </c>
      <c r="X1690" s="114">
        <f t="shared" si="828"/>
        <v>0.97469804000000004</v>
      </c>
      <c r="Y1690" s="114">
        <f t="shared" si="829"/>
        <v>0</v>
      </c>
      <c r="Z1690" s="127" t="str">
        <f t="shared" si="839"/>
        <v>A+J=</v>
      </c>
      <c r="AA1690" s="119">
        <f t="shared" si="840"/>
        <v>45708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>
        <f t="shared" si="830"/>
        <v>45685</v>
      </c>
      <c r="B1691" s="114">
        <f t="shared" si="822"/>
        <v>726.81563976999996</v>
      </c>
      <c r="C1691" s="114">
        <f t="shared" si="836"/>
        <v>446.95968841000001</v>
      </c>
      <c r="D1691" s="115">
        <f t="shared" si="831"/>
        <v>1190.8820000000001</v>
      </c>
      <c r="E1691" s="116">
        <f t="shared" si="818"/>
        <v>1193.337</v>
      </c>
      <c r="F1691" s="117">
        <f t="shared" si="819"/>
        <v>45646</v>
      </c>
      <c r="G1691" s="118">
        <f t="shared" si="823"/>
        <v>2.0614972768082662E-3</v>
      </c>
      <c r="H1691" s="119">
        <f t="shared" si="837"/>
        <v>45708</v>
      </c>
      <c r="I1691" s="119">
        <f t="shared" si="824"/>
        <v>45708</v>
      </c>
      <c r="J1691" s="120">
        <f t="shared" si="832"/>
        <v>23</v>
      </c>
      <c r="K1691" s="120">
        <f t="shared" si="821"/>
        <v>6</v>
      </c>
      <c r="L1691" s="8">
        <f t="shared" si="833"/>
        <v>1.00053737</v>
      </c>
      <c r="M1691" s="121">
        <f t="shared" si="820"/>
        <v>1.00206149</v>
      </c>
      <c r="N1691" s="121">
        <f t="shared" si="815"/>
        <v>1.6226430036470905</v>
      </c>
      <c r="O1691" s="114">
        <f t="shared" si="817"/>
        <v>1.6235149600000001</v>
      </c>
      <c r="P1691" s="114">
        <f t="shared" si="825"/>
        <v>725.64574064999999</v>
      </c>
      <c r="Q1691" s="168">
        <f t="shared" si="838"/>
        <v>0</v>
      </c>
      <c r="R1691" s="169">
        <f t="shared" si="834"/>
        <v>0</v>
      </c>
      <c r="S1691" s="114">
        <f t="shared" si="826"/>
        <v>0</v>
      </c>
      <c r="T1691" s="124">
        <f t="shared" si="835"/>
        <v>7.0000000000000007E-2</v>
      </c>
      <c r="U1691" s="122">
        <f t="shared" si="816"/>
        <v>6</v>
      </c>
      <c r="V1691" s="122">
        <v>252</v>
      </c>
      <c r="W1691" s="121">
        <f t="shared" si="827"/>
        <v>1.001612218</v>
      </c>
      <c r="X1691" s="114">
        <f t="shared" si="828"/>
        <v>1.16989912</v>
      </c>
      <c r="Y1691" s="114">
        <f t="shared" si="829"/>
        <v>0</v>
      </c>
      <c r="Z1691" s="127" t="str">
        <f t="shared" si="839"/>
        <v>A+J=</v>
      </c>
      <c r="AA1691" s="119">
        <f t="shared" si="840"/>
        <v>45708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>
        <f t="shared" si="830"/>
        <v>45686</v>
      </c>
      <c r="B1692" s="114">
        <f t="shared" si="822"/>
        <v>727.07590329999994</v>
      </c>
      <c r="C1692" s="114">
        <f t="shared" si="836"/>
        <v>446.95968841000001</v>
      </c>
      <c r="D1692" s="115">
        <f t="shared" si="831"/>
        <v>1190.8820000000001</v>
      </c>
      <c r="E1692" s="116">
        <f t="shared" si="818"/>
        <v>1193.337</v>
      </c>
      <c r="F1692" s="117">
        <f t="shared" si="819"/>
        <v>45646</v>
      </c>
      <c r="G1692" s="118">
        <f t="shared" si="823"/>
        <v>2.0614972768082662E-3</v>
      </c>
      <c r="H1692" s="119">
        <f t="shared" si="837"/>
        <v>45708</v>
      </c>
      <c r="I1692" s="119">
        <f t="shared" si="824"/>
        <v>45708</v>
      </c>
      <c r="J1692" s="120">
        <f t="shared" si="832"/>
        <v>23</v>
      </c>
      <c r="K1692" s="120">
        <f t="shared" si="821"/>
        <v>7</v>
      </c>
      <c r="L1692" s="8">
        <f t="shared" si="833"/>
        <v>1.00062696</v>
      </c>
      <c r="M1692" s="121">
        <f t="shared" si="820"/>
        <v>1.00206149</v>
      </c>
      <c r="N1692" s="121">
        <f t="shared" si="815"/>
        <v>1.6226430036470905</v>
      </c>
      <c r="O1692" s="114">
        <f t="shared" si="817"/>
        <v>1.6236603300000001</v>
      </c>
      <c r="P1692" s="114">
        <f t="shared" si="825"/>
        <v>725.71071517999997</v>
      </c>
      <c r="Q1692" s="168">
        <f t="shared" si="838"/>
        <v>0</v>
      </c>
      <c r="R1692" s="169">
        <f t="shared" si="834"/>
        <v>0</v>
      </c>
      <c r="S1692" s="114">
        <f t="shared" si="826"/>
        <v>0</v>
      </c>
      <c r="T1692" s="124">
        <f t="shared" si="835"/>
        <v>7.0000000000000007E-2</v>
      </c>
      <c r="U1692" s="122">
        <f t="shared" si="816"/>
        <v>7</v>
      </c>
      <c r="V1692" s="122">
        <v>252</v>
      </c>
      <c r="W1692" s="121">
        <f t="shared" si="827"/>
        <v>1.001881174</v>
      </c>
      <c r="X1692" s="114">
        <f t="shared" si="828"/>
        <v>1.36518812</v>
      </c>
      <c r="Y1692" s="114">
        <f t="shared" si="829"/>
        <v>0</v>
      </c>
      <c r="Z1692" s="127" t="str">
        <f t="shared" si="839"/>
        <v>A+J=</v>
      </c>
      <c r="AA1692" s="119">
        <f t="shared" si="840"/>
        <v>45708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>
        <f t="shared" si="830"/>
        <v>45687</v>
      </c>
      <c r="B1693" s="114">
        <f t="shared" si="822"/>
        <v>727.33626299000002</v>
      </c>
      <c r="C1693" s="114">
        <f t="shared" si="836"/>
        <v>446.95968841000001</v>
      </c>
      <c r="D1693" s="115">
        <f t="shared" si="831"/>
        <v>1190.8820000000001</v>
      </c>
      <c r="E1693" s="116">
        <f t="shared" si="818"/>
        <v>1193.337</v>
      </c>
      <c r="F1693" s="117">
        <f t="shared" si="819"/>
        <v>45646</v>
      </c>
      <c r="G1693" s="118">
        <f t="shared" si="823"/>
        <v>2.0614972768082662E-3</v>
      </c>
      <c r="H1693" s="119">
        <f t="shared" si="837"/>
        <v>45708</v>
      </c>
      <c r="I1693" s="119">
        <f t="shared" si="824"/>
        <v>45708</v>
      </c>
      <c r="J1693" s="120">
        <f t="shared" si="832"/>
        <v>23</v>
      </c>
      <c r="K1693" s="120">
        <f t="shared" si="821"/>
        <v>8</v>
      </c>
      <c r="L1693" s="8">
        <f t="shared" si="833"/>
        <v>1.0007165600000001</v>
      </c>
      <c r="M1693" s="121">
        <f t="shared" si="820"/>
        <v>1.00206149</v>
      </c>
      <c r="N1693" s="121">
        <f t="shared" si="815"/>
        <v>1.6226430036470905</v>
      </c>
      <c r="O1693" s="114">
        <f t="shared" si="817"/>
        <v>1.62380572</v>
      </c>
      <c r="P1693" s="114">
        <f t="shared" si="825"/>
        <v>725.77569863999997</v>
      </c>
      <c r="Q1693" s="168">
        <f t="shared" si="838"/>
        <v>0</v>
      </c>
      <c r="R1693" s="169">
        <f t="shared" si="834"/>
        <v>0</v>
      </c>
      <c r="S1693" s="114">
        <f t="shared" si="826"/>
        <v>0</v>
      </c>
      <c r="T1693" s="124">
        <f t="shared" si="835"/>
        <v>7.0000000000000007E-2</v>
      </c>
      <c r="U1693" s="122">
        <f t="shared" si="816"/>
        <v>8</v>
      </c>
      <c r="V1693" s="122">
        <v>252</v>
      </c>
      <c r="W1693" s="121">
        <f t="shared" si="827"/>
        <v>1.0021502019999999</v>
      </c>
      <c r="X1693" s="114">
        <f t="shared" si="828"/>
        <v>1.5605643499999999</v>
      </c>
      <c r="Y1693" s="114">
        <f t="shared" si="829"/>
        <v>0</v>
      </c>
      <c r="Z1693" s="127" t="str">
        <f t="shared" si="839"/>
        <v>A+J=</v>
      </c>
      <c r="AA1693" s="119">
        <f t="shared" si="840"/>
        <v>45708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>
        <f t="shared" si="830"/>
        <v>45688</v>
      </c>
      <c r="B1694" s="114">
        <f t="shared" si="822"/>
        <v>727.59670991999997</v>
      </c>
      <c r="C1694" s="114">
        <f t="shared" si="836"/>
        <v>446.95968841000001</v>
      </c>
      <c r="D1694" s="115">
        <f t="shared" si="831"/>
        <v>1190.8820000000001</v>
      </c>
      <c r="E1694" s="116">
        <f t="shared" si="818"/>
        <v>1193.337</v>
      </c>
      <c r="F1694" s="117">
        <f t="shared" si="819"/>
        <v>45646</v>
      </c>
      <c r="G1694" s="118">
        <f t="shared" si="823"/>
        <v>2.0614972768082662E-3</v>
      </c>
      <c r="H1694" s="119">
        <f t="shared" si="837"/>
        <v>45708</v>
      </c>
      <c r="I1694" s="119">
        <f t="shared" si="824"/>
        <v>45708</v>
      </c>
      <c r="J1694" s="120">
        <f t="shared" si="832"/>
        <v>23</v>
      </c>
      <c r="K1694" s="120">
        <f t="shared" si="821"/>
        <v>9</v>
      </c>
      <c r="L1694" s="8">
        <f t="shared" si="833"/>
        <v>1.00080616</v>
      </c>
      <c r="M1694" s="121">
        <f t="shared" si="820"/>
        <v>1.00206149</v>
      </c>
      <c r="N1694" s="121">
        <f t="shared" si="815"/>
        <v>1.6226430036470905</v>
      </c>
      <c r="O1694" s="114">
        <f t="shared" si="817"/>
        <v>1.6239511099999999</v>
      </c>
      <c r="P1694" s="114">
        <f t="shared" si="825"/>
        <v>725.84068210999999</v>
      </c>
      <c r="Q1694" s="168">
        <f t="shared" si="838"/>
        <v>0</v>
      </c>
      <c r="R1694" s="169">
        <f t="shared" si="834"/>
        <v>0</v>
      </c>
      <c r="S1694" s="114">
        <f t="shared" si="826"/>
        <v>0</v>
      </c>
      <c r="T1694" s="124">
        <f t="shared" si="835"/>
        <v>7.0000000000000007E-2</v>
      </c>
      <c r="U1694" s="122">
        <f t="shared" si="816"/>
        <v>9</v>
      </c>
      <c r="V1694" s="122">
        <v>252</v>
      </c>
      <c r="W1694" s="121">
        <f t="shared" si="827"/>
        <v>1.0024193020000001</v>
      </c>
      <c r="X1694" s="114">
        <f t="shared" si="828"/>
        <v>1.75602781</v>
      </c>
      <c r="Y1694" s="114">
        <f t="shared" si="829"/>
        <v>0</v>
      </c>
      <c r="Z1694" s="127" t="str">
        <f t="shared" si="839"/>
        <v>A+J=</v>
      </c>
      <c r="AA1694" s="119">
        <f t="shared" si="840"/>
        <v>45708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>
        <f t="shared" si="830"/>
        <v>45689</v>
      </c>
      <c r="B1695" s="114">
        <f t="shared" si="822"/>
        <v>727.85725752999997</v>
      </c>
      <c r="C1695" s="114">
        <f t="shared" si="836"/>
        <v>446.95968841000001</v>
      </c>
      <c r="D1695" s="115">
        <f t="shared" si="831"/>
        <v>1190.8820000000001</v>
      </c>
      <c r="E1695" s="116">
        <f t="shared" si="818"/>
        <v>1193.337</v>
      </c>
      <c r="F1695" s="117">
        <f t="shared" si="819"/>
        <v>45646</v>
      </c>
      <c r="G1695" s="118">
        <f t="shared" si="823"/>
        <v>2.0614972768082662E-3</v>
      </c>
      <c r="H1695" s="119">
        <f t="shared" si="837"/>
        <v>45708</v>
      </c>
      <c r="I1695" s="119">
        <f t="shared" si="824"/>
        <v>45708</v>
      </c>
      <c r="J1695" s="120">
        <f t="shared" si="832"/>
        <v>23</v>
      </c>
      <c r="K1695" s="120">
        <f t="shared" si="821"/>
        <v>10</v>
      </c>
      <c r="L1695" s="8">
        <f t="shared" si="833"/>
        <v>1.00089578</v>
      </c>
      <c r="M1695" s="121">
        <f t="shared" si="820"/>
        <v>1.00206149</v>
      </c>
      <c r="N1695" s="121">
        <f t="shared" ref="N1695:N1758" si="841">IF(I1695&gt;I1694,N1694*M1695,N1694)</f>
        <v>1.6226430036470905</v>
      </c>
      <c r="O1695" s="114">
        <f t="shared" si="817"/>
        <v>1.6240965300000001</v>
      </c>
      <c r="P1695" s="114">
        <f t="shared" si="825"/>
        <v>725.90567898999996</v>
      </c>
      <c r="Q1695" s="168">
        <f t="shared" si="838"/>
        <v>0</v>
      </c>
      <c r="R1695" s="169">
        <f t="shared" si="834"/>
        <v>0</v>
      </c>
      <c r="S1695" s="114">
        <f t="shared" si="826"/>
        <v>0</v>
      </c>
      <c r="T1695" s="124">
        <f t="shared" si="835"/>
        <v>7.0000000000000007E-2</v>
      </c>
      <c r="U1695" s="122">
        <f t="shared" si="816"/>
        <v>10</v>
      </c>
      <c r="V1695" s="122">
        <v>252</v>
      </c>
      <c r="W1695" s="121">
        <f t="shared" si="827"/>
        <v>1.0026884739999999</v>
      </c>
      <c r="X1695" s="114">
        <f t="shared" si="828"/>
        <v>1.9515785400000001</v>
      </c>
      <c r="Y1695" s="114">
        <f t="shared" si="829"/>
        <v>0</v>
      </c>
      <c r="Z1695" s="127" t="str">
        <f t="shared" si="839"/>
        <v>A+J=</v>
      </c>
      <c r="AA1695" s="119">
        <f t="shared" si="840"/>
        <v>45708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>
        <f t="shared" si="830"/>
        <v>45690</v>
      </c>
      <c r="B1696" s="114">
        <f t="shared" si="822"/>
        <v>727.85725752999997</v>
      </c>
      <c r="C1696" s="114">
        <f t="shared" si="836"/>
        <v>446.95968841000001</v>
      </c>
      <c r="D1696" s="115">
        <f t="shared" si="831"/>
        <v>1190.8820000000001</v>
      </c>
      <c r="E1696" s="116">
        <f t="shared" si="818"/>
        <v>1193.337</v>
      </c>
      <c r="F1696" s="117">
        <f t="shared" si="819"/>
        <v>45646</v>
      </c>
      <c r="G1696" s="118">
        <f t="shared" si="823"/>
        <v>2.0614972768082662E-3</v>
      </c>
      <c r="H1696" s="119">
        <f t="shared" si="837"/>
        <v>45708</v>
      </c>
      <c r="I1696" s="119">
        <f t="shared" si="824"/>
        <v>45708</v>
      </c>
      <c r="J1696" s="120">
        <f t="shared" si="832"/>
        <v>23</v>
      </c>
      <c r="K1696" s="120">
        <f t="shared" si="821"/>
        <v>10</v>
      </c>
      <c r="L1696" s="8">
        <f t="shared" si="833"/>
        <v>1.00089578</v>
      </c>
      <c r="M1696" s="121">
        <f t="shared" si="820"/>
        <v>1.00206149</v>
      </c>
      <c r="N1696" s="121">
        <f t="shared" si="841"/>
        <v>1.6226430036470905</v>
      </c>
      <c r="O1696" s="114">
        <f t="shared" si="817"/>
        <v>1.6240965300000001</v>
      </c>
      <c r="P1696" s="114">
        <f t="shared" si="825"/>
        <v>725.90567898999996</v>
      </c>
      <c r="Q1696" s="168">
        <f t="shared" si="838"/>
        <v>0</v>
      </c>
      <c r="R1696" s="169">
        <f t="shared" si="834"/>
        <v>0</v>
      </c>
      <c r="S1696" s="114">
        <f t="shared" si="826"/>
        <v>0</v>
      </c>
      <c r="T1696" s="124">
        <f t="shared" si="835"/>
        <v>7.0000000000000007E-2</v>
      </c>
      <c r="U1696" s="122">
        <f t="shared" si="816"/>
        <v>10</v>
      </c>
      <c r="V1696" s="122">
        <v>252</v>
      </c>
      <c r="W1696" s="121">
        <f t="shared" si="827"/>
        <v>1.0026884739999999</v>
      </c>
      <c r="X1696" s="114">
        <f t="shared" si="828"/>
        <v>1.9515785400000001</v>
      </c>
      <c r="Y1696" s="114">
        <f t="shared" si="829"/>
        <v>0</v>
      </c>
      <c r="Z1696" s="127" t="str">
        <f t="shared" si="839"/>
        <v>A+J=</v>
      </c>
      <c r="AA1696" s="119">
        <f t="shared" si="840"/>
        <v>45708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>
        <f t="shared" si="830"/>
        <v>45691</v>
      </c>
      <c r="B1697" s="114">
        <f t="shared" si="822"/>
        <v>727.85725752999997</v>
      </c>
      <c r="C1697" s="114">
        <f t="shared" si="836"/>
        <v>446.95968841000001</v>
      </c>
      <c r="D1697" s="115">
        <f t="shared" si="831"/>
        <v>1190.8820000000001</v>
      </c>
      <c r="E1697" s="116">
        <f t="shared" si="818"/>
        <v>1193.337</v>
      </c>
      <c r="F1697" s="117">
        <f t="shared" si="819"/>
        <v>45646</v>
      </c>
      <c r="G1697" s="118">
        <f t="shared" si="823"/>
        <v>2.0614972768082662E-3</v>
      </c>
      <c r="H1697" s="119">
        <f t="shared" si="837"/>
        <v>45708</v>
      </c>
      <c r="I1697" s="119">
        <f t="shared" si="824"/>
        <v>45708</v>
      </c>
      <c r="J1697" s="120">
        <f t="shared" si="832"/>
        <v>23</v>
      </c>
      <c r="K1697" s="120">
        <f t="shared" si="821"/>
        <v>10</v>
      </c>
      <c r="L1697" s="8">
        <f t="shared" si="833"/>
        <v>1.00089578</v>
      </c>
      <c r="M1697" s="121">
        <f t="shared" si="820"/>
        <v>1.00206149</v>
      </c>
      <c r="N1697" s="121">
        <f t="shared" si="841"/>
        <v>1.6226430036470905</v>
      </c>
      <c r="O1697" s="114">
        <f t="shared" si="817"/>
        <v>1.6240965300000001</v>
      </c>
      <c r="P1697" s="114">
        <f t="shared" si="825"/>
        <v>725.90567898999996</v>
      </c>
      <c r="Q1697" s="168">
        <f t="shared" si="838"/>
        <v>0</v>
      </c>
      <c r="R1697" s="169">
        <f t="shared" si="834"/>
        <v>0</v>
      </c>
      <c r="S1697" s="114">
        <f t="shared" si="826"/>
        <v>0</v>
      </c>
      <c r="T1697" s="124">
        <f t="shared" si="835"/>
        <v>7.0000000000000007E-2</v>
      </c>
      <c r="U1697" s="122">
        <f t="shared" si="816"/>
        <v>10</v>
      </c>
      <c r="V1697" s="122">
        <v>252</v>
      </c>
      <c r="W1697" s="121">
        <f t="shared" si="827"/>
        <v>1.0026884739999999</v>
      </c>
      <c r="X1697" s="114">
        <f t="shared" si="828"/>
        <v>1.9515785400000001</v>
      </c>
      <c r="Y1697" s="114">
        <f t="shared" si="829"/>
        <v>0</v>
      </c>
      <c r="Z1697" s="127" t="str">
        <f t="shared" si="839"/>
        <v>A+J=</v>
      </c>
      <c r="AA1697" s="119">
        <f t="shared" si="840"/>
        <v>45708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>
        <f t="shared" si="830"/>
        <v>45692</v>
      </c>
      <c r="B1698" s="114">
        <f t="shared" si="822"/>
        <v>728.11789313000008</v>
      </c>
      <c r="C1698" s="114">
        <f t="shared" si="836"/>
        <v>446.95968841000001</v>
      </c>
      <c r="D1698" s="115">
        <f t="shared" si="831"/>
        <v>1190.8820000000001</v>
      </c>
      <c r="E1698" s="116">
        <f t="shared" si="818"/>
        <v>1193.337</v>
      </c>
      <c r="F1698" s="117">
        <f t="shared" si="819"/>
        <v>45646</v>
      </c>
      <c r="G1698" s="118">
        <f t="shared" si="823"/>
        <v>2.0614972768082662E-3</v>
      </c>
      <c r="H1698" s="119">
        <f t="shared" si="837"/>
        <v>45708</v>
      </c>
      <c r="I1698" s="119">
        <f t="shared" si="824"/>
        <v>45708</v>
      </c>
      <c r="J1698" s="120">
        <f t="shared" si="832"/>
        <v>23</v>
      </c>
      <c r="K1698" s="120">
        <f t="shared" si="821"/>
        <v>11</v>
      </c>
      <c r="L1698" s="8">
        <f t="shared" si="833"/>
        <v>1.0009854</v>
      </c>
      <c r="M1698" s="121">
        <f t="shared" si="820"/>
        <v>1.00206149</v>
      </c>
      <c r="N1698" s="121">
        <f t="shared" si="841"/>
        <v>1.6226430036470905</v>
      </c>
      <c r="O1698" s="114">
        <f t="shared" si="817"/>
        <v>1.62424195</v>
      </c>
      <c r="P1698" s="114">
        <f t="shared" si="825"/>
        <v>725.97067587000004</v>
      </c>
      <c r="Q1698" s="168">
        <f t="shared" si="838"/>
        <v>0</v>
      </c>
      <c r="R1698" s="169">
        <f t="shared" si="834"/>
        <v>0</v>
      </c>
      <c r="S1698" s="114">
        <f t="shared" si="826"/>
        <v>0</v>
      </c>
      <c r="T1698" s="124">
        <f t="shared" si="835"/>
        <v>7.0000000000000007E-2</v>
      </c>
      <c r="U1698" s="122">
        <f t="shared" si="816"/>
        <v>11</v>
      </c>
      <c r="V1698" s="122">
        <v>252</v>
      </c>
      <c r="W1698" s="121">
        <f t="shared" si="827"/>
        <v>1.0029577190000001</v>
      </c>
      <c r="X1698" s="114">
        <f t="shared" si="828"/>
        <v>2.1472172600000001</v>
      </c>
      <c r="Y1698" s="114">
        <f t="shared" si="829"/>
        <v>0</v>
      </c>
      <c r="Z1698" s="127" t="str">
        <f t="shared" si="839"/>
        <v>A+J=</v>
      </c>
      <c r="AA1698" s="119">
        <f t="shared" si="840"/>
        <v>45708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>
        <f t="shared" si="830"/>
        <v>45693</v>
      </c>
      <c r="B1699" s="114">
        <f t="shared" si="822"/>
        <v>728.37862497000003</v>
      </c>
      <c r="C1699" s="114">
        <f t="shared" si="836"/>
        <v>446.95968841000001</v>
      </c>
      <c r="D1699" s="115">
        <f t="shared" si="831"/>
        <v>1190.8820000000001</v>
      </c>
      <c r="E1699" s="116">
        <f t="shared" si="818"/>
        <v>1193.337</v>
      </c>
      <c r="F1699" s="117">
        <f t="shared" si="819"/>
        <v>45646</v>
      </c>
      <c r="G1699" s="118">
        <f t="shared" si="823"/>
        <v>2.0614972768082662E-3</v>
      </c>
      <c r="H1699" s="119">
        <f t="shared" si="837"/>
        <v>45708</v>
      </c>
      <c r="I1699" s="119">
        <f t="shared" si="824"/>
        <v>45708</v>
      </c>
      <c r="J1699" s="120">
        <f t="shared" si="832"/>
        <v>23</v>
      </c>
      <c r="K1699" s="120">
        <f t="shared" si="821"/>
        <v>12</v>
      </c>
      <c r="L1699" s="8">
        <f t="shared" si="833"/>
        <v>1.00107503</v>
      </c>
      <c r="M1699" s="121">
        <f t="shared" si="820"/>
        <v>1.00206149</v>
      </c>
      <c r="N1699" s="121">
        <f t="shared" si="841"/>
        <v>1.6226430036470905</v>
      </c>
      <c r="O1699" s="114">
        <f t="shared" si="817"/>
        <v>1.6243873900000001</v>
      </c>
      <c r="P1699" s="114">
        <f t="shared" si="825"/>
        <v>726.03568169000005</v>
      </c>
      <c r="Q1699" s="168">
        <f t="shared" si="838"/>
        <v>0</v>
      </c>
      <c r="R1699" s="169">
        <f t="shared" si="834"/>
        <v>0</v>
      </c>
      <c r="S1699" s="114">
        <f t="shared" si="826"/>
        <v>0</v>
      </c>
      <c r="T1699" s="124">
        <f t="shared" si="835"/>
        <v>7.0000000000000007E-2</v>
      </c>
      <c r="U1699" s="122">
        <f t="shared" si="816"/>
        <v>12</v>
      </c>
      <c r="V1699" s="122">
        <v>252</v>
      </c>
      <c r="W1699" s="121">
        <f t="shared" si="827"/>
        <v>1.003227036</v>
      </c>
      <c r="X1699" s="114">
        <f t="shared" si="828"/>
        <v>2.3429432800000001</v>
      </c>
      <c r="Y1699" s="114">
        <f t="shared" si="829"/>
        <v>0</v>
      </c>
      <c r="Z1699" s="127" t="str">
        <f t="shared" si="839"/>
        <v>A+J=</v>
      </c>
      <c r="AA1699" s="119">
        <f t="shared" si="840"/>
        <v>45708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>
        <f t="shared" si="830"/>
        <v>45694</v>
      </c>
      <c r="B1700" s="114">
        <f t="shared" si="822"/>
        <v>728.63944857999991</v>
      </c>
      <c r="C1700" s="114">
        <f t="shared" si="836"/>
        <v>446.95968841000001</v>
      </c>
      <c r="D1700" s="115">
        <f t="shared" si="831"/>
        <v>1190.8820000000001</v>
      </c>
      <c r="E1700" s="116">
        <f t="shared" si="818"/>
        <v>1193.337</v>
      </c>
      <c r="F1700" s="117">
        <f t="shared" si="819"/>
        <v>45646</v>
      </c>
      <c r="G1700" s="118">
        <f t="shared" si="823"/>
        <v>2.0614972768082662E-3</v>
      </c>
      <c r="H1700" s="119">
        <f t="shared" si="837"/>
        <v>45708</v>
      </c>
      <c r="I1700" s="119">
        <f t="shared" si="824"/>
        <v>45708</v>
      </c>
      <c r="J1700" s="120">
        <f t="shared" si="832"/>
        <v>23</v>
      </c>
      <c r="K1700" s="120">
        <f t="shared" si="821"/>
        <v>13</v>
      </c>
      <c r="L1700" s="8">
        <f t="shared" si="833"/>
        <v>1.0011646700000001</v>
      </c>
      <c r="M1700" s="121">
        <f t="shared" si="820"/>
        <v>1.00206149</v>
      </c>
      <c r="N1700" s="121">
        <f t="shared" si="841"/>
        <v>1.6226430036470905</v>
      </c>
      <c r="O1700" s="114">
        <f t="shared" si="817"/>
        <v>1.6245328400000001</v>
      </c>
      <c r="P1700" s="114">
        <f t="shared" si="825"/>
        <v>726.10069196999996</v>
      </c>
      <c r="Q1700" s="168">
        <f t="shared" si="838"/>
        <v>0</v>
      </c>
      <c r="R1700" s="169">
        <f t="shared" si="834"/>
        <v>0</v>
      </c>
      <c r="S1700" s="114">
        <f t="shared" si="826"/>
        <v>0</v>
      </c>
      <c r="T1700" s="124">
        <f t="shared" si="835"/>
        <v>7.0000000000000007E-2</v>
      </c>
      <c r="U1700" s="122">
        <f t="shared" si="816"/>
        <v>13</v>
      </c>
      <c r="V1700" s="122">
        <v>252</v>
      </c>
      <c r="W1700" s="121">
        <f t="shared" si="827"/>
        <v>1.003496425</v>
      </c>
      <c r="X1700" s="114">
        <f t="shared" si="828"/>
        <v>2.5387566100000001</v>
      </c>
      <c r="Y1700" s="114">
        <f t="shared" si="829"/>
        <v>0</v>
      </c>
      <c r="Z1700" s="127" t="str">
        <f t="shared" si="839"/>
        <v>A+J=</v>
      </c>
      <c r="AA1700" s="119">
        <f t="shared" si="840"/>
        <v>45708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>
        <f t="shared" si="830"/>
        <v>45695</v>
      </c>
      <c r="B1701" s="114">
        <f t="shared" si="822"/>
        <v>728.90036471999997</v>
      </c>
      <c r="C1701" s="114">
        <f t="shared" si="836"/>
        <v>446.95968841000001</v>
      </c>
      <c r="D1701" s="115">
        <f t="shared" si="831"/>
        <v>1190.8820000000001</v>
      </c>
      <c r="E1701" s="116">
        <f t="shared" si="818"/>
        <v>1193.337</v>
      </c>
      <c r="F1701" s="117">
        <f t="shared" si="819"/>
        <v>45646</v>
      </c>
      <c r="G1701" s="118">
        <f t="shared" si="823"/>
        <v>2.0614972768082662E-3</v>
      </c>
      <c r="H1701" s="119">
        <f t="shared" si="837"/>
        <v>45708</v>
      </c>
      <c r="I1701" s="119">
        <f t="shared" si="824"/>
        <v>45708</v>
      </c>
      <c r="J1701" s="120">
        <f t="shared" si="832"/>
        <v>23</v>
      </c>
      <c r="K1701" s="120">
        <f t="shared" si="821"/>
        <v>14</v>
      </c>
      <c r="L1701" s="8">
        <f t="shared" si="833"/>
        <v>1.00125431</v>
      </c>
      <c r="M1701" s="121">
        <f t="shared" si="820"/>
        <v>1.00206149</v>
      </c>
      <c r="N1701" s="121">
        <f t="shared" si="841"/>
        <v>1.6226430036470905</v>
      </c>
      <c r="O1701" s="114">
        <f t="shared" si="817"/>
        <v>1.6246783</v>
      </c>
      <c r="P1701" s="114">
        <f t="shared" si="825"/>
        <v>726.16570673000001</v>
      </c>
      <c r="Q1701" s="168">
        <f t="shared" si="838"/>
        <v>0</v>
      </c>
      <c r="R1701" s="169">
        <f t="shared" si="834"/>
        <v>0</v>
      </c>
      <c r="S1701" s="114">
        <f t="shared" si="826"/>
        <v>0</v>
      </c>
      <c r="T1701" s="124">
        <f t="shared" si="835"/>
        <v>7.0000000000000007E-2</v>
      </c>
      <c r="U1701" s="122">
        <f t="shared" ref="U1701:U1764" si="842">IF(Q1700&gt;0,1,IF(K1701=K1700,U1700,U1700+1))</f>
        <v>14</v>
      </c>
      <c r="V1701" s="122">
        <v>252</v>
      </c>
      <c r="W1701" s="121">
        <f t="shared" si="827"/>
        <v>1.0037658869999999</v>
      </c>
      <c r="X1701" s="114">
        <f t="shared" si="828"/>
        <v>2.7346579900000001</v>
      </c>
      <c r="Y1701" s="114">
        <f t="shared" si="829"/>
        <v>0</v>
      </c>
      <c r="Z1701" s="127" t="str">
        <f t="shared" si="839"/>
        <v>A+J=</v>
      </c>
      <c r="AA1701" s="119">
        <f t="shared" si="840"/>
        <v>45708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>
        <f t="shared" si="830"/>
        <v>45696</v>
      </c>
      <c r="B1702" s="114">
        <f t="shared" si="822"/>
        <v>729.16137716000003</v>
      </c>
      <c r="C1702" s="114">
        <f t="shared" si="836"/>
        <v>446.95968841000001</v>
      </c>
      <c r="D1702" s="115">
        <f t="shared" si="831"/>
        <v>1190.8820000000001</v>
      </c>
      <c r="E1702" s="116">
        <f t="shared" si="818"/>
        <v>1193.337</v>
      </c>
      <c r="F1702" s="117">
        <f t="shared" si="819"/>
        <v>45646</v>
      </c>
      <c r="G1702" s="118">
        <f t="shared" si="823"/>
        <v>2.0614972768082662E-3</v>
      </c>
      <c r="H1702" s="119">
        <f t="shared" si="837"/>
        <v>45708</v>
      </c>
      <c r="I1702" s="119">
        <f t="shared" si="824"/>
        <v>45708</v>
      </c>
      <c r="J1702" s="120">
        <f t="shared" si="832"/>
        <v>23</v>
      </c>
      <c r="K1702" s="120">
        <f t="shared" si="821"/>
        <v>15</v>
      </c>
      <c r="L1702" s="8">
        <f t="shared" si="833"/>
        <v>1.00134397</v>
      </c>
      <c r="M1702" s="121">
        <f t="shared" si="820"/>
        <v>1.00206149</v>
      </c>
      <c r="N1702" s="121">
        <f t="shared" si="841"/>
        <v>1.6226430036470905</v>
      </c>
      <c r="O1702" s="114">
        <f t="shared" si="817"/>
        <v>1.6248237800000001</v>
      </c>
      <c r="P1702" s="114">
        <f t="shared" si="825"/>
        <v>726.23073041999999</v>
      </c>
      <c r="Q1702" s="168">
        <f t="shared" si="838"/>
        <v>0</v>
      </c>
      <c r="R1702" s="169">
        <f t="shared" si="834"/>
        <v>0</v>
      </c>
      <c r="S1702" s="114">
        <f t="shared" si="826"/>
        <v>0</v>
      </c>
      <c r="T1702" s="124">
        <f t="shared" si="835"/>
        <v>7.0000000000000007E-2</v>
      </c>
      <c r="U1702" s="122">
        <f t="shared" si="842"/>
        <v>15</v>
      </c>
      <c r="V1702" s="122">
        <v>252</v>
      </c>
      <c r="W1702" s="121">
        <f t="shared" si="827"/>
        <v>1.004035421</v>
      </c>
      <c r="X1702" s="114">
        <f t="shared" si="828"/>
        <v>2.9306467399999998</v>
      </c>
      <c r="Y1702" s="114">
        <f t="shared" si="829"/>
        <v>0</v>
      </c>
      <c r="Z1702" s="127" t="str">
        <f t="shared" si="839"/>
        <v>A+J=</v>
      </c>
      <c r="AA1702" s="119">
        <f t="shared" si="840"/>
        <v>45708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>
        <f t="shared" si="830"/>
        <v>45697</v>
      </c>
      <c r="B1703" s="114">
        <f t="shared" si="822"/>
        <v>729.16137716000003</v>
      </c>
      <c r="C1703" s="114">
        <f t="shared" si="836"/>
        <v>446.95968841000001</v>
      </c>
      <c r="D1703" s="115">
        <f t="shared" si="831"/>
        <v>1190.8820000000001</v>
      </c>
      <c r="E1703" s="116">
        <f t="shared" si="818"/>
        <v>1193.337</v>
      </c>
      <c r="F1703" s="117">
        <f t="shared" si="819"/>
        <v>45646</v>
      </c>
      <c r="G1703" s="118">
        <f t="shared" si="823"/>
        <v>2.0614972768082662E-3</v>
      </c>
      <c r="H1703" s="119">
        <f t="shared" si="837"/>
        <v>45708</v>
      </c>
      <c r="I1703" s="119">
        <f t="shared" si="824"/>
        <v>45708</v>
      </c>
      <c r="J1703" s="120">
        <f t="shared" si="832"/>
        <v>23</v>
      </c>
      <c r="K1703" s="120">
        <f t="shared" si="821"/>
        <v>15</v>
      </c>
      <c r="L1703" s="8">
        <f t="shared" si="833"/>
        <v>1.00134397</v>
      </c>
      <c r="M1703" s="121">
        <f t="shared" si="820"/>
        <v>1.00206149</v>
      </c>
      <c r="N1703" s="121">
        <f t="shared" si="841"/>
        <v>1.6226430036470905</v>
      </c>
      <c r="O1703" s="114">
        <f t="shared" si="817"/>
        <v>1.6248237800000001</v>
      </c>
      <c r="P1703" s="114">
        <f t="shared" si="825"/>
        <v>726.23073041999999</v>
      </c>
      <c r="Q1703" s="168">
        <f t="shared" si="838"/>
        <v>0</v>
      </c>
      <c r="R1703" s="169">
        <f t="shared" si="834"/>
        <v>0</v>
      </c>
      <c r="S1703" s="114">
        <f t="shared" si="826"/>
        <v>0</v>
      </c>
      <c r="T1703" s="124">
        <f t="shared" si="835"/>
        <v>7.0000000000000007E-2</v>
      </c>
      <c r="U1703" s="122">
        <f t="shared" si="842"/>
        <v>15</v>
      </c>
      <c r="V1703" s="122">
        <v>252</v>
      </c>
      <c r="W1703" s="121">
        <f t="shared" si="827"/>
        <v>1.004035421</v>
      </c>
      <c r="X1703" s="114">
        <f t="shared" si="828"/>
        <v>2.9306467399999998</v>
      </c>
      <c r="Y1703" s="114">
        <f t="shared" si="829"/>
        <v>0</v>
      </c>
      <c r="Z1703" s="127" t="str">
        <f t="shared" si="839"/>
        <v>A+J=</v>
      </c>
      <c r="AA1703" s="119">
        <f t="shared" si="840"/>
        <v>45708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>
        <f t="shared" si="830"/>
        <v>45698</v>
      </c>
      <c r="B1704" s="114">
        <f t="shared" si="822"/>
        <v>729.16137716000003</v>
      </c>
      <c r="C1704" s="114">
        <f t="shared" si="836"/>
        <v>446.95968841000001</v>
      </c>
      <c r="D1704" s="115">
        <f t="shared" si="831"/>
        <v>1190.8820000000001</v>
      </c>
      <c r="E1704" s="116">
        <f t="shared" si="818"/>
        <v>1193.337</v>
      </c>
      <c r="F1704" s="117">
        <f t="shared" si="819"/>
        <v>45646</v>
      </c>
      <c r="G1704" s="118">
        <f t="shared" si="823"/>
        <v>2.0614972768082662E-3</v>
      </c>
      <c r="H1704" s="119">
        <f t="shared" si="837"/>
        <v>45708</v>
      </c>
      <c r="I1704" s="119">
        <f t="shared" si="824"/>
        <v>45708</v>
      </c>
      <c r="J1704" s="120">
        <f t="shared" si="832"/>
        <v>23</v>
      </c>
      <c r="K1704" s="120">
        <f t="shared" si="821"/>
        <v>15</v>
      </c>
      <c r="L1704" s="8">
        <f t="shared" si="833"/>
        <v>1.00134397</v>
      </c>
      <c r="M1704" s="121">
        <f t="shared" si="820"/>
        <v>1.00206149</v>
      </c>
      <c r="N1704" s="121">
        <f t="shared" si="841"/>
        <v>1.6226430036470905</v>
      </c>
      <c r="O1704" s="114">
        <f t="shared" si="817"/>
        <v>1.6248237800000001</v>
      </c>
      <c r="P1704" s="114">
        <f t="shared" si="825"/>
        <v>726.23073041999999</v>
      </c>
      <c r="Q1704" s="168">
        <f t="shared" si="838"/>
        <v>0</v>
      </c>
      <c r="R1704" s="169">
        <f t="shared" si="834"/>
        <v>0</v>
      </c>
      <c r="S1704" s="114">
        <f t="shared" si="826"/>
        <v>0</v>
      </c>
      <c r="T1704" s="124">
        <f t="shared" si="835"/>
        <v>7.0000000000000007E-2</v>
      </c>
      <c r="U1704" s="122">
        <f t="shared" si="842"/>
        <v>15</v>
      </c>
      <c r="V1704" s="122">
        <v>252</v>
      </c>
      <c r="W1704" s="121">
        <f t="shared" si="827"/>
        <v>1.004035421</v>
      </c>
      <c r="X1704" s="114">
        <f t="shared" si="828"/>
        <v>2.9306467399999998</v>
      </c>
      <c r="Y1704" s="114">
        <f t="shared" si="829"/>
        <v>0</v>
      </c>
      <c r="Z1704" s="127" t="str">
        <f t="shared" si="839"/>
        <v>A+J=</v>
      </c>
      <c r="AA1704" s="119">
        <f t="shared" si="840"/>
        <v>45708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>
        <f t="shared" si="830"/>
        <v>45699</v>
      </c>
      <c r="B1705" s="114">
        <f t="shared" si="822"/>
        <v>729.42248143999996</v>
      </c>
      <c r="C1705" s="114">
        <f t="shared" si="836"/>
        <v>446.95968841000001</v>
      </c>
      <c r="D1705" s="115">
        <f t="shared" si="831"/>
        <v>1190.8820000000001</v>
      </c>
      <c r="E1705" s="116">
        <f t="shared" si="818"/>
        <v>1193.337</v>
      </c>
      <c r="F1705" s="117">
        <f t="shared" si="819"/>
        <v>45646</v>
      </c>
      <c r="G1705" s="118">
        <f t="shared" si="823"/>
        <v>2.0614972768082662E-3</v>
      </c>
      <c r="H1705" s="119">
        <f t="shared" si="837"/>
        <v>45708</v>
      </c>
      <c r="I1705" s="119">
        <f t="shared" si="824"/>
        <v>45708</v>
      </c>
      <c r="J1705" s="120">
        <f t="shared" si="832"/>
        <v>23</v>
      </c>
      <c r="K1705" s="120">
        <f t="shared" si="821"/>
        <v>16</v>
      </c>
      <c r="L1705" s="8">
        <f t="shared" si="833"/>
        <v>1.00143363</v>
      </c>
      <c r="M1705" s="121">
        <f t="shared" si="820"/>
        <v>1.00206149</v>
      </c>
      <c r="N1705" s="121">
        <f t="shared" si="841"/>
        <v>1.6226430036470905</v>
      </c>
      <c r="O1705" s="114">
        <f t="shared" ref="O1705:O1768" si="843">TRUNC(TRUNC((L1705*N1705),15),8)</f>
        <v>1.62496927</v>
      </c>
      <c r="P1705" s="114">
        <f t="shared" si="825"/>
        <v>726.29575858999999</v>
      </c>
      <c r="Q1705" s="168">
        <f t="shared" si="838"/>
        <v>0</v>
      </c>
      <c r="R1705" s="169">
        <f t="shared" si="834"/>
        <v>0</v>
      </c>
      <c r="S1705" s="114">
        <f t="shared" si="826"/>
        <v>0</v>
      </c>
      <c r="T1705" s="124">
        <f t="shared" si="835"/>
        <v>7.0000000000000007E-2</v>
      </c>
      <c r="U1705" s="122">
        <f t="shared" si="842"/>
        <v>16</v>
      </c>
      <c r="V1705" s="122">
        <v>252</v>
      </c>
      <c r="W1705" s="121">
        <f t="shared" si="827"/>
        <v>1.004305027</v>
      </c>
      <c r="X1705" s="114">
        <f t="shared" si="828"/>
        <v>3.1267228500000002</v>
      </c>
      <c r="Y1705" s="114">
        <f t="shared" si="829"/>
        <v>0</v>
      </c>
      <c r="Z1705" s="127" t="str">
        <f t="shared" si="839"/>
        <v>A+J=</v>
      </c>
      <c r="AA1705" s="119">
        <f t="shared" si="840"/>
        <v>45708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>
        <f t="shared" si="830"/>
        <v>45700</v>
      </c>
      <c r="B1706" s="114">
        <f t="shared" si="822"/>
        <v>729.68367827999998</v>
      </c>
      <c r="C1706" s="114">
        <f t="shared" si="836"/>
        <v>446.95968841000001</v>
      </c>
      <c r="D1706" s="115">
        <f t="shared" si="831"/>
        <v>1190.8820000000001</v>
      </c>
      <c r="E1706" s="116">
        <f t="shared" ref="E1706:E1769" si="844">IF($K1706=1,VLOOKUP($A1705,$AO$10:$AS$131,4),E1705)</f>
        <v>1193.337</v>
      </c>
      <c r="F1706" s="117">
        <f t="shared" ref="F1706:F1769" si="845">IF($K1706=1,VLOOKUP($A1705,$AO$10:$AS$131,5),F1705)</f>
        <v>45646</v>
      </c>
      <c r="G1706" s="118">
        <f t="shared" si="823"/>
        <v>2.0614972768082662E-3</v>
      </c>
      <c r="H1706" s="119">
        <f t="shared" si="837"/>
        <v>45708</v>
      </c>
      <c r="I1706" s="119">
        <f t="shared" si="824"/>
        <v>45708</v>
      </c>
      <c r="J1706" s="120">
        <f t="shared" si="832"/>
        <v>23</v>
      </c>
      <c r="K1706" s="120">
        <f t="shared" si="821"/>
        <v>17</v>
      </c>
      <c r="L1706" s="8">
        <f t="shared" si="833"/>
        <v>1.0015232999999999</v>
      </c>
      <c r="M1706" s="121">
        <f t="shared" ref="M1706:M1769" si="846">IF(I1706&gt;I1705,L1705,M1705)</f>
        <v>1.00206149</v>
      </c>
      <c r="N1706" s="121">
        <f t="shared" si="841"/>
        <v>1.6226430036470905</v>
      </c>
      <c r="O1706" s="114">
        <f t="shared" si="843"/>
        <v>1.6251147699999999</v>
      </c>
      <c r="P1706" s="114">
        <f t="shared" si="825"/>
        <v>726.36079122000001</v>
      </c>
      <c r="Q1706" s="168">
        <f t="shared" si="838"/>
        <v>0</v>
      </c>
      <c r="R1706" s="169">
        <f t="shared" si="834"/>
        <v>0</v>
      </c>
      <c r="S1706" s="114">
        <f t="shared" si="826"/>
        <v>0</v>
      </c>
      <c r="T1706" s="124">
        <f t="shared" si="835"/>
        <v>7.0000000000000007E-2</v>
      </c>
      <c r="U1706" s="122">
        <f t="shared" si="842"/>
        <v>17</v>
      </c>
      <c r="V1706" s="122">
        <v>252</v>
      </c>
      <c r="W1706" s="121">
        <f t="shared" si="827"/>
        <v>1.0045747060000001</v>
      </c>
      <c r="X1706" s="114">
        <f t="shared" si="828"/>
        <v>3.3228870599999998</v>
      </c>
      <c r="Y1706" s="114">
        <f t="shared" si="829"/>
        <v>0</v>
      </c>
      <c r="Z1706" s="127" t="str">
        <f t="shared" si="839"/>
        <v>A+J=</v>
      </c>
      <c r="AA1706" s="119">
        <f t="shared" si="840"/>
        <v>45708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>
        <f t="shared" si="830"/>
        <v>45701</v>
      </c>
      <c r="B1707" s="114">
        <f t="shared" si="822"/>
        <v>729.94497150999996</v>
      </c>
      <c r="C1707" s="114">
        <f t="shared" si="836"/>
        <v>446.95968841000001</v>
      </c>
      <c r="D1707" s="115">
        <f t="shared" si="831"/>
        <v>1190.8820000000001</v>
      </c>
      <c r="E1707" s="116">
        <f t="shared" si="844"/>
        <v>1193.337</v>
      </c>
      <c r="F1707" s="117">
        <f t="shared" si="845"/>
        <v>45646</v>
      </c>
      <c r="G1707" s="118">
        <f t="shared" si="823"/>
        <v>2.0614972768082662E-3</v>
      </c>
      <c r="H1707" s="119">
        <f t="shared" si="837"/>
        <v>45708</v>
      </c>
      <c r="I1707" s="119">
        <f t="shared" si="824"/>
        <v>45708</v>
      </c>
      <c r="J1707" s="120">
        <f t="shared" si="832"/>
        <v>23</v>
      </c>
      <c r="K1707" s="120">
        <f t="shared" si="821"/>
        <v>18</v>
      </c>
      <c r="L1707" s="8">
        <f t="shared" si="833"/>
        <v>1.00161298</v>
      </c>
      <c r="M1707" s="121">
        <f t="shared" si="846"/>
        <v>1.00206149</v>
      </c>
      <c r="N1707" s="121">
        <f t="shared" si="841"/>
        <v>1.6226430036470905</v>
      </c>
      <c r="O1707" s="114">
        <f t="shared" si="843"/>
        <v>1.6252602899999999</v>
      </c>
      <c r="P1707" s="114">
        <f t="shared" si="825"/>
        <v>726.42583279999997</v>
      </c>
      <c r="Q1707" s="168">
        <f t="shared" si="838"/>
        <v>0</v>
      </c>
      <c r="R1707" s="169">
        <f t="shared" si="834"/>
        <v>0</v>
      </c>
      <c r="S1707" s="114">
        <f t="shared" si="826"/>
        <v>0</v>
      </c>
      <c r="T1707" s="124">
        <f t="shared" si="835"/>
        <v>7.0000000000000007E-2</v>
      </c>
      <c r="U1707" s="122">
        <f t="shared" si="842"/>
        <v>18</v>
      </c>
      <c r="V1707" s="122">
        <v>252</v>
      </c>
      <c r="W1707" s="121">
        <f t="shared" si="827"/>
        <v>1.0048444569999999</v>
      </c>
      <c r="X1707" s="114">
        <f t="shared" si="828"/>
        <v>3.51913871</v>
      </c>
      <c r="Y1707" s="114">
        <f t="shared" si="829"/>
        <v>0</v>
      </c>
      <c r="Z1707" s="127" t="str">
        <f t="shared" si="839"/>
        <v>A+J=</v>
      </c>
      <c r="AA1707" s="119">
        <f t="shared" si="840"/>
        <v>45708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>
        <f t="shared" si="830"/>
        <v>45702</v>
      </c>
      <c r="B1708" s="114">
        <f t="shared" si="822"/>
        <v>730.20635733000006</v>
      </c>
      <c r="C1708" s="114">
        <f t="shared" si="836"/>
        <v>446.95968841000001</v>
      </c>
      <c r="D1708" s="115">
        <f t="shared" si="831"/>
        <v>1190.8820000000001</v>
      </c>
      <c r="E1708" s="116">
        <f t="shared" si="844"/>
        <v>1193.337</v>
      </c>
      <c r="F1708" s="117">
        <f t="shared" si="845"/>
        <v>45646</v>
      </c>
      <c r="G1708" s="118">
        <f t="shared" si="823"/>
        <v>2.0614972768082662E-3</v>
      </c>
      <c r="H1708" s="119">
        <f t="shared" si="837"/>
        <v>45708</v>
      </c>
      <c r="I1708" s="119">
        <f t="shared" si="824"/>
        <v>45708</v>
      </c>
      <c r="J1708" s="120">
        <f t="shared" si="832"/>
        <v>23</v>
      </c>
      <c r="K1708" s="120">
        <f t="shared" si="821"/>
        <v>19</v>
      </c>
      <c r="L1708" s="8">
        <f t="shared" si="833"/>
        <v>1.00170267</v>
      </c>
      <c r="M1708" s="121">
        <f t="shared" si="846"/>
        <v>1.00206149</v>
      </c>
      <c r="N1708" s="121">
        <f t="shared" si="841"/>
        <v>1.6226430036470905</v>
      </c>
      <c r="O1708" s="114">
        <f t="shared" si="843"/>
        <v>1.6254058199999999</v>
      </c>
      <c r="P1708" s="114">
        <f t="shared" si="825"/>
        <v>726.49087884000005</v>
      </c>
      <c r="Q1708" s="168">
        <f t="shared" si="838"/>
        <v>0</v>
      </c>
      <c r="R1708" s="169">
        <f t="shared" si="834"/>
        <v>0</v>
      </c>
      <c r="S1708" s="114">
        <f t="shared" si="826"/>
        <v>0</v>
      </c>
      <c r="T1708" s="124">
        <f t="shared" si="835"/>
        <v>7.0000000000000007E-2</v>
      </c>
      <c r="U1708" s="122">
        <f t="shared" si="842"/>
        <v>19</v>
      </c>
      <c r="V1708" s="122">
        <v>252</v>
      </c>
      <c r="W1708" s="121">
        <f t="shared" si="827"/>
        <v>1.005114281</v>
      </c>
      <c r="X1708" s="114">
        <f t="shared" si="828"/>
        <v>3.7154784900000002</v>
      </c>
      <c r="Y1708" s="114">
        <f t="shared" si="829"/>
        <v>0</v>
      </c>
      <c r="Z1708" s="127" t="str">
        <f t="shared" si="839"/>
        <v>A+J=</v>
      </c>
      <c r="AA1708" s="119">
        <f t="shared" si="840"/>
        <v>45708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>
        <f t="shared" si="830"/>
        <v>45703</v>
      </c>
      <c r="B1709" s="114">
        <f t="shared" si="822"/>
        <v>730.4678350800001</v>
      </c>
      <c r="C1709" s="114">
        <f t="shared" si="836"/>
        <v>446.95968841000001</v>
      </c>
      <c r="D1709" s="115">
        <f t="shared" si="831"/>
        <v>1190.8820000000001</v>
      </c>
      <c r="E1709" s="116">
        <f t="shared" si="844"/>
        <v>1193.337</v>
      </c>
      <c r="F1709" s="117">
        <f t="shared" si="845"/>
        <v>45646</v>
      </c>
      <c r="G1709" s="118">
        <f t="shared" si="823"/>
        <v>2.0614972768082662E-3</v>
      </c>
      <c r="H1709" s="119">
        <f t="shared" si="837"/>
        <v>45708</v>
      </c>
      <c r="I1709" s="119">
        <f t="shared" si="824"/>
        <v>45708</v>
      </c>
      <c r="J1709" s="120">
        <f t="shared" si="832"/>
        <v>23</v>
      </c>
      <c r="K1709" s="120">
        <f t="shared" si="821"/>
        <v>20</v>
      </c>
      <c r="L1709" s="8">
        <f t="shared" si="833"/>
        <v>1.00179236</v>
      </c>
      <c r="M1709" s="121">
        <f t="shared" si="846"/>
        <v>1.00206149</v>
      </c>
      <c r="N1709" s="121">
        <f t="shared" si="841"/>
        <v>1.6226430036470905</v>
      </c>
      <c r="O1709" s="114">
        <f t="shared" si="843"/>
        <v>1.62555136</v>
      </c>
      <c r="P1709" s="114">
        <f t="shared" si="825"/>
        <v>726.55592936000005</v>
      </c>
      <c r="Q1709" s="168">
        <f t="shared" si="838"/>
        <v>0</v>
      </c>
      <c r="R1709" s="169">
        <f t="shared" si="834"/>
        <v>0</v>
      </c>
      <c r="S1709" s="114">
        <f t="shared" si="826"/>
        <v>0</v>
      </c>
      <c r="T1709" s="124">
        <f t="shared" si="835"/>
        <v>7.0000000000000007E-2</v>
      </c>
      <c r="U1709" s="122">
        <f t="shared" si="842"/>
        <v>20</v>
      </c>
      <c r="V1709" s="122">
        <v>252</v>
      </c>
      <c r="W1709" s="121">
        <f t="shared" si="827"/>
        <v>1.005384177</v>
      </c>
      <c r="X1709" s="114">
        <f t="shared" si="828"/>
        <v>3.91190572</v>
      </c>
      <c r="Y1709" s="114">
        <f t="shared" si="829"/>
        <v>0</v>
      </c>
      <c r="Z1709" s="127" t="str">
        <f t="shared" si="839"/>
        <v>A+J=</v>
      </c>
      <c r="AA1709" s="119">
        <f t="shared" si="840"/>
        <v>45708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>
        <f t="shared" si="830"/>
        <v>45704</v>
      </c>
      <c r="B1710" s="114">
        <f t="shared" si="822"/>
        <v>730.4678350800001</v>
      </c>
      <c r="C1710" s="114">
        <f t="shared" si="836"/>
        <v>446.95968841000001</v>
      </c>
      <c r="D1710" s="115">
        <f t="shared" si="831"/>
        <v>1190.8820000000001</v>
      </c>
      <c r="E1710" s="116">
        <f t="shared" si="844"/>
        <v>1193.337</v>
      </c>
      <c r="F1710" s="117">
        <f t="shared" si="845"/>
        <v>45646</v>
      </c>
      <c r="G1710" s="118">
        <f t="shared" si="823"/>
        <v>2.0614972768082662E-3</v>
      </c>
      <c r="H1710" s="119">
        <f t="shared" si="837"/>
        <v>45708</v>
      </c>
      <c r="I1710" s="119">
        <f t="shared" si="824"/>
        <v>45708</v>
      </c>
      <c r="J1710" s="120">
        <f t="shared" si="832"/>
        <v>23</v>
      </c>
      <c r="K1710" s="120">
        <f t="shared" ref="K1710:K1773" si="847">(J1710-(NETWORKDAYS(A1710,I1710,AD$148:AD$502)-1))</f>
        <v>20</v>
      </c>
      <c r="L1710" s="8">
        <f t="shared" si="833"/>
        <v>1.00179236</v>
      </c>
      <c r="M1710" s="121">
        <f t="shared" si="846"/>
        <v>1.00206149</v>
      </c>
      <c r="N1710" s="121">
        <f t="shared" si="841"/>
        <v>1.6226430036470905</v>
      </c>
      <c r="O1710" s="114">
        <f t="shared" si="843"/>
        <v>1.62555136</v>
      </c>
      <c r="P1710" s="114">
        <f t="shared" si="825"/>
        <v>726.55592936000005</v>
      </c>
      <c r="Q1710" s="168">
        <f t="shared" si="838"/>
        <v>0</v>
      </c>
      <c r="R1710" s="169">
        <f t="shared" si="834"/>
        <v>0</v>
      </c>
      <c r="S1710" s="114">
        <f t="shared" si="826"/>
        <v>0</v>
      </c>
      <c r="T1710" s="124">
        <f t="shared" si="835"/>
        <v>7.0000000000000007E-2</v>
      </c>
      <c r="U1710" s="122">
        <f t="shared" si="842"/>
        <v>20</v>
      </c>
      <c r="V1710" s="122">
        <v>252</v>
      </c>
      <c r="W1710" s="121">
        <f t="shared" si="827"/>
        <v>1.005384177</v>
      </c>
      <c r="X1710" s="114">
        <f t="shared" si="828"/>
        <v>3.91190572</v>
      </c>
      <c r="Y1710" s="114">
        <f t="shared" si="829"/>
        <v>0</v>
      </c>
      <c r="Z1710" s="127" t="str">
        <f t="shared" si="839"/>
        <v>A+J=</v>
      </c>
      <c r="AA1710" s="119">
        <f t="shared" si="840"/>
        <v>45708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>
        <f t="shared" si="830"/>
        <v>45705</v>
      </c>
      <c r="B1711" s="114">
        <f t="shared" si="822"/>
        <v>730.4678350800001</v>
      </c>
      <c r="C1711" s="114">
        <f t="shared" si="836"/>
        <v>446.95968841000001</v>
      </c>
      <c r="D1711" s="115">
        <f t="shared" si="831"/>
        <v>1190.8820000000001</v>
      </c>
      <c r="E1711" s="116">
        <f t="shared" si="844"/>
        <v>1193.337</v>
      </c>
      <c r="F1711" s="117">
        <f t="shared" si="845"/>
        <v>45646</v>
      </c>
      <c r="G1711" s="118">
        <f t="shared" si="823"/>
        <v>2.0614972768082662E-3</v>
      </c>
      <c r="H1711" s="119">
        <f t="shared" si="837"/>
        <v>45708</v>
      </c>
      <c r="I1711" s="119">
        <f t="shared" si="824"/>
        <v>45708</v>
      </c>
      <c r="J1711" s="120">
        <f t="shared" si="832"/>
        <v>23</v>
      </c>
      <c r="K1711" s="120">
        <f t="shared" si="847"/>
        <v>20</v>
      </c>
      <c r="L1711" s="8">
        <f t="shared" si="833"/>
        <v>1.00179236</v>
      </c>
      <c r="M1711" s="121">
        <f t="shared" si="846"/>
        <v>1.00206149</v>
      </c>
      <c r="N1711" s="121">
        <f t="shared" si="841"/>
        <v>1.6226430036470905</v>
      </c>
      <c r="O1711" s="114">
        <f t="shared" si="843"/>
        <v>1.62555136</v>
      </c>
      <c r="P1711" s="114">
        <f t="shared" si="825"/>
        <v>726.55592936000005</v>
      </c>
      <c r="Q1711" s="168">
        <f t="shared" si="838"/>
        <v>0</v>
      </c>
      <c r="R1711" s="169">
        <f t="shared" si="834"/>
        <v>0</v>
      </c>
      <c r="S1711" s="114">
        <f t="shared" si="826"/>
        <v>0</v>
      </c>
      <c r="T1711" s="124">
        <f t="shared" si="835"/>
        <v>7.0000000000000007E-2</v>
      </c>
      <c r="U1711" s="122">
        <f t="shared" si="842"/>
        <v>20</v>
      </c>
      <c r="V1711" s="122">
        <v>252</v>
      </c>
      <c r="W1711" s="121">
        <f t="shared" si="827"/>
        <v>1.005384177</v>
      </c>
      <c r="X1711" s="114">
        <f t="shared" si="828"/>
        <v>3.91190572</v>
      </c>
      <c r="Y1711" s="114">
        <f t="shared" si="829"/>
        <v>0</v>
      </c>
      <c r="Z1711" s="127" t="str">
        <f t="shared" si="839"/>
        <v>A+J=</v>
      </c>
      <c r="AA1711" s="119">
        <f t="shared" si="840"/>
        <v>45708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>
        <f t="shared" si="830"/>
        <v>45706</v>
      </c>
      <c r="B1712" s="114">
        <f t="shared" si="822"/>
        <v>730.72940473999995</v>
      </c>
      <c r="C1712" s="114">
        <f t="shared" si="836"/>
        <v>446.95968841000001</v>
      </c>
      <c r="D1712" s="115">
        <f t="shared" si="831"/>
        <v>1190.8820000000001</v>
      </c>
      <c r="E1712" s="116">
        <f t="shared" si="844"/>
        <v>1193.337</v>
      </c>
      <c r="F1712" s="117">
        <f t="shared" si="845"/>
        <v>45646</v>
      </c>
      <c r="G1712" s="118">
        <f t="shared" si="823"/>
        <v>2.0614972768082662E-3</v>
      </c>
      <c r="H1712" s="119">
        <f t="shared" si="837"/>
        <v>45708</v>
      </c>
      <c r="I1712" s="119">
        <f t="shared" si="824"/>
        <v>45708</v>
      </c>
      <c r="J1712" s="120">
        <f t="shared" si="832"/>
        <v>23</v>
      </c>
      <c r="K1712" s="120">
        <f t="shared" si="847"/>
        <v>21</v>
      </c>
      <c r="L1712" s="8">
        <f t="shared" si="833"/>
        <v>1.00188206</v>
      </c>
      <c r="M1712" s="121">
        <f t="shared" si="846"/>
        <v>1.00206149</v>
      </c>
      <c r="N1712" s="121">
        <f t="shared" si="841"/>
        <v>1.6226430036470905</v>
      </c>
      <c r="O1712" s="114">
        <f t="shared" si="843"/>
        <v>1.6256969100000001</v>
      </c>
      <c r="P1712" s="114">
        <f t="shared" si="825"/>
        <v>726.62098433999995</v>
      </c>
      <c r="Q1712" s="168">
        <f t="shared" si="838"/>
        <v>0</v>
      </c>
      <c r="R1712" s="169">
        <f t="shared" si="834"/>
        <v>0</v>
      </c>
      <c r="S1712" s="114">
        <f t="shared" si="826"/>
        <v>0</v>
      </c>
      <c r="T1712" s="124">
        <f t="shared" si="835"/>
        <v>7.0000000000000007E-2</v>
      </c>
      <c r="U1712" s="122">
        <f t="shared" si="842"/>
        <v>21</v>
      </c>
      <c r="V1712" s="122">
        <v>252</v>
      </c>
      <c r="W1712" s="121">
        <f t="shared" si="827"/>
        <v>1.0056541450000001</v>
      </c>
      <c r="X1712" s="114">
        <f t="shared" si="828"/>
        <v>4.1084204</v>
      </c>
      <c r="Y1712" s="114">
        <f t="shared" si="829"/>
        <v>0</v>
      </c>
      <c r="Z1712" s="127" t="str">
        <f t="shared" si="839"/>
        <v>A+J=</v>
      </c>
      <c r="AA1712" s="119">
        <f t="shared" si="840"/>
        <v>45708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>
        <f t="shared" si="830"/>
        <v>45707</v>
      </c>
      <c r="B1713" s="114">
        <f t="shared" si="822"/>
        <v>730.99107157000003</v>
      </c>
      <c r="C1713" s="114">
        <f t="shared" si="836"/>
        <v>446.95968841000001</v>
      </c>
      <c r="D1713" s="115">
        <f t="shared" si="831"/>
        <v>1190.8820000000001</v>
      </c>
      <c r="E1713" s="116">
        <f t="shared" si="844"/>
        <v>1193.337</v>
      </c>
      <c r="F1713" s="117">
        <f t="shared" si="845"/>
        <v>45646</v>
      </c>
      <c r="G1713" s="118">
        <f t="shared" si="823"/>
        <v>2.0614972768082662E-3</v>
      </c>
      <c r="H1713" s="119">
        <f t="shared" si="837"/>
        <v>45708</v>
      </c>
      <c r="I1713" s="119">
        <f t="shared" si="824"/>
        <v>45708</v>
      </c>
      <c r="J1713" s="120">
        <f t="shared" si="832"/>
        <v>23</v>
      </c>
      <c r="K1713" s="120">
        <f t="shared" si="847"/>
        <v>22</v>
      </c>
      <c r="L1713" s="8">
        <f t="shared" si="833"/>
        <v>1.0019717699999999</v>
      </c>
      <c r="M1713" s="121">
        <f t="shared" si="846"/>
        <v>1.00206149</v>
      </c>
      <c r="N1713" s="121">
        <f t="shared" si="841"/>
        <v>1.6226430036470905</v>
      </c>
      <c r="O1713" s="114">
        <f t="shared" si="843"/>
        <v>1.62584248</v>
      </c>
      <c r="P1713" s="114">
        <f t="shared" si="825"/>
        <v>726.68604826000001</v>
      </c>
      <c r="Q1713" s="168">
        <f t="shared" si="838"/>
        <v>0</v>
      </c>
      <c r="R1713" s="169">
        <f t="shared" si="834"/>
        <v>0</v>
      </c>
      <c r="S1713" s="114">
        <f t="shared" si="826"/>
        <v>0</v>
      </c>
      <c r="T1713" s="124">
        <f t="shared" si="835"/>
        <v>7.0000000000000007E-2</v>
      </c>
      <c r="U1713" s="122">
        <f t="shared" si="842"/>
        <v>22</v>
      </c>
      <c r="V1713" s="122">
        <v>252</v>
      </c>
      <c r="W1713" s="121">
        <f t="shared" si="827"/>
        <v>1.0059241860000001</v>
      </c>
      <c r="X1713" s="114">
        <f t="shared" si="828"/>
        <v>4.3050233100000002</v>
      </c>
      <c r="Y1713" s="114">
        <f t="shared" si="829"/>
        <v>0</v>
      </c>
      <c r="Z1713" s="127" t="str">
        <f t="shared" si="839"/>
        <v>A+J=</v>
      </c>
      <c r="AA1713" s="119">
        <f t="shared" si="840"/>
        <v>45708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>
        <f t="shared" si="830"/>
        <v>45708</v>
      </c>
      <c r="B1714" s="114">
        <f t="shared" si="822"/>
        <v>731.25283108999997</v>
      </c>
      <c r="C1714" s="114">
        <f t="shared" si="836"/>
        <v>446.95968841000001</v>
      </c>
      <c r="D1714" s="115">
        <f t="shared" si="831"/>
        <v>1190.8820000000001</v>
      </c>
      <c r="E1714" s="116">
        <f t="shared" si="844"/>
        <v>1193.337</v>
      </c>
      <c r="F1714" s="117">
        <f t="shared" si="845"/>
        <v>45646</v>
      </c>
      <c r="G1714" s="118">
        <f t="shared" si="823"/>
        <v>2.0614972768082662E-3</v>
      </c>
      <c r="H1714" s="119">
        <f t="shared" si="837"/>
        <v>45736</v>
      </c>
      <c r="I1714" s="119">
        <f t="shared" si="824"/>
        <v>45708</v>
      </c>
      <c r="J1714" s="120">
        <f t="shared" si="832"/>
        <v>23</v>
      </c>
      <c r="K1714" s="120">
        <f t="shared" si="847"/>
        <v>23</v>
      </c>
      <c r="L1714" s="8">
        <f t="shared" si="833"/>
        <v>1.00206149</v>
      </c>
      <c r="M1714" s="121">
        <f t="shared" si="846"/>
        <v>1.00206149</v>
      </c>
      <c r="N1714" s="121">
        <f t="shared" si="841"/>
        <v>1.6226430036470905</v>
      </c>
      <c r="O1714" s="114">
        <f t="shared" si="843"/>
        <v>1.6259880600000001</v>
      </c>
      <c r="P1714" s="114">
        <f t="shared" si="825"/>
        <v>726.75111664999997</v>
      </c>
      <c r="Q1714" s="168">
        <f t="shared" si="838"/>
        <v>56</v>
      </c>
      <c r="R1714" s="169">
        <f t="shared" si="834"/>
        <v>1.3897E-2</v>
      </c>
      <c r="S1714" s="114">
        <f t="shared" si="826"/>
        <v>10.09966026</v>
      </c>
      <c r="T1714" s="124">
        <f t="shared" si="835"/>
        <v>7.0000000000000007E-2</v>
      </c>
      <c r="U1714" s="122">
        <f t="shared" si="842"/>
        <v>23</v>
      </c>
      <c r="V1714" s="122">
        <v>252</v>
      </c>
      <c r="W1714" s="121">
        <f t="shared" si="827"/>
        <v>1.0061943</v>
      </c>
      <c r="X1714" s="114">
        <f t="shared" si="828"/>
        <v>4.5017144399999998</v>
      </c>
      <c r="Y1714" s="114">
        <f t="shared" si="829"/>
        <v>14.601374700000001</v>
      </c>
      <c r="Z1714" s="127" t="str">
        <f t="shared" si="839"/>
        <v>A+J=</v>
      </c>
      <c r="AA1714" s="119">
        <f t="shared" si="840"/>
        <v>45708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>
        <f t="shared" si="830"/>
        <v>45709</v>
      </c>
      <c r="B1715" s="114">
        <f t="shared" si="822"/>
        <v>716.92590820999999</v>
      </c>
      <c r="C1715" s="114">
        <f t="shared" si="836"/>
        <v>440.74828962999999</v>
      </c>
      <c r="D1715" s="115">
        <f t="shared" si="831"/>
        <v>1190.8820000000001</v>
      </c>
      <c r="E1715" s="116">
        <f t="shared" si="844"/>
        <v>1193.337</v>
      </c>
      <c r="F1715" s="117">
        <f t="shared" si="845"/>
        <v>45677</v>
      </c>
      <c r="G1715" s="118">
        <f t="shared" si="823"/>
        <v>2.0614972768082662E-3</v>
      </c>
      <c r="H1715" s="119">
        <f t="shared" si="837"/>
        <v>45736</v>
      </c>
      <c r="I1715" s="119">
        <f t="shared" si="824"/>
        <v>45736</v>
      </c>
      <c r="J1715" s="120">
        <f t="shared" si="832"/>
        <v>18</v>
      </c>
      <c r="K1715" s="120">
        <f t="shared" si="847"/>
        <v>1</v>
      </c>
      <c r="L1715" s="8">
        <f t="shared" si="833"/>
        <v>1.0001144099999999</v>
      </c>
      <c r="M1715" s="121">
        <f t="shared" si="846"/>
        <v>1.00206149</v>
      </c>
      <c r="N1715" s="121">
        <f t="shared" si="841"/>
        <v>1.6259880659726789</v>
      </c>
      <c r="O1715" s="114">
        <f t="shared" si="843"/>
        <v>1.6261740899999999</v>
      </c>
      <c r="P1715" s="114">
        <f t="shared" si="825"/>
        <v>716.73344880000002</v>
      </c>
      <c r="Q1715" s="168">
        <f t="shared" si="838"/>
        <v>0</v>
      </c>
      <c r="R1715" s="169">
        <f t="shared" si="834"/>
        <v>0</v>
      </c>
      <c r="S1715" s="114">
        <f t="shared" si="826"/>
        <v>0</v>
      </c>
      <c r="T1715" s="124">
        <f t="shared" si="835"/>
        <v>7.0000000000000007E-2</v>
      </c>
      <c r="U1715" s="122">
        <f t="shared" si="842"/>
        <v>1</v>
      </c>
      <c r="V1715" s="122">
        <v>252</v>
      </c>
      <c r="W1715" s="121">
        <f t="shared" si="827"/>
        <v>1.0002685229999999</v>
      </c>
      <c r="X1715" s="114">
        <f t="shared" si="828"/>
        <v>0.19245941</v>
      </c>
      <c r="Y1715" s="114">
        <f t="shared" si="829"/>
        <v>0</v>
      </c>
      <c r="Z1715" s="127" t="str">
        <f t="shared" si="839"/>
        <v>A+J=</v>
      </c>
      <c r="AA1715" s="119">
        <f t="shared" si="840"/>
        <v>45736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>
        <f t="shared" si="830"/>
        <v>45710</v>
      </c>
      <c r="B1716" s="114">
        <f t="shared" si="822"/>
        <v>717.20046891000004</v>
      </c>
      <c r="C1716" s="114">
        <f t="shared" si="836"/>
        <v>440.74828962999999</v>
      </c>
      <c r="D1716" s="115">
        <f t="shared" si="831"/>
        <v>1190.8820000000001</v>
      </c>
      <c r="E1716" s="116">
        <f t="shared" si="844"/>
        <v>1193.337</v>
      </c>
      <c r="F1716" s="117">
        <f t="shared" si="845"/>
        <v>45677</v>
      </c>
      <c r="G1716" s="118">
        <f t="shared" si="823"/>
        <v>2.0614972768082662E-3</v>
      </c>
      <c r="H1716" s="119">
        <f t="shared" si="837"/>
        <v>45736</v>
      </c>
      <c r="I1716" s="119">
        <f t="shared" si="824"/>
        <v>45736</v>
      </c>
      <c r="J1716" s="120">
        <f t="shared" si="832"/>
        <v>18</v>
      </c>
      <c r="K1716" s="120">
        <f t="shared" si="847"/>
        <v>2</v>
      </c>
      <c r="L1716" s="8">
        <f t="shared" si="833"/>
        <v>1.0002288399999999</v>
      </c>
      <c r="M1716" s="121">
        <f t="shared" si="846"/>
        <v>1.00206149</v>
      </c>
      <c r="N1716" s="121">
        <f t="shared" si="841"/>
        <v>1.6259880659726789</v>
      </c>
      <c r="O1716" s="114">
        <f t="shared" si="843"/>
        <v>1.62636015</v>
      </c>
      <c r="P1716" s="114">
        <f t="shared" si="825"/>
        <v>716.81545443000005</v>
      </c>
      <c r="Q1716" s="168">
        <f t="shared" si="838"/>
        <v>0</v>
      </c>
      <c r="R1716" s="169">
        <f t="shared" si="834"/>
        <v>0</v>
      </c>
      <c r="S1716" s="114">
        <f t="shared" si="826"/>
        <v>0</v>
      </c>
      <c r="T1716" s="124">
        <f t="shared" si="835"/>
        <v>7.0000000000000007E-2</v>
      </c>
      <c r="U1716" s="122">
        <f t="shared" si="842"/>
        <v>2</v>
      </c>
      <c r="V1716" s="122">
        <v>252</v>
      </c>
      <c r="W1716" s="121">
        <f t="shared" si="827"/>
        <v>1.000537118</v>
      </c>
      <c r="X1716" s="114">
        <f t="shared" si="828"/>
        <v>0.38501447999999999</v>
      </c>
      <c r="Y1716" s="114">
        <f t="shared" si="829"/>
        <v>0</v>
      </c>
      <c r="Z1716" s="127" t="str">
        <f t="shared" si="839"/>
        <v>A+J=</v>
      </c>
      <c r="AA1716" s="119">
        <f t="shared" si="840"/>
        <v>45736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>
        <f t="shared" si="830"/>
        <v>45711</v>
      </c>
      <c r="B1717" s="114">
        <f t="shared" si="822"/>
        <v>717.20046891000004</v>
      </c>
      <c r="C1717" s="114">
        <f t="shared" si="836"/>
        <v>440.74828962999999</v>
      </c>
      <c r="D1717" s="115">
        <f t="shared" si="831"/>
        <v>1190.8820000000001</v>
      </c>
      <c r="E1717" s="116">
        <f t="shared" si="844"/>
        <v>1193.337</v>
      </c>
      <c r="F1717" s="117">
        <f t="shared" si="845"/>
        <v>45677</v>
      </c>
      <c r="G1717" s="118">
        <f t="shared" si="823"/>
        <v>2.0614972768082662E-3</v>
      </c>
      <c r="H1717" s="119">
        <f t="shared" si="837"/>
        <v>45736</v>
      </c>
      <c r="I1717" s="119">
        <f t="shared" si="824"/>
        <v>45736</v>
      </c>
      <c r="J1717" s="120">
        <f t="shared" si="832"/>
        <v>18</v>
      </c>
      <c r="K1717" s="120">
        <f t="shared" si="847"/>
        <v>2</v>
      </c>
      <c r="L1717" s="8">
        <f t="shared" si="833"/>
        <v>1.0002288399999999</v>
      </c>
      <c r="M1717" s="121">
        <f t="shared" si="846"/>
        <v>1.00206149</v>
      </c>
      <c r="N1717" s="121">
        <f t="shared" si="841"/>
        <v>1.6259880659726789</v>
      </c>
      <c r="O1717" s="114">
        <f t="shared" si="843"/>
        <v>1.62636015</v>
      </c>
      <c r="P1717" s="114">
        <f t="shared" si="825"/>
        <v>716.81545443000005</v>
      </c>
      <c r="Q1717" s="168">
        <f t="shared" si="838"/>
        <v>0</v>
      </c>
      <c r="R1717" s="169">
        <f t="shared" si="834"/>
        <v>0</v>
      </c>
      <c r="S1717" s="114">
        <f t="shared" si="826"/>
        <v>0</v>
      </c>
      <c r="T1717" s="124">
        <f t="shared" si="835"/>
        <v>7.0000000000000007E-2</v>
      </c>
      <c r="U1717" s="122">
        <f t="shared" si="842"/>
        <v>2</v>
      </c>
      <c r="V1717" s="122">
        <v>252</v>
      </c>
      <c r="W1717" s="121">
        <f t="shared" si="827"/>
        <v>1.000537118</v>
      </c>
      <c r="X1717" s="114">
        <f t="shared" si="828"/>
        <v>0.38501447999999999</v>
      </c>
      <c r="Y1717" s="114">
        <f t="shared" si="829"/>
        <v>0</v>
      </c>
      <c r="Z1717" s="127" t="str">
        <f t="shared" si="839"/>
        <v>A+J=</v>
      </c>
      <c r="AA1717" s="119">
        <f t="shared" si="840"/>
        <v>45736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>
        <f t="shared" si="830"/>
        <v>45712</v>
      </c>
      <c r="B1718" s="114">
        <f t="shared" si="822"/>
        <v>717.20046891000004</v>
      </c>
      <c r="C1718" s="114">
        <f t="shared" si="836"/>
        <v>440.74828962999999</v>
      </c>
      <c r="D1718" s="115">
        <f t="shared" si="831"/>
        <v>1190.8820000000001</v>
      </c>
      <c r="E1718" s="116">
        <f t="shared" si="844"/>
        <v>1193.337</v>
      </c>
      <c r="F1718" s="117">
        <f t="shared" si="845"/>
        <v>45677</v>
      </c>
      <c r="G1718" s="118">
        <f t="shared" si="823"/>
        <v>2.0614972768082662E-3</v>
      </c>
      <c r="H1718" s="119">
        <f t="shared" si="837"/>
        <v>45736</v>
      </c>
      <c r="I1718" s="119">
        <f t="shared" si="824"/>
        <v>45736</v>
      </c>
      <c r="J1718" s="120">
        <f t="shared" si="832"/>
        <v>18</v>
      </c>
      <c r="K1718" s="120">
        <f t="shared" si="847"/>
        <v>2</v>
      </c>
      <c r="L1718" s="8">
        <f t="shared" si="833"/>
        <v>1.0002288399999999</v>
      </c>
      <c r="M1718" s="121">
        <f t="shared" si="846"/>
        <v>1.00206149</v>
      </c>
      <c r="N1718" s="121">
        <f t="shared" si="841"/>
        <v>1.6259880659726789</v>
      </c>
      <c r="O1718" s="114">
        <f t="shared" si="843"/>
        <v>1.62636015</v>
      </c>
      <c r="P1718" s="114">
        <f t="shared" si="825"/>
        <v>716.81545443000005</v>
      </c>
      <c r="Q1718" s="168">
        <f t="shared" si="838"/>
        <v>0</v>
      </c>
      <c r="R1718" s="169">
        <f t="shared" si="834"/>
        <v>0</v>
      </c>
      <c r="S1718" s="114">
        <f t="shared" si="826"/>
        <v>0</v>
      </c>
      <c r="T1718" s="124">
        <f t="shared" si="835"/>
        <v>7.0000000000000007E-2</v>
      </c>
      <c r="U1718" s="122">
        <f t="shared" si="842"/>
        <v>2</v>
      </c>
      <c r="V1718" s="122">
        <v>252</v>
      </c>
      <c r="W1718" s="121">
        <f t="shared" si="827"/>
        <v>1.000537118</v>
      </c>
      <c r="X1718" s="114">
        <f t="shared" si="828"/>
        <v>0.38501447999999999</v>
      </c>
      <c r="Y1718" s="114">
        <f t="shared" si="829"/>
        <v>0</v>
      </c>
      <c r="Z1718" s="127" t="str">
        <f t="shared" si="839"/>
        <v>A+J=</v>
      </c>
      <c r="AA1718" s="119">
        <f t="shared" si="840"/>
        <v>45736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>
        <f t="shared" si="830"/>
        <v>45713</v>
      </c>
      <c r="B1719" s="114">
        <f t="shared" si="822"/>
        <v>717.47513408999998</v>
      </c>
      <c r="C1719" s="114">
        <f t="shared" si="836"/>
        <v>440.74828962999999</v>
      </c>
      <c r="D1719" s="115">
        <f t="shared" si="831"/>
        <v>1190.8820000000001</v>
      </c>
      <c r="E1719" s="116">
        <f t="shared" si="844"/>
        <v>1193.337</v>
      </c>
      <c r="F1719" s="117">
        <f t="shared" si="845"/>
        <v>45677</v>
      </c>
      <c r="G1719" s="118">
        <f t="shared" si="823"/>
        <v>2.0614972768082662E-3</v>
      </c>
      <c r="H1719" s="119">
        <f t="shared" si="837"/>
        <v>45736</v>
      </c>
      <c r="I1719" s="119">
        <f t="shared" si="824"/>
        <v>45736</v>
      </c>
      <c r="J1719" s="120">
        <f t="shared" si="832"/>
        <v>18</v>
      </c>
      <c r="K1719" s="120">
        <f t="shared" si="847"/>
        <v>3</v>
      </c>
      <c r="L1719" s="8">
        <f t="shared" si="833"/>
        <v>1.0003432800000001</v>
      </c>
      <c r="M1719" s="121">
        <f t="shared" si="846"/>
        <v>1.00206149</v>
      </c>
      <c r="N1719" s="121">
        <f t="shared" si="841"/>
        <v>1.6259880659726789</v>
      </c>
      <c r="O1719" s="114">
        <f t="shared" si="843"/>
        <v>1.62654623</v>
      </c>
      <c r="P1719" s="114">
        <f t="shared" si="825"/>
        <v>716.89746887000001</v>
      </c>
      <c r="Q1719" s="168">
        <f t="shared" si="838"/>
        <v>0</v>
      </c>
      <c r="R1719" s="169">
        <f t="shared" si="834"/>
        <v>0</v>
      </c>
      <c r="S1719" s="114">
        <f t="shared" si="826"/>
        <v>0</v>
      </c>
      <c r="T1719" s="124">
        <f t="shared" si="835"/>
        <v>7.0000000000000007E-2</v>
      </c>
      <c r="U1719" s="122">
        <f t="shared" si="842"/>
        <v>3</v>
      </c>
      <c r="V1719" s="122">
        <v>252</v>
      </c>
      <c r="W1719" s="121">
        <f t="shared" si="827"/>
        <v>1.0008057850000001</v>
      </c>
      <c r="X1719" s="114">
        <f t="shared" si="828"/>
        <v>0.57766521999999998</v>
      </c>
      <c r="Y1719" s="114">
        <f t="shared" si="829"/>
        <v>0</v>
      </c>
      <c r="Z1719" s="127" t="str">
        <f t="shared" si="839"/>
        <v>A+J=</v>
      </c>
      <c r="AA1719" s="119">
        <f t="shared" si="840"/>
        <v>45736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>
        <f t="shared" si="830"/>
        <v>45714</v>
      </c>
      <c r="B1720" s="114">
        <f t="shared" si="822"/>
        <v>717.74990821000006</v>
      </c>
      <c r="C1720" s="114">
        <f t="shared" si="836"/>
        <v>440.74828962999999</v>
      </c>
      <c r="D1720" s="115">
        <f t="shared" si="831"/>
        <v>1190.8820000000001</v>
      </c>
      <c r="E1720" s="116">
        <f t="shared" si="844"/>
        <v>1193.337</v>
      </c>
      <c r="F1720" s="117">
        <f t="shared" si="845"/>
        <v>45677</v>
      </c>
      <c r="G1720" s="118">
        <f t="shared" si="823"/>
        <v>2.0614972768082662E-3</v>
      </c>
      <c r="H1720" s="119">
        <f t="shared" si="837"/>
        <v>45736</v>
      </c>
      <c r="I1720" s="119">
        <f t="shared" si="824"/>
        <v>45736</v>
      </c>
      <c r="J1720" s="120">
        <f t="shared" si="832"/>
        <v>18</v>
      </c>
      <c r="K1720" s="120">
        <f t="shared" si="847"/>
        <v>4</v>
      </c>
      <c r="L1720" s="8">
        <f t="shared" si="833"/>
        <v>1.0004577400000001</v>
      </c>
      <c r="M1720" s="121">
        <f t="shared" si="846"/>
        <v>1.00206149</v>
      </c>
      <c r="N1720" s="121">
        <f t="shared" si="841"/>
        <v>1.6259880659726789</v>
      </c>
      <c r="O1720" s="114">
        <f t="shared" si="843"/>
        <v>1.62673234</v>
      </c>
      <c r="P1720" s="114">
        <f t="shared" si="825"/>
        <v>716.97949654000001</v>
      </c>
      <c r="Q1720" s="168">
        <f t="shared" si="838"/>
        <v>0</v>
      </c>
      <c r="R1720" s="169">
        <f t="shared" si="834"/>
        <v>0</v>
      </c>
      <c r="S1720" s="114">
        <f t="shared" si="826"/>
        <v>0</v>
      </c>
      <c r="T1720" s="124">
        <f t="shared" si="835"/>
        <v>7.0000000000000007E-2</v>
      </c>
      <c r="U1720" s="122">
        <f t="shared" si="842"/>
        <v>4</v>
      </c>
      <c r="V1720" s="122">
        <v>252</v>
      </c>
      <c r="W1720" s="121">
        <f t="shared" si="827"/>
        <v>1.0010745240000001</v>
      </c>
      <c r="X1720" s="114">
        <f t="shared" si="828"/>
        <v>0.77041166999999999</v>
      </c>
      <c r="Y1720" s="114">
        <f t="shared" si="829"/>
        <v>0</v>
      </c>
      <c r="Z1720" s="127" t="str">
        <f t="shared" si="839"/>
        <v>A+J=</v>
      </c>
      <c r="AA1720" s="119">
        <f t="shared" si="840"/>
        <v>45736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>
        <f t="shared" si="830"/>
        <v>45715</v>
      </c>
      <c r="B1721" s="114">
        <f t="shared" si="822"/>
        <v>718.02478685999995</v>
      </c>
      <c r="C1721" s="114">
        <f t="shared" si="836"/>
        <v>440.74828962999999</v>
      </c>
      <c r="D1721" s="115">
        <f t="shared" si="831"/>
        <v>1190.8820000000001</v>
      </c>
      <c r="E1721" s="116">
        <f t="shared" si="844"/>
        <v>1193.337</v>
      </c>
      <c r="F1721" s="117">
        <f t="shared" si="845"/>
        <v>45677</v>
      </c>
      <c r="G1721" s="118">
        <f t="shared" si="823"/>
        <v>2.0614972768082662E-3</v>
      </c>
      <c r="H1721" s="119">
        <f t="shared" si="837"/>
        <v>45736</v>
      </c>
      <c r="I1721" s="119">
        <f t="shared" si="824"/>
        <v>45736</v>
      </c>
      <c r="J1721" s="120">
        <f t="shared" si="832"/>
        <v>18</v>
      </c>
      <c r="K1721" s="120">
        <f t="shared" si="847"/>
        <v>5</v>
      </c>
      <c r="L1721" s="8">
        <f t="shared" si="833"/>
        <v>1.0005722100000001</v>
      </c>
      <c r="M1721" s="121">
        <f t="shared" si="846"/>
        <v>1.00206149</v>
      </c>
      <c r="N1721" s="121">
        <f t="shared" si="841"/>
        <v>1.6259880659726789</v>
      </c>
      <c r="O1721" s="114">
        <f t="shared" si="843"/>
        <v>1.6269184699999999</v>
      </c>
      <c r="P1721" s="114">
        <f t="shared" si="825"/>
        <v>717.06153300999995</v>
      </c>
      <c r="Q1721" s="168">
        <f t="shared" si="838"/>
        <v>0</v>
      </c>
      <c r="R1721" s="169">
        <f t="shared" si="834"/>
        <v>0</v>
      </c>
      <c r="S1721" s="114">
        <f t="shared" si="826"/>
        <v>0</v>
      </c>
      <c r="T1721" s="124">
        <f t="shared" si="835"/>
        <v>7.0000000000000007E-2</v>
      </c>
      <c r="U1721" s="122">
        <f t="shared" si="842"/>
        <v>5</v>
      </c>
      <c r="V1721" s="122">
        <v>252</v>
      </c>
      <c r="W1721" s="121">
        <f t="shared" si="827"/>
        <v>1.0013433350000001</v>
      </c>
      <c r="X1721" s="114">
        <f t="shared" si="828"/>
        <v>0.96325384999999997</v>
      </c>
      <c r="Y1721" s="114">
        <f t="shared" si="829"/>
        <v>0</v>
      </c>
      <c r="Z1721" s="127" t="str">
        <f t="shared" si="839"/>
        <v>A+J=</v>
      </c>
      <c r="AA1721" s="119">
        <f t="shared" si="840"/>
        <v>45736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>
        <f t="shared" si="830"/>
        <v>45716</v>
      </c>
      <c r="B1722" s="114">
        <f t="shared" si="822"/>
        <v>718.29976566999994</v>
      </c>
      <c r="C1722" s="114">
        <f t="shared" si="836"/>
        <v>440.74828962999999</v>
      </c>
      <c r="D1722" s="115">
        <f t="shared" si="831"/>
        <v>1190.8820000000001</v>
      </c>
      <c r="E1722" s="116">
        <f t="shared" si="844"/>
        <v>1193.337</v>
      </c>
      <c r="F1722" s="117">
        <f t="shared" si="845"/>
        <v>45677</v>
      </c>
      <c r="G1722" s="118">
        <f t="shared" si="823"/>
        <v>2.0614972768082662E-3</v>
      </c>
      <c r="H1722" s="119">
        <f t="shared" si="837"/>
        <v>45736</v>
      </c>
      <c r="I1722" s="119">
        <f t="shared" si="824"/>
        <v>45736</v>
      </c>
      <c r="J1722" s="120">
        <f t="shared" si="832"/>
        <v>18</v>
      </c>
      <c r="K1722" s="120">
        <f t="shared" si="847"/>
        <v>6</v>
      </c>
      <c r="L1722" s="8">
        <f t="shared" si="833"/>
        <v>1.00068669</v>
      </c>
      <c r="M1722" s="121">
        <f t="shared" si="846"/>
        <v>1.00206149</v>
      </c>
      <c r="N1722" s="121">
        <f t="shared" si="841"/>
        <v>1.6259880659726789</v>
      </c>
      <c r="O1722" s="114">
        <f t="shared" si="843"/>
        <v>1.62710461</v>
      </c>
      <c r="P1722" s="114">
        <f t="shared" si="825"/>
        <v>717.14357389999998</v>
      </c>
      <c r="Q1722" s="168">
        <f t="shared" si="838"/>
        <v>0</v>
      </c>
      <c r="R1722" s="169">
        <f t="shared" si="834"/>
        <v>0</v>
      </c>
      <c r="S1722" s="114">
        <f t="shared" si="826"/>
        <v>0</v>
      </c>
      <c r="T1722" s="124">
        <f t="shared" si="835"/>
        <v>7.0000000000000007E-2</v>
      </c>
      <c r="U1722" s="122">
        <f t="shared" si="842"/>
        <v>6</v>
      </c>
      <c r="V1722" s="122">
        <v>252</v>
      </c>
      <c r="W1722" s="121">
        <f t="shared" si="827"/>
        <v>1.001612218</v>
      </c>
      <c r="X1722" s="114">
        <f t="shared" si="828"/>
        <v>1.15619177</v>
      </c>
      <c r="Y1722" s="114">
        <f t="shared" si="829"/>
        <v>0</v>
      </c>
      <c r="Z1722" s="127" t="str">
        <f t="shared" si="839"/>
        <v>A+J=</v>
      </c>
      <c r="AA1722" s="119">
        <f t="shared" si="840"/>
        <v>45736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>
        <f t="shared" si="830"/>
        <v>45717</v>
      </c>
      <c r="B1723" s="114">
        <f t="shared" si="822"/>
        <v>718.57484978999992</v>
      </c>
      <c r="C1723" s="114">
        <f t="shared" si="836"/>
        <v>440.74828962999999</v>
      </c>
      <c r="D1723" s="115">
        <f t="shared" si="831"/>
        <v>1190.8820000000001</v>
      </c>
      <c r="E1723" s="116">
        <f t="shared" si="844"/>
        <v>1193.337</v>
      </c>
      <c r="F1723" s="117">
        <f t="shared" si="845"/>
        <v>45677</v>
      </c>
      <c r="G1723" s="118">
        <f t="shared" si="823"/>
        <v>2.0614972768082662E-3</v>
      </c>
      <c r="H1723" s="119">
        <f t="shared" si="837"/>
        <v>45736</v>
      </c>
      <c r="I1723" s="119">
        <f t="shared" si="824"/>
        <v>45736</v>
      </c>
      <c r="J1723" s="120">
        <f t="shared" si="832"/>
        <v>18</v>
      </c>
      <c r="K1723" s="120">
        <f t="shared" si="847"/>
        <v>7</v>
      </c>
      <c r="L1723" s="8">
        <f t="shared" si="833"/>
        <v>1.0008011800000001</v>
      </c>
      <c r="M1723" s="121">
        <f t="shared" si="846"/>
        <v>1.00206149</v>
      </c>
      <c r="N1723" s="121">
        <f t="shared" si="841"/>
        <v>1.6259880659726789</v>
      </c>
      <c r="O1723" s="114">
        <f t="shared" si="843"/>
        <v>1.6272907700000001</v>
      </c>
      <c r="P1723" s="114">
        <f t="shared" si="825"/>
        <v>717.22562359999995</v>
      </c>
      <c r="Q1723" s="168">
        <f t="shared" si="838"/>
        <v>0</v>
      </c>
      <c r="R1723" s="169">
        <f t="shared" si="834"/>
        <v>0</v>
      </c>
      <c r="S1723" s="114">
        <f t="shared" si="826"/>
        <v>0</v>
      </c>
      <c r="T1723" s="124">
        <f t="shared" si="835"/>
        <v>7.0000000000000007E-2</v>
      </c>
      <c r="U1723" s="122">
        <f t="shared" si="842"/>
        <v>7</v>
      </c>
      <c r="V1723" s="122">
        <v>252</v>
      </c>
      <c r="W1723" s="121">
        <f t="shared" si="827"/>
        <v>1.001881174</v>
      </c>
      <c r="X1723" s="114">
        <f t="shared" si="828"/>
        <v>1.34922619</v>
      </c>
      <c r="Y1723" s="114">
        <f t="shared" si="829"/>
        <v>0</v>
      </c>
      <c r="Z1723" s="127" t="str">
        <f t="shared" si="839"/>
        <v>A+J=</v>
      </c>
      <c r="AA1723" s="119">
        <f t="shared" si="840"/>
        <v>45736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>
        <f t="shared" si="830"/>
        <v>45718</v>
      </c>
      <c r="B1724" s="114">
        <f t="shared" si="822"/>
        <v>718.57484978999992</v>
      </c>
      <c r="C1724" s="114">
        <f t="shared" si="836"/>
        <v>440.74828962999999</v>
      </c>
      <c r="D1724" s="115">
        <f t="shared" si="831"/>
        <v>1190.8820000000001</v>
      </c>
      <c r="E1724" s="116">
        <f t="shared" si="844"/>
        <v>1193.337</v>
      </c>
      <c r="F1724" s="117">
        <f t="shared" si="845"/>
        <v>45677</v>
      </c>
      <c r="G1724" s="118">
        <f t="shared" si="823"/>
        <v>2.0614972768082662E-3</v>
      </c>
      <c r="H1724" s="119">
        <f t="shared" si="837"/>
        <v>45736</v>
      </c>
      <c r="I1724" s="119">
        <f t="shared" si="824"/>
        <v>45736</v>
      </c>
      <c r="J1724" s="120">
        <f t="shared" si="832"/>
        <v>18</v>
      </c>
      <c r="K1724" s="120">
        <f t="shared" si="847"/>
        <v>7</v>
      </c>
      <c r="L1724" s="8">
        <f t="shared" si="833"/>
        <v>1.0008011800000001</v>
      </c>
      <c r="M1724" s="121">
        <f t="shared" si="846"/>
        <v>1.00206149</v>
      </c>
      <c r="N1724" s="121">
        <f t="shared" si="841"/>
        <v>1.6259880659726789</v>
      </c>
      <c r="O1724" s="114">
        <f t="shared" si="843"/>
        <v>1.6272907700000001</v>
      </c>
      <c r="P1724" s="114">
        <f t="shared" si="825"/>
        <v>717.22562359999995</v>
      </c>
      <c r="Q1724" s="168">
        <f t="shared" si="838"/>
        <v>0</v>
      </c>
      <c r="R1724" s="169">
        <f t="shared" si="834"/>
        <v>0</v>
      </c>
      <c r="S1724" s="114">
        <f t="shared" si="826"/>
        <v>0</v>
      </c>
      <c r="T1724" s="124">
        <f t="shared" si="835"/>
        <v>7.0000000000000007E-2</v>
      </c>
      <c r="U1724" s="122">
        <f t="shared" si="842"/>
        <v>7</v>
      </c>
      <c r="V1724" s="122">
        <v>252</v>
      </c>
      <c r="W1724" s="121">
        <f t="shared" si="827"/>
        <v>1.001881174</v>
      </c>
      <c r="X1724" s="114">
        <f t="shared" si="828"/>
        <v>1.34922619</v>
      </c>
      <c r="Y1724" s="114">
        <f t="shared" si="829"/>
        <v>0</v>
      </c>
      <c r="Z1724" s="127" t="str">
        <f t="shared" si="839"/>
        <v>A+J=</v>
      </c>
      <c r="AA1724" s="119">
        <f t="shared" si="840"/>
        <v>45736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>
        <f t="shared" si="830"/>
        <v>45719</v>
      </c>
      <c r="B1725" s="114">
        <f t="shared" si="822"/>
        <v>718.57484978999992</v>
      </c>
      <c r="C1725" s="114">
        <f t="shared" si="836"/>
        <v>440.74828962999999</v>
      </c>
      <c r="D1725" s="115">
        <f t="shared" si="831"/>
        <v>1190.8820000000001</v>
      </c>
      <c r="E1725" s="116">
        <f t="shared" si="844"/>
        <v>1193.337</v>
      </c>
      <c r="F1725" s="117">
        <f t="shared" si="845"/>
        <v>45677</v>
      </c>
      <c r="G1725" s="118">
        <f t="shared" si="823"/>
        <v>2.0614972768082662E-3</v>
      </c>
      <c r="H1725" s="119">
        <f t="shared" si="837"/>
        <v>45736</v>
      </c>
      <c r="I1725" s="119">
        <f t="shared" si="824"/>
        <v>45736</v>
      </c>
      <c r="J1725" s="120">
        <f t="shared" si="832"/>
        <v>18</v>
      </c>
      <c r="K1725" s="120">
        <f t="shared" si="847"/>
        <v>7</v>
      </c>
      <c r="L1725" s="8">
        <f t="shared" si="833"/>
        <v>1.0008011800000001</v>
      </c>
      <c r="M1725" s="121">
        <f t="shared" si="846"/>
        <v>1.00206149</v>
      </c>
      <c r="N1725" s="121">
        <f t="shared" si="841"/>
        <v>1.6259880659726789</v>
      </c>
      <c r="O1725" s="114">
        <f t="shared" si="843"/>
        <v>1.6272907700000001</v>
      </c>
      <c r="P1725" s="114">
        <f t="shared" si="825"/>
        <v>717.22562359999995</v>
      </c>
      <c r="Q1725" s="168">
        <f t="shared" si="838"/>
        <v>0</v>
      </c>
      <c r="R1725" s="169">
        <f t="shared" si="834"/>
        <v>0</v>
      </c>
      <c r="S1725" s="114">
        <f t="shared" si="826"/>
        <v>0</v>
      </c>
      <c r="T1725" s="124">
        <f t="shared" si="835"/>
        <v>7.0000000000000007E-2</v>
      </c>
      <c r="U1725" s="122">
        <f t="shared" si="842"/>
        <v>7</v>
      </c>
      <c r="V1725" s="122">
        <v>252</v>
      </c>
      <c r="W1725" s="121">
        <f t="shared" si="827"/>
        <v>1.001881174</v>
      </c>
      <c r="X1725" s="114">
        <f t="shared" si="828"/>
        <v>1.34922619</v>
      </c>
      <c r="Y1725" s="114">
        <f t="shared" si="829"/>
        <v>0</v>
      </c>
      <c r="Z1725" s="127" t="str">
        <f t="shared" si="839"/>
        <v>A+J=</v>
      </c>
      <c r="AA1725" s="119">
        <f t="shared" si="840"/>
        <v>45736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>
        <f t="shared" si="830"/>
        <v>45720</v>
      </c>
      <c r="B1726" s="114">
        <f t="shared" si="822"/>
        <v>718.57484978999992</v>
      </c>
      <c r="C1726" s="114">
        <f t="shared" si="836"/>
        <v>440.74828962999999</v>
      </c>
      <c r="D1726" s="115">
        <f t="shared" si="831"/>
        <v>1190.8820000000001</v>
      </c>
      <c r="E1726" s="116">
        <f t="shared" si="844"/>
        <v>1193.337</v>
      </c>
      <c r="F1726" s="117">
        <f t="shared" si="845"/>
        <v>45677</v>
      </c>
      <c r="G1726" s="118">
        <f t="shared" si="823"/>
        <v>2.0614972768082662E-3</v>
      </c>
      <c r="H1726" s="119">
        <f t="shared" si="837"/>
        <v>45736</v>
      </c>
      <c r="I1726" s="119">
        <f t="shared" si="824"/>
        <v>45736</v>
      </c>
      <c r="J1726" s="120">
        <f t="shared" si="832"/>
        <v>18</v>
      </c>
      <c r="K1726" s="120">
        <f t="shared" si="847"/>
        <v>7</v>
      </c>
      <c r="L1726" s="8">
        <f t="shared" si="833"/>
        <v>1.0008011800000001</v>
      </c>
      <c r="M1726" s="121">
        <f t="shared" si="846"/>
        <v>1.00206149</v>
      </c>
      <c r="N1726" s="121">
        <f t="shared" si="841"/>
        <v>1.6259880659726789</v>
      </c>
      <c r="O1726" s="114">
        <f t="shared" si="843"/>
        <v>1.6272907700000001</v>
      </c>
      <c r="P1726" s="114">
        <f t="shared" si="825"/>
        <v>717.22562359999995</v>
      </c>
      <c r="Q1726" s="168">
        <f t="shared" si="838"/>
        <v>0</v>
      </c>
      <c r="R1726" s="169">
        <f t="shared" si="834"/>
        <v>0</v>
      </c>
      <c r="S1726" s="114">
        <f t="shared" si="826"/>
        <v>0</v>
      </c>
      <c r="T1726" s="124">
        <f t="shared" si="835"/>
        <v>7.0000000000000007E-2</v>
      </c>
      <c r="U1726" s="122">
        <f t="shared" si="842"/>
        <v>7</v>
      </c>
      <c r="V1726" s="122">
        <v>252</v>
      </c>
      <c r="W1726" s="121">
        <f t="shared" si="827"/>
        <v>1.001881174</v>
      </c>
      <c r="X1726" s="114">
        <f t="shared" si="828"/>
        <v>1.34922619</v>
      </c>
      <c r="Y1726" s="114">
        <f t="shared" si="829"/>
        <v>0</v>
      </c>
      <c r="Z1726" s="127" t="str">
        <f t="shared" si="839"/>
        <v>A+J=</v>
      </c>
      <c r="AA1726" s="119">
        <f t="shared" si="840"/>
        <v>45736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>
        <f t="shared" si="830"/>
        <v>45721</v>
      </c>
      <c r="B1727" s="114">
        <f t="shared" si="822"/>
        <v>718.57484978999992</v>
      </c>
      <c r="C1727" s="114">
        <f t="shared" si="836"/>
        <v>440.74828962999999</v>
      </c>
      <c r="D1727" s="115">
        <f t="shared" si="831"/>
        <v>1190.8820000000001</v>
      </c>
      <c r="E1727" s="116">
        <f t="shared" si="844"/>
        <v>1193.337</v>
      </c>
      <c r="F1727" s="117">
        <f t="shared" si="845"/>
        <v>45677</v>
      </c>
      <c r="G1727" s="118">
        <f t="shared" si="823"/>
        <v>2.0614972768082662E-3</v>
      </c>
      <c r="H1727" s="119">
        <f t="shared" si="837"/>
        <v>45736</v>
      </c>
      <c r="I1727" s="119">
        <f t="shared" si="824"/>
        <v>45736</v>
      </c>
      <c r="J1727" s="120">
        <f t="shared" si="832"/>
        <v>18</v>
      </c>
      <c r="K1727" s="120">
        <f t="shared" si="847"/>
        <v>7</v>
      </c>
      <c r="L1727" s="8">
        <f t="shared" si="833"/>
        <v>1.0008011800000001</v>
      </c>
      <c r="M1727" s="121">
        <f t="shared" si="846"/>
        <v>1.00206149</v>
      </c>
      <c r="N1727" s="121">
        <f t="shared" si="841"/>
        <v>1.6259880659726789</v>
      </c>
      <c r="O1727" s="114">
        <f t="shared" si="843"/>
        <v>1.6272907700000001</v>
      </c>
      <c r="P1727" s="114">
        <f t="shared" si="825"/>
        <v>717.22562359999995</v>
      </c>
      <c r="Q1727" s="168">
        <f t="shared" si="838"/>
        <v>0</v>
      </c>
      <c r="R1727" s="169">
        <f t="shared" si="834"/>
        <v>0</v>
      </c>
      <c r="S1727" s="114">
        <f t="shared" si="826"/>
        <v>0</v>
      </c>
      <c r="T1727" s="124">
        <f t="shared" si="835"/>
        <v>7.0000000000000007E-2</v>
      </c>
      <c r="U1727" s="122">
        <f t="shared" si="842"/>
        <v>7</v>
      </c>
      <c r="V1727" s="122">
        <v>252</v>
      </c>
      <c r="W1727" s="121">
        <f t="shared" si="827"/>
        <v>1.001881174</v>
      </c>
      <c r="X1727" s="114">
        <f t="shared" si="828"/>
        <v>1.34922619</v>
      </c>
      <c r="Y1727" s="114">
        <f t="shared" si="829"/>
        <v>0</v>
      </c>
      <c r="Z1727" s="127" t="str">
        <f t="shared" si="839"/>
        <v>A+J=</v>
      </c>
      <c r="AA1727" s="119">
        <f t="shared" si="840"/>
        <v>45736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>
        <f t="shared" si="830"/>
        <v>45722</v>
      </c>
      <c r="B1728" s="114">
        <f t="shared" si="822"/>
        <v>718.85004294999999</v>
      </c>
      <c r="C1728" s="114">
        <f t="shared" si="836"/>
        <v>440.74828962999999</v>
      </c>
      <c r="D1728" s="115">
        <f t="shared" si="831"/>
        <v>1190.8820000000001</v>
      </c>
      <c r="E1728" s="116">
        <f t="shared" si="844"/>
        <v>1193.337</v>
      </c>
      <c r="F1728" s="117">
        <f t="shared" si="845"/>
        <v>45677</v>
      </c>
      <c r="G1728" s="118">
        <f t="shared" si="823"/>
        <v>2.0614972768082662E-3</v>
      </c>
      <c r="H1728" s="119">
        <f t="shared" si="837"/>
        <v>45736</v>
      </c>
      <c r="I1728" s="119">
        <f t="shared" si="824"/>
        <v>45736</v>
      </c>
      <c r="J1728" s="120">
        <f t="shared" si="832"/>
        <v>18</v>
      </c>
      <c r="K1728" s="120">
        <f t="shared" si="847"/>
        <v>8</v>
      </c>
      <c r="L1728" s="8">
        <f t="shared" si="833"/>
        <v>1.00091569</v>
      </c>
      <c r="M1728" s="121">
        <f t="shared" si="846"/>
        <v>1.00206149</v>
      </c>
      <c r="N1728" s="121">
        <f t="shared" si="841"/>
        <v>1.6259880659726789</v>
      </c>
      <c r="O1728" s="114">
        <f t="shared" si="843"/>
        <v>1.6274769600000001</v>
      </c>
      <c r="P1728" s="114">
        <f t="shared" si="825"/>
        <v>717.30768652999996</v>
      </c>
      <c r="Q1728" s="168">
        <f t="shared" si="838"/>
        <v>0</v>
      </c>
      <c r="R1728" s="169">
        <f t="shared" si="834"/>
        <v>0</v>
      </c>
      <c r="S1728" s="114">
        <f t="shared" si="826"/>
        <v>0</v>
      </c>
      <c r="T1728" s="124">
        <f t="shared" si="835"/>
        <v>7.0000000000000007E-2</v>
      </c>
      <c r="U1728" s="122">
        <f t="shared" si="842"/>
        <v>8</v>
      </c>
      <c r="V1728" s="122">
        <v>252</v>
      </c>
      <c r="W1728" s="121">
        <f t="shared" si="827"/>
        <v>1.0021502019999999</v>
      </c>
      <c r="X1728" s="114">
        <f t="shared" si="828"/>
        <v>1.54235642</v>
      </c>
      <c r="Y1728" s="114">
        <f t="shared" si="829"/>
        <v>0</v>
      </c>
      <c r="Z1728" s="127" t="str">
        <f t="shared" si="839"/>
        <v>A+J=</v>
      </c>
      <c r="AA1728" s="119">
        <f t="shared" si="840"/>
        <v>45736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>
        <f t="shared" si="830"/>
        <v>45723</v>
      </c>
      <c r="B1729" s="114">
        <f t="shared" si="822"/>
        <v>719.12534074000007</v>
      </c>
      <c r="C1729" s="114">
        <f t="shared" si="836"/>
        <v>440.74828962999999</v>
      </c>
      <c r="D1729" s="115">
        <f t="shared" si="831"/>
        <v>1190.8820000000001</v>
      </c>
      <c r="E1729" s="116">
        <f t="shared" si="844"/>
        <v>1193.337</v>
      </c>
      <c r="F1729" s="117">
        <f t="shared" si="845"/>
        <v>45677</v>
      </c>
      <c r="G1729" s="118">
        <f t="shared" si="823"/>
        <v>2.0614972768082662E-3</v>
      </c>
      <c r="H1729" s="119">
        <f t="shared" si="837"/>
        <v>45736</v>
      </c>
      <c r="I1729" s="119">
        <f t="shared" si="824"/>
        <v>45736</v>
      </c>
      <c r="J1729" s="120">
        <f t="shared" si="832"/>
        <v>18</v>
      </c>
      <c r="K1729" s="120">
        <f t="shared" si="847"/>
        <v>9</v>
      </c>
      <c r="L1729" s="8">
        <f t="shared" si="833"/>
        <v>1.0010302099999999</v>
      </c>
      <c r="M1729" s="121">
        <f t="shared" si="846"/>
        <v>1.00206149</v>
      </c>
      <c r="N1729" s="121">
        <f t="shared" si="841"/>
        <v>1.6259880659726789</v>
      </c>
      <c r="O1729" s="114">
        <f t="shared" si="843"/>
        <v>1.6276631699999999</v>
      </c>
      <c r="P1729" s="114">
        <f t="shared" si="825"/>
        <v>717.38975827000002</v>
      </c>
      <c r="Q1729" s="168">
        <f t="shared" si="838"/>
        <v>0</v>
      </c>
      <c r="R1729" s="169">
        <f t="shared" si="834"/>
        <v>0</v>
      </c>
      <c r="S1729" s="114">
        <f t="shared" si="826"/>
        <v>0</v>
      </c>
      <c r="T1729" s="124">
        <f t="shared" si="835"/>
        <v>7.0000000000000007E-2</v>
      </c>
      <c r="U1729" s="122">
        <f t="shared" si="842"/>
        <v>9</v>
      </c>
      <c r="V1729" s="122">
        <v>252</v>
      </c>
      <c r="W1729" s="121">
        <f t="shared" si="827"/>
        <v>1.0024193020000001</v>
      </c>
      <c r="X1729" s="114">
        <f t="shared" si="828"/>
        <v>1.73558247</v>
      </c>
      <c r="Y1729" s="114">
        <f t="shared" si="829"/>
        <v>0</v>
      </c>
      <c r="Z1729" s="127" t="str">
        <f t="shared" si="839"/>
        <v>A+J=</v>
      </c>
      <c r="AA1729" s="119">
        <f t="shared" si="840"/>
        <v>45736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>
        <f t="shared" si="830"/>
        <v>45724</v>
      </c>
      <c r="B1730" s="114">
        <f t="shared" si="822"/>
        <v>719.40074761999995</v>
      </c>
      <c r="C1730" s="114">
        <f t="shared" si="836"/>
        <v>440.74828962999999</v>
      </c>
      <c r="D1730" s="115">
        <f t="shared" si="831"/>
        <v>1190.8820000000001</v>
      </c>
      <c r="E1730" s="116">
        <f t="shared" si="844"/>
        <v>1193.337</v>
      </c>
      <c r="F1730" s="117">
        <f t="shared" si="845"/>
        <v>45677</v>
      </c>
      <c r="G1730" s="118">
        <f t="shared" si="823"/>
        <v>2.0614972768082662E-3</v>
      </c>
      <c r="H1730" s="119">
        <f t="shared" si="837"/>
        <v>45736</v>
      </c>
      <c r="I1730" s="119">
        <f t="shared" si="824"/>
        <v>45736</v>
      </c>
      <c r="J1730" s="120">
        <f t="shared" si="832"/>
        <v>18</v>
      </c>
      <c r="K1730" s="120">
        <f t="shared" si="847"/>
        <v>10</v>
      </c>
      <c r="L1730" s="8">
        <f t="shared" si="833"/>
        <v>1.0011447499999999</v>
      </c>
      <c r="M1730" s="121">
        <f t="shared" si="846"/>
        <v>1.00206149</v>
      </c>
      <c r="N1730" s="121">
        <f t="shared" si="841"/>
        <v>1.6259880659726789</v>
      </c>
      <c r="O1730" s="114">
        <f t="shared" si="843"/>
        <v>1.6278494100000001</v>
      </c>
      <c r="P1730" s="114">
        <f t="shared" si="825"/>
        <v>717.47184322999999</v>
      </c>
      <c r="Q1730" s="168">
        <f t="shared" si="838"/>
        <v>0</v>
      </c>
      <c r="R1730" s="169">
        <f t="shared" si="834"/>
        <v>0</v>
      </c>
      <c r="S1730" s="114">
        <f t="shared" si="826"/>
        <v>0</v>
      </c>
      <c r="T1730" s="124">
        <f t="shared" si="835"/>
        <v>7.0000000000000007E-2</v>
      </c>
      <c r="U1730" s="122">
        <f t="shared" si="842"/>
        <v>10</v>
      </c>
      <c r="V1730" s="122">
        <v>252</v>
      </c>
      <c r="W1730" s="121">
        <f t="shared" si="827"/>
        <v>1.0026884739999999</v>
      </c>
      <c r="X1730" s="114">
        <f t="shared" si="828"/>
        <v>1.92890439</v>
      </c>
      <c r="Y1730" s="114">
        <f t="shared" si="829"/>
        <v>0</v>
      </c>
      <c r="Z1730" s="127" t="str">
        <f t="shared" si="839"/>
        <v>A+J=</v>
      </c>
      <c r="AA1730" s="119">
        <f t="shared" si="840"/>
        <v>45736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>
        <f t="shared" si="830"/>
        <v>45725</v>
      </c>
      <c r="B1731" s="114">
        <f t="shared" si="822"/>
        <v>719.40074761999995</v>
      </c>
      <c r="C1731" s="114">
        <f t="shared" si="836"/>
        <v>440.74828962999999</v>
      </c>
      <c r="D1731" s="115">
        <f t="shared" si="831"/>
        <v>1190.8820000000001</v>
      </c>
      <c r="E1731" s="116">
        <f t="shared" si="844"/>
        <v>1193.337</v>
      </c>
      <c r="F1731" s="117">
        <f t="shared" si="845"/>
        <v>45677</v>
      </c>
      <c r="G1731" s="118">
        <f t="shared" si="823"/>
        <v>2.0614972768082662E-3</v>
      </c>
      <c r="H1731" s="119">
        <f t="shared" si="837"/>
        <v>45736</v>
      </c>
      <c r="I1731" s="119">
        <f t="shared" si="824"/>
        <v>45736</v>
      </c>
      <c r="J1731" s="120">
        <f t="shared" si="832"/>
        <v>18</v>
      </c>
      <c r="K1731" s="120">
        <f t="shared" si="847"/>
        <v>10</v>
      </c>
      <c r="L1731" s="8">
        <f t="shared" si="833"/>
        <v>1.0011447499999999</v>
      </c>
      <c r="M1731" s="121">
        <f t="shared" si="846"/>
        <v>1.00206149</v>
      </c>
      <c r="N1731" s="121">
        <f t="shared" si="841"/>
        <v>1.6259880659726789</v>
      </c>
      <c r="O1731" s="114">
        <f t="shared" si="843"/>
        <v>1.6278494100000001</v>
      </c>
      <c r="P1731" s="114">
        <f t="shared" si="825"/>
        <v>717.47184322999999</v>
      </c>
      <c r="Q1731" s="168">
        <f t="shared" si="838"/>
        <v>0</v>
      </c>
      <c r="R1731" s="169">
        <f t="shared" si="834"/>
        <v>0</v>
      </c>
      <c r="S1731" s="114">
        <f t="shared" si="826"/>
        <v>0</v>
      </c>
      <c r="T1731" s="124">
        <f t="shared" si="835"/>
        <v>7.0000000000000007E-2</v>
      </c>
      <c r="U1731" s="122">
        <f t="shared" si="842"/>
        <v>10</v>
      </c>
      <c r="V1731" s="122">
        <v>252</v>
      </c>
      <c r="W1731" s="121">
        <f t="shared" si="827"/>
        <v>1.0026884739999999</v>
      </c>
      <c r="X1731" s="114">
        <f t="shared" si="828"/>
        <v>1.92890439</v>
      </c>
      <c r="Y1731" s="114">
        <f t="shared" si="829"/>
        <v>0</v>
      </c>
      <c r="Z1731" s="127" t="str">
        <f t="shared" si="839"/>
        <v>A+J=</v>
      </c>
      <c r="AA1731" s="119">
        <f t="shared" si="840"/>
        <v>45736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>
        <f t="shared" si="830"/>
        <v>45726</v>
      </c>
      <c r="B1732" s="114">
        <f t="shared" si="822"/>
        <v>719.40074761999995</v>
      </c>
      <c r="C1732" s="114">
        <f t="shared" si="836"/>
        <v>440.74828962999999</v>
      </c>
      <c r="D1732" s="115">
        <f t="shared" si="831"/>
        <v>1190.8820000000001</v>
      </c>
      <c r="E1732" s="116">
        <f t="shared" si="844"/>
        <v>1193.337</v>
      </c>
      <c r="F1732" s="117">
        <f t="shared" si="845"/>
        <v>45677</v>
      </c>
      <c r="G1732" s="118">
        <f t="shared" si="823"/>
        <v>2.0614972768082662E-3</v>
      </c>
      <c r="H1732" s="119">
        <f t="shared" si="837"/>
        <v>45736</v>
      </c>
      <c r="I1732" s="119">
        <f t="shared" si="824"/>
        <v>45736</v>
      </c>
      <c r="J1732" s="120">
        <f t="shared" si="832"/>
        <v>18</v>
      </c>
      <c r="K1732" s="120">
        <f t="shared" si="847"/>
        <v>10</v>
      </c>
      <c r="L1732" s="8">
        <f t="shared" si="833"/>
        <v>1.0011447499999999</v>
      </c>
      <c r="M1732" s="121">
        <f t="shared" si="846"/>
        <v>1.00206149</v>
      </c>
      <c r="N1732" s="121">
        <f t="shared" si="841"/>
        <v>1.6259880659726789</v>
      </c>
      <c r="O1732" s="114">
        <f t="shared" si="843"/>
        <v>1.6278494100000001</v>
      </c>
      <c r="P1732" s="114">
        <f t="shared" si="825"/>
        <v>717.47184322999999</v>
      </c>
      <c r="Q1732" s="168">
        <f t="shared" si="838"/>
        <v>0</v>
      </c>
      <c r="R1732" s="169">
        <f t="shared" si="834"/>
        <v>0</v>
      </c>
      <c r="S1732" s="114">
        <f t="shared" si="826"/>
        <v>0</v>
      </c>
      <c r="T1732" s="124">
        <f t="shared" si="835"/>
        <v>7.0000000000000007E-2</v>
      </c>
      <c r="U1732" s="122">
        <f t="shared" si="842"/>
        <v>10</v>
      </c>
      <c r="V1732" s="122">
        <v>252</v>
      </c>
      <c r="W1732" s="121">
        <f t="shared" si="827"/>
        <v>1.0026884739999999</v>
      </c>
      <c r="X1732" s="114">
        <f t="shared" si="828"/>
        <v>1.92890439</v>
      </c>
      <c r="Y1732" s="114">
        <f t="shared" si="829"/>
        <v>0</v>
      </c>
      <c r="Z1732" s="127" t="str">
        <f t="shared" si="839"/>
        <v>A+J=</v>
      </c>
      <c r="AA1732" s="119">
        <f t="shared" si="840"/>
        <v>45736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>
        <f t="shared" si="830"/>
        <v>45727</v>
      </c>
      <c r="B1733" s="114">
        <f t="shared" si="822"/>
        <v>719.67625106999992</v>
      </c>
      <c r="C1733" s="114">
        <f t="shared" si="836"/>
        <v>440.74828962999999</v>
      </c>
      <c r="D1733" s="115">
        <f t="shared" si="831"/>
        <v>1190.8820000000001</v>
      </c>
      <c r="E1733" s="116">
        <f t="shared" si="844"/>
        <v>1193.337</v>
      </c>
      <c r="F1733" s="117">
        <f t="shared" si="845"/>
        <v>45677</v>
      </c>
      <c r="G1733" s="118">
        <f t="shared" si="823"/>
        <v>2.0614972768082662E-3</v>
      </c>
      <c r="H1733" s="119">
        <f t="shared" si="837"/>
        <v>45736</v>
      </c>
      <c r="I1733" s="119">
        <f t="shared" si="824"/>
        <v>45736</v>
      </c>
      <c r="J1733" s="120">
        <f t="shared" si="832"/>
        <v>18</v>
      </c>
      <c r="K1733" s="120">
        <f t="shared" si="847"/>
        <v>11</v>
      </c>
      <c r="L1733" s="8">
        <f t="shared" si="833"/>
        <v>1.0012592899999999</v>
      </c>
      <c r="M1733" s="121">
        <f t="shared" si="846"/>
        <v>1.00206149</v>
      </c>
      <c r="N1733" s="121">
        <f t="shared" si="841"/>
        <v>1.6259880659726789</v>
      </c>
      <c r="O1733" s="114">
        <f t="shared" si="843"/>
        <v>1.6280356499999999</v>
      </c>
      <c r="P1733" s="114">
        <f t="shared" si="825"/>
        <v>717.55392818999997</v>
      </c>
      <c r="Q1733" s="168">
        <f t="shared" si="838"/>
        <v>0</v>
      </c>
      <c r="R1733" s="169">
        <f t="shared" si="834"/>
        <v>0</v>
      </c>
      <c r="S1733" s="114">
        <f t="shared" si="826"/>
        <v>0</v>
      </c>
      <c r="T1733" s="124">
        <f t="shared" si="835"/>
        <v>7.0000000000000007E-2</v>
      </c>
      <c r="U1733" s="122">
        <f t="shared" si="842"/>
        <v>11</v>
      </c>
      <c r="V1733" s="122">
        <v>252</v>
      </c>
      <c r="W1733" s="121">
        <f t="shared" si="827"/>
        <v>1.0029577190000001</v>
      </c>
      <c r="X1733" s="114">
        <f t="shared" si="828"/>
        <v>2.12232288</v>
      </c>
      <c r="Y1733" s="114">
        <f t="shared" si="829"/>
        <v>0</v>
      </c>
      <c r="Z1733" s="127" t="str">
        <f t="shared" si="839"/>
        <v>A+J=</v>
      </c>
      <c r="AA1733" s="119">
        <f t="shared" si="840"/>
        <v>45736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>
        <f t="shared" si="830"/>
        <v>45728</v>
      </c>
      <c r="B1734" s="114">
        <f t="shared" si="822"/>
        <v>719.95186365999996</v>
      </c>
      <c r="C1734" s="114">
        <f t="shared" si="836"/>
        <v>440.74828962999999</v>
      </c>
      <c r="D1734" s="115">
        <f t="shared" si="831"/>
        <v>1190.8820000000001</v>
      </c>
      <c r="E1734" s="116">
        <f t="shared" si="844"/>
        <v>1193.337</v>
      </c>
      <c r="F1734" s="117">
        <f t="shared" si="845"/>
        <v>45677</v>
      </c>
      <c r="G1734" s="118">
        <f t="shared" si="823"/>
        <v>2.0614972768082662E-3</v>
      </c>
      <c r="H1734" s="119">
        <f t="shared" si="837"/>
        <v>45736</v>
      </c>
      <c r="I1734" s="119">
        <f t="shared" si="824"/>
        <v>45736</v>
      </c>
      <c r="J1734" s="120">
        <f t="shared" si="832"/>
        <v>18</v>
      </c>
      <c r="K1734" s="120">
        <f t="shared" si="847"/>
        <v>12</v>
      </c>
      <c r="L1734" s="8">
        <f t="shared" si="833"/>
        <v>1.00137385</v>
      </c>
      <c r="M1734" s="121">
        <f t="shared" si="846"/>
        <v>1.00206149</v>
      </c>
      <c r="N1734" s="121">
        <f t="shared" si="841"/>
        <v>1.6259880659726789</v>
      </c>
      <c r="O1734" s="114">
        <f t="shared" si="843"/>
        <v>1.6282219200000001</v>
      </c>
      <c r="P1734" s="114">
        <f t="shared" si="825"/>
        <v>717.63602636999997</v>
      </c>
      <c r="Q1734" s="168">
        <f t="shared" si="838"/>
        <v>0</v>
      </c>
      <c r="R1734" s="169">
        <f t="shared" si="834"/>
        <v>0</v>
      </c>
      <c r="S1734" s="114">
        <f t="shared" si="826"/>
        <v>0</v>
      </c>
      <c r="T1734" s="124">
        <f t="shared" si="835"/>
        <v>7.0000000000000007E-2</v>
      </c>
      <c r="U1734" s="122">
        <f t="shared" si="842"/>
        <v>12</v>
      </c>
      <c r="V1734" s="122">
        <v>252</v>
      </c>
      <c r="W1734" s="121">
        <f t="shared" si="827"/>
        <v>1.003227036</v>
      </c>
      <c r="X1734" s="114">
        <f t="shared" si="828"/>
        <v>2.3158372900000002</v>
      </c>
      <c r="Y1734" s="114">
        <f t="shared" si="829"/>
        <v>0</v>
      </c>
      <c r="Z1734" s="127" t="str">
        <f t="shared" si="839"/>
        <v>A+J=</v>
      </c>
      <c r="AA1734" s="119">
        <f t="shared" si="840"/>
        <v>45736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>
        <f t="shared" si="830"/>
        <v>45729</v>
      </c>
      <c r="B1735" s="114">
        <f t="shared" si="822"/>
        <v>720.22758983999995</v>
      </c>
      <c r="C1735" s="114">
        <f t="shared" si="836"/>
        <v>440.74828962999999</v>
      </c>
      <c r="D1735" s="115">
        <f t="shared" si="831"/>
        <v>1190.8820000000001</v>
      </c>
      <c r="E1735" s="116">
        <f t="shared" si="844"/>
        <v>1193.337</v>
      </c>
      <c r="F1735" s="117">
        <f t="shared" si="845"/>
        <v>45677</v>
      </c>
      <c r="G1735" s="118">
        <f t="shared" si="823"/>
        <v>2.0614972768082662E-3</v>
      </c>
      <c r="H1735" s="119">
        <f t="shared" si="837"/>
        <v>45736</v>
      </c>
      <c r="I1735" s="119">
        <f t="shared" si="824"/>
        <v>45736</v>
      </c>
      <c r="J1735" s="120">
        <f t="shared" si="832"/>
        <v>18</v>
      </c>
      <c r="K1735" s="120">
        <f t="shared" si="847"/>
        <v>13</v>
      </c>
      <c r="L1735" s="8">
        <f t="shared" si="833"/>
        <v>1.00148843</v>
      </c>
      <c r="M1735" s="121">
        <f t="shared" si="846"/>
        <v>1.00206149</v>
      </c>
      <c r="N1735" s="121">
        <f t="shared" si="841"/>
        <v>1.6259880659726789</v>
      </c>
      <c r="O1735" s="114">
        <f t="shared" si="843"/>
        <v>1.62840823</v>
      </c>
      <c r="P1735" s="114">
        <f t="shared" si="825"/>
        <v>717.71814218999998</v>
      </c>
      <c r="Q1735" s="168">
        <f t="shared" si="838"/>
        <v>0</v>
      </c>
      <c r="R1735" s="169">
        <f t="shared" si="834"/>
        <v>0</v>
      </c>
      <c r="S1735" s="114">
        <f t="shared" si="826"/>
        <v>0</v>
      </c>
      <c r="T1735" s="124">
        <f t="shared" si="835"/>
        <v>7.0000000000000007E-2</v>
      </c>
      <c r="U1735" s="122">
        <f t="shared" si="842"/>
        <v>13</v>
      </c>
      <c r="V1735" s="122">
        <v>252</v>
      </c>
      <c r="W1735" s="121">
        <f t="shared" si="827"/>
        <v>1.003496425</v>
      </c>
      <c r="X1735" s="114">
        <f t="shared" si="828"/>
        <v>2.5094476499999998</v>
      </c>
      <c r="Y1735" s="114">
        <f t="shared" si="829"/>
        <v>0</v>
      </c>
      <c r="Z1735" s="127" t="str">
        <f t="shared" si="839"/>
        <v>A+J=</v>
      </c>
      <c r="AA1735" s="119">
        <f t="shared" si="840"/>
        <v>45736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>
        <f t="shared" si="830"/>
        <v>45730</v>
      </c>
      <c r="B1736" s="114">
        <f t="shared" si="822"/>
        <v>720.50341265999998</v>
      </c>
      <c r="C1736" s="114">
        <f t="shared" si="836"/>
        <v>440.74828962999999</v>
      </c>
      <c r="D1736" s="115">
        <f t="shared" si="831"/>
        <v>1190.8820000000001</v>
      </c>
      <c r="E1736" s="116">
        <f t="shared" si="844"/>
        <v>1193.337</v>
      </c>
      <c r="F1736" s="117">
        <f t="shared" si="845"/>
        <v>45677</v>
      </c>
      <c r="G1736" s="118">
        <f t="shared" si="823"/>
        <v>2.0614972768082662E-3</v>
      </c>
      <c r="H1736" s="119">
        <f t="shared" si="837"/>
        <v>45736</v>
      </c>
      <c r="I1736" s="119">
        <f t="shared" si="824"/>
        <v>45736</v>
      </c>
      <c r="J1736" s="120">
        <f t="shared" si="832"/>
        <v>18</v>
      </c>
      <c r="K1736" s="120">
        <f t="shared" si="847"/>
        <v>14</v>
      </c>
      <c r="L1736" s="8">
        <f t="shared" si="833"/>
        <v>1.00160301</v>
      </c>
      <c r="M1736" s="121">
        <f t="shared" si="846"/>
        <v>1.00206149</v>
      </c>
      <c r="N1736" s="121">
        <f t="shared" si="841"/>
        <v>1.6259880659726789</v>
      </c>
      <c r="O1736" s="114">
        <f t="shared" si="843"/>
        <v>1.6285945399999999</v>
      </c>
      <c r="P1736" s="114">
        <f t="shared" si="825"/>
        <v>717.80025799999999</v>
      </c>
      <c r="Q1736" s="168">
        <f t="shared" si="838"/>
        <v>0</v>
      </c>
      <c r="R1736" s="169">
        <f t="shared" si="834"/>
        <v>0</v>
      </c>
      <c r="S1736" s="114">
        <f t="shared" si="826"/>
        <v>0</v>
      </c>
      <c r="T1736" s="124">
        <f t="shared" si="835"/>
        <v>7.0000000000000007E-2</v>
      </c>
      <c r="U1736" s="122">
        <f t="shared" si="842"/>
        <v>14</v>
      </c>
      <c r="V1736" s="122">
        <v>252</v>
      </c>
      <c r="W1736" s="121">
        <f t="shared" si="827"/>
        <v>1.0037658869999999</v>
      </c>
      <c r="X1736" s="114">
        <f t="shared" si="828"/>
        <v>2.70315466</v>
      </c>
      <c r="Y1736" s="114">
        <f t="shared" si="829"/>
        <v>0</v>
      </c>
      <c r="Z1736" s="127" t="str">
        <f t="shared" si="839"/>
        <v>A+J=</v>
      </c>
      <c r="AA1736" s="119">
        <f t="shared" si="840"/>
        <v>45736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>
        <f t="shared" si="830"/>
        <v>45731</v>
      </c>
      <c r="B1737" s="114">
        <f t="shared" si="822"/>
        <v>720.77934027000003</v>
      </c>
      <c r="C1737" s="114">
        <f t="shared" si="836"/>
        <v>440.74828962999999</v>
      </c>
      <c r="D1737" s="115">
        <f t="shared" si="831"/>
        <v>1190.8820000000001</v>
      </c>
      <c r="E1737" s="116">
        <f t="shared" si="844"/>
        <v>1193.337</v>
      </c>
      <c r="F1737" s="117">
        <f t="shared" si="845"/>
        <v>45677</v>
      </c>
      <c r="G1737" s="118">
        <f t="shared" si="823"/>
        <v>2.0614972768082662E-3</v>
      </c>
      <c r="H1737" s="119">
        <f t="shared" si="837"/>
        <v>45736</v>
      </c>
      <c r="I1737" s="119">
        <f t="shared" si="824"/>
        <v>45736</v>
      </c>
      <c r="J1737" s="120">
        <f t="shared" si="832"/>
        <v>18</v>
      </c>
      <c r="K1737" s="120">
        <f t="shared" si="847"/>
        <v>15</v>
      </c>
      <c r="L1737" s="8">
        <f t="shared" si="833"/>
        <v>1.00171761</v>
      </c>
      <c r="M1737" s="121">
        <f t="shared" si="846"/>
        <v>1.00206149</v>
      </c>
      <c r="N1737" s="121">
        <f t="shared" si="841"/>
        <v>1.6259880659726789</v>
      </c>
      <c r="O1737" s="114">
        <f t="shared" si="843"/>
        <v>1.6287808699999999</v>
      </c>
      <c r="P1737" s="114">
        <f t="shared" si="825"/>
        <v>717.88238263000005</v>
      </c>
      <c r="Q1737" s="168">
        <f t="shared" si="838"/>
        <v>0</v>
      </c>
      <c r="R1737" s="169">
        <f t="shared" si="834"/>
        <v>0</v>
      </c>
      <c r="S1737" s="114">
        <f t="shared" si="826"/>
        <v>0</v>
      </c>
      <c r="T1737" s="124">
        <f t="shared" si="835"/>
        <v>7.0000000000000007E-2</v>
      </c>
      <c r="U1737" s="122">
        <f t="shared" si="842"/>
        <v>15</v>
      </c>
      <c r="V1737" s="122">
        <v>252</v>
      </c>
      <c r="W1737" s="121">
        <f t="shared" si="827"/>
        <v>1.004035421</v>
      </c>
      <c r="X1737" s="114">
        <f t="shared" si="828"/>
        <v>2.8969576400000001</v>
      </c>
      <c r="Y1737" s="114">
        <f t="shared" si="829"/>
        <v>0</v>
      </c>
      <c r="Z1737" s="127" t="str">
        <f t="shared" si="839"/>
        <v>A+J=</v>
      </c>
      <c r="AA1737" s="119">
        <f t="shared" si="840"/>
        <v>45736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>
        <f t="shared" si="830"/>
        <v>45732</v>
      </c>
      <c r="B1738" s="114">
        <f t="shared" ref="B1738:B1801" si="848">(P1738+X1738)</f>
        <v>720.77934027000003</v>
      </c>
      <c r="C1738" s="114">
        <f t="shared" si="836"/>
        <v>440.74828962999999</v>
      </c>
      <c r="D1738" s="115">
        <f t="shared" si="831"/>
        <v>1190.8820000000001</v>
      </c>
      <c r="E1738" s="116">
        <f t="shared" si="844"/>
        <v>1193.337</v>
      </c>
      <c r="F1738" s="117">
        <f t="shared" si="845"/>
        <v>45677</v>
      </c>
      <c r="G1738" s="118">
        <f t="shared" ref="G1738:G1801" si="849">(E1738/D1738)-1</f>
        <v>2.0614972768082662E-3</v>
      </c>
      <c r="H1738" s="119">
        <f t="shared" si="837"/>
        <v>45736</v>
      </c>
      <c r="I1738" s="119">
        <f t="shared" ref="I1738:I1801" si="850">IF(A1738&gt;I1737,H1738,I1737)</f>
        <v>45736</v>
      </c>
      <c r="J1738" s="120">
        <f t="shared" si="832"/>
        <v>18</v>
      </c>
      <c r="K1738" s="120">
        <f t="shared" si="847"/>
        <v>15</v>
      </c>
      <c r="L1738" s="8">
        <f t="shared" si="833"/>
        <v>1.00171761</v>
      </c>
      <c r="M1738" s="121">
        <f t="shared" si="846"/>
        <v>1.00206149</v>
      </c>
      <c r="N1738" s="121">
        <f t="shared" si="841"/>
        <v>1.6259880659726789</v>
      </c>
      <c r="O1738" s="114">
        <f t="shared" si="843"/>
        <v>1.6287808699999999</v>
      </c>
      <c r="P1738" s="114">
        <f t="shared" ref="P1738:P1801" si="851">TRUNC(C1738*O1738,8)</f>
        <v>717.88238263000005</v>
      </c>
      <c r="Q1738" s="168">
        <f t="shared" si="838"/>
        <v>0</v>
      </c>
      <c r="R1738" s="169">
        <f t="shared" si="834"/>
        <v>0</v>
      </c>
      <c r="S1738" s="114">
        <f t="shared" ref="S1738:S1801" si="852">IF(R1738&gt;0,TRUNC(R1738*P1738,8),0)</f>
        <v>0</v>
      </c>
      <c r="T1738" s="124">
        <f t="shared" si="835"/>
        <v>7.0000000000000007E-2</v>
      </c>
      <c r="U1738" s="122">
        <f t="shared" si="842"/>
        <v>15</v>
      </c>
      <c r="V1738" s="122">
        <v>252</v>
      </c>
      <c r="W1738" s="121">
        <f t="shared" ref="W1738:W1801" si="853">ROUND((1+T1738)^TRUNC((U1738/V1738),9),9)</f>
        <v>1.004035421</v>
      </c>
      <c r="X1738" s="114">
        <f t="shared" ref="X1738:X1801" si="854">TRUNC((P1738*(W1738-1)),8)</f>
        <v>2.8969576400000001</v>
      </c>
      <c r="Y1738" s="114">
        <f t="shared" ref="Y1738:Y1801" si="855">IF(Q1738&gt;0,S1738+X1738,0)</f>
        <v>0</v>
      </c>
      <c r="Z1738" s="127" t="str">
        <f t="shared" si="839"/>
        <v>A+J=</v>
      </c>
      <c r="AA1738" s="119">
        <f t="shared" si="840"/>
        <v>45736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>
        <f t="shared" ref="A1739:A1802" si="856">(A1738+1)</f>
        <v>45733</v>
      </c>
      <c r="B1739" s="114">
        <f t="shared" si="848"/>
        <v>720.77934027000003</v>
      </c>
      <c r="C1739" s="114">
        <f t="shared" si="836"/>
        <v>440.74828962999999</v>
      </c>
      <c r="D1739" s="115">
        <f t="shared" ref="D1739:D1802" si="857">IF(E1739=E1738,D1738,E1738)</f>
        <v>1190.8820000000001</v>
      </c>
      <c r="E1739" s="116">
        <f t="shared" si="844"/>
        <v>1193.337</v>
      </c>
      <c r="F1739" s="117">
        <f t="shared" si="845"/>
        <v>45677</v>
      </c>
      <c r="G1739" s="118">
        <f t="shared" si="849"/>
        <v>2.0614972768082662E-3</v>
      </c>
      <c r="H1739" s="119">
        <f t="shared" si="837"/>
        <v>45736</v>
      </c>
      <c r="I1739" s="119">
        <f t="shared" si="850"/>
        <v>45736</v>
      </c>
      <c r="J1739" s="120">
        <f t="shared" ref="J1739:J1802" si="858">IF(I1739=I1738,J1738,NETWORKDAYS(I1738,I1739,$AD$148:$AD$502)-1)</f>
        <v>18</v>
      </c>
      <c r="K1739" s="120">
        <f t="shared" si="847"/>
        <v>15</v>
      </c>
      <c r="L1739" s="8">
        <f t="shared" ref="L1739:L1802" si="859">TRUNC((E1739/D1739)^TRUNC((K1739/J1739),9),8)</f>
        <v>1.00171761</v>
      </c>
      <c r="M1739" s="121">
        <f t="shared" si="846"/>
        <v>1.00206149</v>
      </c>
      <c r="N1739" s="121">
        <f t="shared" si="841"/>
        <v>1.6259880659726789</v>
      </c>
      <c r="O1739" s="114">
        <f t="shared" si="843"/>
        <v>1.6287808699999999</v>
      </c>
      <c r="P1739" s="114">
        <f t="shared" si="851"/>
        <v>717.88238263000005</v>
      </c>
      <c r="Q1739" s="168">
        <f t="shared" si="838"/>
        <v>0</v>
      </c>
      <c r="R1739" s="169">
        <f t="shared" ref="R1739:R1802" si="860">IF(Q1739&gt;0,VLOOKUP($A1739,$AD$10:$AI$140,6),0)</f>
        <v>0</v>
      </c>
      <c r="S1739" s="114">
        <f t="shared" si="852"/>
        <v>0</v>
      </c>
      <c r="T1739" s="124">
        <f t="shared" ref="T1739:T1802" si="861">(T1738)</f>
        <v>7.0000000000000007E-2</v>
      </c>
      <c r="U1739" s="122">
        <f t="shared" si="842"/>
        <v>15</v>
      </c>
      <c r="V1739" s="122">
        <v>252</v>
      </c>
      <c r="W1739" s="121">
        <f t="shared" si="853"/>
        <v>1.004035421</v>
      </c>
      <c r="X1739" s="114">
        <f t="shared" si="854"/>
        <v>2.8969576400000001</v>
      </c>
      <c r="Y1739" s="114">
        <f t="shared" si="855"/>
        <v>0</v>
      </c>
      <c r="Z1739" s="127" t="str">
        <f t="shared" si="839"/>
        <v>A+J=</v>
      </c>
      <c r="AA1739" s="119">
        <f t="shared" si="840"/>
        <v>45736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>
        <f t="shared" si="856"/>
        <v>45734</v>
      </c>
      <c r="B1740" s="114">
        <f t="shared" si="848"/>
        <v>721.05538597999998</v>
      </c>
      <c r="C1740" s="114">
        <f t="shared" ref="C1740:C1803" si="862">TRUNC(IF(Q1739&gt;0,VLOOKUP(A1739,$AD$12:$AE$140,2),C1739),8)</f>
        <v>440.74828962999999</v>
      </c>
      <c r="D1740" s="115">
        <f t="shared" si="857"/>
        <v>1190.8820000000001</v>
      </c>
      <c r="E1740" s="116">
        <f t="shared" si="844"/>
        <v>1193.337</v>
      </c>
      <c r="F1740" s="117">
        <f t="shared" si="845"/>
        <v>45677</v>
      </c>
      <c r="G1740" s="118">
        <f t="shared" si="849"/>
        <v>2.0614972768082662E-3</v>
      </c>
      <c r="H1740" s="119">
        <f t="shared" ref="H1740:H1803" si="863">IF(DAY(A1740)=H$9,VLOOKUP(A1740,AH$118:AN$450,4),H1739)</f>
        <v>45736</v>
      </c>
      <c r="I1740" s="119">
        <f t="shared" si="850"/>
        <v>45736</v>
      </c>
      <c r="J1740" s="120">
        <f t="shared" si="858"/>
        <v>18</v>
      </c>
      <c r="K1740" s="120">
        <f t="shared" si="847"/>
        <v>16</v>
      </c>
      <c r="L1740" s="8">
        <f t="shared" si="859"/>
        <v>1.00183223</v>
      </c>
      <c r="M1740" s="121">
        <f t="shared" si="846"/>
        <v>1.00206149</v>
      </c>
      <c r="N1740" s="121">
        <f t="shared" si="841"/>
        <v>1.6259880659726789</v>
      </c>
      <c r="O1740" s="114">
        <f t="shared" si="843"/>
        <v>1.6289672500000001</v>
      </c>
      <c r="P1740" s="114">
        <f t="shared" si="851"/>
        <v>717.96452929999998</v>
      </c>
      <c r="Q1740" s="168">
        <f t="shared" ref="Q1740:Q1803" si="864">IF(VLOOKUP(A1740,AD$10:AK$140,8)=VLOOKUP(A1739,AD$10:AK$140,8),0,VLOOKUP(A1740,AD$10:AK$140,8))</f>
        <v>0</v>
      </c>
      <c r="R1740" s="169">
        <f t="shared" si="860"/>
        <v>0</v>
      </c>
      <c r="S1740" s="114">
        <f t="shared" si="852"/>
        <v>0</v>
      </c>
      <c r="T1740" s="124">
        <f t="shared" si="861"/>
        <v>7.0000000000000007E-2</v>
      </c>
      <c r="U1740" s="122">
        <f t="shared" si="842"/>
        <v>16</v>
      </c>
      <c r="V1740" s="122">
        <v>252</v>
      </c>
      <c r="W1740" s="121">
        <f t="shared" si="853"/>
        <v>1.004305027</v>
      </c>
      <c r="X1740" s="114">
        <f t="shared" si="854"/>
        <v>3.0908566799999999</v>
      </c>
      <c r="Y1740" s="114">
        <f t="shared" si="855"/>
        <v>0</v>
      </c>
      <c r="Z1740" s="127" t="str">
        <f t="shared" ref="Z1740:Z1803" si="865">IF($Q1739&gt;0,VLOOKUP($A1739,$AD$10:$AM$140,9),Z1739)</f>
        <v>A+J=</v>
      </c>
      <c r="AA1740" s="119">
        <f t="shared" ref="AA1740:AA1803" si="866">IF($Q1739&gt;0,VLOOKUP($A1739,$AD$10:$AM$140,10),AA1739)</f>
        <v>45736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>
        <f t="shared" si="856"/>
        <v>45735</v>
      </c>
      <c r="B1741" s="114">
        <f t="shared" si="848"/>
        <v>721.33152396000003</v>
      </c>
      <c r="C1741" s="114">
        <f t="shared" si="862"/>
        <v>440.74828962999999</v>
      </c>
      <c r="D1741" s="115">
        <f t="shared" si="857"/>
        <v>1190.8820000000001</v>
      </c>
      <c r="E1741" s="116">
        <f t="shared" si="844"/>
        <v>1193.337</v>
      </c>
      <c r="F1741" s="117">
        <f t="shared" si="845"/>
        <v>45677</v>
      </c>
      <c r="G1741" s="118">
        <f t="shared" si="849"/>
        <v>2.0614972768082662E-3</v>
      </c>
      <c r="H1741" s="119">
        <f t="shared" si="863"/>
        <v>45736</v>
      </c>
      <c r="I1741" s="119">
        <f t="shared" si="850"/>
        <v>45736</v>
      </c>
      <c r="J1741" s="120">
        <f t="shared" si="858"/>
        <v>18</v>
      </c>
      <c r="K1741" s="120">
        <f t="shared" si="847"/>
        <v>17</v>
      </c>
      <c r="L1741" s="8">
        <f t="shared" si="859"/>
        <v>1.0019468499999999</v>
      </c>
      <c r="M1741" s="121">
        <f t="shared" si="846"/>
        <v>1.00206149</v>
      </c>
      <c r="N1741" s="121">
        <f t="shared" si="841"/>
        <v>1.6259880659726789</v>
      </c>
      <c r="O1741" s="114">
        <f t="shared" si="843"/>
        <v>1.6291536200000001</v>
      </c>
      <c r="P1741" s="114">
        <f t="shared" si="851"/>
        <v>718.04667155000004</v>
      </c>
      <c r="Q1741" s="168">
        <f t="shared" si="864"/>
        <v>0</v>
      </c>
      <c r="R1741" s="169">
        <f t="shared" si="860"/>
        <v>0</v>
      </c>
      <c r="S1741" s="114">
        <f t="shared" si="852"/>
        <v>0</v>
      </c>
      <c r="T1741" s="124">
        <f t="shared" si="861"/>
        <v>7.0000000000000007E-2</v>
      </c>
      <c r="U1741" s="122">
        <f t="shared" si="842"/>
        <v>17</v>
      </c>
      <c r="V1741" s="122">
        <v>252</v>
      </c>
      <c r="W1741" s="121">
        <f t="shared" si="853"/>
        <v>1.0045747060000001</v>
      </c>
      <c r="X1741" s="114">
        <f t="shared" si="854"/>
        <v>3.2848524100000001</v>
      </c>
      <c r="Y1741" s="114">
        <f t="shared" si="855"/>
        <v>0</v>
      </c>
      <c r="Z1741" s="127" t="str">
        <f t="shared" si="865"/>
        <v>A+J=</v>
      </c>
      <c r="AA1741" s="119">
        <f t="shared" si="866"/>
        <v>45736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>
        <f t="shared" si="856"/>
        <v>45736</v>
      </c>
      <c r="B1742" s="114">
        <f t="shared" si="848"/>
        <v>721.60777126000005</v>
      </c>
      <c r="C1742" s="114">
        <f t="shared" si="862"/>
        <v>440.74828962999999</v>
      </c>
      <c r="D1742" s="115">
        <f t="shared" si="857"/>
        <v>1190.8820000000001</v>
      </c>
      <c r="E1742" s="116">
        <f t="shared" si="844"/>
        <v>1193.337</v>
      </c>
      <c r="F1742" s="117">
        <f t="shared" si="845"/>
        <v>45677</v>
      </c>
      <c r="G1742" s="118">
        <f t="shared" si="849"/>
        <v>2.0614972768082662E-3</v>
      </c>
      <c r="H1742" s="119">
        <f t="shared" si="863"/>
        <v>45769</v>
      </c>
      <c r="I1742" s="119">
        <f t="shared" si="850"/>
        <v>45736</v>
      </c>
      <c r="J1742" s="120">
        <f t="shared" si="858"/>
        <v>18</v>
      </c>
      <c r="K1742" s="120">
        <f t="shared" si="847"/>
        <v>18</v>
      </c>
      <c r="L1742" s="8">
        <f t="shared" si="859"/>
        <v>1.00206149</v>
      </c>
      <c r="M1742" s="121">
        <f t="shared" si="846"/>
        <v>1.00206149</v>
      </c>
      <c r="N1742" s="121">
        <f t="shared" si="841"/>
        <v>1.6259880659726789</v>
      </c>
      <c r="O1742" s="114">
        <f t="shared" si="843"/>
        <v>1.6293400199999999</v>
      </c>
      <c r="P1742" s="114">
        <f t="shared" si="851"/>
        <v>718.12882704000003</v>
      </c>
      <c r="Q1742" s="168">
        <f t="shared" si="864"/>
        <v>57</v>
      </c>
      <c r="R1742" s="169">
        <f t="shared" si="860"/>
        <v>1.5401E-2</v>
      </c>
      <c r="S1742" s="114">
        <f t="shared" si="852"/>
        <v>11.059902060000001</v>
      </c>
      <c r="T1742" s="124">
        <f t="shared" si="861"/>
        <v>7.0000000000000007E-2</v>
      </c>
      <c r="U1742" s="122">
        <f t="shared" si="842"/>
        <v>18</v>
      </c>
      <c r="V1742" s="122">
        <v>252</v>
      </c>
      <c r="W1742" s="121">
        <f t="shared" si="853"/>
        <v>1.0048444569999999</v>
      </c>
      <c r="X1742" s="114">
        <f t="shared" si="854"/>
        <v>3.4789442199999998</v>
      </c>
      <c r="Y1742" s="114">
        <f t="shared" si="855"/>
        <v>14.538846280000001</v>
      </c>
      <c r="Z1742" s="127" t="str">
        <f t="shared" si="865"/>
        <v>A+J=</v>
      </c>
      <c r="AA1742" s="119">
        <f t="shared" si="866"/>
        <v>45736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>
        <f t="shared" si="856"/>
        <v>45737</v>
      </c>
      <c r="B1743" s="114">
        <f t="shared" si="848"/>
        <v>707.32815038000001</v>
      </c>
      <c r="C1743" s="114">
        <f t="shared" si="862"/>
        <v>433.96032523000002</v>
      </c>
      <c r="D1743" s="115">
        <f t="shared" si="857"/>
        <v>1190.8820000000001</v>
      </c>
      <c r="E1743" s="116">
        <f t="shared" si="844"/>
        <v>1193.337</v>
      </c>
      <c r="F1743" s="117">
        <f t="shared" si="845"/>
        <v>45708</v>
      </c>
      <c r="G1743" s="118">
        <f t="shared" si="849"/>
        <v>2.0614972768082662E-3</v>
      </c>
      <c r="H1743" s="119">
        <f t="shared" si="863"/>
        <v>45769</v>
      </c>
      <c r="I1743" s="119">
        <f t="shared" si="850"/>
        <v>45769</v>
      </c>
      <c r="J1743" s="120">
        <f t="shared" si="858"/>
        <v>21</v>
      </c>
      <c r="K1743" s="120">
        <f t="shared" si="847"/>
        <v>1</v>
      </c>
      <c r="L1743" s="8">
        <f t="shared" si="859"/>
        <v>1.00009807</v>
      </c>
      <c r="M1743" s="121">
        <f t="shared" si="846"/>
        <v>1.00206149</v>
      </c>
      <c r="N1743" s="121">
        <f t="shared" si="841"/>
        <v>1.6293400241108009</v>
      </c>
      <c r="O1743" s="114">
        <f t="shared" si="843"/>
        <v>1.62949981</v>
      </c>
      <c r="P1743" s="114">
        <f t="shared" si="851"/>
        <v>707.13826749999998</v>
      </c>
      <c r="Q1743" s="168">
        <f t="shared" si="864"/>
        <v>0</v>
      </c>
      <c r="R1743" s="169">
        <f t="shared" si="860"/>
        <v>0</v>
      </c>
      <c r="S1743" s="114">
        <f t="shared" si="852"/>
        <v>0</v>
      </c>
      <c r="T1743" s="124">
        <f t="shared" si="861"/>
        <v>7.0000000000000007E-2</v>
      </c>
      <c r="U1743" s="122">
        <f t="shared" si="842"/>
        <v>1</v>
      </c>
      <c r="V1743" s="122">
        <v>252</v>
      </c>
      <c r="W1743" s="121">
        <f t="shared" si="853"/>
        <v>1.0002685229999999</v>
      </c>
      <c r="X1743" s="114">
        <f t="shared" si="854"/>
        <v>0.18988288</v>
      </c>
      <c r="Y1743" s="114">
        <f t="shared" si="855"/>
        <v>0</v>
      </c>
      <c r="Z1743" s="127" t="str">
        <f t="shared" si="865"/>
        <v>A+J=</v>
      </c>
      <c r="AA1743" s="119">
        <f t="shared" si="866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>
        <f t="shared" si="856"/>
        <v>45738</v>
      </c>
      <c r="B1744" s="114">
        <f t="shared" si="848"/>
        <v>707.58746828999995</v>
      </c>
      <c r="C1744" s="114">
        <f t="shared" si="862"/>
        <v>433.96032523000002</v>
      </c>
      <c r="D1744" s="115">
        <f t="shared" si="857"/>
        <v>1190.8820000000001</v>
      </c>
      <c r="E1744" s="116">
        <f t="shared" si="844"/>
        <v>1193.337</v>
      </c>
      <c r="F1744" s="117">
        <f t="shared" si="845"/>
        <v>45708</v>
      </c>
      <c r="G1744" s="118">
        <f t="shared" si="849"/>
        <v>2.0614972768082662E-3</v>
      </c>
      <c r="H1744" s="119">
        <f t="shared" si="863"/>
        <v>45769</v>
      </c>
      <c r="I1744" s="119">
        <f t="shared" si="850"/>
        <v>45769</v>
      </c>
      <c r="J1744" s="120">
        <f t="shared" si="858"/>
        <v>21</v>
      </c>
      <c r="K1744" s="120">
        <f t="shared" si="847"/>
        <v>2</v>
      </c>
      <c r="L1744" s="8">
        <f t="shared" si="859"/>
        <v>1.0001961500000001</v>
      </c>
      <c r="M1744" s="121">
        <f t="shared" si="846"/>
        <v>1.00206149</v>
      </c>
      <c r="N1744" s="121">
        <f t="shared" si="841"/>
        <v>1.6293400241108009</v>
      </c>
      <c r="O1744" s="114">
        <f t="shared" si="843"/>
        <v>1.62965961</v>
      </c>
      <c r="P1744" s="114">
        <f t="shared" si="851"/>
        <v>707.20761435999998</v>
      </c>
      <c r="Q1744" s="168">
        <f t="shared" si="864"/>
        <v>0</v>
      </c>
      <c r="R1744" s="169">
        <f t="shared" si="860"/>
        <v>0</v>
      </c>
      <c r="S1744" s="114">
        <f t="shared" si="852"/>
        <v>0</v>
      </c>
      <c r="T1744" s="124">
        <f t="shared" si="861"/>
        <v>7.0000000000000007E-2</v>
      </c>
      <c r="U1744" s="122">
        <f t="shared" si="842"/>
        <v>2</v>
      </c>
      <c r="V1744" s="122">
        <v>252</v>
      </c>
      <c r="W1744" s="121">
        <f t="shared" si="853"/>
        <v>1.000537118</v>
      </c>
      <c r="X1744" s="114">
        <f t="shared" si="854"/>
        <v>0.37985393000000001</v>
      </c>
      <c r="Y1744" s="114">
        <f t="shared" si="855"/>
        <v>0</v>
      </c>
      <c r="Z1744" s="127" t="str">
        <f t="shared" si="865"/>
        <v>A+J=</v>
      </c>
      <c r="AA1744" s="119">
        <f t="shared" si="866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>
        <f t="shared" si="856"/>
        <v>45739</v>
      </c>
      <c r="B1745" s="114">
        <f t="shared" si="848"/>
        <v>707.58746828999995</v>
      </c>
      <c r="C1745" s="114">
        <f t="shared" si="862"/>
        <v>433.96032523000002</v>
      </c>
      <c r="D1745" s="115">
        <f t="shared" si="857"/>
        <v>1190.8820000000001</v>
      </c>
      <c r="E1745" s="116">
        <f t="shared" si="844"/>
        <v>1193.337</v>
      </c>
      <c r="F1745" s="117">
        <f t="shared" si="845"/>
        <v>45708</v>
      </c>
      <c r="G1745" s="118">
        <f t="shared" si="849"/>
        <v>2.0614972768082662E-3</v>
      </c>
      <c r="H1745" s="119">
        <f t="shared" si="863"/>
        <v>45769</v>
      </c>
      <c r="I1745" s="119">
        <f t="shared" si="850"/>
        <v>45769</v>
      </c>
      <c r="J1745" s="120">
        <f t="shared" si="858"/>
        <v>21</v>
      </c>
      <c r="K1745" s="120">
        <f t="shared" si="847"/>
        <v>2</v>
      </c>
      <c r="L1745" s="8">
        <f t="shared" si="859"/>
        <v>1.0001961500000001</v>
      </c>
      <c r="M1745" s="121">
        <f t="shared" si="846"/>
        <v>1.00206149</v>
      </c>
      <c r="N1745" s="121">
        <f t="shared" si="841"/>
        <v>1.6293400241108009</v>
      </c>
      <c r="O1745" s="114">
        <f t="shared" si="843"/>
        <v>1.62965961</v>
      </c>
      <c r="P1745" s="114">
        <f t="shared" si="851"/>
        <v>707.20761435999998</v>
      </c>
      <c r="Q1745" s="168">
        <f t="shared" si="864"/>
        <v>0</v>
      </c>
      <c r="R1745" s="169">
        <f t="shared" si="860"/>
        <v>0</v>
      </c>
      <c r="S1745" s="114">
        <f t="shared" si="852"/>
        <v>0</v>
      </c>
      <c r="T1745" s="124">
        <f t="shared" si="861"/>
        <v>7.0000000000000007E-2</v>
      </c>
      <c r="U1745" s="122">
        <f t="shared" si="842"/>
        <v>2</v>
      </c>
      <c r="V1745" s="122">
        <v>252</v>
      </c>
      <c r="W1745" s="121">
        <f t="shared" si="853"/>
        <v>1.000537118</v>
      </c>
      <c r="X1745" s="114">
        <f t="shared" si="854"/>
        <v>0.37985393000000001</v>
      </c>
      <c r="Y1745" s="114">
        <f t="shared" si="855"/>
        <v>0</v>
      </c>
      <c r="Z1745" s="127" t="str">
        <f t="shared" si="865"/>
        <v>A+J=</v>
      </c>
      <c r="AA1745" s="119">
        <f t="shared" si="866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>
        <f t="shared" si="856"/>
        <v>45740</v>
      </c>
      <c r="B1746" s="114">
        <f t="shared" si="848"/>
        <v>707.58746828999995</v>
      </c>
      <c r="C1746" s="114">
        <f t="shared" si="862"/>
        <v>433.96032523000002</v>
      </c>
      <c r="D1746" s="115">
        <f t="shared" si="857"/>
        <v>1190.8820000000001</v>
      </c>
      <c r="E1746" s="116">
        <f t="shared" si="844"/>
        <v>1193.337</v>
      </c>
      <c r="F1746" s="117">
        <f t="shared" si="845"/>
        <v>45708</v>
      </c>
      <c r="G1746" s="118">
        <f t="shared" si="849"/>
        <v>2.0614972768082662E-3</v>
      </c>
      <c r="H1746" s="119">
        <f t="shared" si="863"/>
        <v>45769</v>
      </c>
      <c r="I1746" s="119">
        <f t="shared" si="850"/>
        <v>45769</v>
      </c>
      <c r="J1746" s="120">
        <f t="shared" si="858"/>
        <v>21</v>
      </c>
      <c r="K1746" s="120">
        <f t="shared" si="847"/>
        <v>2</v>
      </c>
      <c r="L1746" s="8">
        <f t="shared" si="859"/>
        <v>1.0001961500000001</v>
      </c>
      <c r="M1746" s="121">
        <f t="shared" si="846"/>
        <v>1.00206149</v>
      </c>
      <c r="N1746" s="121">
        <f t="shared" si="841"/>
        <v>1.6293400241108009</v>
      </c>
      <c r="O1746" s="114">
        <f t="shared" si="843"/>
        <v>1.62965961</v>
      </c>
      <c r="P1746" s="114">
        <f t="shared" si="851"/>
        <v>707.20761435999998</v>
      </c>
      <c r="Q1746" s="168">
        <f t="shared" si="864"/>
        <v>0</v>
      </c>
      <c r="R1746" s="169">
        <f t="shared" si="860"/>
        <v>0</v>
      </c>
      <c r="S1746" s="114">
        <f t="shared" si="852"/>
        <v>0</v>
      </c>
      <c r="T1746" s="124">
        <f t="shared" si="861"/>
        <v>7.0000000000000007E-2</v>
      </c>
      <c r="U1746" s="122">
        <f t="shared" si="842"/>
        <v>2</v>
      </c>
      <c r="V1746" s="122">
        <v>252</v>
      </c>
      <c r="W1746" s="121">
        <f t="shared" si="853"/>
        <v>1.000537118</v>
      </c>
      <c r="X1746" s="114">
        <f t="shared" si="854"/>
        <v>0.37985393000000001</v>
      </c>
      <c r="Y1746" s="114">
        <f t="shared" si="855"/>
        <v>0</v>
      </c>
      <c r="Z1746" s="127" t="str">
        <f t="shared" si="865"/>
        <v>A+J=</v>
      </c>
      <c r="AA1746" s="119">
        <f t="shared" si="866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>
        <f t="shared" si="856"/>
        <v>45741</v>
      </c>
      <c r="B1747" s="114">
        <f t="shared" si="848"/>
        <v>707.84687872000006</v>
      </c>
      <c r="C1747" s="114">
        <f t="shared" si="862"/>
        <v>433.96032523000002</v>
      </c>
      <c r="D1747" s="115">
        <f t="shared" si="857"/>
        <v>1190.8820000000001</v>
      </c>
      <c r="E1747" s="116">
        <f t="shared" si="844"/>
        <v>1193.337</v>
      </c>
      <c r="F1747" s="117">
        <f t="shared" si="845"/>
        <v>45708</v>
      </c>
      <c r="G1747" s="118">
        <f t="shared" si="849"/>
        <v>2.0614972768082662E-3</v>
      </c>
      <c r="H1747" s="119">
        <f t="shared" si="863"/>
        <v>45769</v>
      </c>
      <c r="I1747" s="119">
        <f t="shared" si="850"/>
        <v>45769</v>
      </c>
      <c r="J1747" s="120">
        <f t="shared" si="858"/>
        <v>21</v>
      </c>
      <c r="K1747" s="120">
        <f t="shared" si="847"/>
        <v>3</v>
      </c>
      <c r="L1747" s="8">
        <f t="shared" si="859"/>
        <v>1.00029423</v>
      </c>
      <c r="M1747" s="121">
        <f t="shared" si="846"/>
        <v>1.00206149</v>
      </c>
      <c r="N1747" s="121">
        <f t="shared" si="841"/>
        <v>1.6293400241108009</v>
      </c>
      <c r="O1747" s="114">
        <f t="shared" si="843"/>
        <v>1.62981942</v>
      </c>
      <c r="P1747" s="114">
        <f t="shared" si="851"/>
        <v>707.27696556000001</v>
      </c>
      <c r="Q1747" s="168">
        <f t="shared" si="864"/>
        <v>0</v>
      </c>
      <c r="R1747" s="169">
        <f t="shared" si="860"/>
        <v>0</v>
      </c>
      <c r="S1747" s="114">
        <f t="shared" si="852"/>
        <v>0</v>
      </c>
      <c r="T1747" s="124">
        <f t="shared" si="861"/>
        <v>7.0000000000000007E-2</v>
      </c>
      <c r="U1747" s="122">
        <f t="shared" si="842"/>
        <v>3</v>
      </c>
      <c r="V1747" s="122">
        <v>252</v>
      </c>
      <c r="W1747" s="121">
        <f t="shared" si="853"/>
        <v>1.0008057850000001</v>
      </c>
      <c r="X1747" s="114">
        <f t="shared" si="854"/>
        <v>0.56991316000000003</v>
      </c>
      <c r="Y1747" s="114">
        <f t="shared" si="855"/>
        <v>0</v>
      </c>
      <c r="Z1747" s="127" t="str">
        <f t="shared" si="865"/>
        <v>A+J=</v>
      </c>
      <c r="AA1747" s="119">
        <f t="shared" si="866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>
        <f t="shared" si="856"/>
        <v>45742</v>
      </c>
      <c r="B1748" s="114">
        <f t="shared" si="848"/>
        <v>708.10639037999999</v>
      </c>
      <c r="C1748" s="114">
        <f t="shared" si="862"/>
        <v>433.96032523000002</v>
      </c>
      <c r="D1748" s="115">
        <f t="shared" si="857"/>
        <v>1190.8820000000001</v>
      </c>
      <c r="E1748" s="116">
        <f t="shared" si="844"/>
        <v>1193.337</v>
      </c>
      <c r="F1748" s="117">
        <f t="shared" si="845"/>
        <v>45708</v>
      </c>
      <c r="G1748" s="118">
        <f t="shared" si="849"/>
        <v>2.0614972768082662E-3</v>
      </c>
      <c r="H1748" s="119">
        <f t="shared" si="863"/>
        <v>45769</v>
      </c>
      <c r="I1748" s="119">
        <f t="shared" si="850"/>
        <v>45769</v>
      </c>
      <c r="J1748" s="120">
        <f t="shared" si="858"/>
        <v>21</v>
      </c>
      <c r="K1748" s="120">
        <f t="shared" si="847"/>
        <v>4</v>
      </c>
      <c r="L1748" s="8">
        <f t="shared" si="859"/>
        <v>1.0003923299999999</v>
      </c>
      <c r="M1748" s="121">
        <f t="shared" si="846"/>
        <v>1.00206149</v>
      </c>
      <c r="N1748" s="121">
        <f t="shared" si="841"/>
        <v>1.6293400241108009</v>
      </c>
      <c r="O1748" s="114">
        <f t="shared" si="843"/>
        <v>1.62997926</v>
      </c>
      <c r="P1748" s="114">
        <f t="shared" si="851"/>
        <v>707.34632978000002</v>
      </c>
      <c r="Q1748" s="168">
        <f t="shared" si="864"/>
        <v>0</v>
      </c>
      <c r="R1748" s="169">
        <f t="shared" si="860"/>
        <v>0</v>
      </c>
      <c r="S1748" s="114">
        <f t="shared" si="852"/>
        <v>0</v>
      </c>
      <c r="T1748" s="124">
        <f t="shared" si="861"/>
        <v>7.0000000000000007E-2</v>
      </c>
      <c r="U1748" s="122">
        <f t="shared" si="842"/>
        <v>4</v>
      </c>
      <c r="V1748" s="122">
        <v>252</v>
      </c>
      <c r="W1748" s="121">
        <f t="shared" si="853"/>
        <v>1.0010745240000001</v>
      </c>
      <c r="X1748" s="114">
        <f t="shared" si="854"/>
        <v>0.76006059999999998</v>
      </c>
      <c r="Y1748" s="114">
        <f t="shared" si="855"/>
        <v>0</v>
      </c>
      <c r="Z1748" s="127" t="str">
        <f t="shared" si="865"/>
        <v>A+J=</v>
      </c>
      <c r="AA1748" s="119">
        <f t="shared" si="866"/>
        <v>45769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>
        <f t="shared" si="856"/>
        <v>45743</v>
      </c>
      <c r="B1749" s="114">
        <f t="shared" si="848"/>
        <v>708.36599459999991</v>
      </c>
      <c r="C1749" s="114">
        <f t="shared" si="862"/>
        <v>433.96032523000002</v>
      </c>
      <c r="D1749" s="115">
        <f t="shared" si="857"/>
        <v>1190.8820000000001</v>
      </c>
      <c r="E1749" s="116">
        <f t="shared" si="844"/>
        <v>1193.337</v>
      </c>
      <c r="F1749" s="117">
        <f t="shared" si="845"/>
        <v>45708</v>
      </c>
      <c r="G1749" s="118">
        <f t="shared" si="849"/>
        <v>2.0614972768082662E-3</v>
      </c>
      <c r="H1749" s="119">
        <f t="shared" si="863"/>
        <v>45769</v>
      </c>
      <c r="I1749" s="119">
        <f t="shared" si="850"/>
        <v>45769</v>
      </c>
      <c r="J1749" s="120">
        <f t="shared" si="858"/>
        <v>21</v>
      </c>
      <c r="K1749" s="120">
        <f t="shared" si="847"/>
        <v>5</v>
      </c>
      <c r="L1749" s="8">
        <f t="shared" si="859"/>
        <v>1.0004904400000001</v>
      </c>
      <c r="M1749" s="121">
        <f t="shared" si="846"/>
        <v>1.00206149</v>
      </c>
      <c r="N1749" s="121">
        <f t="shared" si="841"/>
        <v>1.6293400241108009</v>
      </c>
      <c r="O1749" s="114">
        <f t="shared" si="843"/>
        <v>1.63013911</v>
      </c>
      <c r="P1749" s="114">
        <f t="shared" si="851"/>
        <v>707.41569833999995</v>
      </c>
      <c r="Q1749" s="168">
        <f t="shared" si="864"/>
        <v>0</v>
      </c>
      <c r="R1749" s="169">
        <f t="shared" si="860"/>
        <v>0</v>
      </c>
      <c r="S1749" s="114">
        <f t="shared" si="852"/>
        <v>0</v>
      </c>
      <c r="T1749" s="124">
        <f t="shared" si="861"/>
        <v>7.0000000000000007E-2</v>
      </c>
      <c r="U1749" s="122">
        <f t="shared" si="842"/>
        <v>5</v>
      </c>
      <c r="V1749" s="122">
        <v>252</v>
      </c>
      <c r="W1749" s="121">
        <f t="shared" si="853"/>
        <v>1.0013433350000001</v>
      </c>
      <c r="X1749" s="114">
        <f t="shared" si="854"/>
        <v>0.95029626</v>
      </c>
      <c r="Y1749" s="114">
        <f t="shared" si="855"/>
        <v>0</v>
      </c>
      <c r="Z1749" s="127" t="str">
        <f t="shared" si="865"/>
        <v>A+J=</v>
      </c>
      <c r="AA1749" s="119">
        <f t="shared" si="866"/>
        <v>45769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>
        <f t="shared" si="856"/>
        <v>45744</v>
      </c>
      <c r="B1750" s="114">
        <f t="shared" si="848"/>
        <v>708.62569574999998</v>
      </c>
      <c r="C1750" s="114">
        <f t="shared" si="862"/>
        <v>433.96032523000002</v>
      </c>
      <c r="D1750" s="115">
        <f t="shared" si="857"/>
        <v>1190.8820000000001</v>
      </c>
      <c r="E1750" s="116">
        <f t="shared" si="844"/>
        <v>1193.337</v>
      </c>
      <c r="F1750" s="117">
        <f t="shared" si="845"/>
        <v>45708</v>
      </c>
      <c r="G1750" s="118">
        <f t="shared" si="849"/>
        <v>2.0614972768082662E-3</v>
      </c>
      <c r="H1750" s="119">
        <f t="shared" si="863"/>
        <v>45769</v>
      </c>
      <c r="I1750" s="119">
        <f t="shared" si="850"/>
        <v>45769</v>
      </c>
      <c r="J1750" s="120">
        <f t="shared" si="858"/>
        <v>21</v>
      </c>
      <c r="K1750" s="120">
        <f t="shared" si="847"/>
        <v>6</v>
      </c>
      <c r="L1750" s="8">
        <f t="shared" si="859"/>
        <v>1.00058856</v>
      </c>
      <c r="M1750" s="121">
        <f t="shared" si="846"/>
        <v>1.00206149</v>
      </c>
      <c r="N1750" s="121">
        <f t="shared" si="841"/>
        <v>1.6293400241108009</v>
      </c>
      <c r="O1750" s="114">
        <f t="shared" si="843"/>
        <v>1.6302989800000001</v>
      </c>
      <c r="P1750" s="114">
        <f t="shared" si="851"/>
        <v>707.48507557999994</v>
      </c>
      <c r="Q1750" s="168">
        <f t="shared" si="864"/>
        <v>0</v>
      </c>
      <c r="R1750" s="169">
        <f t="shared" si="860"/>
        <v>0</v>
      </c>
      <c r="S1750" s="114">
        <f t="shared" si="852"/>
        <v>0</v>
      </c>
      <c r="T1750" s="124">
        <f t="shared" si="861"/>
        <v>7.0000000000000007E-2</v>
      </c>
      <c r="U1750" s="122">
        <f t="shared" si="842"/>
        <v>6</v>
      </c>
      <c r="V1750" s="122">
        <v>252</v>
      </c>
      <c r="W1750" s="121">
        <f t="shared" si="853"/>
        <v>1.001612218</v>
      </c>
      <c r="X1750" s="114">
        <f t="shared" si="854"/>
        <v>1.14062017</v>
      </c>
      <c r="Y1750" s="114">
        <f t="shared" si="855"/>
        <v>0</v>
      </c>
      <c r="Z1750" s="127" t="str">
        <f t="shared" si="865"/>
        <v>A+J=</v>
      </c>
      <c r="AA1750" s="119">
        <f t="shared" si="866"/>
        <v>45769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>
        <f t="shared" si="856"/>
        <v>45745</v>
      </c>
      <c r="B1751" s="114">
        <f t="shared" si="848"/>
        <v>708.88549453999997</v>
      </c>
      <c r="C1751" s="114">
        <f t="shared" si="862"/>
        <v>433.96032523000002</v>
      </c>
      <c r="D1751" s="115">
        <f t="shared" si="857"/>
        <v>1190.8820000000001</v>
      </c>
      <c r="E1751" s="116">
        <f t="shared" si="844"/>
        <v>1193.337</v>
      </c>
      <c r="F1751" s="117">
        <f t="shared" si="845"/>
        <v>45708</v>
      </c>
      <c r="G1751" s="118">
        <f t="shared" si="849"/>
        <v>2.0614972768082662E-3</v>
      </c>
      <c r="H1751" s="119">
        <f t="shared" si="863"/>
        <v>45769</v>
      </c>
      <c r="I1751" s="119">
        <f t="shared" si="850"/>
        <v>45769</v>
      </c>
      <c r="J1751" s="120">
        <f t="shared" si="858"/>
        <v>21</v>
      </c>
      <c r="K1751" s="120">
        <f t="shared" si="847"/>
        <v>7</v>
      </c>
      <c r="L1751" s="8">
        <f t="shared" si="859"/>
        <v>1.00068669</v>
      </c>
      <c r="M1751" s="121">
        <f t="shared" si="846"/>
        <v>1.00206149</v>
      </c>
      <c r="N1751" s="121">
        <f t="shared" si="841"/>
        <v>1.6293400241108009</v>
      </c>
      <c r="O1751" s="114">
        <f t="shared" si="843"/>
        <v>1.63045887</v>
      </c>
      <c r="P1751" s="114">
        <f t="shared" si="851"/>
        <v>707.55446148999999</v>
      </c>
      <c r="Q1751" s="168">
        <f t="shared" si="864"/>
        <v>0</v>
      </c>
      <c r="R1751" s="169">
        <f t="shared" si="860"/>
        <v>0</v>
      </c>
      <c r="S1751" s="114">
        <f t="shared" si="852"/>
        <v>0</v>
      </c>
      <c r="T1751" s="124">
        <f t="shared" si="861"/>
        <v>7.0000000000000007E-2</v>
      </c>
      <c r="U1751" s="122">
        <f t="shared" si="842"/>
        <v>7</v>
      </c>
      <c r="V1751" s="122">
        <v>252</v>
      </c>
      <c r="W1751" s="121">
        <f t="shared" si="853"/>
        <v>1.001881174</v>
      </c>
      <c r="X1751" s="114">
        <f t="shared" si="854"/>
        <v>1.3310330500000001</v>
      </c>
      <c r="Y1751" s="114">
        <f t="shared" si="855"/>
        <v>0</v>
      </c>
      <c r="Z1751" s="127" t="str">
        <f t="shared" si="865"/>
        <v>A+J=</v>
      </c>
      <c r="AA1751" s="119">
        <f t="shared" si="866"/>
        <v>45769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>
        <f t="shared" si="856"/>
        <v>45746</v>
      </c>
      <c r="B1752" s="114">
        <f t="shared" si="848"/>
        <v>708.88549453999997</v>
      </c>
      <c r="C1752" s="114">
        <f t="shared" si="862"/>
        <v>433.96032523000002</v>
      </c>
      <c r="D1752" s="115">
        <f t="shared" si="857"/>
        <v>1190.8820000000001</v>
      </c>
      <c r="E1752" s="116">
        <f t="shared" si="844"/>
        <v>1193.337</v>
      </c>
      <c r="F1752" s="117">
        <f t="shared" si="845"/>
        <v>45708</v>
      </c>
      <c r="G1752" s="118">
        <f t="shared" si="849"/>
        <v>2.0614972768082662E-3</v>
      </c>
      <c r="H1752" s="119">
        <f t="shared" si="863"/>
        <v>45769</v>
      </c>
      <c r="I1752" s="119">
        <f t="shared" si="850"/>
        <v>45769</v>
      </c>
      <c r="J1752" s="120">
        <f t="shared" si="858"/>
        <v>21</v>
      </c>
      <c r="K1752" s="120">
        <f t="shared" si="847"/>
        <v>7</v>
      </c>
      <c r="L1752" s="8">
        <f t="shared" si="859"/>
        <v>1.00068669</v>
      </c>
      <c r="M1752" s="121">
        <f t="shared" si="846"/>
        <v>1.00206149</v>
      </c>
      <c r="N1752" s="121">
        <f t="shared" si="841"/>
        <v>1.6293400241108009</v>
      </c>
      <c r="O1752" s="114">
        <f t="shared" si="843"/>
        <v>1.63045887</v>
      </c>
      <c r="P1752" s="114">
        <f t="shared" si="851"/>
        <v>707.55446148999999</v>
      </c>
      <c r="Q1752" s="168">
        <f t="shared" si="864"/>
        <v>0</v>
      </c>
      <c r="R1752" s="169">
        <f t="shared" si="860"/>
        <v>0</v>
      </c>
      <c r="S1752" s="114">
        <f t="shared" si="852"/>
        <v>0</v>
      </c>
      <c r="T1752" s="124">
        <f t="shared" si="861"/>
        <v>7.0000000000000007E-2</v>
      </c>
      <c r="U1752" s="122">
        <f t="shared" si="842"/>
        <v>7</v>
      </c>
      <c r="V1752" s="122">
        <v>252</v>
      </c>
      <c r="W1752" s="121">
        <f t="shared" si="853"/>
        <v>1.001881174</v>
      </c>
      <c r="X1752" s="114">
        <f t="shared" si="854"/>
        <v>1.3310330500000001</v>
      </c>
      <c r="Y1752" s="114">
        <f t="shared" si="855"/>
        <v>0</v>
      </c>
      <c r="Z1752" s="127" t="str">
        <f t="shared" si="865"/>
        <v>A+J=</v>
      </c>
      <c r="AA1752" s="119">
        <f t="shared" si="866"/>
        <v>45769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>
        <f t="shared" si="856"/>
        <v>45747</v>
      </c>
      <c r="B1753" s="114">
        <f t="shared" si="848"/>
        <v>708.88549453999997</v>
      </c>
      <c r="C1753" s="114">
        <f t="shared" si="862"/>
        <v>433.96032523000002</v>
      </c>
      <c r="D1753" s="115">
        <f t="shared" si="857"/>
        <v>1190.8820000000001</v>
      </c>
      <c r="E1753" s="116">
        <f t="shared" si="844"/>
        <v>1193.337</v>
      </c>
      <c r="F1753" s="117">
        <f t="shared" si="845"/>
        <v>45708</v>
      </c>
      <c r="G1753" s="118">
        <f t="shared" si="849"/>
        <v>2.0614972768082662E-3</v>
      </c>
      <c r="H1753" s="119">
        <f t="shared" si="863"/>
        <v>45769</v>
      </c>
      <c r="I1753" s="119">
        <f t="shared" si="850"/>
        <v>45769</v>
      </c>
      <c r="J1753" s="120">
        <f t="shared" si="858"/>
        <v>21</v>
      </c>
      <c r="K1753" s="120">
        <f t="shared" si="847"/>
        <v>7</v>
      </c>
      <c r="L1753" s="8">
        <f t="shared" si="859"/>
        <v>1.00068669</v>
      </c>
      <c r="M1753" s="121">
        <f t="shared" si="846"/>
        <v>1.00206149</v>
      </c>
      <c r="N1753" s="121">
        <f t="shared" si="841"/>
        <v>1.6293400241108009</v>
      </c>
      <c r="O1753" s="114">
        <f t="shared" si="843"/>
        <v>1.63045887</v>
      </c>
      <c r="P1753" s="114">
        <f t="shared" si="851"/>
        <v>707.55446148999999</v>
      </c>
      <c r="Q1753" s="168">
        <f t="shared" si="864"/>
        <v>0</v>
      </c>
      <c r="R1753" s="169">
        <f t="shared" si="860"/>
        <v>0</v>
      </c>
      <c r="S1753" s="114">
        <f t="shared" si="852"/>
        <v>0</v>
      </c>
      <c r="T1753" s="124">
        <f t="shared" si="861"/>
        <v>7.0000000000000007E-2</v>
      </c>
      <c r="U1753" s="122">
        <f t="shared" si="842"/>
        <v>7</v>
      </c>
      <c r="V1753" s="122">
        <v>252</v>
      </c>
      <c r="W1753" s="121">
        <f t="shared" si="853"/>
        <v>1.001881174</v>
      </c>
      <c r="X1753" s="114">
        <f t="shared" si="854"/>
        <v>1.3310330500000001</v>
      </c>
      <c r="Y1753" s="114">
        <f t="shared" si="855"/>
        <v>0</v>
      </c>
      <c r="Z1753" s="127" t="str">
        <f t="shared" si="865"/>
        <v>A+J=</v>
      </c>
      <c r="AA1753" s="119">
        <f t="shared" si="866"/>
        <v>45769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>
        <f t="shared" si="856"/>
        <v>45748</v>
      </c>
      <c r="B1754" s="114">
        <f t="shared" si="848"/>
        <v>709.14538597000001</v>
      </c>
      <c r="C1754" s="114">
        <f t="shared" si="862"/>
        <v>433.96032523000002</v>
      </c>
      <c r="D1754" s="115">
        <f t="shared" si="857"/>
        <v>1190.8820000000001</v>
      </c>
      <c r="E1754" s="116">
        <f t="shared" si="844"/>
        <v>1193.337</v>
      </c>
      <c r="F1754" s="117">
        <f t="shared" si="845"/>
        <v>45708</v>
      </c>
      <c r="G1754" s="118">
        <f t="shared" si="849"/>
        <v>2.0614972768082662E-3</v>
      </c>
      <c r="H1754" s="119">
        <f t="shared" si="863"/>
        <v>45769</v>
      </c>
      <c r="I1754" s="119">
        <f t="shared" si="850"/>
        <v>45769</v>
      </c>
      <c r="J1754" s="120">
        <f t="shared" si="858"/>
        <v>21</v>
      </c>
      <c r="K1754" s="120">
        <f t="shared" si="847"/>
        <v>8</v>
      </c>
      <c r="L1754" s="8">
        <f t="shared" si="859"/>
        <v>1.00078483</v>
      </c>
      <c r="M1754" s="121">
        <f t="shared" si="846"/>
        <v>1.00206149</v>
      </c>
      <c r="N1754" s="121">
        <f t="shared" si="841"/>
        <v>1.6293400241108009</v>
      </c>
      <c r="O1754" s="114">
        <f t="shared" si="843"/>
        <v>1.6306187700000001</v>
      </c>
      <c r="P1754" s="114">
        <f t="shared" si="851"/>
        <v>707.62385174999997</v>
      </c>
      <c r="Q1754" s="168">
        <f t="shared" si="864"/>
        <v>0</v>
      </c>
      <c r="R1754" s="169">
        <f t="shared" si="860"/>
        <v>0</v>
      </c>
      <c r="S1754" s="114">
        <f t="shared" si="852"/>
        <v>0</v>
      </c>
      <c r="T1754" s="124">
        <f t="shared" si="861"/>
        <v>7.0000000000000007E-2</v>
      </c>
      <c r="U1754" s="122">
        <f t="shared" si="842"/>
        <v>8</v>
      </c>
      <c r="V1754" s="122">
        <v>252</v>
      </c>
      <c r="W1754" s="121">
        <f t="shared" si="853"/>
        <v>1.0021502019999999</v>
      </c>
      <c r="X1754" s="114">
        <f t="shared" si="854"/>
        <v>1.5215342199999999</v>
      </c>
      <c r="Y1754" s="114">
        <f t="shared" si="855"/>
        <v>0</v>
      </c>
      <c r="Z1754" s="127" t="str">
        <f t="shared" si="865"/>
        <v>A+J=</v>
      </c>
      <c r="AA1754" s="119">
        <f t="shared" si="866"/>
        <v>45769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>
        <f t="shared" si="856"/>
        <v>45749</v>
      </c>
      <c r="B1755" s="114">
        <f t="shared" si="848"/>
        <v>709.40537002999997</v>
      </c>
      <c r="C1755" s="114">
        <f t="shared" si="862"/>
        <v>433.96032523000002</v>
      </c>
      <c r="D1755" s="115">
        <f t="shared" si="857"/>
        <v>1190.8820000000001</v>
      </c>
      <c r="E1755" s="116">
        <f t="shared" si="844"/>
        <v>1193.337</v>
      </c>
      <c r="F1755" s="117">
        <f t="shared" si="845"/>
        <v>45708</v>
      </c>
      <c r="G1755" s="118">
        <f t="shared" si="849"/>
        <v>2.0614972768082662E-3</v>
      </c>
      <c r="H1755" s="119">
        <f t="shared" si="863"/>
        <v>45769</v>
      </c>
      <c r="I1755" s="119">
        <f t="shared" si="850"/>
        <v>45769</v>
      </c>
      <c r="J1755" s="120">
        <f t="shared" si="858"/>
        <v>21</v>
      </c>
      <c r="K1755" s="120">
        <f t="shared" si="847"/>
        <v>9</v>
      </c>
      <c r="L1755" s="8">
        <f t="shared" si="859"/>
        <v>1.0008829699999999</v>
      </c>
      <c r="M1755" s="121">
        <f t="shared" si="846"/>
        <v>1.00206149</v>
      </c>
      <c r="N1755" s="121">
        <f t="shared" si="841"/>
        <v>1.6293400241108009</v>
      </c>
      <c r="O1755" s="114">
        <f t="shared" si="843"/>
        <v>1.6307786799999999</v>
      </c>
      <c r="P1755" s="114">
        <f t="shared" si="851"/>
        <v>707.69324634999998</v>
      </c>
      <c r="Q1755" s="168">
        <f t="shared" si="864"/>
        <v>0</v>
      </c>
      <c r="R1755" s="169">
        <f t="shared" si="860"/>
        <v>0</v>
      </c>
      <c r="S1755" s="114">
        <f t="shared" si="852"/>
        <v>0</v>
      </c>
      <c r="T1755" s="124">
        <f t="shared" si="861"/>
        <v>7.0000000000000007E-2</v>
      </c>
      <c r="U1755" s="122">
        <f t="shared" si="842"/>
        <v>9</v>
      </c>
      <c r="V1755" s="122">
        <v>252</v>
      </c>
      <c r="W1755" s="121">
        <f t="shared" si="853"/>
        <v>1.0024193020000001</v>
      </c>
      <c r="X1755" s="114">
        <f t="shared" si="854"/>
        <v>1.7121236799999999</v>
      </c>
      <c r="Y1755" s="114">
        <f t="shared" si="855"/>
        <v>0</v>
      </c>
      <c r="Z1755" s="127" t="str">
        <f t="shared" si="865"/>
        <v>A+J=</v>
      </c>
      <c r="AA1755" s="119">
        <f t="shared" si="866"/>
        <v>45769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>
        <f t="shared" si="856"/>
        <v>45750</v>
      </c>
      <c r="B1756" s="114">
        <f t="shared" si="848"/>
        <v>709.66545110000004</v>
      </c>
      <c r="C1756" s="114">
        <f t="shared" si="862"/>
        <v>433.96032523000002</v>
      </c>
      <c r="D1756" s="115">
        <f t="shared" si="857"/>
        <v>1190.8820000000001</v>
      </c>
      <c r="E1756" s="116">
        <f t="shared" si="844"/>
        <v>1193.337</v>
      </c>
      <c r="F1756" s="117">
        <f t="shared" si="845"/>
        <v>45708</v>
      </c>
      <c r="G1756" s="118">
        <f t="shared" si="849"/>
        <v>2.0614972768082662E-3</v>
      </c>
      <c r="H1756" s="119">
        <f t="shared" si="863"/>
        <v>45769</v>
      </c>
      <c r="I1756" s="119">
        <f t="shared" si="850"/>
        <v>45769</v>
      </c>
      <c r="J1756" s="120">
        <f t="shared" si="858"/>
        <v>21</v>
      </c>
      <c r="K1756" s="120">
        <f t="shared" si="847"/>
        <v>10</v>
      </c>
      <c r="L1756" s="8">
        <f t="shared" si="859"/>
        <v>1.00098113</v>
      </c>
      <c r="M1756" s="121">
        <f t="shared" si="846"/>
        <v>1.00206149</v>
      </c>
      <c r="N1756" s="121">
        <f t="shared" si="841"/>
        <v>1.6293400241108009</v>
      </c>
      <c r="O1756" s="114">
        <f t="shared" si="843"/>
        <v>1.6309386100000001</v>
      </c>
      <c r="P1756" s="114">
        <f t="shared" si="851"/>
        <v>707.76264962000005</v>
      </c>
      <c r="Q1756" s="168">
        <f t="shared" si="864"/>
        <v>0</v>
      </c>
      <c r="R1756" s="169">
        <f t="shared" si="860"/>
        <v>0</v>
      </c>
      <c r="S1756" s="114">
        <f t="shared" si="852"/>
        <v>0</v>
      </c>
      <c r="T1756" s="124">
        <f t="shared" si="861"/>
        <v>7.0000000000000007E-2</v>
      </c>
      <c r="U1756" s="122">
        <f t="shared" si="842"/>
        <v>10</v>
      </c>
      <c r="V1756" s="122">
        <v>252</v>
      </c>
      <c r="W1756" s="121">
        <f t="shared" si="853"/>
        <v>1.0026884739999999</v>
      </c>
      <c r="X1756" s="114">
        <f t="shared" si="854"/>
        <v>1.9028014799999999</v>
      </c>
      <c r="Y1756" s="114">
        <f t="shared" si="855"/>
        <v>0</v>
      </c>
      <c r="Z1756" s="127" t="str">
        <f t="shared" si="865"/>
        <v>A+J=</v>
      </c>
      <c r="AA1756" s="119">
        <f t="shared" si="866"/>
        <v>45769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>
        <f t="shared" si="856"/>
        <v>45751</v>
      </c>
      <c r="B1757" s="114">
        <f t="shared" si="848"/>
        <v>709.92563426000004</v>
      </c>
      <c r="C1757" s="114">
        <f t="shared" si="862"/>
        <v>433.96032523000002</v>
      </c>
      <c r="D1757" s="115">
        <f t="shared" si="857"/>
        <v>1190.8820000000001</v>
      </c>
      <c r="E1757" s="116">
        <f t="shared" si="844"/>
        <v>1193.337</v>
      </c>
      <c r="F1757" s="117">
        <f t="shared" si="845"/>
        <v>45708</v>
      </c>
      <c r="G1757" s="118">
        <f t="shared" si="849"/>
        <v>2.0614972768082662E-3</v>
      </c>
      <c r="H1757" s="119">
        <f t="shared" si="863"/>
        <v>45769</v>
      </c>
      <c r="I1757" s="119">
        <f t="shared" si="850"/>
        <v>45769</v>
      </c>
      <c r="J1757" s="120">
        <f t="shared" si="858"/>
        <v>21</v>
      </c>
      <c r="K1757" s="120">
        <f t="shared" si="847"/>
        <v>11</v>
      </c>
      <c r="L1757" s="8">
        <f t="shared" si="859"/>
        <v>1.0010793</v>
      </c>
      <c r="M1757" s="121">
        <f t="shared" si="846"/>
        <v>1.00206149</v>
      </c>
      <c r="N1757" s="121">
        <f t="shared" si="841"/>
        <v>1.6293400241108009</v>
      </c>
      <c r="O1757" s="114">
        <f t="shared" si="843"/>
        <v>1.63109857</v>
      </c>
      <c r="P1757" s="114">
        <f t="shared" si="851"/>
        <v>707.83206590999998</v>
      </c>
      <c r="Q1757" s="168">
        <f t="shared" si="864"/>
        <v>0</v>
      </c>
      <c r="R1757" s="169">
        <f t="shared" si="860"/>
        <v>0</v>
      </c>
      <c r="S1757" s="114">
        <f t="shared" si="852"/>
        <v>0</v>
      </c>
      <c r="T1757" s="124">
        <f t="shared" si="861"/>
        <v>7.0000000000000007E-2</v>
      </c>
      <c r="U1757" s="122">
        <f t="shared" si="842"/>
        <v>11</v>
      </c>
      <c r="V1757" s="122">
        <v>252</v>
      </c>
      <c r="W1757" s="121">
        <f t="shared" si="853"/>
        <v>1.0029577190000001</v>
      </c>
      <c r="X1757" s="114">
        <f t="shared" si="854"/>
        <v>2.09356835</v>
      </c>
      <c r="Y1757" s="114">
        <f t="shared" si="855"/>
        <v>0</v>
      </c>
      <c r="Z1757" s="127" t="str">
        <f t="shared" si="865"/>
        <v>A+J=</v>
      </c>
      <c r="AA1757" s="119">
        <f t="shared" si="866"/>
        <v>45769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>
        <f t="shared" si="856"/>
        <v>45752</v>
      </c>
      <c r="B1758" s="114">
        <f t="shared" si="848"/>
        <v>710.18590142000005</v>
      </c>
      <c r="C1758" s="114">
        <f t="shared" si="862"/>
        <v>433.96032523000002</v>
      </c>
      <c r="D1758" s="115">
        <f t="shared" si="857"/>
        <v>1190.8820000000001</v>
      </c>
      <c r="E1758" s="116">
        <f t="shared" si="844"/>
        <v>1193.337</v>
      </c>
      <c r="F1758" s="117">
        <f t="shared" si="845"/>
        <v>45708</v>
      </c>
      <c r="G1758" s="118">
        <f t="shared" si="849"/>
        <v>2.0614972768082662E-3</v>
      </c>
      <c r="H1758" s="119">
        <f t="shared" si="863"/>
        <v>45769</v>
      </c>
      <c r="I1758" s="119">
        <f t="shared" si="850"/>
        <v>45769</v>
      </c>
      <c r="J1758" s="120">
        <f t="shared" si="858"/>
        <v>21</v>
      </c>
      <c r="K1758" s="120">
        <f t="shared" si="847"/>
        <v>12</v>
      </c>
      <c r="L1758" s="8">
        <f t="shared" si="859"/>
        <v>1.00117747</v>
      </c>
      <c r="M1758" s="121">
        <f t="shared" si="846"/>
        <v>1.00206149</v>
      </c>
      <c r="N1758" s="121">
        <f t="shared" si="841"/>
        <v>1.6293400241108009</v>
      </c>
      <c r="O1758" s="114">
        <f t="shared" si="843"/>
        <v>1.63125852</v>
      </c>
      <c r="P1758" s="114">
        <f t="shared" si="851"/>
        <v>707.90147787000001</v>
      </c>
      <c r="Q1758" s="168">
        <f t="shared" si="864"/>
        <v>0</v>
      </c>
      <c r="R1758" s="169">
        <f t="shared" si="860"/>
        <v>0</v>
      </c>
      <c r="S1758" s="114">
        <f t="shared" si="852"/>
        <v>0</v>
      </c>
      <c r="T1758" s="124">
        <f t="shared" si="861"/>
        <v>7.0000000000000007E-2</v>
      </c>
      <c r="U1758" s="122">
        <f t="shared" si="842"/>
        <v>12</v>
      </c>
      <c r="V1758" s="122">
        <v>252</v>
      </c>
      <c r="W1758" s="121">
        <f t="shared" si="853"/>
        <v>1.003227036</v>
      </c>
      <c r="X1758" s="114">
        <f t="shared" si="854"/>
        <v>2.2844235500000001</v>
      </c>
      <c r="Y1758" s="114">
        <f t="shared" si="855"/>
        <v>0</v>
      </c>
      <c r="Z1758" s="127" t="str">
        <f t="shared" si="865"/>
        <v>A+J=</v>
      </c>
      <c r="AA1758" s="119">
        <f t="shared" si="866"/>
        <v>45769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>
        <f t="shared" si="856"/>
        <v>45753</v>
      </c>
      <c r="B1759" s="114">
        <f t="shared" si="848"/>
        <v>710.18590142000005</v>
      </c>
      <c r="C1759" s="114">
        <f t="shared" si="862"/>
        <v>433.96032523000002</v>
      </c>
      <c r="D1759" s="115">
        <f t="shared" si="857"/>
        <v>1190.8820000000001</v>
      </c>
      <c r="E1759" s="116">
        <f t="shared" si="844"/>
        <v>1193.337</v>
      </c>
      <c r="F1759" s="117">
        <f t="shared" si="845"/>
        <v>45708</v>
      </c>
      <c r="G1759" s="118">
        <f t="shared" si="849"/>
        <v>2.0614972768082662E-3</v>
      </c>
      <c r="H1759" s="119">
        <f t="shared" si="863"/>
        <v>45769</v>
      </c>
      <c r="I1759" s="119">
        <f t="shared" si="850"/>
        <v>45769</v>
      </c>
      <c r="J1759" s="120">
        <f t="shared" si="858"/>
        <v>21</v>
      </c>
      <c r="K1759" s="120">
        <f t="shared" si="847"/>
        <v>12</v>
      </c>
      <c r="L1759" s="8">
        <f t="shared" si="859"/>
        <v>1.00117747</v>
      </c>
      <c r="M1759" s="121">
        <f t="shared" si="846"/>
        <v>1.00206149</v>
      </c>
      <c r="N1759" s="121">
        <f t="shared" ref="N1759:N1822" si="867">IF(I1759&gt;I1758,N1758*M1759,N1758)</f>
        <v>1.6293400241108009</v>
      </c>
      <c r="O1759" s="114">
        <f t="shared" si="843"/>
        <v>1.63125852</v>
      </c>
      <c r="P1759" s="114">
        <f t="shared" si="851"/>
        <v>707.90147787000001</v>
      </c>
      <c r="Q1759" s="168">
        <f t="shared" si="864"/>
        <v>0</v>
      </c>
      <c r="R1759" s="169">
        <f t="shared" si="860"/>
        <v>0</v>
      </c>
      <c r="S1759" s="114">
        <f t="shared" si="852"/>
        <v>0</v>
      </c>
      <c r="T1759" s="124">
        <f t="shared" si="861"/>
        <v>7.0000000000000007E-2</v>
      </c>
      <c r="U1759" s="122">
        <f t="shared" si="842"/>
        <v>12</v>
      </c>
      <c r="V1759" s="122">
        <v>252</v>
      </c>
      <c r="W1759" s="121">
        <f t="shared" si="853"/>
        <v>1.003227036</v>
      </c>
      <c r="X1759" s="114">
        <f t="shared" si="854"/>
        <v>2.2844235500000001</v>
      </c>
      <c r="Y1759" s="114">
        <f t="shared" si="855"/>
        <v>0</v>
      </c>
      <c r="Z1759" s="127" t="str">
        <f t="shared" si="865"/>
        <v>A+J=</v>
      </c>
      <c r="AA1759" s="119">
        <f t="shared" si="866"/>
        <v>45769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>
        <f t="shared" si="856"/>
        <v>45754</v>
      </c>
      <c r="B1760" s="114">
        <f t="shared" si="848"/>
        <v>710.18590142000005</v>
      </c>
      <c r="C1760" s="114">
        <f t="shared" si="862"/>
        <v>433.96032523000002</v>
      </c>
      <c r="D1760" s="115">
        <f t="shared" si="857"/>
        <v>1190.8820000000001</v>
      </c>
      <c r="E1760" s="116">
        <f t="shared" si="844"/>
        <v>1193.337</v>
      </c>
      <c r="F1760" s="117">
        <f t="shared" si="845"/>
        <v>45708</v>
      </c>
      <c r="G1760" s="118">
        <f t="shared" si="849"/>
        <v>2.0614972768082662E-3</v>
      </c>
      <c r="H1760" s="119">
        <f t="shared" si="863"/>
        <v>45769</v>
      </c>
      <c r="I1760" s="119">
        <f t="shared" si="850"/>
        <v>45769</v>
      </c>
      <c r="J1760" s="120">
        <f t="shared" si="858"/>
        <v>21</v>
      </c>
      <c r="K1760" s="120">
        <f t="shared" si="847"/>
        <v>12</v>
      </c>
      <c r="L1760" s="8">
        <f t="shared" si="859"/>
        <v>1.00117747</v>
      </c>
      <c r="M1760" s="121">
        <f t="shared" si="846"/>
        <v>1.00206149</v>
      </c>
      <c r="N1760" s="121">
        <f t="shared" si="867"/>
        <v>1.6293400241108009</v>
      </c>
      <c r="O1760" s="114">
        <f t="shared" si="843"/>
        <v>1.63125852</v>
      </c>
      <c r="P1760" s="114">
        <f t="shared" si="851"/>
        <v>707.90147787000001</v>
      </c>
      <c r="Q1760" s="168">
        <f t="shared" si="864"/>
        <v>0</v>
      </c>
      <c r="R1760" s="169">
        <f t="shared" si="860"/>
        <v>0</v>
      </c>
      <c r="S1760" s="114">
        <f t="shared" si="852"/>
        <v>0</v>
      </c>
      <c r="T1760" s="124">
        <f t="shared" si="861"/>
        <v>7.0000000000000007E-2</v>
      </c>
      <c r="U1760" s="122">
        <f t="shared" si="842"/>
        <v>12</v>
      </c>
      <c r="V1760" s="122">
        <v>252</v>
      </c>
      <c r="W1760" s="121">
        <f t="shared" si="853"/>
        <v>1.003227036</v>
      </c>
      <c r="X1760" s="114">
        <f t="shared" si="854"/>
        <v>2.2844235500000001</v>
      </c>
      <c r="Y1760" s="114">
        <f t="shared" si="855"/>
        <v>0</v>
      </c>
      <c r="Z1760" s="127" t="str">
        <f t="shared" si="865"/>
        <v>A+J=</v>
      </c>
      <c r="AA1760" s="119">
        <f t="shared" si="866"/>
        <v>45769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>
        <f t="shared" si="856"/>
        <v>45755</v>
      </c>
      <c r="B1761" s="114">
        <f t="shared" si="848"/>
        <v>710.44627000000003</v>
      </c>
      <c r="C1761" s="114">
        <f t="shared" si="862"/>
        <v>433.96032523000002</v>
      </c>
      <c r="D1761" s="115">
        <f t="shared" si="857"/>
        <v>1190.8820000000001</v>
      </c>
      <c r="E1761" s="116">
        <f t="shared" si="844"/>
        <v>1193.337</v>
      </c>
      <c r="F1761" s="117">
        <f t="shared" si="845"/>
        <v>45708</v>
      </c>
      <c r="G1761" s="118">
        <f t="shared" si="849"/>
        <v>2.0614972768082662E-3</v>
      </c>
      <c r="H1761" s="119">
        <f t="shared" si="863"/>
        <v>45769</v>
      </c>
      <c r="I1761" s="119">
        <f t="shared" si="850"/>
        <v>45769</v>
      </c>
      <c r="J1761" s="120">
        <f t="shared" si="858"/>
        <v>21</v>
      </c>
      <c r="K1761" s="120">
        <f t="shared" si="847"/>
        <v>13</v>
      </c>
      <c r="L1761" s="8">
        <f t="shared" si="859"/>
        <v>1.0012756599999999</v>
      </c>
      <c r="M1761" s="121">
        <f t="shared" si="846"/>
        <v>1.00206149</v>
      </c>
      <c r="N1761" s="121">
        <f t="shared" si="867"/>
        <v>1.6293400241108009</v>
      </c>
      <c r="O1761" s="114">
        <f t="shared" si="843"/>
        <v>1.6314185000000001</v>
      </c>
      <c r="P1761" s="114">
        <f t="shared" si="851"/>
        <v>707.97090284000001</v>
      </c>
      <c r="Q1761" s="168">
        <f t="shared" si="864"/>
        <v>0</v>
      </c>
      <c r="R1761" s="169">
        <f t="shared" si="860"/>
        <v>0</v>
      </c>
      <c r="S1761" s="114">
        <f t="shared" si="852"/>
        <v>0</v>
      </c>
      <c r="T1761" s="124">
        <f t="shared" si="861"/>
        <v>7.0000000000000007E-2</v>
      </c>
      <c r="U1761" s="122">
        <f t="shared" si="842"/>
        <v>13</v>
      </c>
      <c r="V1761" s="122">
        <v>252</v>
      </c>
      <c r="W1761" s="121">
        <f t="shared" si="853"/>
        <v>1.003496425</v>
      </c>
      <c r="X1761" s="114">
        <f t="shared" si="854"/>
        <v>2.4753671599999998</v>
      </c>
      <c r="Y1761" s="114">
        <f t="shared" si="855"/>
        <v>0</v>
      </c>
      <c r="Z1761" s="127" t="str">
        <f t="shared" si="865"/>
        <v>A+J=</v>
      </c>
      <c r="AA1761" s="119">
        <f t="shared" si="866"/>
        <v>45769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>
        <f t="shared" si="856"/>
        <v>45756</v>
      </c>
      <c r="B1762" s="114">
        <f t="shared" si="848"/>
        <v>710.70673203000001</v>
      </c>
      <c r="C1762" s="114">
        <f t="shared" si="862"/>
        <v>433.96032523000002</v>
      </c>
      <c r="D1762" s="115">
        <f t="shared" si="857"/>
        <v>1190.8820000000001</v>
      </c>
      <c r="E1762" s="116">
        <f t="shared" si="844"/>
        <v>1193.337</v>
      </c>
      <c r="F1762" s="117">
        <f t="shared" si="845"/>
        <v>45708</v>
      </c>
      <c r="G1762" s="118">
        <f t="shared" si="849"/>
        <v>2.0614972768082662E-3</v>
      </c>
      <c r="H1762" s="119">
        <f t="shared" si="863"/>
        <v>45769</v>
      </c>
      <c r="I1762" s="119">
        <f t="shared" si="850"/>
        <v>45769</v>
      </c>
      <c r="J1762" s="120">
        <f t="shared" si="858"/>
        <v>21</v>
      </c>
      <c r="K1762" s="120">
        <f t="shared" si="847"/>
        <v>14</v>
      </c>
      <c r="L1762" s="8">
        <f t="shared" si="859"/>
        <v>1.00137385</v>
      </c>
      <c r="M1762" s="121">
        <f t="shared" si="846"/>
        <v>1.00206149</v>
      </c>
      <c r="N1762" s="121">
        <f t="shared" si="867"/>
        <v>1.6293400241108009</v>
      </c>
      <c r="O1762" s="114">
        <f t="shared" si="843"/>
        <v>1.6315784900000001</v>
      </c>
      <c r="P1762" s="114">
        <f t="shared" si="851"/>
        <v>708.04033215000004</v>
      </c>
      <c r="Q1762" s="168">
        <f t="shared" si="864"/>
        <v>0</v>
      </c>
      <c r="R1762" s="169">
        <f t="shared" si="860"/>
        <v>0</v>
      </c>
      <c r="S1762" s="114">
        <f t="shared" si="852"/>
        <v>0</v>
      </c>
      <c r="T1762" s="124">
        <f t="shared" si="861"/>
        <v>7.0000000000000007E-2</v>
      </c>
      <c r="U1762" s="122">
        <f t="shared" si="842"/>
        <v>14</v>
      </c>
      <c r="V1762" s="122">
        <v>252</v>
      </c>
      <c r="W1762" s="121">
        <f t="shared" si="853"/>
        <v>1.0037658869999999</v>
      </c>
      <c r="X1762" s="114">
        <f t="shared" si="854"/>
        <v>2.6663998800000002</v>
      </c>
      <c r="Y1762" s="114">
        <f t="shared" si="855"/>
        <v>0</v>
      </c>
      <c r="Z1762" s="127" t="str">
        <f t="shared" si="865"/>
        <v>A+J=</v>
      </c>
      <c r="AA1762" s="119">
        <f t="shared" si="866"/>
        <v>45769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>
        <f t="shared" si="856"/>
        <v>45757</v>
      </c>
      <c r="B1763" s="114">
        <f t="shared" si="848"/>
        <v>710.96729553</v>
      </c>
      <c r="C1763" s="114">
        <f t="shared" si="862"/>
        <v>433.96032523000002</v>
      </c>
      <c r="D1763" s="115">
        <f t="shared" si="857"/>
        <v>1190.8820000000001</v>
      </c>
      <c r="E1763" s="116">
        <f t="shared" si="844"/>
        <v>1193.337</v>
      </c>
      <c r="F1763" s="117">
        <f t="shared" si="845"/>
        <v>45708</v>
      </c>
      <c r="G1763" s="118">
        <f t="shared" si="849"/>
        <v>2.0614972768082662E-3</v>
      </c>
      <c r="H1763" s="119">
        <f t="shared" si="863"/>
        <v>45769</v>
      </c>
      <c r="I1763" s="119">
        <f t="shared" si="850"/>
        <v>45769</v>
      </c>
      <c r="J1763" s="120">
        <f t="shared" si="858"/>
        <v>21</v>
      </c>
      <c r="K1763" s="120">
        <f t="shared" si="847"/>
        <v>15</v>
      </c>
      <c r="L1763" s="8">
        <f t="shared" si="859"/>
        <v>1.00147206</v>
      </c>
      <c r="M1763" s="121">
        <f t="shared" si="846"/>
        <v>1.00206149</v>
      </c>
      <c r="N1763" s="121">
        <f t="shared" si="867"/>
        <v>1.6293400241108009</v>
      </c>
      <c r="O1763" s="114">
        <f t="shared" si="843"/>
        <v>1.6317385099999999</v>
      </c>
      <c r="P1763" s="114">
        <f t="shared" si="851"/>
        <v>708.10977448000006</v>
      </c>
      <c r="Q1763" s="168">
        <f t="shared" si="864"/>
        <v>0</v>
      </c>
      <c r="R1763" s="169">
        <f t="shared" si="860"/>
        <v>0</v>
      </c>
      <c r="S1763" s="114">
        <f t="shared" si="852"/>
        <v>0</v>
      </c>
      <c r="T1763" s="124">
        <f t="shared" si="861"/>
        <v>7.0000000000000007E-2</v>
      </c>
      <c r="U1763" s="122">
        <f t="shared" si="842"/>
        <v>15</v>
      </c>
      <c r="V1763" s="122">
        <v>252</v>
      </c>
      <c r="W1763" s="121">
        <f t="shared" si="853"/>
        <v>1.004035421</v>
      </c>
      <c r="X1763" s="114">
        <f t="shared" si="854"/>
        <v>2.8575210499999999</v>
      </c>
      <c r="Y1763" s="114">
        <f t="shared" si="855"/>
        <v>0</v>
      </c>
      <c r="Z1763" s="127" t="str">
        <f t="shared" si="865"/>
        <v>A+J=</v>
      </c>
      <c r="AA1763" s="119">
        <f t="shared" si="866"/>
        <v>45769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>
        <f t="shared" si="856"/>
        <v>45758</v>
      </c>
      <c r="B1764" s="114">
        <f t="shared" si="848"/>
        <v>711.22794311000007</v>
      </c>
      <c r="C1764" s="114">
        <f t="shared" si="862"/>
        <v>433.96032523000002</v>
      </c>
      <c r="D1764" s="115">
        <f t="shared" si="857"/>
        <v>1190.8820000000001</v>
      </c>
      <c r="E1764" s="116">
        <f t="shared" si="844"/>
        <v>1193.337</v>
      </c>
      <c r="F1764" s="117">
        <f t="shared" si="845"/>
        <v>45708</v>
      </c>
      <c r="G1764" s="118">
        <f t="shared" si="849"/>
        <v>2.0614972768082662E-3</v>
      </c>
      <c r="H1764" s="119">
        <f t="shared" si="863"/>
        <v>45769</v>
      </c>
      <c r="I1764" s="119">
        <f t="shared" si="850"/>
        <v>45769</v>
      </c>
      <c r="J1764" s="120">
        <f t="shared" si="858"/>
        <v>21</v>
      </c>
      <c r="K1764" s="120">
        <f t="shared" si="847"/>
        <v>16</v>
      </c>
      <c r="L1764" s="8">
        <f t="shared" si="859"/>
        <v>1.00157027</v>
      </c>
      <c r="M1764" s="121">
        <f t="shared" si="846"/>
        <v>1.00206149</v>
      </c>
      <c r="N1764" s="121">
        <f t="shared" si="867"/>
        <v>1.6293400241108009</v>
      </c>
      <c r="O1764" s="114">
        <f t="shared" si="843"/>
        <v>1.63189852</v>
      </c>
      <c r="P1764" s="114">
        <f t="shared" si="851"/>
        <v>708.17921248000005</v>
      </c>
      <c r="Q1764" s="168">
        <f t="shared" si="864"/>
        <v>0</v>
      </c>
      <c r="R1764" s="169">
        <f t="shared" si="860"/>
        <v>0</v>
      </c>
      <c r="S1764" s="114">
        <f t="shared" si="852"/>
        <v>0</v>
      </c>
      <c r="T1764" s="124">
        <f t="shared" si="861"/>
        <v>7.0000000000000007E-2</v>
      </c>
      <c r="U1764" s="122">
        <f t="shared" si="842"/>
        <v>16</v>
      </c>
      <c r="V1764" s="122">
        <v>252</v>
      </c>
      <c r="W1764" s="121">
        <f t="shared" si="853"/>
        <v>1.004305027</v>
      </c>
      <c r="X1764" s="114">
        <f t="shared" si="854"/>
        <v>3.0487306300000001</v>
      </c>
      <c r="Y1764" s="114">
        <f t="shared" si="855"/>
        <v>0</v>
      </c>
      <c r="Z1764" s="127" t="str">
        <f t="shared" si="865"/>
        <v>A+J=</v>
      </c>
      <c r="AA1764" s="119">
        <f t="shared" si="866"/>
        <v>45769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>
        <f t="shared" si="856"/>
        <v>45759</v>
      </c>
      <c r="B1765" s="114">
        <f t="shared" si="848"/>
        <v>711.48869726000009</v>
      </c>
      <c r="C1765" s="114">
        <f t="shared" si="862"/>
        <v>433.96032523000002</v>
      </c>
      <c r="D1765" s="115">
        <f t="shared" si="857"/>
        <v>1190.8820000000001</v>
      </c>
      <c r="E1765" s="116">
        <f t="shared" si="844"/>
        <v>1193.337</v>
      </c>
      <c r="F1765" s="117">
        <f t="shared" si="845"/>
        <v>45708</v>
      </c>
      <c r="G1765" s="118">
        <f t="shared" si="849"/>
        <v>2.0614972768082662E-3</v>
      </c>
      <c r="H1765" s="119">
        <f t="shared" si="863"/>
        <v>45769</v>
      </c>
      <c r="I1765" s="119">
        <f t="shared" si="850"/>
        <v>45769</v>
      </c>
      <c r="J1765" s="120">
        <f t="shared" si="858"/>
        <v>21</v>
      </c>
      <c r="K1765" s="120">
        <f t="shared" si="847"/>
        <v>17</v>
      </c>
      <c r="L1765" s="8">
        <f t="shared" si="859"/>
        <v>1.0016685000000001</v>
      </c>
      <c r="M1765" s="121">
        <f t="shared" si="846"/>
        <v>1.00206149</v>
      </c>
      <c r="N1765" s="121">
        <f t="shared" si="867"/>
        <v>1.6293400241108009</v>
      </c>
      <c r="O1765" s="114">
        <f t="shared" si="843"/>
        <v>1.6320585700000001</v>
      </c>
      <c r="P1765" s="114">
        <f t="shared" si="851"/>
        <v>708.24866783000004</v>
      </c>
      <c r="Q1765" s="168">
        <f t="shared" si="864"/>
        <v>0</v>
      </c>
      <c r="R1765" s="169">
        <f t="shared" si="860"/>
        <v>0</v>
      </c>
      <c r="S1765" s="114">
        <f t="shared" si="852"/>
        <v>0</v>
      </c>
      <c r="T1765" s="124">
        <f t="shared" si="861"/>
        <v>7.0000000000000007E-2</v>
      </c>
      <c r="U1765" s="122">
        <f t="shared" ref="U1765:U1828" si="868">IF(Q1764&gt;0,1,IF(K1765=K1764,U1764,U1764+1))</f>
        <v>17</v>
      </c>
      <c r="V1765" s="122">
        <v>252</v>
      </c>
      <c r="W1765" s="121">
        <f t="shared" si="853"/>
        <v>1.0045747060000001</v>
      </c>
      <c r="X1765" s="114">
        <f t="shared" si="854"/>
        <v>3.2400294299999999</v>
      </c>
      <c r="Y1765" s="114">
        <f t="shared" si="855"/>
        <v>0</v>
      </c>
      <c r="Z1765" s="127" t="str">
        <f t="shared" si="865"/>
        <v>A+J=</v>
      </c>
      <c r="AA1765" s="119">
        <f t="shared" si="866"/>
        <v>45769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>
        <f t="shared" si="856"/>
        <v>45760</v>
      </c>
      <c r="B1766" s="114">
        <f t="shared" si="848"/>
        <v>711.48869726000009</v>
      </c>
      <c r="C1766" s="114">
        <f t="shared" si="862"/>
        <v>433.96032523000002</v>
      </c>
      <c r="D1766" s="115">
        <f t="shared" si="857"/>
        <v>1190.8820000000001</v>
      </c>
      <c r="E1766" s="116">
        <f t="shared" si="844"/>
        <v>1193.337</v>
      </c>
      <c r="F1766" s="117">
        <f t="shared" si="845"/>
        <v>45708</v>
      </c>
      <c r="G1766" s="118">
        <f t="shared" si="849"/>
        <v>2.0614972768082662E-3</v>
      </c>
      <c r="H1766" s="119">
        <f t="shared" si="863"/>
        <v>45769</v>
      </c>
      <c r="I1766" s="119">
        <f t="shared" si="850"/>
        <v>45769</v>
      </c>
      <c r="J1766" s="120">
        <f t="shared" si="858"/>
        <v>21</v>
      </c>
      <c r="K1766" s="120">
        <f t="shared" si="847"/>
        <v>17</v>
      </c>
      <c r="L1766" s="8">
        <f t="shared" si="859"/>
        <v>1.0016685000000001</v>
      </c>
      <c r="M1766" s="121">
        <f t="shared" si="846"/>
        <v>1.00206149</v>
      </c>
      <c r="N1766" s="121">
        <f t="shared" si="867"/>
        <v>1.6293400241108009</v>
      </c>
      <c r="O1766" s="114">
        <f t="shared" si="843"/>
        <v>1.6320585700000001</v>
      </c>
      <c r="P1766" s="114">
        <f t="shared" si="851"/>
        <v>708.24866783000004</v>
      </c>
      <c r="Q1766" s="168">
        <f t="shared" si="864"/>
        <v>0</v>
      </c>
      <c r="R1766" s="169">
        <f t="shared" si="860"/>
        <v>0</v>
      </c>
      <c r="S1766" s="114">
        <f t="shared" si="852"/>
        <v>0</v>
      </c>
      <c r="T1766" s="124">
        <f t="shared" si="861"/>
        <v>7.0000000000000007E-2</v>
      </c>
      <c r="U1766" s="122">
        <f t="shared" si="868"/>
        <v>17</v>
      </c>
      <c r="V1766" s="122">
        <v>252</v>
      </c>
      <c r="W1766" s="121">
        <f t="shared" si="853"/>
        <v>1.0045747060000001</v>
      </c>
      <c r="X1766" s="114">
        <f t="shared" si="854"/>
        <v>3.2400294299999999</v>
      </c>
      <c r="Y1766" s="114">
        <f t="shared" si="855"/>
        <v>0</v>
      </c>
      <c r="Z1766" s="127" t="str">
        <f t="shared" si="865"/>
        <v>A+J=</v>
      </c>
      <c r="AA1766" s="119">
        <f t="shared" si="866"/>
        <v>45769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>
        <f t="shared" si="856"/>
        <v>45761</v>
      </c>
      <c r="B1767" s="114">
        <f t="shared" si="848"/>
        <v>711.48869726000009</v>
      </c>
      <c r="C1767" s="114">
        <f t="shared" si="862"/>
        <v>433.96032523000002</v>
      </c>
      <c r="D1767" s="115">
        <f t="shared" si="857"/>
        <v>1190.8820000000001</v>
      </c>
      <c r="E1767" s="116">
        <f t="shared" si="844"/>
        <v>1193.337</v>
      </c>
      <c r="F1767" s="117">
        <f t="shared" si="845"/>
        <v>45708</v>
      </c>
      <c r="G1767" s="118">
        <f t="shared" si="849"/>
        <v>2.0614972768082662E-3</v>
      </c>
      <c r="H1767" s="119">
        <f t="shared" si="863"/>
        <v>45769</v>
      </c>
      <c r="I1767" s="119">
        <f t="shared" si="850"/>
        <v>45769</v>
      </c>
      <c r="J1767" s="120">
        <f t="shared" si="858"/>
        <v>21</v>
      </c>
      <c r="K1767" s="120">
        <f t="shared" si="847"/>
        <v>17</v>
      </c>
      <c r="L1767" s="8">
        <f t="shared" si="859"/>
        <v>1.0016685000000001</v>
      </c>
      <c r="M1767" s="121">
        <f t="shared" si="846"/>
        <v>1.00206149</v>
      </c>
      <c r="N1767" s="121">
        <f t="shared" si="867"/>
        <v>1.6293400241108009</v>
      </c>
      <c r="O1767" s="114">
        <f t="shared" si="843"/>
        <v>1.6320585700000001</v>
      </c>
      <c r="P1767" s="114">
        <f t="shared" si="851"/>
        <v>708.24866783000004</v>
      </c>
      <c r="Q1767" s="168">
        <f t="shared" si="864"/>
        <v>0</v>
      </c>
      <c r="R1767" s="169">
        <f t="shared" si="860"/>
        <v>0</v>
      </c>
      <c r="S1767" s="114">
        <f t="shared" si="852"/>
        <v>0</v>
      </c>
      <c r="T1767" s="124">
        <f t="shared" si="861"/>
        <v>7.0000000000000007E-2</v>
      </c>
      <c r="U1767" s="122">
        <f t="shared" si="868"/>
        <v>17</v>
      </c>
      <c r="V1767" s="122">
        <v>252</v>
      </c>
      <c r="W1767" s="121">
        <f t="shared" si="853"/>
        <v>1.0045747060000001</v>
      </c>
      <c r="X1767" s="114">
        <f t="shared" si="854"/>
        <v>3.2400294299999999</v>
      </c>
      <c r="Y1767" s="114">
        <f t="shared" si="855"/>
        <v>0</v>
      </c>
      <c r="Z1767" s="127" t="str">
        <f t="shared" si="865"/>
        <v>A+J=</v>
      </c>
      <c r="AA1767" s="119">
        <f t="shared" si="866"/>
        <v>45769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>
        <f t="shared" si="856"/>
        <v>45762</v>
      </c>
      <c r="B1768" s="114">
        <f t="shared" si="848"/>
        <v>711.74953987000004</v>
      </c>
      <c r="C1768" s="114">
        <f t="shared" si="862"/>
        <v>433.96032523000002</v>
      </c>
      <c r="D1768" s="115">
        <f t="shared" si="857"/>
        <v>1190.8820000000001</v>
      </c>
      <c r="E1768" s="116">
        <f t="shared" si="844"/>
        <v>1193.337</v>
      </c>
      <c r="F1768" s="117">
        <f t="shared" si="845"/>
        <v>45708</v>
      </c>
      <c r="G1768" s="118">
        <f t="shared" si="849"/>
        <v>2.0614972768082662E-3</v>
      </c>
      <c r="H1768" s="119">
        <f t="shared" si="863"/>
        <v>45769</v>
      </c>
      <c r="I1768" s="119">
        <f t="shared" si="850"/>
        <v>45769</v>
      </c>
      <c r="J1768" s="120">
        <f t="shared" si="858"/>
        <v>21</v>
      </c>
      <c r="K1768" s="120">
        <f t="shared" si="847"/>
        <v>18</v>
      </c>
      <c r="L1768" s="8">
        <f t="shared" si="859"/>
        <v>1.0017667299999999</v>
      </c>
      <c r="M1768" s="121">
        <f t="shared" si="846"/>
        <v>1.00206149</v>
      </c>
      <c r="N1768" s="121">
        <f t="shared" si="867"/>
        <v>1.6293400241108009</v>
      </c>
      <c r="O1768" s="114">
        <f t="shared" si="843"/>
        <v>1.63221862</v>
      </c>
      <c r="P1768" s="114">
        <f t="shared" si="851"/>
        <v>708.31812318000004</v>
      </c>
      <c r="Q1768" s="168">
        <f t="shared" si="864"/>
        <v>0</v>
      </c>
      <c r="R1768" s="169">
        <f t="shared" si="860"/>
        <v>0</v>
      </c>
      <c r="S1768" s="114">
        <f t="shared" si="852"/>
        <v>0</v>
      </c>
      <c r="T1768" s="124">
        <f t="shared" si="861"/>
        <v>7.0000000000000007E-2</v>
      </c>
      <c r="U1768" s="122">
        <f t="shared" si="868"/>
        <v>18</v>
      </c>
      <c r="V1768" s="122">
        <v>252</v>
      </c>
      <c r="W1768" s="121">
        <f t="shared" si="853"/>
        <v>1.0048444569999999</v>
      </c>
      <c r="X1768" s="114">
        <f t="shared" si="854"/>
        <v>3.4314166899999998</v>
      </c>
      <c r="Y1768" s="114">
        <f t="shared" si="855"/>
        <v>0</v>
      </c>
      <c r="Z1768" s="127" t="str">
        <f t="shared" si="865"/>
        <v>A+J=</v>
      </c>
      <c r="AA1768" s="119">
        <f t="shared" si="866"/>
        <v>45769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>
        <f t="shared" si="856"/>
        <v>45763</v>
      </c>
      <c r="B1769" s="114">
        <f t="shared" si="848"/>
        <v>712.01048910999998</v>
      </c>
      <c r="C1769" s="114">
        <f t="shared" si="862"/>
        <v>433.96032523000002</v>
      </c>
      <c r="D1769" s="115">
        <f t="shared" si="857"/>
        <v>1190.8820000000001</v>
      </c>
      <c r="E1769" s="116">
        <f t="shared" si="844"/>
        <v>1193.337</v>
      </c>
      <c r="F1769" s="117">
        <f t="shared" si="845"/>
        <v>45708</v>
      </c>
      <c r="G1769" s="118">
        <f t="shared" si="849"/>
        <v>2.0614972768082662E-3</v>
      </c>
      <c r="H1769" s="119">
        <f t="shared" si="863"/>
        <v>45769</v>
      </c>
      <c r="I1769" s="119">
        <f t="shared" si="850"/>
        <v>45769</v>
      </c>
      <c r="J1769" s="120">
        <f t="shared" si="858"/>
        <v>21</v>
      </c>
      <c r="K1769" s="120">
        <f t="shared" si="847"/>
        <v>19</v>
      </c>
      <c r="L1769" s="8">
        <f t="shared" si="859"/>
        <v>1.0018649799999999</v>
      </c>
      <c r="M1769" s="121">
        <f t="shared" si="846"/>
        <v>1.00206149</v>
      </c>
      <c r="N1769" s="121">
        <f t="shared" si="867"/>
        <v>1.6293400241108009</v>
      </c>
      <c r="O1769" s="114">
        <f t="shared" ref="O1769:O1832" si="869">TRUNC(TRUNC((L1769*N1769),15),8)</f>
        <v>1.63237871</v>
      </c>
      <c r="P1769" s="114">
        <f t="shared" si="851"/>
        <v>708.38759588999994</v>
      </c>
      <c r="Q1769" s="168">
        <f t="shared" si="864"/>
        <v>0</v>
      </c>
      <c r="R1769" s="169">
        <f t="shared" si="860"/>
        <v>0</v>
      </c>
      <c r="S1769" s="114">
        <f t="shared" si="852"/>
        <v>0</v>
      </c>
      <c r="T1769" s="124">
        <f t="shared" si="861"/>
        <v>7.0000000000000007E-2</v>
      </c>
      <c r="U1769" s="122">
        <f t="shared" si="868"/>
        <v>19</v>
      </c>
      <c r="V1769" s="122">
        <v>252</v>
      </c>
      <c r="W1769" s="121">
        <f t="shared" si="853"/>
        <v>1.005114281</v>
      </c>
      <c r="X1769" s="114">
        <f t="shared" si="854"/>
        <v>3.6228932199999999</v>
      </c>
      <c r="Y1769" s="114">
        <f t="shared" si="855"/>
        <v>0</v>
      </c>
      <c r="Z1769" s="127" t="str">
        <f t="shared" si="865"/>
        <v>A+J=</v>
      </c>
      <c r="AA1769" s="119">
        <f t="shared" si="866"/>
        <v>45769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>
        <f t="shared" si="856"/>
        <v>45764</v>
      </c>
      <c r="B1770" s="114">
        <f t="shared" si="848"/>
        <v>712.27152248000004</v>
      </c>
      <c r="C1770" s="114">
        <f t="shared" si="862"/>
        <v>433.96032523000002</v>
      </c>
      <c r="D1770" s="115">
        <f t="shared" si="857"/>
        <v>1190.8820000000001</v>
      </c>
      <c r="E1770" s="116">
        <f t="shared" ref="E1770:E1833" si="870">IF($K1770=1,VLOOKUP($A1769,$AO$10:$AS$131,4),E1769)</f>
        <v>1193.337</v>
      </c>
      <c r="F1770" s="117">
        <f t="shared" ref="F1770:F1833" si="871">IF($K1770=1,VLOOKUP($A1769,$AO$10:$AS$131,5),F1769)</f>
        <v>45708</v>
      </c>
      <c r="G1770" s="118">
        <f t="shared" si="849"/>
        <v>2.0614972768082662E-3</v>
      </c>
      <c r="H1770" s="119">
        <f t="shared" si="863"/>
        <v>45769</v>
      </c>
      <c r="I1770" s="119">
        <f t="shared" si="850"/>
        <v>45769</v>
      </c>
      <c r="J1770" s="120">
        <f t="shared" si="858"/>
        <v>21</v>
      </c>
      <c r="K1770" s="120">
        <f t="shared" si="847"/>
        <v>20</v>
      </c>
      <c r="L1770" s="8">
        <f t="shared" si="859"/>
        <v>1.0019632300000001</v>
      </c>
      <c r="M1770" s="121">
        <f t="shared" ref="M1770:M1833" si="872">IF(I1770&gt;I1769,L1769,M1769)</f>
        <v>1.00206149</v>
      </c>
      <c r="N1770" s="121">
        <f t="shared" si="867"/>
        <v>1.6293400241108009</v>
      </c>
      <c r="O1770" s="114">
        <f t="shared" si="869"/>
        <v>1.6325387899999999</v>
      </c>
      <c r="P1770" s="114">
        <f t="shared" si="851"/>
        <v>708.45706425000003</v>
      </c>
      <c r="Q1770" s="168">
        <f t="shared" si="864"/>
        <v>0</v>
      </c>
      <c r="R1770" s="169">
        <f t="shared" si="860"/>
        <v>0</v>
      </c>
      <c r="S1770" s="114">
        <f t="shared" si="852"/>
        <v>0</v>
      </c>
      <c r="T1770" s="124">
        <f t="shared" si="861"/>
        <v>7.0000000000000007E-2</v>
      </c>
      <c r="U1770" s="122">
        <f t="shared" si="868"/>
        <v>20</v>
      </c>
      <c r="V1770" s="122">
        <v>252</v>
      </c>
      <c r="W1770" s="121">
        <f t="shared" si="853"/>
        <v>1.005384177</v>
      </c>
      <c r="X1770" s="114">
        <f t="shared" si="854"/>
        <v>3.8144582300000001</v>
      </c>
      <c r="Y1770" s="114">
        <f t="shared" si="855"/>
        <v>0</v>
      </c>
      <c r="Z1770" s="127" t="str">
        <f t="shared" si="865"/>
        <v>A+J=</v>
      </c>
      <c r="AA1770" s="119">
        <f t="shared" si="866"/>
        <v>45769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>
        <f t="shared" si="856"/>
        <v>45765</v>
      </c>
      <c r="B1771" s="114">
        <f t="shared" si="848"/>
        <v>712.53265309999995</v>
      </c>
      <c r="C1771" s="114">
        <f t="shared" si="862"/>
        <v>433.96032523000002</v>
      </c>
      <c r="D1771" s="115">
        <f t="shared" si="857"/>
        <v>1190.8820000000001</v>
      </c>
      <c r="E1771" s="116">
        <f t="shared" si="870"/>
        <v>1193.337</v>
      </c>
      <c r="F1771" s="117">
        <f t="shared" si="871"/>
        <v>45708</v>
      </c>
      <c r="G1771" s="118">
        <f t="shared" si="849"/>
        <v>2.0614972768082662E-3</v>
      </c>
      <c r="H1771" s="119">
        <f t="shared" si="863"/>
        <v>45769</v>
      </c>
      <c r="I1771" s="119">
        <f t="shared" si="850"/>
        <v>45769</v>
      </c>
      <c r="J1771" s="120">
        <f t="shared" si="858"/>
        <v>21</v>
      </c>
      <c r="K1771" s="120">
        <f t="shared" si="847"/>
        <v>21</v>
      </c>
      <c r="L1771" s="8">
        <f t="shared" si="859"/>
        <v>1.00206149</v>
      </c>
      <c r="M1771" s="121">
        <f t="shared" si="872"/>
        <v>1.00206149</v>
      </c>
      <c r="N1771" s="121">
        <f t="shared" si="867"/>
        <v>1.6293400241108009</v>
      </c>
      <c r="O1771" s="114">
        <f t="shared" si="869"/>
        <v>1.6326988899999999</v>
      </c>
      <c r="P1771" s="114">
        <f t="shared" si="851"/>
        <v>708.52654129999996</v>
      </c>
      <c r="Q1771" s="168">
        <f t="shared" si="864"/>
        <v>0</v>
      </c>
      <c r="R1771" s="169">
        <f t="shared" si="860"/>
        <v>0</v>
      </c>
      <c r="S1771" s="114">
        <f t="shared" si="852"/>
        <v>0</v>
      </c>
      <c r="T1771" s="124">
        <f t="shared" si="861"/>
        <v>7.0000000000000007E-2</v>
      </c>
      <c r="U1771" s="122">
        <f t="shared" si="868"/>
        <v>21</v>
      </c>
      <c r="V1771" s="122">
        <v>252</v>
      </c>
      <c r="W1771" s="121">
        <f t="shared" si="853"/>
        <v>1.0056541450000001</v>
      </c>
      <c r="X1771" s="114">
        <f t="shared" si="854"/>
        <v>4.0061118000000002</v>
      </c>
      <c r="Y1771" s="114">
        <f t="shared" si="855"/>
        <v>0</v>
      </c>
      <c r="Z1771" s="127" t="str">
        <f t="shared" si="865"/>
        <v>A+J=</v>
      </c>
      <c r="AA1771" s="119">
        <f t="shared" si="866"/>
        <v>45769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>
        <f t="shared" si="856"/>
        <v>45766</v>
      </c>
      <c r="B1772" s="114">
        <f t="shared" si="848"/>
        <v>712.53265309999995</v>
      </c>
      <c r="C1772" s="114">
        <f t="shared" si="862"/>
        <v>433.96032523000002</v>
      </c>
      <c r="D1772" s="115">
        <f t="shared" si="857"/>
        <v>1190.8820000000001</v>
      </c>
      <c r="E1772" s="116">
        <f t="shared" si="870"/>
        <v>1193.337</v>
      </c>
      <c r="F1772" s="117">
        <f t="shared" si="871"/>
        <v>45708</v>
      </c>
      <c r="G1772" s="118">
        <f t="shared" si="849"/>
        <v>2.0614972768082662E-3</v>
      </c>
      <c r="H1772" s="119">
        <f t="shared" si="863"/>
        <v>45769</v>
      </c>
      <c r="I1772" s="119">
        <f t="shared" si="850"/>
        <v>45769</v>
      </c>
      <c r="J1772" s="120">
        <f t="shared" si="858"/>
        <v>21</v>
      </c>
      <c r="K1772" s="120">
        <f t="shared" si="847"/>
        <v>21</v>
      </c>
      <c r="L1772" s="8">
        <f t="shared" si="859"/>
        <v>1.00206149</v>
      </c>
      <c r="M1772" s="121">
        <f t="shared" si="872"/>
        <v>1.00206149</v>
      </c>
      <c r="N1772" s="121">
        <f t="shared" si="867"/>
        <v>1.6293400241108009</v>
      </c>
      <c r="O1772" s="114">
        <f t="shared" si="869"/>
        <v>1.6326988899999999</v>
      </c>
      <c r="P1772" s="114">
        <f t="shared" si="851"/>
        <v>708.52654129999996</v>
      </c>
      <c r="Q1772" s="168">
        <f t="shared" si="864"/>
        <v>0</v>
      </c>
      <c r="R1772" s="169">
        <f t="shared" si="860"/>
        <v>0</v>
      </c>
      <c r="S1772" s="114">
        <f t="shared" si="852"/>
        <v>0</v>
      </c>
      <c r="T1772" s="124">
        <f t="shared" si="861"/>
        <v>7.0000000000000007E-2</v>
      </c>
      <c r="U1772" s="122">
        <f t="shared" si="868"/>
        <v>21</v>
      </c>
      <c r="V1772" s="122">
        <v>252</v>
      </c>
      <c r="W1772" s="121">
        <f t="shared" si="853"/>
        <v>1.0056541450000001</v>
      </c>
      <c r="X1772" s="114">
        <f t="shared" si="854"/>
        <v>4.0061118000000002</v>
      </c>
      <c r="Y1772" s="114">
        <f t="shared" si="855"/>
        <v>0</v>
      </c>
      <c r="Z1772" s="127" t="str">
        <f t="shared" si="865"/>
        <v>A+J=</v>
      </c>
      <c r="AA1772" s="119">
        <f t="shared" si="866"/>
        <v>45769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>
        <f t="shared" si="856"/>
        <v>45767</v>
      </c>
      <c r="B1773" s="114">
        <f t="shared" si="848"/>
        <v>712.53265309999995</v>
      </c>
      <c r="C1773" s="114">
        <f t="shared" si="862"/>
        <v>433.96032523000002</v>
      </c>
      <c r="D1773" s="115">
        <f t="shared" si="857"/>
        <v>1190.8820000000001</v>
      </c>
      <c r="E1773" s="116">
        <f t="shared" si="870"/>
        <v>1193.337</v>
      </c>
      <c r="F1773" s="117">
        <f t="shared" si="871"/>
        <v>45708</v>
      </c>
      <c r="G1773" s="118">
        <f t="shared" si="849"/>
        <v>2.0614972768082662E-3</v>
      </c>
      <c r="H1773" s="119">
        <f t="shared" si="863"/>
        <v>45797</v>
      </c>
      <c r="I1773" s="119">
        <f t="shared" si="850"/>
        <v>45769</v>
      </c>
      <c r="J1773" s="120">
        <f t="shared" si="858"/>
        <v>21</v>
      </c>
      <c r="K1773" s="120">
        <f t="shared" si="847"/>
        <v>21</v>
      </c>
      <c r="L1773" s="8">
        <f t="shared" si="859"/>
        <v>1.00206149</v>
      </c>
      <c r="M1773" s="121">
        <f t="shared" si="872"/>
        <v>1.00206149</v>
      </c>
      <c r="N1773" s="121">
        <f t="shared" si="867"/>
        <v>1.6293400241108009</v>
      </c>
      <c r="O1773" s="114">
        <f t="shared" si="869"/>
        <v>1.6326988899999999</v>
      </c>
      <c r="P1773" s="114">
        <f t="shared" si="851"/>
        <v>708.52654129999996</v>
      </c>
      <c r="Q1773" s="168">
        <f t="shared" si="864"/>
        <v>0</v>
      </c>
      <c r="R1773" s="169">
        <f t="shared" si="860"/>
        <v>0</v>
      </c>
      <c r="S1773" s="114">
        <f t="shared" si="852"/>
        <v>0</v>
      </c>
      <c r="T1773" s="124">
        <f t="shared" si="861"/>
        <v>7.0000000000000007E-2</v>
      </c>
      <c r="U1773" s="122">
        <f t="shared" si="868"/>
        <v>21</v>
      </c>
      <c r="V1773" s="122">
        <v>252</v>
      </c>
      <c r="W1773" s="121">
        <f t="shared" si="853"/>
        <v>1.0056541450000001</v>
      </c>
      <c r="X1773" s="114">
        <f t="shared" si="854"/>
        <v>4.0061118000000002</v>
      </c>
      <c r="Y1773" s="114">
        <f t="shared" si="855"/>
        <v>0</v>
      </c>
      <c r="Z1773" s="127" t="str">
        <f t="shared" si="865"/>
        <v>A+J=</v>
      </c>
      <c r="AA1773" s="119">
        <f t="shared" si="866"/>
        <v>45769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>
        <f t="shared" si="856"/>
        <v>45768</v>
      </c>
      <c r="B1774" s="114">
        <f t="shared" si="848"/>
        <v>712.53265309999995</v>
      </c>
      <c r="C1774" s="114">
        <f t="shared" si="862"/>
        <v>433.96032523000002</v>
      </c>
      <c r="D1774" s="115">
        <f t="shared" si="857"/>
        <v>1190.8820000000001</v>
      </c>
      <c r="E1774" s="116">
        <f t="shared" si="870"/>
        <v>1193.337</v>
      </c>
      <c r="F1774" s="117">
        <f t="shared" si="871"/>
        <v>45708</v>
      </c>
      <c r="G1774" s="118">
        <f t="shared" si="849"/>
        <v>2.0614972768082662E-3</v>
      </c>
      <c r="H1774" s="119">
        <f t="shared" si="863"/>
        <v>45797</v>
      </c>
      <c r="I1774" s="119">
        <f t="shared" si="850"/>
        <v>45769</v>
      </c>
      <c r="J1774" s="120">
        <f t="shared" si="858"/>
        <v>21</v>
      </c>
      <c r="K1774" s="120">
        <f t="shared" ref="K1774:K1837" si="873">(J1774-(NETWORKDAYS(A1774,I1774,AD$148:AD$502)-1))</f>
        <v>21</v>
      </c>
      <c r="L1774" s="8">
        <f t="shared" si="859"/>
        <v>1.00206149</v>
      </c>
      <c r="M1774" s="121">
        <f t="shared" si="872"/>
        <v>1.00206149</v>
      </c>
      <c r="N1774" s="121">
        <f t="shared" si="867"/>
        <v>1.6293400241108009</v>
      </c>
      <c r="O1774" s="114">
        <f t="shared" si="869"/>
        <v>1.6326988899999999</v>
      </c>
      <c r="P1774" s="114">
        <f t="shared" si="851"/>
        <v>708.52654129999996</v>
      </c>
      <c r="Q1774" s="168">
        <f t="shared" si="864"/>
        <v>0</v>
      </c>
      <c r="R1774" s="169">
        <f t="shared" si="860"/>
        <v>0</v>
      </c>
      <c r="S1774" s="114">
        <f t="shared" si="852"/>
        <v>0</v>
      </c>
      <c r="T1774" s="124">
        <f t="shared" si="861"/>
        <v>7.0000000000000007E-2</v>
      </c>
      <c r="U1774" s="122">
        <f t="shared" si="868"/>
        <v>21</v>
      </c>
      <c r="V1774" s="122">
        <v>252</v>
      </c>
      <c r="W1774" s="121">
        <f t="shared" si="853"/>
        <v>1.0056541450000001</v>
      </c>
      <c r="X1774" s="114">
        <f t="shared" si="854"/>
        <v>4.0061118000000002</v>
      </c>
      <c r="Y1774" s="114">
        <f t="shared" si="855"/>
        <v>0</v>
      </c>
      <c r="Z1774" s="127" t="str">
        <f t="shared" si="865"/>
        <v>A+J=</v>
      </c>
      <c r="AA1774" s="119">
        <f t="shared" si="866"/>
        <v>45769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>
        <f t="shared" si="856"/>
        <v>45769</v>
      </c>
      <c r="B1775" s="114">
        <f t="shared" si="848"/>
        <v>712.53265309999995</v>
      </c>
      <c r="C1775" s="114">
        <f t="shared" si="862"/>
        <v>433.96032523000002</v>
      </c>
      <c r="D1775" s="115">
        <f t="shared" si="857"/>
        <v>1190.8820000000001</v>
      </c>
      <c r="E1775" s="116">
        <f t="shared" si="870"/>
        <v>1193.337</v>
      </c>
      <c r="F1775" s="117">
        <f t="shared" si="871"/>
        <v>45708</v>
      </c>
      <c r="G1775" s="118">
        <f t="shared" si="849"/>
        <v>2.0614972768082662E-3</v>
      </c>
      <c r="H1775" s="119">
        <f t="shared" si="863"/>
        <v>45797</v>
      </c>
      <c r="I1775" s="119">
        <f t="shared" si="850"/>
        <v>45769</v>
      </c>
      <c r="J1775" s="120">
        <f t="shared" si="858"/>
        <v>21</v>
      </c>
      <c r="K1775" s="120">
        <f t="shared" si="873"/>
        <v>21</v>
      </c>
      <c r="L1775" s="8">
        <f t="shared" si="859"/>
        <v>1.00206149</v>
      </c>
      <c r="M1775" s="121">
        <f t="shared" si="872"/>
        <v>1.00206149</v>
      </c>
      <c r="N1775" s="121">
        <f t="shared" si="867"/>
        <v>1.6293400241108009</v>
      </c>
      <c r="O1775" s="114">
        <f t="shared" si="869"/>
        <v>1.6326988899999999</v>
      </c>
      <c r="P1775" s="114">
        <f t="shared" si="851"/>
        <v>708.52654129999996</v>
      </c>
      <c r="Q1775" s="168">
        <f t="shared" si="864"/>
        <v>58</v>
      </c>
      <c r="R1775" s="169">
        <f t="shared" si="860"/>
        <v>1.6043999999999999E-2</v>
      </c>
      <c r="S1775" s="114">
        <f t="shared" si="852"/>
        <v>11.367599820000001</v>
      </c>
      <c r="T1775" s="124">
        <f t="shared" si="861"/>
        <v>7.0000000000000007E-2</v>
      </c>
      <c r="U1775" s="122">
        <f t="shared" si="868"/>
        <v>21</v>
      </c>
      <c r="V1775" s="122">
        <v>252</v>
      </c>
      <c r="W1775" s="121">
        <f t="shared" si="853"/>
        <v>1.0056541450000001</v>
      </c>
      <c r="X1775" s="114">
        <f t="shared" si="854"/>
        <v>4.0061118000000002</v>
      </c>
      <c r="Y1775" s="114">
        <f t="shared" si="855"/>
        <v>15.373711620000002</v>
      </c>
      <c r="Z1775" s="127" t="str">
        <f t="shared" si="865"/>
        <v>A+J=</v>
      </c>
      <c r="AA1775" s="119">
        <f t="shared" si="866"/>
        <v>45769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>
        <f t="shared" si="856"/>
        <v>45770</v>
      </c>
      <c r="B1776" s="114">
        <f t="shared" si="848"/>
        <v>697.42173079999998</v>
      </c>
      <c r="C1776" s="114">
        <f t="shared" si="862"/>
        <v>426.99786577999998</v>
      </c>
      <c r="D1776" s="115">
        <f t="shared" si="857"/>
        <v>1190.8820000000001</v>
      </c>
      <c r="E1776" s="116">
        <f t="shared" si="870"/>
        <v>1193.337</v>
      </c>
      <c r="F1776" s="117">
        <f t="shared" si="871"/>
        <v>45738</v>
      </c>
      <c r="G1776" s="118">
        <f t="shared" si="849"/>
        <v>2.0614972768082662E-3</v>
      </c>
      <c r="H1776" s="119">
        <f t="shared" si="863"/>
        <v>45797</v>
      </c>
      <c r="I1776" s="119">
        <f t="shared" si="850"/>
        <v>45797</v>
      </c>
      <c r="J1776" s="120">
        <f t="shared" si="858"/>
        <v>19</v>
      </c>
      <c r="K1776" s="120">
        <f t="shared" si="873"/>
        <v>1</v>
      </c>
      <c r="L1776" s="8">
        <f t="shared" si="859"/>
        <v>1.0001083900000001</v>
      </c>
      <c r="M1776" s="121">
        <f t="shared" si="872"/>
        <v>1.00206149</v>
      </c>
      <c r="N1776" s="121">
        <f t="shared" si="867"/>
        <v>1.6326988922771051</v>
      </c>
      <c r="O1776" s="114">
        <f t="shared" si="869"/>
        <v>1.63287586</v>
      </c>
      <c r="P1776" s="114">
        <f t="shared" si="851"/>
        <v>697.23450730000002</v>
      </c>
      <c r="Q1776" s="168">
        <f t="shared" si="864"/>
        <v>0</v>
      </c>
      <c r="R1776" s="169">
        <f t="shared" si="860"/>
        <v>0</v>
      </c>
      <c r="S1776" s="114">
        <f t="shared" si="852"/>
        <v>0</v>
      </c>
      <c r="T1776" s="124">
        <f t="shared" si="861"/>
        <v>7.0000000000000007E-2</v>
      </c>
      <c r="U1776" s="122">
        <f t="shared" si="868"/>
        <v>1</v>
      </c>
      <c r="V1776" s="122">
        <v>252</v>
      </c>
      <c r="W1776" s="121">
        <f t="shared" si="853"/>
        <v>1.0002685229999999</v>
      </c>
      <c r="X1776" s="114">
        <f t="shared" si="854"/>
        <v>0.18722349999999999</v>
      </c>
      <c r="Y1776" s="114">
        <f t="shared" si="855"/>
        <v>0</v>
      </c>
      <c r="Z1776" s="127" t="str">
        <f t="shared" si="865"/>
        <v>A+J=</v>
      </c>
      <c r="AA1776" s="119">
        <f t="shared" si="866"/>
        <v>45797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>
        <f t="shared" si="856"/>
        <v>45771</v>
      </c>
      <c r="B1777" s="114">
        <f t="shared" si="848"/>
        <v>697.68461517000003</v>
      </c>
      <c r="C1777" s="114">
        <f t="shared" si="862"/>
        <v>426.99786577999998</v>
      </c>
      <c r="D1777" s="115">
        <f t="shared" si="857"/>
        <v>1190.8820000000001</v>
      </c>
      <c r="E1777" s="116">
        <f t="shared" si="870"/>
        <v>1193.337</v>
      </c>
      <c r="F1777" s="117">
        <f t="shared" si="871"/>
        <v>45738</v>
      </c>
      <c r="G1777" s="118">
        <f t="shared" si="849"/>
        <v>2.0614972768082662E-3</v>
      </c>
      <c r="H1777" s="119">
        <f t="shared" si="863"/>
        <v>45797</v>
      </c>
      <c r="I1777" s="119">
        <f t="shared" si="850"/>
        <v>45797</v>
      </c>
      <c r="J1777" s="120">
        <f t="shared" si="858"/>
        <v>19</v>
      </c>
      <c r="K1777" s="120">
        <f t="shared" si="873"/>
        <v>2</v>
      </c>
      <c r="L1777" s="8">
        <f t="shared" si="859"/>
        <v>1.0002167900000001</v>
      </c>
      <c r="M1777" s="121">
        <f t="shared" si="872"/>
        <v>1.00206149</v>
      </c>
      <c r="N1777" s="121">
        <f t="shared" si="867"/>
        <v>1.6326988922771051</v>
      </c>
      <c r="O1777" s="114">
        <f t="shared" si="869"/>
        <v>1.63305284</v>
      </c>
      <c r="P1777" s="114">
        <f t="shared" si="851"/>
        <v>697.31007738000005</v>
      </c>
      <c r="Q1777" s="168">
        <f t="shared" si="864"/>
        <v>0</v>
      </c>
      <c r="R1777" s="169">
        <f t="shared" si="860"/>
        <v>0</v>
      </c>
      <c r="S1777" s="114">
        <f t="shared" si="852"/>
        <v>0</v>
      </c>
      <c r="T1777" s="124">
        <f t="shared" si="861"/>
        <v>7.0000000000000007E-2</v>
      </c>
      <c r="U1777" s="122">
        <f t="shared" si="868"/>
        <v>2</v>
      </c>
      <c r="V1777" s="122">
        <v>252</v>
      </c>
      <c r="W1777" s="121">
        <f t="shared" si="853"/>
        <v>1.000537118</v>
      </c>
      <c r="X1777" s="114">
        <f t="shared" si="854"/>
        <v>0.37453778999999998</v>
      </c>
      <c r="Y1777" s="114">
        <f t="shared" si="855"/>
        <v>0</v>
      </c>
      <c r="Z1777" s="127" t="str">
        <f t="shared" si="865"/>
        <v>A+J=</v>
      </c>
      <c r="AA1777" s="119">
        <f t="shared" si="866"/>
        <v>45797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>
        <f t="shared" si="856"/>
        <v>45772</v>
      </c>
      <c r="B1778" s="114">
        <f t="shared" si="848"/>
        <v>697.94760743999996</v>
      </c>
      <c r="C1778" s="114">
        <f t="shared" si="862"/>
        <v>426.99786577999998</v>
      </c>
      <c r="D1778" s="115">
        <f t="shared" si="857"/>
        <v>1190.8820000000001</v>
      </c>
      <c r="E1778" s="116">
        <f t="shared" si="870"/>
        <v>1193.337</v>
      </c>
      <c r="F1778" s="117">
        <f t="shared" si="871"/>
        <v>45738</v>
      </c>
      <c r="G1778" s="118">
        <f t="shared" si="849"/>
        <v>2.0614972768082662E-3</v>
      </c>
      <c r="H1778" s="119">
        <f t="shared" si="863"/>
        <v>45797</v>
      </c>
      <c r="I1778" s="119">
        <f t="shared" si="850"/>
        <v>45797</v>
      </c>
      <c r="J1778" s="120">
        <f t="shared" si="858"/>
        <v>19</v>
      </c>
      <c r="K1778" s="120">
        <f t="shared" si="873"/>
        <v>3</v>
      </c>
      <c r="L1778" s="8">
        <f t="shared" si="859"/>
        <v>1.00032521</v>
      </c>
      <c r="M1778" s="121">
        <f t="shared" si="872"/>
        <v>1.00206149</v>
      </c>
      <c r="N1778" s="121">
        <f t="shared" si="867"/>
        <v>1.6326988922771051</v>
      </c>
      <c r="O1778" s="114">
        <f t="shared" si="869"/>
        <v>1.6332298599999999</v>
      </c>
      <c r="P1778" s="114">
        <f t="shared" si="851"/>
        <v>697.38566453999999</v>
      </c>
      <c r="Q1778" s="168">
        <f t="shared" si="864"/>
        <v>0</v>
      </c>
      <c r="R1778" s="169">
        <f t="shared" si="860"/>
        <v>0</v>
      </c>
      <c r="S1778" s="114">
        <f t="shared" si="852"/>
        <v>0</v>
      </c>
      <c r="T1778" s="124">
        <f t="shared" si="861"/>
        <v>7.0000000000000007E-2</v>
      </c>
      <c r="U1778" s="122">
        <f t="shared" si="868"/>
        <v>3</v>
      </c>
      <c r="V1778" s="122">
        <v>252</v>
      </c>
      <c r="W1778" s="121">
        <f t="shared" si="853"/>
        <v>1.0008057850000001</v>
      </c>
      <c r="X1778" s="114">
        <f t="shared" si="854"/>
        <v>0.56194290000000002</v>
      </c>
      <c r="Y1778" s="114">
        <f t="shared" si="855"/>
        <v>0</v>
      </c>
      <c r="Z1778" s="127" t="str">
        <f t="shared" si="865"/>
        <v>A+J=</v>
      </c>
      <c r="AA1778" s="119">
        <f t="shared" si="866"/>
        <v>45797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>
        <f t="shared" si="856"/>
        <v>45773</v>
      </c>
      <c r="B1779" s="114">
        <f t="shared" si="848"/>
        <v>698.21069483000008</v>
      </c>
      <c r="C1779" s="114">
        <f t="shared" si="862"/>
        <v>426.99786577999998</v>
      </c>
      <c r="D1779" s="115">
        <f t="shared" si="857"/>
        <v>1190.8820000000001</v>
      </c>
      <c r="E1779" s="116">
        <f t="shared" si="870"/>
        <v>1193.337</v>
      </c>
      <c r="F1779" s="117">
        <f t="shared" si="871"/>
        <v>45738</v>
      </c>
      <c r="G1779" s="118">
        <f t="shared" si="849"/>
        <v>2.0614972768082662E-3</v>
      </c>
      <c r="H1779" s="119">
        <f t="shared" si="863"/>
        <v>45797</v>
      </c>
      <c r="I1779" s="119">
        <f t="shared" si="850"/>
        <v>45797</v>
      </c>
      <c r="J1779" s="120">
        <f t="shared" si="858"/>
        <v>19</v>
      </c>
      <c r="K1779" s="120">
        <f t="shared" si="873"/>
        <v>4</v>
      </c>
      <c r="L1779" s="8">
        <f t="shared" si="859"/>
        <v>1.00043364</v>
      </c>
      <c r="M1779" s="121">
        <f t="shared" si="872"/>
        <v>1.00206149</v>
      </c>
      <c r="N1779" s="121">
        <f t="shared" si="867"/>
        <v>1.6326988922771051</v>
      </c>
      <c r="O1779" s="114">
        <f t="shared" si="869"/>
        <v>1.6334068900000001</v>
      </c>
      <c r="P1779" s="114">
        <f t="shared" si="851"/>
        <v>697.46125598000003</v>
      </c>
      <c r="Q1779" s="168">
        <f t="shared" si="864"/>
        <v>0</v>
      </c>
      <c r="R1779" s="169">
        <f t="shared" si="860"/>
        <v>0</v>
      </c>
      <c r="S1779" s="114">
        <f t="shared" si="852"/>
        <v>0</v>
      </c>
      <c r="T1779" s="124">
        <f t="shared" si="861"/>
        <v>7.0000000000000007E-2</v>
      </c>
      <c r="U1779" s="122">
        <f t="shared" si="868"/>
        <v>4</v>
      </c>
      <c r="V1779" s="122">
        <v>252</v>
      </c>
      <c r="W1779" s="121">
        <f t="shared" si="853"/>
        <v>1.0010745240000001</v>
      </c>
      <c r="X1779" s="114">
        <f t="shared" si="854"/>
        <v>0.74943884999999999</v>
      </c>
      <c r="Y1779" s="114">
        <f t="shared" si="855"/>
        <v>0</v>
      </c>
      <c r="Z1779" s="127" t="str">
        <f t="shared" si="865"/>
        <v>A+J=</v>
      </c>
      <c r="AA1779" s="119">
        <f t="shared" si="866"/>
        <v>45797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>
        <f t="shared" si="856"/>
        <v>45774</v>
      </c>
      <c r="B1780" s="114">
        <f t="shared" si="848"/>
        <v>698.21069483000008</v>
      </c>
      <c r="C1780" s="114">
        <f t="shared" si="862"/>
        <v>426.99786577999998</v>
      </c>
      <c r="D1780" s="115">
        <f t="shared" si="857"/>
        <v>1190.8820000000001</v>
      </c>
      <c r="E1780" s="116">
        <f t="shared" si="870"/>
        <v>1193.337</v>
      </c>
      <c r="F1780" s="117">
        <f t="shared" si="871"/>
        <v>45738</v>
      </c>
      <c r="G1780" s="118">
        <f t="shared" si="849"/>
        <v>2.0614972768082662E-3</v>
      </c>
      <c r="H1780" s="119">
        <f t="shared" si="863"/>
        <v>45797</v>
      </c>
      <c r="I1780" s="119">
        <f t="shared" si="850"/>
        <v>45797</v>
      </c>
      <c r="J1780" s="120">
        <f t="shared" si="858"/>
        <v>19</v>
      </c>
      <c r="K1780" s="120">
        <f t="shared" si="873"/>
        <v>4</v>
      </c>
      <c r="L1780" s="8">
        <f t="shared" si="859"/>
        <v>1.00043364</v>
      </c>
      <c r="M1780" s="121">
        <f t="shared" si="872"/>
        <v>1.00206149</v>
      </c>
      <c r="N1780" s="121">
        <f t="shared" si="867"/>
        <v>1.6326988922771051</v>
      </c>
      <c r="O1780" s="114">
        <f t="shared" si="869"/>
        <v>1.6334068900000001</v>
      </c>
      <c r="P1780" s="114">
        <f t="shared" si="851"/>
        <v>697.46125598000003</v>
      </c>
      <c r="Q1780" s="168">
        <f t="shared" si="864"/>
        <v>0</v>
      </c>
      <c r="R1780" s="169">
        <f t="shared" si="860"/>
        <v>0</v>
      </c>
      <c r="S1780" s="114">
        <f t="shared" si="852"/>
        <v>0</v>
      </c>
      <c r="T1780" s="124">
        <f t="shared" si="861"/>
        <v>7.0000000000000007E-2</v>
      </c>
      <c r="U1780" s="122">
        <f t="shared" si="868"/>
        <v>4</v>
      </c>
      <c r="V1780" s="122">
        <v>252</v>
      </c>
      <c r="W1780" s="121">
        <f t="shared" si="853"/>
        <v>1.0010745240000001</v>
      </c>
      <c r="X1780" s="114">
        <f t="shared" si="854"/>
        <v>0.74943884999999999</v>
      </c>
      <c r="Y1780" s="114">
        <f t="shared" si="855"/>
        <v>0</v>
      </c>
      <c r="Z1780" s="127" t="str">
        <f t="shared" si="865"/>
        <v>A+J=</v>
      </c>
      <c r="AA1780" s="119">
        <f t="shared" si="866"/>
        <v>45797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>
        <f t="shared" si="856"/>
        <v>45775</v>
      </c>
      <c r="B1781" s="114">
        <f t="shared" si="848"/>
        <v>698.21069483000008</v>
      </c>
      <c r="C1781" s="114">
        <f t="shared" si="862"/>
        <v>426.99786577999998</v>
      </c>
      <c r="D1781" s="115">
        <f t="shared" si="857"/>
        <v>1190.8820000000001</v>
      </c>
      <c r="E1781" s="116">
        <f t="shared" si="870"/>
        <v>1193.337</v>
      </c>
      <c r="F1781" s="117">
        <f t="shared" si="871"/>
        <v>45738</v>
      </c>
      <c r="G1781" s="118">
        <f t="shared" si="849"/>
        <v>2.0614972768082662E-3</v>
      </c>
      <c r="H1781" s="119">
        <f t="shared" si="863"/>
        <v>45797</v>
      </c>
      <c r="I1781" s="119">
        <f t="shared" si="850"/>
        <v>45797</v>
      </c>
      <c r="J1781" s="120">
        <f t="shared" si="858"/>
        <v>19</v>
      </c>
      <c r="K1781" s="120">
        <f t="shared" si="873"/>
        <v>4</v>
      </c>
      <c r="L1781" s="8">
        <f t="shared" si="859"/>
        <v>1.00043364</v>
      </c>
      <c r="M1781" s="121">
        <f t="shared" si="872"/>
        <v>1.00206149</v>
      </c>
      <c r="N1781" s="121">
        <f t="shared" si="867"/>
        <v>1.6326988922771051</v>
      </c>
      <c r="O1781" s="114">
        <f t="shared" si="869"/>
        <v>1.6334068900000001</v>
      </c>
      <c r="P1781" s="114">
        <f t="shared" si="851"/>
        <v>697.46125598000003</v>
      </c>
      <c r="Q1781" s="168">
        <f t="shared" si="864"/>
        <v>0</v>
      </c>
      <c r="R1781" s="169">
        <f t="shared" si="860"/>
        <v>0</v>
      </c>
      <c r="S1781" s="114">
        <f t="shared" si="852"/>
        <v>0</v>
      </c>
      <c r="T1781" s="124">
        <f t="shared" si="861"/>
        <v>7.0000000000000007E-2</v>
      </c>
      <c r="U1781" s="122">
        <f t="shared" si="868"/>
        <v>4</v>
      </c>
      <c r="V1781" s="122">
        <v>252</v>
      </c>
      <c r="W1781" s="121">
        <f t="shared" si="853"/>
        <v>1.0010745240000001</v>
      </c>
      <c r="X1781" s="114">
        <f t="shared" si="854"/>
        <v>0.74943884999999999</v>
      </c>
      <c r="Y1781" s="114">
        <f t="shared" si="855"/>
        <v>0</v>
      </c>
      <c r="Z1781" s="127" t="str">
        <f t="shared" si="865"/>
        <v>A+J=</v>
      </c>
      <c r="AA1781" s="119">
        <f t="shared" si="866"/>
        <v>45797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>
        <f t="shared" si="856"/>
        <v>45776</v>
      </c>
      <c r="B1782" s="114">
        <f t="shared" si="848"/>
        <v>698.47388162000004</v>
      </c>
      <c r="C1782" s="114">
        <f t="shared" si="862"/>
        <v>426.99786577999998</v>
      </c>
      <c r="D1782" s="115">
        <f t="shared" si="857"/>
        <v>1190.8820000000001</v>
      </c>
      <c r="E1782" s="116">
        <f t="shared" si="870"/>
        <v>1193.337</v>
      </c>
      <c r="F1782" s="117">
        <f t="shared" si="871"/>
        <v>45738</v>
      </c>
      <c r="G1782" s="118">
        <f t="shared" si="849"/>
        <v>2.0614972768082662E-3</v>
      </c>
      <c r="H1782" s="119">
        <f t="shared" si="863"/>
        <v>45797</v>
      </c>
      <c r="I1782" s="119">
        <f t="shared" si="850"/>
        <v>45797</v>
      </c>
      <c r="J1782" s="120">
        <f t="shared" si="858"/>
        <v>19</v>
      </c>
      <c r="K1782" s="120">
        <f t="shared" si="873"/>
        <v>5</v>
      </c>
      <c r="L1782" s="8">
        <f t="shared" si="859"/>
        <v>1.00054208</v>
      </c>
      <c r="M1782" s="121">
        <f t="shared" si="872"/>
        <v>1.00206149</v>
      </c>
      <c r="N1782" s="121">
        <f t="shared" si="867"/>
        <v>1.6326988922771051</v>
      </c>
      <c r="O1782" s="114">
        <f t="shared" si="869"/>
        <v>1.6335839400000001</v>
      </c>
      <c r="P1782" s="114">
        <f t="shared" si="851"/>
        <v>697.53685595000002</v>
      </c>
      <c r="Q1782" s="168">
        <f t="shared" si="864"/>
        <v>0</v>
      </c>
      <c r="R1782" s="169">
        <f t="shared" si="860"/>
        <v>0</v>
      </c>
      <c r="S1782" s="114">
        <f t="shared" si="852"/>
        <v>0</v>
      </c>
      <c r="T1782" s="124">
        <f t="shared" si="861"/>
        <v>7.0000000000000007E-2</v>
      </c>
      <c r="U1782" s="122">
        <f t="shared" si="868"/>
        <v>5</v>
      </c>
      <c r="V1782" s="122">
        <v>252</v>
      </c>
      <c r="W1782" s="121">
        <f t="shared" si="853"/>
        <v>1.0013433350000001</v>
      </c>
      <c r="X1782" s="114">
        <f t="shared" si="854"/>
        <v>0.93702567000000003</v>
      </c>
      <c r="Y1782" s="114">
        <f t="shared" si="855"/>
        <v>0</v>
      </c>
      <c r="Z1782" s="127" t="str">
        <f t="shared" si="865"/>
        <v>A+J=</v>
      </c>
      <c r="AA1782" s="119">
        <f t="shared" si="866"/>
        <v>45797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>
        <f t="shared" si="856"/>
        <v>45777</v>
      </c>
      <c r="B1783" s="114">
        <f t="shared" si="848"/>
        <v>698.73717210000007</v>
      </c>
      <c r="C1783" s="114">
        <f t="shared" si="862"/>
        <v>426.99786577999998</v>
      </c>
      <c r="D1783" s="115">
        <f t="shared" si="857"/>
        <v>1190.8820000000001</v>
      </c>
      <c r="E1783" s="116">
        <f t="shared" si="870"/>
        <v>1193.337</v>
      </c>
      <c r="F1783" s="117">
        <f t="shared" si="871"/>
        <v>45738</v>
      </c>
      <c r="G1783" s="118">
        <f t="shared" si="849"/>
        <v>2.0614972768082662E-3</v>
      </c>
      <c r="H1783" s="119">
        <f t="shared" si="863"/>
        <v>45797</v>
      </c>
      <c r="I1783" s="119">
        <f t="shared" si="850"/>
        <v>45797</v>
      </c>
      <c r="J1783" s="120">
        <f t="shared" si="858"/>
        <v>19</v>
      </c>
      <c r="K1783" s="120">
        <f t="shared" si="873"/>
        <v>6</v>
      </c>
      <c r="L1783" s="8">
        <f t="shared" si="859"/>
        <v>1.0006505400000001</v>
      </c>
      <c r="M1783" s="121">
        <f t="shared" si="872"/>
        <v>1.00206149</v>
      </c>
      <c r="N1783" s="121">
        <f t="shared" si="867"/>
        <v>1.6326988922771051</v>
      </c>
      <c r="O1783" s="114">
        <f t="shared" si="869"/>
        <v>1.6337610199999999</v>
      </c>
      <c r="P1783" s="114">
        <f t="shared" si="851"/>
        <v>697.61246873000005</v>
      </c>
      <c r="Q1783" s="168">
        <f t="shared" si="864"/>
        <v>0</v>
      </c>
      <c r="R1783" s="169">
        <f t="shared" si="860"/>
        <v>0</v>
      </c>
      <c r="S1783" s="114">
        <f t="shared" si="852"/>
        <v>0</v>
      </c>
      <c r="T1783" s="124">
        <f t="shared" si="861"/>
        <v>7.0000000000000007E-2</v>
      </c>
      <c r="U1783" s="122">
        <f t="shared" si="868"/>
        <v>6</v>
      </c>
      <c r="V1783" s="122">
        <v>252</v>
      </c>
      <c r="W1783" s="121">
        <f t="shared" si="853"/>
        <v>1.001612218</v>
      </c>
      <c r="X1783" s="114">
        <f t="shared" si="854"/>
        <v>1.12470337</v>
      </c>
      <c r="Y1783" s="114">
        <f t="shared" si="855"/>
        <v>0</v>
      </c>
      <c r="Z1783" s="127" t="str">
        <f t="shared" si="865"/>
        <v>A+J=</v>
      </c>
      <c r="AA1783" s="119">
        <f t="shared" si="866"/>
        <v>45797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>
        <f t="shared" si="856"/>
        <v>45778</v>
      </c>
      <c r="B1784" s="114">
        <f t="shared" si="848"/>
        <v>699.00055846000009</v>
      </c>
      <c r="C1784" s="114">
        <f t="shared" si="862"/>
        <v>426.99786577999998</v>
      </c>
      <c r="D1784" s="115">
        <f t="shared" si="857"/>
        <v>1190.8820000000001</v>
      </c>
      <c r="E1784" s="116">
        <f t="shared" si="870"/>
        <v>1193.337</v>
      </c>
      <c r="F1784" s="117">
        <f t="shared" si="871"/>
        <v>45738</v>
      </c>
      <c r="G1784" s="118">
        <f t="shared" si="849"/>
        <v>2.0614972768082662E-3</v>
      </c>
      <c r="H1784" s="119">
        <f t="shared" si="863"/>
        <v>45797</v>
      </c>
      <c r="I1784" s="119">
        <f t="shared" si="850"/>
        <v>45797</v>
      </c>
      <c r="J1784" s="120">
        <f t="shared" si="858"/>
        <v>19</v>
      </c>
      <c r="K1784" s="120">
        <f t="shared" si="873"/>
        <v>7</v>
      </c>
      <c r="L1784" s="8">
        <f t="shared" si="859"/>
        <v>1.000759</v>
      </c>
      <c r="M1784" s="121">
        <f t="shared" si="872"/>
        <v>1.00206149</v>
      </c>
      <c r="N1784" s="121">
        <f t="shared" si="867"/>
        <v>1.6326988922771051</v>
      </c>
      <c r="O1784" s="114">
        <f t="shared" si="869"/>
        <v>1.6339381100000001</v>
      </c>
      <c r="P1784" s="114">
        <f t="shared" si="851"/>
        <v>697.68808578000005</v>
      </c>
      <c r="Q1784" s="168">
        <f t="shared" si="864"/>
        <v>0</v>
      </c>
      <c r="R1784" s="169">
        <f t="shared" si="860"/>
        <v>0</v>
      </c>
      <c r="S1784" s="114">
        <f t="shared" si="852"/>
        <v>0</v>
      </c>
      <c r="T1784" s="124">
        <f t="shared" si="861"/>
        <v>7.0000000000000007E-2</v>
      </c>
      <c r="U1784" s="122">
        <f t="shared" si="868"/>
        <v>7</v>
      </c>
      <c r="V1784" s="122">
        <v>252</v>
      </c>
      <c r="W1784" s="121">
        <f t="shared" si="853"/>
        <v>1.001881174</v>
      </c>
      <c r="X1784" s="114">
        <f t="shared" si="854"/>
        <v>1.3124726799999999</v>
      </c>
      <c r="Y1784" s="114">
        <f t="shared" si="855"/>
        <v>0</v>
      </c>
      <c r="Z1784" s="127" t="str">
        <f t="shared" si="865"/>
        <v>A+J=</v>
      </c>
      <c r="AA1784" s="119">
        <f t="shared" si="866"/>
        <v>45797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>
        <f t="shared" si="856"/>
        <v>45779</v>
      </c>
      <c r="B1785" s="114">
        <f t="shared" si="848"/>
        <v>699.00055846000009</v>
      </c>
      <c r="C1785" s="114">
        <f t="shared" si="862"/>
        <v>426.99786577999998</v>
      </c>
      <c r="D1785" s="115">
        <f t="shared" si="857"/>
        <v>1190.8820000000001</v>
      </c>
      <c r="E1785" s="116">
        <f t="shared" si="870"/>
        <v>1193.337</v>
      </c>
      <c r="F1785" s="117">
        <f t="shared" si="871"/>
        <v>45738</v>
      </c>
      <c r="G1785" s="118">
        <f t="shared" si="849"/>
        <v>2.0614972768082662E-3</v>
      </c>
      <c r="H1785" s="119">
        <f t="shared" si="863"/>
        <v>45797</v>
      </c>
      <c r="I1785" s="119">
        <f t="shared" si="850"/>
        <v>45797</v>
      </c>
      <c r="J1785" s="120">
        <f t="shared" si="858"/>
        <v>19</v>
      </c>
      <c r="K1785" s="120">
        <f t="shared" si="873"/>
        <v>7</v>
      </c>
      <c r="L1785" s="8">
        <f t="shared" si="859"/>
        <v>1.000759</v>
      </c>
      <c r="M1785" s="121">
        <f t="shared" si="872"/>
        <v>1.00206149</v>
      </c>
      <c r="N1785" s="121">
        <f t="shared" si="867"/>
        <v>1.6326988922771051</v>
      </c>
      <c r="O1785" s="114">
        <f t="shared" si="869"/>
        <v>1.6339381100000001</v>
      </c>
      <c r="P1785" s="114">
        <f t="shared" si="851"/>
        <v>697.68808578000005</v>
      </c>
      <c r="Q1785" s="168">
        <f t="shared" si="864"/>
        <v>0</v>
      </c>
      <c r="R1785" s="169">
        <f t="shared" si="860"/>
        <v>0</v>
      </c>
      <c r="S1785" s="114">
        <f t="shared" si="852"/>
        <v>0</v>
      </c>
      <c r="T1785" s="124">
        <f t="shared" si="861"/>
        <v>7.0000000000000007E-2</v>
      </c>
      <c r="U1785" s="122">
        <f t="shared" si="868"/>
        <v>7</v>
      </c>
      <c r="V1785" s="122">
        <v>252</v>
      </c>
      <c r="W1785" s="121">
        <f t="shared" si="853"/>
        <v>1.001881174</v>
      </c>
      <c r="X1785" s="114">
        <f t="shared" si="854"/>
        <v>1.3124726799999999</v>
      </c>
      <c r="Y1785" s="114">
        <f t="shared" si="855"/>
        <v>0</v>
      </c>
      <c r="Z1785" s="127" t="str">
        <f t="shared" si="865"/>
        <v>A+J=</v>
      </c>
      <c r="AA1785" s="119">
        <f t="shared" si="866"/>
        <v>45797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>
        <f t="shared" si="856"/>
        <v>45780</v>
      </c>
      <c r="B1786" s="114">
        <f t="shared" si="848"/>
        <v>699.26404429000002</v>
      </c>
      <c r="C1786" s="114">
        <f t="shared" si="862"/>
        <v>426.99786577999998</v>
      </c>
      <c r="D1786" s="115">
        <f t="shared" si="857"/>
        <v>1190.8820000000001</v>
      </c>
      <c r="E1786" s="116">
        <f t="shared" si="870"/>
        <v>1193.337</v>
      </c>
      <c r="F1786" s="117">
        <f t="shared" si="871"/>
        <v>45738</v>
      </c>
      <c r="G1786" s="118">
        <f t="shared" si="849"/>
        <v>2.0614972768082662E-3</v>
      </c>
      <c r="H1786" s="119">
        <f t="shared" si="863"/>
        <v>45797</v>
      </c>
      <c r="I1786" s="119">
        <f t="shared" si="850"/>
        <v>45797</v>
      </c>
      <c r="J1786" s="120">
        <f t="shared" si="858"/>
        <v>19</v>
      </c>
      <c r="K1786" s="120">
        <f t="shared" si="873"/>
        <v>8</v>
      </c>
      <c r="L1786" s="8">
        <f t="shared" si="859"/>
        <v>1.0008674799999999</v>
      </c>
      <c r="M1786" s="121">
        <f t="shared" si="872"/>
        <v>1.00206149</v>
      </c>
      <c r="N1786" s="121">
        <f t="shared" si="867"/>
        <v>1.6326988922771051</v>
      </c>
      <c r="O1786" s="114">
        <f t="shared" si="869"/>
        <v>1.63411522</v>
      </c>
      <c r="P1786" s="114">
        <f t="shared" si="851"/>
        <v>697.76371137000001</v>
      </c>
      <c r="Q1786" s="168">
        <f t="shared" si="864"/>
        <v>0</v>
      </c>
      <c r="R1786" s="169">
        <f t="shared" si="860"/>
        <v>0</v>
      </c>
      <c r="S1786" s="114">
        <f t="shared" si="852"/>
        <v>0</v>
      </c>
      <c r="T1786" s="124">
        <f t="shared" si="861"/>
        <v>7.0000000000000007E-2</v>
      </c>
      <c r="U1786" s="122">
        <f t="shared" si="868"/>
        <v>8</v>
      </c>
      <c r="V1786" s="122">
        <v>252</v>
      </c>
      <c r="W1786" s="121">
        <f t="shared" si="853"/>
        <v>1.0021502019999999</v>
      </c>
      <c r="X1786" s="114">
        <f t="shared" si="854"/>
        <v>1.50033292</v>
      </c>
      <c r="Y1786" s="114">
        <f t="shared" si="855"/>
        <v>0</v>
      </c>
      <c r="Z1786" s="127" t="str">
        <f t="shared" si="865"/>
        <v>A+J=</v>
      </c>
      <c r="AA1786" s="119">
        <f t="shared" si="866"/>
        <v>45797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>
        <f t="shared" si="856"/>
        <v>45781</v>
      </c>
      <c r="B1787" s="114">
        <f t="shared" si="848"/>
        <v>699.26404429000002</v>
      </c>
      <c r="C1787" s="114">
        <f t="shared" si="862"/>
        <v>426.99786577999998</v>
      </c>
      <c r="D1787" s="115">
        <f t="shared" si="857"/>
        <v>1190.8820000000001</v>
      </c>
      <c r="E1787" s="116">
        <f t="shared" si="870"/>
        <v>1193.337</v>
      </c>
      <c r="F1787" s="117">
        <f t="shared" si="871"/>
        <v>45738</v>
      </c>
      <c r="G1787" s="118">
        <f t="shared" si="849"/>
        <v>2.0614972768082662E-3</v>
      </c>
      <c r="H1787" s="119">
        <f t="shared" si="863"/>
        <v>45797</v>
      </c>
      <c r="I1787" s="119">
        <f t="shared" si="850"/>
        <v>45797</v>
      </c>
      <c r="J1787" s="120">
        <f t="shared" si="858"/>
        <v>19</v>
      </c>
      <c r="K1787" s="120">
        <f t="shared" si="873"/>
        <v>8</v>
      </c>
      <c r="L1787" s="8">
        <f t="shared" si="859"/>
        <v>1.0008674799999999</v>
      </c>
      <c r="M1787" s="121">
        <f t="shared" si="872"/>
        <v>1.00206149</v>
      </c>
      <c r="N1787" s="121">
        <f t="shared" si="867"/>
        <v>1.6326988922771051</v>
      </c>
      <c r="O1787" s="114">
        <f t="shared" si="869"/>
        <v>1.63411522</v>
      </c>
      <c r="P1787" s="114">
        <f t="shared" si="851"/>
        <v>697.76371137000001</v>
      </c>
      <c r="Q1787" s="168">
        <f t="shared" si="864"/>
        <v>0</v>
      </c>
      <c r="R1787" s="169">
        <f t="shared" si="860"/>
        <v>0</v>
      </c>
      <c r="S1787" s="114">
        <f t="shared" si="852"/>
        <v>0</v>
      </c>
      <c r="T1787" s="124">
        <f t="shared" si="861"/>
        <v>7.0000000000000007E-2</v>
      </c>
      <c r="U1787" s="122">
        <f t="shared" si="868"/>
        <v>8</v>
      </c>
      <c r="V1787" s="122">
        <v>252</v>
      </c>
      <c r="W1787" s="121">
        <f t="shared" si="853"/>
        <v>1.0021502019999999</v>
      </c>
      <c r="X1787" s="114">
        <f t="shared" si="854"/>
        <v>1.50033292</v>
      </c>
      <c r="Y1787" s="114">
        <f t="shared" si="855"/>
        <v>0</v>
      </c>
      <c r="Z1787" s="127" t="str">
        <f t="shared" si="865"/>
        <v>A+J=</v>
      </c>
      <c r="AA1787" s="119">
        <f t="shared" si="866"/>
        <v>45797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>
        <f t="shared" si="856"/>
        <v>45782</v>
      </c>
      <c r="B1788" s="114">
        <f t="shared" si="848"/>
        <v>699.26404429000002</v>
      </c>
      <c r="C1788" s="114">
        <f t="shared" si="862"/>
        <v>426.99786577999998</v>
      </c>
      <c r="D1788" s="115">
        <f t="shared" si="857"/>
        <v>1190.8820000000001</v>
      </c>
      <c r="E1788" s="116">
        <f t="shared" si="870"/>
        <v>1193.337</v>
      </c>
      <c r="F1788" s="117">
        <f t="shared" si="871"/>
        <v>45738</v>
      </c>
      <c r="G1788" s="118">
        <f t="shared" si="849"/>
        <v>2.0614972768082662E-3</v>
      </c>
      <c r="H1788" s="119">
        <f t="shared" si="863"/>
        <v>45797</v>
      </c>
      <c r="I1788" s="119">
        <f t="shared" si="850"/>
        <v>45797</v>
      </c>
      <c r="J1788" s="120">
        <f t="shared" si="858"/>
        <v>19</v>
      </c>
      <c r="K1788" s="120">
        <f t="shared" si="873"/>
        <v>8</v>
      </c>
      <c r="L1788" s="8">
        <f t="shared" si="859"/>
        <v>1.0008674799999999</v>
      </c>
      <c r="M1788" s="121">
        <f t="shared" si="872"/>
        <v>1.00206149</v>
      </c>
      <c r="N1788" s="121">
        <f t="shared" si="867"/>
        <v>1.6326988922771051</v>
      </c>
      <c r="O1788" s="114">
        <f t="shared" si="869"/>
        <v>1.63411522</v>
      </c>
      <c r="P1788" s="114">
        <f t="shared" si="851"/>
        <v>697.76371137000001</v>
      </c>
      <c r="Q1788" s="168">
        <f t="shared" si="864"/>
        <v>0</v>
      </c>
      <c r="R1788" s="169">
        <f t="shared" si="860"/>
        <v>0</v>
      </c>
      <c r="S1788" s="114">
        <f t="shared" si="852"/>
        <v>0</v>
      </c>
      <c r="T1788" s="124">
        <f t="shared" si="861"/>
        <v>7.0000000000000007E-2</v>
      </c>
      <c r="U1788" s="122">
        <f t="shared" si="868"/>
        <v>8</v>
      </c>
      <c r="V1788" s="122">
        <v>252</v>
      </c>
      <c r="W1788" s="121">
        <f t="shared" si="853"/>
        <v>1.0021502019999999</v>
      </c>
      <c r="X1788" s="114">
        <f t="shared" si="854"/>
        <v>1.50033292</v>
      </c>
      <c r="Y1788" s="114">
        <f t="shared" si="855"/>
        <v>0</v>
      </c>
      <c r="Z1788" s="127" t="str">
        <f t="shared" si="865"/>
        <v>A+J=</v>
      </c>
      <c r="AA1788" s="119">
        <f t="shared" si="866"/>
        <v>45797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>
        <f t="shared" si="856"/>
        <v>45783</v>
      </c>
      <c r="B1789" s="114">
        <f t="shared" si="848"/>
        <v>699.52762534999999</v>
      </c>
      <c r="C1789" s="114">
        <f t="shared" si="862"/>
        <v>426.99786577999998</v>
      </c>
      <c r="D1789" s="115">
        <f t="shared" si="857"/>
        <v>1190.8820000000001</v>
      </c>
      <c r="E1789" s="116">
        <f t="shared" si="870"/>
        <v>1193.337</v>
      </c>
      <c r="F1789" s="117">
        <f t="shared" si="871"/>
        <v>45738</v>
      </c>
      <c r="G1789" s="118">
        <f t="shared" si="849"/>
        <v>2.0614972768082662E-3</v>
      </c>
      <c r="H1789" s="119">
        <f t="shared" si="863"/>
        <v>45797</v>
      </c>
      <c r="I1789" s="119">
        <f t="shared" si="850"/>
        <v>45797</v>
      </c>
      <c r="J1789" s="120">
        <f t="shared" si="858"/>
        <v>19</v>
      </c>
      <c r="K1789" s="120">
        <f t="shared" si="873"/>
        <v>9</v>
      </c>
      <c r="L1789" s="8">
        <f t="shared" si="859"/>
        <v>1.0009759600000001</v>
      </c>
      <c r="M1789" s="121">
        <f t="shared" si="872"/>
        <v>1.00206149</v>
      </c>
      <c r="N1789" s="121">
        <f t="shared" si="867"/>
        <v>1.6326988922771051</v>
      </c>
      <c r="O1789" s="114">
        <f t="shared" si="869"/>
        <v>1.63429234</v>
      </c>
      <c r="P1789" s="114">
        <f t="shared" si="851"/>
        <v>697.83934123999995</v>
      </c>
      <c r="Q1789" s="168">
        <f t="shared" si="864"/>
        <v>0</v>
      </c>
      <c r="R1789" s="169">
        <f t="shared" si="860"/>
        <v>0</v>
      </c>
      <c r="S1789" s="114">
        <f t="shared" si="852"/>
        <v>0</v>
      </c>
      <c r="T1789" s="124">
        <f t="shared" si="861"/>
        <v>7.0000000000000007E-2</v>
      </c>
      <c r="U1789" s="122">
        <f t="shared" si="868"/>
        <v>9</v>
      </c>
      <c r="V1789" s="122">
        <v>252</v>
      </c>
      <c r="W1789" s="121">
        <f t="shared" si="853"/>
        <v>1.0024193020000001</v>
      </c>
      <c r="X1789" s="114">
        <f t="shared" si="854"/>
        <v>1.6882841099999999</v>
      </c>
      <c r="Y1789" s="114">
        <f t="shared" si="855"/>
        <v>0</v>
      </c>
      <c r="Z1789" s="127" t="str">
        <f t="shared" si="865"/>
        <v>A+J=</v>
      </c>
      <c r="AA1789" s="119">
        <f t="shared" si="866"/>
        <v>45797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>
        <f t="shared" si="856"/>
        <v>45784</v>
      </c>
      <c r="B1790" s="114">
        <f t="shared" si="848"/>
        <v>699.79130591000001</v>
      </c>
      <c r="C1790" s="114">
        <f t="shared" si="862"/>
        <v>426.99786577999998</v>
      </c>
      <c r="D1790" s="115">
        <f t="shared" si="857"/>
        <v>1190.8820000000001</v>
      </c>
      <c r="E1790" s="116">
        <f t="shared" si="870"/>
        <v>1193.337</v>
      </c>
      <c r="F1790" s="117">
        <f t="shared" si="871"/>
        <v>45738</v>
      </c>
      <c r="G1790" s="118">
        <f t="shared" si="849"/>
        <v>2.0614972768082662E-3</v>
      </c>
      <c r="H1790" s="119">
        <f t="shared" si="863"/>
        <v>45797</v>
      </c>
      <c r="I1790" s="119">
        <f t="shared" si="850"/>
        <v>45797</v>
      </c>
      <c r="J1790" s="120">
        <f t="shared" si="858"/>
        <v>19</v>
      </c>
      <c r="K1790" s="120">
        <f t="shared" si="873"/>
        <v>10</v>
      </c>
      <c r="L1790" s="8">
        <f t="shared" si="859"/>
        <v>1.00108446</v>
      </c>
      <c r="M1790" s="121">
        <f t="shared" si="872"/>
        <v>1.00206149</v>
      </c>
      <c r="N1790" s="121">
        <f t="shared" si="867"/>
        <v>1.6326988922771051</v>
      </c>
      <c r="O1790" s="114">
        <f t="shared" si="869"/>
        <v>1.6344694799999999</v>
      </c>
      <c r="P1790" s="114">
        <f t="shared" si="851"/>
        <v>697.91497963999996</v>
      </c>
      <c r="Q1790" s="168">
        <f t="shared" si="864"/>
        <v>0</v>
      </c>
      <c r="R1790" s="169">
        <f t="shared" si="860"/>
        <v>0</v>
      </c>
      <c r="S1790" s="114">
        <f t="shared" si="852"/>
        <v>0</v>
      </c>
      <c r="T1790" s="124">
        <f t="shared" si="861"/>
        <v>7.0000000000000007E-2</v>
      </c>
      <c r="U1790" s="122">
        <f t="shared" si="868"/>
        <v>10</v>
      </c>
      <c r="V1790" s="122">
        <v>252</v>
      </c>
      <c r="W1790" s="121">
        <f t="shared" si="853"/>
        <v>1.0026884739999999</v>
      </c>
      <c r="X1790" s="114">
        <f t="shared" si="854"/>
        <v>1.8763262700000001</v>
      </c>
      <c r="Y1790" s="114">
        <f t="shared" si="855"/>
        <v>0</v>
      </c>
      <c r="Z1790" s="127" t="str">
        <f t="shared" si="865"/>
        <v>A+J=</v>
      </c>
      <c r="AA1790" s="119">
        <f t="shared" si="866"/>
        <v>45797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>
        <f t="shared" si="856"/>
        <v>45785</v>
      </c>
      <c r="B1791" s="114">
        <f t="shared" si="848"/>
        <v>700.05509527999993</v>
      </c>
      <c r="C1791" s="114">
        <f t="shared" si="862"/>
        <v>426.99786577999998</v>
      </c>
      <c r="D1791" s="115">
        <f t="shared" si="857"/>
        <v>1190.8820000000001</v>
      </c>
      <c r="E1791" s="116">
        <f t="shared" si="870"/>
        <v>1193.337</v>
      </c>
      <c r="F1791" s="117">
        <f t="shared" si="871"/>
        <v>45738</v>
      </c>
      <c r="G1791" s="118">
        <f t="shared" si="849"/>
        <v>2.0614972768082662E-3</v>
      </c>
      <c r="H1791" s="119">
        <f t="shared" si="863"/>
        <v>45797</v>
      </c>
      <c r="I1791" s="119">
        <f t="shared" si="850"/>
        <v>45797</v>
      </c>
      <c r="J1791" s="120">
        <f t="shared" si="858"/>
        <v>19</v>
      </c>
      <c r="K1791" s="120">
        <f t="shared" si="873"/>
        <v>11</v>
      </c>
      <c r="L1791" s="8">
        <f t="shared" si="859"/>
        <v>1.0011929799999999</v>
      </c>
      <c r="M1791" s="121">
        <f t="shared" si="872"/>
        <v>1.00206149</v>
      </c>
      <c r="N1791" s="121">
        <f t="shared" si="867"/>
        <v>1.6326988922771051</v>
      </c>
      <c r="O1791" s="114">
        <f t="shared" si="869"/>
        <v>1.63464666</v>
      </c>
      <c r="P1791" s="114">
        <f t="shared" si="851"/>
        <v>697.99063511999998</v>
      </c>
      <c r="Q1791" s="168">
        <f t="shared" si="864"/>
        <v>0</v>
      </c>
      <c r="R1791" s="169">
        <f t="shared" si="860"/>
        <v>0</v>
      </c>
      <c r="S1791" s="114">
        <f t="shared" si="852"/>
        <v>0</v>
      </c>
      <c r="T1791" s="124">
        <f t="shared" si="861"/>
        <v>7.0000000000000007E-2</v>
      </c>
      <c r="U1791" s="122">
        <f t="shared" si="868"/>
        <v>11</v>
      </c>
      <c r="V1791" s="122">
        <v>252</v>
      </c>
      <c r="W1791" s="121">
        <f t="shared" si="853"/>
        <v>1.0029577190000001</v>
      </c>
      <c r="X1791" s="114">
        <f t="shared" si="854"/>
        <v>2.0644601599999999</v>
      </c>
      <c r="Y1791" s="114">
        <f t="shared" si="855"/>
        <v>0</v>
      </c>
      <c r="Z1791" s="127" t="str">
        <f t="shared" si="865"/>
        <v>A+J=</v>
      </c>
      <c r="AA1791" s="119">
        <f t="shared" si="866"/>
        <v>45797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>
        <f t="shared" si="856"/>
        <v>45786</v>
      </c>
      <c r="B1792" s="114">
        <f t="shared" si="848"/>
        <v>700.31897564999997</v>
      </c>
      <c r="C1792" s="114">
        <f t="shared" si="862"/>
        <v>426.99786577999998</v>
      </c>
      <c r="D1792" s="115">
        <f t="shared" si="857"/>
        <v>1190.8820000000001</v>
      </c>
      <c r="E1792" s="116">
        <f t="shared" si="870"/>
        <v>1193.337</v>
      </c>
      <c r="F1792" s="117">
        <f t="shared" si="871"/>
        <v>45738</v>
      </c>
      <c r="G1792" s="118">
        <f t="shared" si="849"/>
        <v>2.0614972768082662E-3</v>
      </c>
      <c r="H1792" s="119">
        <f t="shared" si="863"/>
        <v>45797</v>
      </c>
      <c r="I1792" s="119">
        <f t="shared" si="850"/>
        <v>45797</v>
      </c>
      <c r="J1792" s="120">
        <f t="shared" si="858"/>
        <v>19</v>
      </c>
      <c r="K1792" s="120">
        <f t="shared" si="873"/>
        <v>12</v>
      </c>
      <c r="L1792" s="8">
        <f t="shared" si="859"/>
        <v>1.0013015000000001</v>
      </c>
      <c r="M1792" s="121">
        <f t="shared" si="872"/>
        <v>1.00206149</v>
      </c>
      <c r="N1792" s="121">
        <f t="shared" si="867"/>
        <v>1.6326988922771051</v>
      </c>
      <c r="O1792" s="114">
        <f t="shared" si="869"/>
        <v>1.6348238399999999</v>
      </c>
      <c r="P1792" s="114">
        <f t="shared" si="851"/>
        <v>698.0662906</v>
      </c>
      <c r="Q1792" s="168">
        <f t="shared" si="864"/>
        <v>0</v>
      </c>
      <c r="R1792" s="169">
        <f t="shared" si="860"/>
        <v>0</v>
      </c>
      <c r="S1792" s="114">
        <f t="shared" si="852"/>
        <v>0</v>
      </c>
      <c r="T1792" s="124">
        <f t="shared" si="861"/>
        <v>7.0000000000000007E-2</v>
      </c>
      <c r="U1792" s="122">
        <f t="shared" si="868"/>
        <v>12</v>
      </c>
      <c r="V1792" s="122">
        <v>252</v>
      </c>
      <c r="W1792" s="121">
        <f t="shared" si="853"/>
        <v>1.003227036</v>
      </c>
      <c r="X1792" s="114">
        <f t="shared" si="854"/>
        <v>2.2526850500000002</v>
      </c>
      <c r="Y1792" s="114">
        <f t="shared" si="855"/>
        <v>0</v>
      </c>
      <c r="Z1792" s="127" t="str">
        <f t="shared" si="865"/>
        <v>A+J=</v>
      </c>
      <c r="AA1792" s="119">
        <f t="shared" si="866"/>
        <v>45797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>
        <f t="shared" si="856"/>
        <v>45787</v>
      </c>
      <c r="B1793" s="114">
        <f t="shared" si="848"/>
        <v>700.58295559999999</v>
      </c>
      <c r="C1793" s="114">
        <f t="shared" si="862"/>
        <v>426.99786577999998</v>
      </c>
      <c r="D1793" s="115">
        <f t="shared" si="857"/>
        <v>1190.8820000000001</v>
      </c>
      <c r="E1793" s="116">
        <f t="shared" si="870"/>
        <v>1193.337</v>
      </c>
      <c r="F1793" s="117">
        <f t="shared" si="871"/>
        <v>45738</v>
      </c>
      <c r="G1793" s="118">
        <f t="shared" si="849"/>
        <v>2.0614972768082662E-3</v>
      </c>
      <c r="H1793" s="119">
        <f t="shared" si="863"/>
        <v>45797</v>
      </c>
      <c r="I1793" s="119">
        <f t="shared" si="850"/>
        <v>45797</v>
      </c>
      <c r="J1793" s="120">
        <f t="shared" si="858"/>
        <v>19</v>
      </c>
      <c r="K1793" s="120">
        <f t="shared" si="873"/>
        <v>13</v>
      </c>
      <c r="L1793" s="8">
        <f t="shared" si="859"/>
        <v>1.00141003</v>
      </c>
      <c r="M1793" s="121">
        <f t="shared" si="872"/>
        <v>1.00206149</v>
      </c>
      <c r="N1793" s="121">
        <f t="shared" si="867"/>
        <v>1.6326988922771051</v>
      </c>
      <c r="O1793" s="114">
        <f t="shared" si="869"/>
        <v>1.6350010399999999</v>
      </c>
      <c r="P1793" s="114">
        <f t="shared" si="851"/>
        <v>698.14195461999998</v>
      </c>
      <c r="Q1793" s="168">
        <f t="shared" si="864"/>
        <v>0</v>
      </c>
      <c r="R1793" s="169">
        <f t="shared" si="860"/>
        <v>0</v>
      </c>
      <c r="S1793" s="114">
        <f t="shared" si="852"/>
        <v>0</v>
      </c>
      <c r="T1793" s="124">
        <f t="shared" si="861"/>
        <v>7.0000000000000007E-2</v>
      </c>
      <c r="U1793" s="122">
        <f t="shared" si="868"/>
        <v>13</v>
      </c>
      <c r="V1793" s="122">
        <v>252</v>
      </c>
      <c r="W1793" s="121">
        <f t="shared" si="853"/>
        <v>1.003496425</v>
      </c>
      <c r="X1793" s="114">
        <f t="shared" si="854"/>
        <v>2.4410009800000001</v>
      </c>
      <c r="Y1793" s="114">
        <f t="shared" si="855"/>
        <v>0</v>
      </c>
      <c r="Z1793" s="127" t="str">
        <f t="shared" si="865"/>
        <v>A+J=</v>
      </c>
      <c r="AA1793" s="119">
        <f t="shared" si="866"/>
        <v>45797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>
        <f t="shared" si="856"/>
        <v>45788</v>
      </c>
      <c r="B1794" s="114">
        <f t="shared" si="848"/>
        <v>700.58295559999999</v>
      </c>
      <c r="C1794" s="114">
        <f t="shared" si="862"/>
        <v>426.99786577999998</v>
      </c>
      <c r="D1794" s="115">
        <f t="shared" si="857"/>
        <v>1190.8820000000001</v>
      </c>
      <c r="E1794" s="116">
        <f t="shared" si="870"/>
        <v>1193.337</v>
      </c>
      <c r="F1794" s="117">
        <f t="shared" si="871"/>
        <v>45738</v>
      </c>
      <c r="G1794" s="118">
        <f t="shared" si="849"/>
        <v>2.0614972768082662E-3</v>
      </c>
      <c r="H1794" s="119">
        <f t="shared" si="863"/>
        <v>45797</v>
      </c>
      <c r="I1794" s="119">
        <f t="shared" si="850"/>
        <v>45797</v>
      </c>
      <c r="J1794" s="120">
        <f t="shared" si="858"/>
        <v>19</v>
      </c>
      <c r="K1794" s="120">
        <f t="shared" si="873"/>
        <v>13</v>
      </c>
      <c r="L1794" s="8">
        <f t="shared" si="859"/>
        <v>1.00141003</v>
      </c>
      <c r="M1794" s="121">
        <f t="shared" si="872"/>
        <v>1.00206149</v>
      </c>
      <c r="N1794" s="121">
        <f t="shared" si="867"/>
        <v>1.6326988922771051</v>
      </c>
      <c r="O1794" s="114">
        <f t="shared" si="869"/>
        <v>1.6350010399999999</v>
      </c>
      <c r="P1794" s="114">
        <f t="shared" si="851"/>
        <v>698.14195461999998</v>
      </c>
      <c r="Q1794" s="168">
        <f t="shared" si="864"/>
        <v>0</v>
      </c>
      <c r="R1794" s="169">
        <f t="shared" si="860"/>
        <v>0</v>
      </c>
      <c r="S1794" s="114">
        <f t="shared" si="852"/>
        <v>0</v>
      </c>
      <c r="T1794" s="124">
        <f t="shared" si="861"/>
        <v>7.0000000000000007E-2</v>
      </c>
      <c r="U1794" s="122">
        <f t="shared" si="868"/>
        <v>13</v>
      </c>
      <c r="V1794" s="122">
        <v>252</v>
      </c>
      <c r="W1794" s="121">
        <f t="shared" si="853"/>
        <v>1.003496425</v>
      </c>
      <c r="X1794" s="114">
        <f t="shared" si="854"/>
        <v>2.4410009800000001</v>
      </c>
      <c r="Y1794" s="114">
        <f t="shared" si="855"/>
        <v>0</v>
      </c>
      <c r="Z1794" s="127" t="str">
        <f t="shared" si="865"/>
        <v>A+J=</v>
      </c>
      <c r="AA1794" s="119">
        <f t="shared" si="866"/>
        <v>45797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>
        <f t="shared" si="856"/>
        <v>45789</v>
      </c>
      <c r="B1795" s="114">
        <f t="shared" si="848"/>
        <v>700.58295559999999</v>
      </c>
      <c r="C1795" s="114">
        <f t="shared" si="862"/>
        <v>426.99786577999998</v>
      </c>
      <c r="D1795" s="115">
        <f t="shared" si="857"/>
        <v>1190.8820000000001</v>
      </c>
      <c r="E1795" s="116">
        <f t="shared" si="870"/>
        <v>1193.337</v>
      </c>
      <c r="F1795" s="117">
        <f t="shared" si="871"/>
        <v>45738</v>
      </c>
      <c r="G1795" s="118">
        <f t="shared" si="849"/>
        <v>2.0614972768082662E-3</v>
      </c>
      <c r="H1795" s="119">
        <f t="shared" si="863"/>
        <v>45797</v>
      </c>
      <c r="I1795" s="119">
        <f t="shared" si="850"/>
        <v>45797</v>
      </c>
      <c r="J1795" s="120">
        <f t="shared" si="858"/>
        <v>19</v>
      </c>
      <c r="K1795" s="120">
        <f t="shared" si="873"/>
        <v>13</v>
      </c>
      <c r="L1795" s="8">
        <f t="shared" si="859"/>
        <v>1.00141003</v>
      </c>
      <c r="M1795" s="121">
        <f t="shared" si="872"/>
        <v>1.00206149</v>
      </c>
      <c r="N1795" s="121">
        <f t="shared" si="867"/>
        <v>1.6326988922771051</v>
      </c>
      <c r="O1795" s="114">
        <f t="shared" si="869"/>
        <v>1.6350010399999999</v>
      </c>
      <c r="P1795" s="114">
        <f t="shared" si="851"/>
        <v>698.14195461999998</v>
      </c>
      <c r="Q1795" s="168">
        <f t="shared" si="864"/>
        <v>0</v>
      </c>
      <c r="R1795" s="169">
        <f t="shared" si="860"/>
        <v>0</v>
      </c>
      <c r="S1795" s="114">
        <f t="shared" si="852"/>
        <v>0</v>
      </c>
      <c r="T1795" s="124">
        <f t="shared" si="861"/>
        <v>7.0000000000000007E-2</v>
      </c>
      <c r="U1795" s="122">
        <f t="shared" si="868"/>
        <v>13</v>
      </c>
      <c r="V1795" s="122">
        <v>252</v>
      </c>
      <c r="W1795" s="121">
        <f t="shared" si="853"/>
        <v>1.003496425</v>
      </c>
      <c r="X1795" s="114">
        <f t="shared" si="854"/>
        <v>2.4410009800000001</v>
      </c>
      <c r="Y1795" s="114">
        <f t="shared" si="855"/>
        <v>0</v>
      </c>
      <c r="Z1795" s="127" t="str">
        <f t="shared" si="865"/>
        <v>A+J=</v>
      </c>
      <c r="AA1795" s="119">
        <f t="shared" si="866"/>
        <v>45797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>
        <f t="shared" si="856"/>
        <v>45790</v>
      </c>
      <c r="B1796" s="114">
        <f t="shared" si="848"/>
        <v>700.84704015</v>
      </c>
      <c r="C1796" s="114">
        <f t="shared" si="862"/>
        <v>426.99786577999998</v>
      </c>
      <c r="D1796" s="115">
        <f t="shared" si="857"/>
        <v>1190.8820000000001</v>
      </c>
      <c r="E1796" s="116">
        <f t="shared" si="870"/>
        <v>1193.337</v>
      </c>
      <c r="F1796" s="117">
        <f t="shared" si="871"/>
        <v>45738</v>
      </c>
      <c r="G1796" s="118">
        <f t="shared" si="849"/>
        <v>2.0614972768082662E-3</v>
      </c>
      <c r="H1796" s="119">
        <f t="shared" si="863"/>
        <v>45797</v>
      </c>
      <c r="I1796" s="119">
        <f t="shared" si="850"/>
        <v>45797</v>
      </c>
      <c r="J1796" s="120">
        <f t="shared" si="858"/>
        <v>19</v>
      </c>
      <c r="K1796" s="120">
        <f t="shared" si="873"/>
        <v>14</v>
      </c>
      <c r="L1796" s="8">
        <f t="shared" si="859"/>
        <v>1.0015185799999999</v>
      </c>
      <c r="M1796" s="121">
        <f t="shared" si="872"/>
        <v>1.00206149</v>
      </c>
      <c r="N1796" s="121">
        <f t="shared" si="867"/>
        <v>1.6326988922771051</v>
      </c>
      <c r="O1796" s="114">
        <f t="shared" si="869"/>
        <v>1.6351782699999999</v>
      </c>
      <c r="P1796" s="114">
        <f t="shared" si="851"/>
        <v>698.21763145</v>
      </c>
      <c r="Q1796" s="168">
        <f t="shared" si="864"/>
        <v>0</v>
      </c>
      <c r="R1796" s="169">
        <f t="shared" si="860"/>
        <v>0</v>
      </c>
      <c r="S1796" s="114">
        <f t="shared" si="852"/>
        <v>0</v>
      </c>
      <c r="T1796" s="124">
        <f t="shared" si="861"/>
        <v>7.0000000000000007E-2</v>
      </c>
      <c r="U1796" s="122">
        <f t="shared" si="868"/>
        <v>14</v>
      </c>
      <c r="V1796" s="122">
        <v>252</v>
      </c>
      <c r="W1796" s="121">
        <f t="shared" si="853"/>
        <v>1.0037658869999999</v>
      </c>
      <c r="X1796" s="114">
        <f t="shared" si="854"/>
        <v>2.6294086999999999</v>
      </c>
      <c r="Y1796" s="114">
        <f t="shared" si="855"/>
        <v>0</v>
      </c>
      <c r="Z1796" s="127" t="str">
        <f t="shared" si="865"/>
        <v>A+J=</v>
      </c>
      <c r="AA1796" s="119">
        <f t="shared" si="866"/>
        <v>45797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>
        <f t="shared" si="856"/>
        <v>45791</v>
      </c>
      <c r="B1797" s="114">
        <f t="shared" si="848"/>
        <v>701.11122434000004</v>
      </c>
      <c r="C1797" s="114">
        <f t="shared" si="862"/>
        <v>426.99786577999998</v>
      </c>
      <c r="D1797" s="115">
        <f t="shared" si="857"/>
        <v>1190.8820000000001</v>
      </c>
      <c r="E1797" s="116">
        <f t="shared" si="870"/>
        <v>1193.337</v>
      </c>
      <c r="F1797" s="117">
        <f t="shared" si="871"/>
        <v>45738</v>
      </c>
      <c r="G1797" s="118">
        <f t="shared" si="849"/>
        <v>2.0614972768082662E-3</v>
      </c>
      <c r="H1797" s="119">
        <f t="shared" si="863"/>
        <v>45797</v>
      </c>
      <c r="I1797" s="119">
        <f t="shared" si="850"/>
        <v>45797</v>
      </c>
      <c r="J1797" s="120">
        <f t="shared" si="858"/>
        <v>19</v>
      </c>
      <c r="K1797" s="120">
        <f t="shared" si="873"/>
        <v>15</v>
      </c>
      <c r="L1797" s="8">
        <f t="shared" si="859"/>
        <v>1.0016271400000001</v>
      </c>
      <c r="M1797" s="121">
        <f t="shared" si="872"/>
        <v>1.00206149</v>
      </c>
      <c r="N1797" s="121">
        <f t="shared" si="867"/>
        <v>1.6326988922771051</v>
      </c>
      <c r="O1797" s="114">
        <f t="shared" si="869"/>
        <v>1.6353555200000001</v>
      </c>
      <c r="P1797" s="114">
        <f t="shared" si="851"/>
        <v>698.29331682999998</v>
      </c>
      <c r="Q1797" s="168">
        <f t="shared" si="864"/>
        <v>0</v>
      </c>
      <c r="R1797" s="169">
        <f t="shared" si="860"/>
        <v>0</v>
      </c>
      <c r="S1797" s="114">
        <f t="shared" si="852"/>
        <v>0</v>
      </c>
      <c r="T1797" s="124">
        <f t="shared" si="861"/>
        <v>7.0000000000000007E-2</v>
      </c>
      <c r="U1797" s="122">
        <f t="shared" si="868"/>
        <v>15</v>
      </c>
      <c r="V1797" s="122">
        <v>252</v>
      </c>
      <c r="W1797" s="121">
        <f t="shared" si="853"/>
        <v>1.004035421</v>
      </c>
      <c r="X1797" s="114">
        <f t="shared" si="854"/>
        <v>2.8179075099999999</v>
      </c>
      <c r="Y1797" s="114">
        <f t="shared" si="855"/>
        <v>0</v>
      </c>
      <c r="Z1797" s="127" t="str">
        <f t="shared" si="865"/>
        <v>A+J=</v>
      </c>
      <c r="AA1797" s="119">
        <f t="shared" si="866"/>
        <v>45797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>
        <f t="shared" si="856"/>
        <v>45792</v>
      </c>
      <c r="B1798" s="114">
        <f t="shared" si="848"/>
        <v>701.37550389</v>
      </c>
      <c r="C1798" s="114">
        <f t="shared" si="862"/>
        <v>426.99786577999998</v>
      </c>
      <c r="D1798" s="115">
        <f t="shared" si="857"/>
        <v>1190.8820000000001</v>
      </c>
      <c r="E1798" s="116">
        <f t="shared" si="870"/>
        <v>1193.337</v>
      </c>
      <c r="F1798" s="117">
        <f t="shared" si="871"/>
        <v>45738</v>
      </c>
      <c r="G1798" s="118">
        <f t="shared" si="849"/>
        <v>2.0614972768082662E-3</v>
      </c>
      <c r="H1798" s="119">
        <f t="shared" si="863"/>
        <v>45797</v>
      </c>
      <c r="I1798" s="119">
        <f t="shared" si="850"/>
        <v>45797</v>
      </c>
      <c r="J1798" s="120">
        <f t="shared" si="858"/>
        <v>19</v>
      </c>
      <c r="K1798" s="120">
        <f t="shared" si="873"/>
        <v>16</v>
      </c>
      <c r="L1798" s="8">
        <f t="shared" si="859"/>
        <v>1.0017357099999999</v>
      </c>
      <c r="M1798" s="121">
        <f t="shared" si="872"/>
        <v>1.00206149</v>
      </c>
      <c r="N1798" s="121">
        <f t="shared" si="867"/>
        <v>1.6326988922771051</v>
      </c>
      <c r="O1798" s="114">
        <f t="shared" si="869"/>
        <v>1.6355327799999999</v>
      </c>
      <c r="P1798" s="114">
        <f t="shared" si="851"/>
        <v>698.36900647000004</v>
      </c>
      <c r="Q1798" s="168">
        <f t="shared" si="864"/>
        <v>0</v>
      </c>
      <c r="R1798" s="169">
        <f t="shared" si="860"/>
        <v>0</v>
      </c>
      <c r="S1798" s="114">
        <f t="shared" si="852"/>
        <v>0</v>
      </c>
      <c r="T1798" s="124">
        <f t="shared" si="861"/>
        <v>7.0000000000000007E-2</v>
      </c>
      <c r="U1798" s="122">
        <f t="shared" si="868"/>
        <v>16</v>
      </c>
      <c r="V1798" s="122">
        <v>252</v>
      </c>
      <c r="W1798" s="121">
        <f t="shared" si="853"/>
        <v>1.004305027</v>
      </c>
      <c r="X1798" s="114">
        <f t="shared" si="854"/>
        <v>3.0064974200000001</v>
      </c>
      <c r="Y1798" s="114">
        <f t="shared" si="855"/>
        <v>0</v>
      </c>
      <c r="Z1798" s="127" t="str">
        <f t="shared" si="865"/>
        <v>A+J=</v>
      </c>
      <c r="AA1798" s="119">
        <f t="shared" si="866"/>
        <v>45797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>
        <f t="shared" si="856"/>
        <v>45793</v>
      </c>
      <c r="B1799" s="114">
        <f t="shared" si="848"/>
        <v>701.63988382999992</v>
      </c>
      <c r="C1799" s="114">
        <f t="shared" si="862"/>
        <v>426.99786577999998</v>
      </c>
      <c r="D1799" s="115">
        <f t="shared" si="857"/>
        <v>1190.8820000000001</v>
      </c>
      <c r="E1799" s="116">
        <f t="shared" si="870"/>
        <v>1193.337</v>
      </c>
      <c r="F1799" s="117">
        <f t="shared" si="871"/>
        <v>45738</v>
      </c>
      <c r="G1799" s="118">
        <f t="shared" si="849"/>
        <v>2.0614972768082662E-3</v>
      </c>
      <c r="H1799" s="119">
        <f t="shared" si="863"/>
        <v>45797</v>
      </c>
      <c r="I1799" s="119">
        <f t="shared" si="850"/>
        <v>45797</v>
      </c>
      <c r="J1799" s="120">
        <f t="shared" si="858"/>
        <v>19</v>
      </c>
      <c r="K1799" s="120">
        <f t="shared" si="873"/>
        <v>17</v>
      </c>
      <c r="L1799" s="8">
        <f t="shared" si="859"/>
        <v>1.00184429</v>
      </c>
      <c r="M1799" s="121">
        <f t="shared" si="872"/>
        <v>1.00206149</v>
      </c>
      <c r="N1799" s="121">
        <f t="shared" si="867"/>
        <v>1.6326988922771051</v>
      </c>
      <c r="O1799" s="114">
        <f t="shared" si="869"/>
        <v>1.6357100600000001</v>
      </c>
      <c r="P1799" s="114">
        <f t="shared" si="851"/>
        <v>698.44470464999995</v>
      </c>
      <c r="Q1799" s="168">
        <f t="shared" si="864"/>
        <v>0</v>
      </c>
      <c r="R1799" s="169">
        <f t="shared" si="860"/>
        <v>0</v>
      </c>
      <c r="S1799" s="114">
        <f t="shared" si="852"/>
        <v>0</v>
      </c>
      <c r="T1799" s="124">
        <f t="shared" si="861"/>
        <v>7.0000000000000007E-2</v>
      </c>
      <c r="U1799" s="122">
        <f t="shared" si="868"/>
        <v>17</v>
      </c>
      <c r="V1799" s="122">
        <v>252</v>
      </c>
      <c r="W1799" s="121">
        <f t="shared" si="853"/>
        <v>1.0045747060000001</v>
      </c>
      <c r="X1799" s="114">
        <f t="shared" si="854"/>
        <v>3.1951791799999998</v>
      </c>
      <c r="Y1799" s="114">
        <f t="shared" si="855"/>
        <v>0</v>
      </c>
      <c r="Z1799" s="127" t="str">
        <f t="shared" si="865"/>
        <v>A+J=</v>
      </c>
      <c r="AA1799" s="119">
        <f t="shared" si="866"/>
        <v>45797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>
        <f t="shared" si="856"/>
        <v>45794</v>
      </c>
      <c r="B1800" s="114">
        <f t="shared" si="848"/>
        <v>701.90436775000001</v>
      </c>
      <c r="C1800" s="114">
        <f t="shared" si="862"/>
        <v>426.99786577999998</v>
      </c>
      <c r="D1800" s="115">
        <f t="shared" si="857"/>
        <v>1190.8820000000001</v>
      </c>
      <c r="E1800" s="116">
        <f t="shared" si="870"/>
        <v>1193.337</v>
      </c>
      <c r="F1800" s="117">
        <f t="shared" si="871"/>
        <v>45738</v>
      </c>
      <c r="G1800" s="118">
        <f t="shared" si="849"/>
        <v>2.0614972768082662E-3</v>
      </c>
      <c r="H1800" s="119">
        <f t="shared" si="863"/>
        <v>45797</v>
      </c>
      <c r="I1800" s="119">
        <f t="shared" si="850"/>
        <v>45797</v>
      </c>
      <c r="J1800" s="120">
        <f t="shared" si="858"/>
        <v>19</v>
      </c>
      <c r="K1800" s="120">
        <f t="shared" si="873"/>
        <v>18</v>
      </c>
      <c r="L1800" s="8">
        <f t="shared" si="859"/>
        <v>1.0019528900000001</v>
      </c>
      <c r="M1800" s="121">
        <f t="shared" si="872"/>
        <v>1.00206149</v>
      </c>
      <c r="N1800" s="121">
        <f t="shared" si="867"/>
        <v>1.6326988922771051</v>
      </c>
      <c r="O1800" s="114">
        <f t="shared" si="869"/>
        <v>1.6358873700000001</v>
      </c>
      <c r="P1800" s="114">
        <f t="shared" si="851"/>
        <v>698.52041564000001</v>
      </c>
      <c r="Q1800" s="168">
        <f t="shared" si="864"/>
        <v>0</v>
      </c>
      <c r="R1800" s="169">
        <f t="shared" si="860"/>
        <v>0</v>
      </c>
      <c r="S1800" s="114">
        <f t="shared" si="852"/>
        <v>0</v>
      </c>
      <c r="T1800" s="124">
        <f t="shared" si="861"/>
        <v>7.0000000000000007E-2</v>
      </c>
      <c r="U1800" s="122">
        <f t="shared" si="868"/>
        <v>18</v>
      </c>
      <c r="V1800" s="122">
        <v>252</v>
      </c>
      <c r="W1800" s="121">
        <f t="shared" si="853"/>
        <v>1.0048444569999999</v>
      </c>
      <c r="X1800" s="114">
        <f t="shared" si="854"/>
        <v>3.3839521100000001</v>
      </c>
      <c r="Y1800" s="114">
        <f t="shared" si="855"/>
        <v>0</v>
      </c>
      <c r="Z1800" s="127" t="str">
        <f t="shared" si="865"/>
        <v>A+J=</v>
      </c>
      <c r="AA1800" s="119">
        <f t="shared" si="866"/>
        <v>45797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>
        <f t="shared" si="856"/>
        <v>45795</v>
      </c>
      <c r="B1801" s="114">
        <f t="shared" si="848"/>
        <v>701.90436775000001</v>
      </c>
      <c r="C1801" s="114">
        <f t="shared" si="862"/>
        <v>426.99786577999998</v>
      </c>
      <c r="D1801" s="115">
        <f t="shared" si="857"/>
        <v>1190.8820000000001</v>
      </c>
      <c r="E1801" s="116">
        <f t="shared" si="870"/>
        <v>1193.337</v>
      </c>
      <c r="F1801" s="117">
        <f t="shared" si="871"/>
        <v>45738</v>
      </c>
      <c r="G1801" s="118">
        <f t="shared" si="849"/>
        <v>2.0614972768082662E-3</v>
      </c>
      <c r="H1801" s="119">
        <f t="shared" si="863"/>
        <v>45797</v>
      </c>
      <c r="I1801" s="119">
        <f t="shared" si="850"/>
        <v>45797</v>
      </c>
      <c r="J1801" s="120">
        <f t="shared" si="858"/>
        <v>19</v>
      </c>
      <c r="K1801" s="120">
        <f t="shared" si="873"/>
        <v>18</v>
      </c>
      <c r="L1801" s="8">
        <f t="shared" si="859"/>
        <v>1.0019528900000001</v>
      </c>
      <c r="M1801" s="121">
        <f t="shared" si="872"/>
        <v>1.00206149</v>
      </c>
      <c r="N1801" s="121">
        <f t="shared" si="867"/>
        <v>1.6326988922771051</v>
      </c>
      <c r="O1801" s="114">
        <f t="shared" si="869"/>
        <v>1.6358873700000001</v>
      </c>
      <c r="P1801" s="114">
        <f t="shared" si="851"/>
        <v>698.52041564000001</v>
      </c>
      <c r="Q1801" s="168">
        <f t="shared" si="864"/>
        <v>0</v>
      </c>
      <c r="R1801" s="169">
        <f t="shared" si="860"/>
        <v>0</v>
      </c>
      <c r="S1801" s="114">
        <f t="shared" si="852"/>
        <v>0</v>
      </c>
      <c r="T1801" s="124">
        <f t="shared" si="861"/>
        <v>7.0000000000000007E-2</v>
      </c>
      <c r="U1801" s="122">
        <f t="shared" si="868"/>
        <v>18</v>
      </c>
      <c r="V1801" s="122">
        <v>252</v>
      </c>
      <c r="W1801" s="121">
        <f t="shared" si="853"/>
        <v>1.0048444569999999</v>
      </c>
      <c r="X1801" s="114">
        <f t="shared" si="854"/>
        <v>3.3839521100000001</v>
      </c>
      <c r="Y1801" s="114">
        <f t="shared" si="855"/>
        <v>0</v>
      </c>
      <c r="Z1801" s="127" t="str">
        <f t="shared" si="865"/>
        <v>A+J=</v>
      </c>
      <c r="AA1801" s="119">
        <f t="shared" si="866"/>
        <v>45797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>
        <f t="shared" si="856"/>
        <v>45796</v>
      </c>
      <c r="B1802" s="114">
        <f t="shared" ref="B1802:B1865" si="874">(P1802+X1802)</f>
        <v>701.90436775000001</v>
      </c>
      <c r="C1802" s="114">
        <f t="shared" si="862"/>
        <v>426.99786577999998</v>
      </c>
      <c r="D1802" s="115">
        <f t="shared" si="857"/>
        <v>1190.8820000000001</v>
      </c>
      <c r="E1802" s="116">
        <f t="shared" si="870"/>
        <v>1193.337</v>
      </c>
      <c r="F1802" s="117">
        <f t="shared" si="871"/>
        <v>45738</v>
      </c>
      <c r="G1802" s="118">
        <f t="shared" ref="G1802:G1865" si="875">(E1802/D1802)-1</f>
        <v>2.0614972768082662E-3</v>
      </c>
      <c r="H1802" s="119">
        <f t="shared" si="863"/>
        <v>45797</v>
      </c>
      <c r="I1802" s="119">
        <f t="shared" ref="I1802:I1865" si="876">IF(A1802&gt;I1801,H1802,I1801)</f>
        <v>45797</v>
      </c>
      <c r="J1802" s="120">
        <f t="shared" si="858"/>
        <v>19</v>
      </c>
      <c r="K1802" s="120">
        <f t="shared" si="873"/>
        <v>18</v>
      </c>
      <c r="L1802" s="8">
        <f t="shared" si="859"/>
        <v>1.0019528900000001</v>
      </c>
      <c r="M1802" s="121">
        <f t="shared" si="872"/>
        <v>1.00206149</v>
      </c>
      <c r="N1802" s="121">
        <f t="shared" si="867"/>
        <v>1.6326988922771051</v>
      </c>
      <c r="O1802" s="114">
        <f t="shared" si="869"/>
        <v>1.6358873700000001</v>
      </c>
      <c r="P1802" s="114">
        <f t="shared" ref="P1802:P1865" si="877">TRUNC(C1802*O1802,8)</f>
        <v>698.52041564000001</v>
      </c>
      <c r="Q1802" s="168">
        <f t="shared" si="864"/>
        <v>0</v>
      </c>
      <c r="R1802" s="169">
        <f t="shared" si="860"/>
        <v>0</v>
      </c>
      <c r="S1802" s="114">
        <f t="shared" ref="S1802:S1865" si="878">IF(R1802&gt;0,TRUNC(R1802*P1802,8),0)</f>
        <v>0</v>
      </c>
      <c r="T1802" s="124">
        <f t="shared" si="861"/>
        <v>7.0000000000000007E-2</v>
      </c>
      <c r="U1802" s="122">
        <f t="shared" si="868"/>
        <v>18</v>
      </c>
      <c r="V1802" s="122">
        <v>252</v>
      </c>
      <c r="W1802" s="121">
        <f t="shared" ref="W1802:W1865" si="879">ROUND((1+T1802)^TRUNC((U1802/V1802),9),9)</f>
        <v>1.0048444569999999</v>
      </c>
      <c r="X1802" s="114">
        <f t="shared" ref="X1802:X1865" si="880">TRUNC((P1802*(W1802-1)),8)</f>
        <v>3.3839521100000001</v>
      </c>
      <c r="Y1802" s="114">
        <f t="shared" ref="Y1802:Y1865" si="881">IF(Q1802&gt;0,S1802+X1802,0)</f>
        <v>0</v>
      </c>
      <c r="Z1802" s="127" t="str">
        <f t="shared" si="865"/>
        <v>A+J=</v>
      </c>
      <c r="AA1802" s="119">
        <f t="shared" si="866"/>
        <v>45797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>
        <f t="shared" ref="A1803:A1866" si="882">(A1802+1)</f>
        <v>45797</v>
      </c>
      <c r="B1803" s="114">
        <f t="shared" si="874"/>
        <v>702.16894351999997</v>
      </c>
      <c r="C1803" s="114">
        <f t="shared" si="862"/>
        <v>426.99786577999998</v>
      </c>
      <c r="D1803" s="115">
        <f t="shared" ref="D1803:D1866" si="883">IF(E1803=E1802,D1802,E1802)</f>
        <v>1190.8820000000001</v>
      </c>
      <c r="E1803" s="116">
        <f t="shared" si="870"/>
        <v>1193.337</v>
      </c>
      <c r="F1803" s="117">
        <f t="shared" si="871"/>
        <v>45738</v>
      </c>
      <c r="G1803" s="118">
        <f t="shared" si="875"/>
        <v>2.0614972768082662E-3</v>
      </c>
      <c r="H1803" s="119">
        <f t="shared" si="863"/>
        <v>45828</v>
      </c>
      <c r="I1803" s="119">
        <f t="shared" si="876"/>
        <v>45797</v>
      </c>
      <c r="J1803" s="120">
        <f t="shared" ref="J1803:J1866" si="884">IF(I1803=I1802,J1802,NETWORKDAYS(I1802,I1803,$AD$148:$AD$502)-1)</f>
        <v>19</v>
      </c>
      <c r="K1803" s="120">
        <f t="shared" si="873"/>
        <v>19</v>
      </c>
      <c r="L1803" s="8">
        <f t="shared" ref="L1803:L1866" si="885">TRUNC((E1803/D1803)^TRUNC((K1803/J1803),9),8)</f>
        <v>1.00206149</v>
      </c>
      <c r="M1803" s="121">
        <f t="shared" si="872"/>
        <v>1.00206149</v>
      </c>
      <c r="N1803" s="121">
        <f t="shared" si="867"/>
        <v>1.6326988922771051</v>
      </c>
      <c r="O1803" s="114">
        <f t="shared" si="869"/>
        <v>1.63606468</v>
      </c>
      <c r="P1803" s="114">
        <f t="shared" si="877"/>
        <v>698.59612662999996</v>
      </c>
      <c r="Q1803" s="168">
        <f t="shared" si="864"/>
        <v>59</v>
      </c>
      <c r="R1803" s="169">
        <f t="shared" ref="R1803:R1866" si="886">IF(Q1803&gt;0,VLOOKUP($A1803,$AD$10:$AI$140,6),0)</f>
        <v>1.5562999999999999E-2</v>
      </c>
      <c r="S1803" s="114">
        <f t="shared" si="878"/>
        <v>10.87225151</v>
      </c>
      <c r="T1803" s="124">
        <f t="shared" ref="T1803:T1866" si="887">(T1802)</f>
        <v>7.0000000000000007E-2</v>
      </c>
      <c r="U1803" s="122">
        <f t="shared" si="868"/>
        <v>19</v>
      </c>
      <c r="V1803" s="122">
        <v>252</v>
      </c>
      <c r="W1803" s="121">
        <f t="shared" si="879"/>
        <v>1.005114281</v>
      </c>
      <c r="X1803" s="114">
        <f t="shared" si="880"/>
        <v>3.5728168899999999</v>
      </c>
      <c r="Y1803" s="114">
        <f t="shared" si="881"/>
        <v>14.4450684</v>
      </c>
      <c r="Z1803" s="127" t="str">
        <f t="shared" si="865"/>
        <v>A+J=</v>
      </c>
      <c r="AA1803" s="119">
        <f t="shared" si="866"/>
        <v>45797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>
        <f t="shared" si="882"/>
        <v>45798</v>
      </c>
      <c r="B1804" s="114">
        <f t="shared" si="874"/>
        <v>687.97293907000005</v>
      </c>
      <c r="C1804" s="114">
        <f t="shared" ref="C1804:C1867" si="888">TRUNC(IF(Q1803&gt;0,VLOOKUP(A1803,$AD$12:$AE$140,2),C1803),8)</f>
        <v>420.35249800000003</v>
      </c>
      <c r="D1804" s="115">
        <f t="shared" si="883"/>
        <v>1190.8820000000001</v>
      </c>
      <c r="E1804" s="116">
        <f t="shared" si="870"/>
        <v>1193.337</v>
      </c>
      <c r="F1804" s="117">
        <f t="shared" si="871"/>
        <v>45767</v>
      </c>
      <c r="G1804" s="118">
        <f t="shared" si="875"/>
        <v>2.0614972768082662E-3</v>
      </c>
      <c r="H1804" s="119">
        <f t="shared" ref="H1804:H1867" si="889">IF(DAY(A1804)=H$9,VLOOKUP(A1804,AH$118:AN$450,4),H1803)</f>
        <v>45828</v>
      </c>
      <c r="I1804" s="119">
        <f t="shared" si="876"/>
        <v>45828</v>
      </c>
      <c r="J1804" s="120">
        <f t="shared" si="884"/>
        <v>22</v>
      </c>
      <c r="K1804" s="120">
        <f t="shared" si="873"/>
        <v>1</v>
      </c>
      <c r="L1804" s="8">
        <f t="shared" si="885"/>
        <v>1.00009361</v>
      </c>
      <c r="M1804" s="121">
        <f t="shared" si="872"/>
        <v>1.00206149</v>
      </c>
      <c r="N1804" s="121">
        <f t="shared" si="867"/>
        <v>1.6360646847165454</v>
      </c>
      <c r="O1804" s="114">
        <f t="shared" si="869"/>
        <v>1.6362178300000001</v>
      </c>
      <c r="P1804" s="114">
        <f t="shared" si="877"/>
        <v>687.78825211000003</v>
      </c>
      <c r="Q1804" s="168">
        <f t="shared" ref="Q1804:Q1867" si="890">IF(VLOOKUP(A1804,AD$10:AK$140,8)=VLOOKUP(A1803,AD$10:AK$140,8),0,VLOOKUP(A1804,AD$10:AK$140,8))</f>
        <v>0</v>
      </c>
      <c r="R1804" s="169">
        <f t="shared" si="886"/>
        <v>0</v>
      </c>
      <c r="S1804" s="114">
        <f t="shared" si="878"/>
        <v>0</v>
      </c>
      <c r="T1804" s="124">
        <f t="shared" si="887"/>
        <v>7.0000000000000007E-2</v>
      </c>
      <c r="U1804" s="122">
        <f t="shared" si="868"/>
        <v>1</v>
      </c>
      <c r="V1804" s="122">
        <v>252</v>
      </c>
      <c r="W1804" s="121">
        <f t="shared" si="879"/>
        <v>1.0002685229999999</v>
      </c>
      <c r="X1804" s="114">
        <f t="shared" si="880"/>
        <v>0.18468696000000001</v>
      </c>
      <c r="Y1804" s="114">
        <f t="shared" si="881"/>
        <v>0</v>
      </c>
      <c r="Z1804" s="127" t="str">
        <f t="shared" ref="Z1804:Z1867" si="891">IF($Q1803&gt;0,VLOOKUP($A1803,$AD$10:$AM$140,9),Z1803)</f>
        <v>A+J=</v>
      </c>
      <c r="AA1804" s="119">
        <f t="shared" ref="AA1804:AA1867" si="892">IF($Q1803&gt;0,VLOOKUP($A1803,$AD$10:$AM$140,10),AA1803)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>
        <f t="shared" si="882"/>
        <v>45799</v>
      </c>
      <c r="B1805" s="114">
        <f t="shared" si="874"/>
        <v>688.22209553000005</v>
      </c>
      <c r="C1805" s="114">
        <f t="shared" si="888"/>
        <v>420.35249800000003</v>
      </c>
      <c r="D1805" s="115">
        <f t="shared" si="883"/>
        <v>1190.8820000000001</v>
      </c>
      <c r="E1805" s="116">
        <f t="shared" si="870"/>
        <v>1193.337</v>
      </c>
      <c r="F1805" s="117">
        <f t="shared" si="871"/>
        <v>45767</v>
      </c>
      <c r="G1805" s="118">
        <f t="shared" si="875"/>
        <v>2.0614972768082662E-3</v>
      </c>
      <c r="H1805" s="119">
        <f t="shared" si="889"/>
        <v>45828</v>
      </c>
      <c r="I1805" s="119">
        <f t="shared" si="876"/>
        <v>45828</v>
      </c>
      <c r="J1805" s="120">
        <f t="shared" si="884"/>
        <v>22</v>
      </c>
      <c r="K1805" s="120">
        <f t="shared" si="873"/>
        <v>2</v>
      </c>
      <c r="L1805" s="8">
        <f t="shared" si="885"/>
        <v>1.0001872300000001</v>
      </c>
      <c r="M1805" s="121">
        <f t="shared" si="872"/>
        <v>1.00206149</v>
      </c>
      <c r="N1805" s="121">
        <f t="shared" si="867"/>
        <v>1.6360646847165454</v>
      </c>
      <c r="O1805" s="114">
        <f t="shared" si="869"/>
        <v>1.636371</v>
      </c>
      <c r="P1805" s="114">
        <f t="shared" si="877"/>
        <v>687.85263750000001</v>
      </c>
      <c r="Q1805" s="168">
        <f t="shared" si="890"/>
        <v>0</v>
      </c>
      <c r="R1805" s="169">
        <f t="shared" si="886"/>
        <v>0</v>
      </c>
      <c r="S1805" s="114">
        <f t="shared" si="878"/>
        <v>0</v>
      </c>
      <c r="T1805" s="124">
        <f t="shared" si="887"/>
        <v>7.0000000000000007E-2</v>
      </c>
      <c r="U1805" s="122">
        <f t="shared" si="868"/>
        <v>2</v>
      </c>
      <c r="V1805" s="122">
        <v>252</v>
      </c>
      <c r="W1805" s="121">
        <f t="shared" si="879"/>
        <v>1.000537118</v>
      </c>
      <c r="X1805" s="114">
        <f t="shared" si="880"/>
        <v>0.36945802999999999</v>
      </c>
      <c r="Y1805" s="114">
        <f t="shared" si="881"/>
        <v>0</v>
      </c>
      <c r="Z1805" s="127" t="str">
        <f t="shared" si="891"/>
        <v>A+J=</v>
      </c>
      <c r="AA1805" s="119">
        <f t="shared" si="892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>
        <f t="shared" si="882"/>
        <v>45800</v>
      </c>
      <c r="B1806" s="114">
        <f t="shared" si="874"/>
        <v>688.47134032000008</v>
      </c>
      <c r="C1806" s="114">
        <f t="shared" si="888"/>
        <v>420.35249800000003</v>
      </c>
      <c r="D1806" s="115">
        <f t="shared" si="883"/>
        <v>1190.8820000000001</v>
      </c>
      <c r="E1806" s="116">
        <f t="shared" si="870"/>
        <v>1193.337</v>
      </c>
      <c r="F1806" s="117">
        <f t="shared" si="871"/>
        <v>45767</v>
      </c>
      <c r="G1806" s="118">
        <f t="shared" si="875"/>
        <v>2.0614972768082662E-3</v>
      </c>
      <c r="H1806" s="119">
        <f t="shared" si="889"/>
        <v>45828</v>
      </c>
      <c r="I1806" s="119">
        <f t="shared" si="876"/>
        <v>45828</v>
      </c>
      <c r="J1806" s="120">
        <f t="shared" si="884"/>
        <v>22</v>
      </c>
      <c r="K1806" s="120">
        <f t="shared" si="873"/>
        <v>3</v>
      </c>
      <c r="L1806" s="8">
        <f t="shared" si="885"/>
        <v>1.0002808599999999</v>
      </c>
      <c r="M1806" s="121">
        <f t="shared" si="872"/>
        <v>1.00206149</v>
      </c>
      <c r="N1806" s="121">
        <f t="shared" si="867"/>
        <v>1.6360646847165454</v>
      </c>
      <c r="O1806" s="114">
        <f t="shared" si="869"/>
        <v>1.6365241800000001</v>
      </c>
      <c r="P1806" s="114">
        <f t="shared" si="877"/>
        <v>687.91702710000004</v>
      </c>
      <c r="Q1806" s="168">
        <f t="shared" si="890"/>
        <v>0</v>
      </c>
      <c r="R1806" s="169">
        <f t="shared" si="886"/>
        <v>0</v>
      </c>
      <c r="S1806" s="114">
        <f t="shared" si="878"/>
        <v>0</v>
      </c>
      <c r="T1806" s="124">
        <f t="shared" si="887"/>
        <v>7.0000000000000007E-2</v>
      </c>
      <c r="U1806" s="122">
        <f t="shared" si="868"/>
        <v>3</v>
      </c>
      <c r="V1806" s="122">
        <v>252</v>
      </c>
      <c r="W1806" s="121">
        <f t="shared" si="879"/>
        <v>1.0008057850000001</v>
      </c>
      <c r="X1806" s="114">
        <f t="shared" si="880"/>
        <v>0.55431322000000005</v>
      </c>
      <c r="Y1806" s="114">
        <f t="shared" si="881"/>
        <v>0</v>
      </c>
      <c r="Z1806" s="127" t="str">
        <f t="shared" si="891"/>
        <v>A+J=</v>
      </c>
      <c r="AA1806" s="119">
        <f t="shared" si="892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>
        <f t="shared" si="882"/>
        <v>45801</v>
      </c>
      <c r="B1807" s="114">
        <f t="shared" si="874"/>
        <v>688.72068184999989</v>
      </c>
      <c r="C1807" s="114">
        <f t="shared" si="888"/>
        <v>420.35249800000003</v>
      </c>
      <c r="D1807" s="115">
        <f t="shared" si="883"/>
        <v>1190.8820000000001</v>
      </c>
      <c r="E1807" s="116">
        <f t="shared" si="870"/>
        <v>1193.337</v>
      </c>
      <c r="F1807" s="117">
        <f t="shared" si="871"/>
        <v>45767</v>
      </c>
      <c r="G1807" s="118">
        <f t="shared" si="875"/>
        <v>2.0614972768082662E-3</v>
      </c>
      <c r="H1807" s="119">
        <f t="shared" si="889"/>
        <v>45828</v>
      </c>
      <c r="I1807" s="119">
        <f t="shared" si="876"/>
        <v>45828</v>
      </c>
      <c r="J1807" s="120">
        <f t="shared" si="884"/>
        <v>22</v>
      </c>
      <c r="K1807" s="120">
        <f t="shared" si="873"/>
        <v>4</v>
      </c>
      <c r="L1807" s="8">
        <f t="shared" si="885"/>
        <v>1.0003744999999999</v>
      </c>
      <c r="M1807" s="121">
        <f t="shared" si="872"/>
        <v>1.00206149</v>
      </c>
      <c r="N1807" s="121">
        <f t="shared" si="867"/>
        <v>1.6360646847165454</v>
      </c>
      <c r="O1807" s="114">
        <f t="shared" si="869"/>
        <v>1.63667739</v>
      </c>
      <c r="P1807" s="114">
        <f t="shared" si="877"/>
        <v>687.98142929999995</v>
      </c>
      <c r="Q1807" s="168">
        <f t="shared" si="890"/>
        <v>0</v>
      </c>
      <c r="R1807" s="169">
        <f t="shared" si="886"/>
        <v>0</v>
      </c>
      <c r="S1807" s="114">
        <f t="shared" si="878"/>
        <v>0</v>
      </c>
      <c r="T1807" s="124">
        <f t="shared" si="887"/>
        <v>7.0000000000000007E-2</v>
      </c>
      <c r="U1807" s="122">
        <f t="shared" si="868"/>
        <v>4</v>
      </c>
      <c r="V1807" s="122">
        <v>252</v>
      </c>
      <c r="W1807" s="121">
        <f t="shared" si="879"/>
        <v>1.0010745240000001</v>
      </c>
      <c r="X1807" s="114">
        <f t="shared" si="880"/>
        <v>0.73925255000000001</v>
      </c>
      <c r="Y1807" s="114">
        <f t="shared" si="881"/>
        <v>0</v>
      </c>
      <c r="Z1807" s="127" t="str">
        <f t="shared" si="891"/>
        <v>A+J=</v>
      </c>
      <c r="AA1807" s="119">
        <f t="shared" si="892"/>
        <v>45828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>
        <f t="shared" si="882"/>
        <v>45802</v>
      </c>
      <c r="B1808" s="114">
        <f t="shared" si="874"/>
        <v>688.72068184999989</v>
      </c>
      <c r="C1808" s="114">
        <f t="shared" si="888"/>
        <v>420.35249800000003</v>
      </c>
      <c r="D1808" s="115">
        <f t="shared" si="883"/>
        <v>1190.8820000000001</v>
      </c>
      <c r="E1808" s="116">
        <f t="shared" si="870"/>
        <v>1193.337</v>
      </c>
      <c r="F1808" s="117">
        <f t="shared" si="871"/>
        <v>45767</v>
      </c>
      <c r="G1808" s="118">
        <f t="shared" si="875"/>
        <v>2.0614972768082662E-3</v>
      </c>
      <c r="H1808" s="119">
        <f t="shared" si="889"/>
        <v>45828</v>
      </c>
      <c r="I1808" s="119">
        <f t="shared" si="876"/>
        <v>45828</v>
      </c>
      <c r="J1808" s="120">
        <f t="shared" si="884"/>
        <v>22</v>
      </c>
      <c r="K1808" s="120">
        <f t="shared" si="873"/>
        <v>4</v>
      </c>
      <c r="L1808" s="8">
        <f t="shared" si="885"/>
        <v>1.0003744999999999</v>
      </c>
      <c r="M1808" s="121">
        <f t="shared" si="872"/>
        <v>1.00206149</v>
      </c>
      <c r="N1808" s="121">
        <f t="shared" si="867"/>
        <v>1.6360646847165454</v>
      </c>
      <c r="O1808" s="114">
        <f t="shared" si="869"/>
        <v>1.63667739</v>
      </c>
      <c r="P1808" s="114">
        <f t="shared" si="877"/>
        <v>687.98142929999995</v>
      </c>
      <c r="Q1808" s="168">
        <f t="shared" si="890"/>
        <v>0</v>
      </c>
      <c r="R1808" s="169">
        <f t="shared" si="886"/>
        <v>0</v>
      </c>
      <c r="S1808" s="114">
        <f t="shared" si="878"/>
        <v>0</v>
      </c>
      <c r="T1808" s="124">
        <f t="shared" si="887"/>
        <v>7.0000000000000007E-2</v>
      </c>
      <c r="U1808" s="122">
        <f t="shared" si="868"/>
        <v>4</v>
      </c>
      <c r="V1808" s="122">
        <v>252</v>
      </c>
      <c r="W1808" s="121">
        <f t="shared" si="879"/>
        <v>1.0010745240000001</v>
      </c>
      <c r="X1808" s="114">
        <f t="shared" si="880"/>
        <v>0.73925255000000001</v>
      </c>
      <c r="Y1808" s="114">
        <f t="shared" si="881"/>
        <v>0</v>
      </c>
      <c r="Z1808" s="127" t="str">
        <f t="shared" si="891"/>
        <v>A+J=</v>
      </c>
      <c r="AA1808" s="119">
        <f t="shared" si="892"/>
        <v>45828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>
        <f t="shared" si="882"/>
        <v>45803</v>
      </c>
      <c r="B1809" s="114">
        <f t="shared" si="874"/>
        <v>688.72068184999989</v>
      </c>
      <c r="C1809" s="114">
        <f t="shared" si="888"/>
        <v>420.35249800000003</v>
      </c>
      <c r="D1809" s="115">
        <f t="shared" si="883"/>
        <v>1190.8820000000001</v>
      </c>
      <c r="E1809" s="116">
        <f t="shared" si="870"/>
        <v>1193.337</v>
      </c>
      <c r="F1809" s="117">
        <f t="shared" si="871"/>
        <v>45767</v>
      </c>
      <c r="G1809" s="118">
        <f t="shared" si="875"/>
        <v>2.0614972768082662E-3</v>
      </c>
      <c r="H1809" s="119">
        <f t="shared" si="889"/>
        <v>45828</v>
      </c>
      <c r="I1809" s="119">
        <f t="shared" si="876"/>
        <v>45828</v>
      </c>
      <c r="J1809" s="120">
        <f t="shared" si="884"/>
        <v>22</v>
      </c>
      <c r="K1809" s="120">
        <f t="shared" si="873"/>
        <v>4</v>
      </c>
      <c r="L1809" s="8">
        <f t="shared" si="885"/>
        <v>1.0003744999999999</v>
      </c>
      <c r="M1809" s="121">
        <f t="shared" si="872"/>
        <v>1.00206149</v>
      </c>
      <c r="N1809" s="121">
        <f t="shared" si="867"/>
        <v>1.6360646847165454</v>
      </c>
      <c r="O1809" s="114">
        <f t="shared" si="869"/>
        <v>1.63667739</v>
      </c>
      <c r="P1809" s="114">
        <f t="shared" si="877"/>
        <v>687.98142929999995</v>
      </c>
      <c r="Q1809" s="168">
        <f t="shared" si="890"/>
        <v>0</v>
      </c>
      <c r="R1809" s="169">
        <f t="shared" si="886"/>
        <v>0</v>
      </c>
      <c r="S1809" s="114">
        <f t="shared" si="878"/>
        <v>0</v>
      </c>
      <c r="T1809" s="124">
        <f t="shared" si="887"/>
        <v>7.0000000000000007E-2</v>
      </c>
      <c r="U1809" s="122">
        <f t="shared" si="868"/>
        <v>4</v>
      </c>
      <c r="V1809" s="122">
        <v>252</v>
      </c>
      <c r="W1809" s="121">
        <f t="shared" si="879"/>
        <v>1.0010745240000001</v>
      </c>
      <c r="X1809" s="114">
        <f t="shared" si="880"/>
        <v>0.73925255000000001</v>
      </c>
      <c r="Y1809" s="114">
        <f t="shared" si="881"/>
        <v>0</v>
      </c>
      <c r="Z1809" s="127" t="str">
        <f t="shared" si="891"/>
        <v>A+J=</v>
      </c>
      <c r="AA1809" s="119">
        <f t="shared" si="892"/>
        <v>45828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>
        <f t="shared" si="882"/>
        <v>45804</v>
      </c>
      <c r="B1810" s="114">
        <f t="shared" si="874"/>
        <v>688.97010334000004</v>
      </c>
      <c r="C1810" s="114">
        <f t="shared" si="888"/>
        <v>420.35249800000003</v>
      </c>
      <c r="D1810" s="115">
        <f t="shared" si="883"/>
        <v>1190.8820000000001</v>
      </c>
      <c r="E1810" s="116">
        <f t="shared" si="870"/>
        <v>1193.337</v>
      </c>
      <c r="F1810" s="117">
        <f t="shared" si="871"/>
        <v>45767</v>
      </c>
      <c r="G1810" s="118">
        <f t="shared" si="875"/>
        <v>2.0614972768082662E-3</v>
      </c>
      <c r="H1810" s="119">
        <f t="shared" si="889"/>
        <v>45828</v>
      </c>
      <c r="I1810" s="119">
        <f t="shared" si="876"/>
        <v>45828</v>
      </c>
      <c r="J1810" s="120">
        <f t="shared" si="884"/>
        <v>22</v>
      </c>
      <c r="K1810" s="120">
        <f t="shared" si="873"/>
        <v>5</v>
      </c>
      <c r="L1810" s="8">
        <f t="shared" si="885"/>
        <v>1.00046814</v>
      </c>
      <c r="M1810" s="121">
        <f t="shared" si="872"/>
        <v>1.00206149</v>
      </c>
      <c r="N1810" s="121">
        <f t="shared" si="867"/>
        <v>1.6360646847165454</v>
      </c>
      <c r="O1810" s="114">
        <f t="shared" si="869"/>
        <v>1.63683059</v>
      </c>
      <c r="P1810" s="114">
        <f t="shared" si="877"/>
        <v>688.04582730000004</v>
      </c>
      <c r="Q1810" s="168">
        <f t="shared" si="890"/>
        <v>0</v>
      </c>
      <c r="R1810" s="169">
        <f t="shared" si="886"/>
        <v>0</v>
      </c>
      <c r="S1810" s="114">
        <f t="shared" si="878"/>
        <v>0</v>
      </c>
      <c r="T1810" s="124">
        <f t="shared" si="887"/>
        <v>7.0000000000000007E-2</v>
      </c>
      <c r="U1810" s="122">
        <f t="shared" si="868"/>
        <v>5</v>
      </c>
      <c r="V1810" s="122">
        <v>252</v>
      </c>
      <c r="W1810" s="121">
        <f t="shared" si="879"/>
        <v>1.0013433350000001</v>
      </c>
      <c r="X1810" s="114">
        <f t="shared" si="880"/>
        <v>0.92427603999999997</v>
      </c>
      <c r="Y1810" s="114">
        <f t="shared" si="881"/>
        <v>0</v>
      </c>
      <c r="Z1810" s="127" t="str">
        <f t="shared" si="891"/>
        <v>A+J=</v>
      </c>
      <c r="AA1810" s="119">
        <f t="shared" si="892"/>
        <v>45828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>
        <f t="shared" si="882"/>
        <v>45805</v>
      </c>
      <c r="B1811" s="114">
        <f t="shared" si="874"/>
        <v>689.21962163000001</v>
      </c>
      <c r="C1811" s="114">
        <f t="shared" si="888"/>
        <v>420.35249800000003</v>
      </c>
      <c r="D1811" s="115">
        <f t="shared" si="883"/>
        <v>1190.8820000000001</v>
      </c>
      <c r="E1811" s="116">
        <f t="shared" si="870"/>
        <v>1193.337</v>
      </c>
      <c r="F1811" s="117">
        <f t="shared" si="871"/>
        <v>45767</v>
      </c>
      <c r="G1811" s="118">
        <f t="shared" si="875"/>
        <v>2.0614972768082662E-3</v>
      </c>
      <c r="H1811" s="119">
        <f t="shared" si="889"/>
        <v>45828</v>
      </c>
      <c r="I1811" s="119">
        <f t="shared" si="876"/>
        <v>45828</v>
      </c>
      <c r="J1811" s="120">
        <f t="shared" si="884"/>
        <v>22</v>
      </c>
      <c r="K1811" s="120">
        <f t="shared" si="873"/>
        <v>6</v>
      </c>
      <c r="L1811" s="8">
        <f t="shared" si="885"/>
        <v>1.0005618000000001</v>
      </c>
      <c r="M1811" s="121">
        <f t="shared" si="872"/>
        <v>1.00206149</v>
      </c>
      <c r="N1811" s="121">
        <f t="shared" si="867"/>
        <v>1.6360646847165454</v>
      </c>
      <c r="O1811" s="114">
        <f t="shared" si="869"/>
        <v>1.63698382</v>
      </c>
      <c r="P1811" s="114">
        <f t="shared" si="877"/>
        <v>688.11023792000003</v>
      </c>
      <c r="Q1811" s="168">
        <f t="shared" si="890"/>
        <v>0</v>
      </c>
      <c r="R1811" s="169">
        <f t="shared" si="886"/>
        <v>0</v>
      </c>
      <c r="S1811" s="114">
        <f t="shared" si="878"/>
        <v>0</v>
      </c>
      <c r="T1811" s="124">
        <f t="shared" si="887"/>
        <v>7.0000000000000007E-2</v>
      </c>
      <c r="U1811" s="122">
        <f t="shared" si="868"/>
        <v>6</v>
      </c>
      <c r="V1811" s="122">
        <v>252</v>
      </c>
      <c r="W1811" s="121">
        <f t="shared" si="879"/>
        <v>1.001612218</v>
      </c>
      <c r="X1811" s="114">
        <f t="shared" si="880"/>
        <v>1.1093837099999999</v>
      </c>
      <c r="Y1811" s="114">
        <f t="shared" si="881"/>
        <v>0</v>
      </c>
      <c r="Z1811" s="127" t="str">
        <f t="shared" si="891"/>
        <v>A+J=</v>
      </c>
      <c r="AA1811" s="119">
        <f t="shared" si="892"/>
        <v>45828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>
        <f t="shared" si="882"/>
        <v>45806</v>
      </c>
      <c r="B1812" s="114">
        <f t="shared" si="874"/>
        <v>689.46923320999997</v>
      </c>
      <c r="C1812" s="114">
        <f t="shared" si="888"/>
        <v>420.35249800000003</v>
      </c>
      <c r="D1812" s="115">
        <f t="shared" si="883"/>
        <v>1190.8820000000001</v>
      </c>
      <c r="E1812" s="116">
        <f t="shared" si="870"/>
        <v>1193.337</v>
      </c>
      <c r="F1812" s="117">
        <f t="shared" si="871"/>
        <v>45767</v>
      </c>
      <c r="G1812" s="118">
        <f t="shared" si="875"/>
        <v>2.0614972768082662E-3</v>
      </c>
      <c r="H1812" s="119">
        <f t="shared" si="889"/>
        <v>45828</v>
      </c>
      <c r="I1812" s="119">
        <f t="shared" si="876"/>
        <v>45828</v>
      </c>
      <c r="J1812" s="120">
        <f t="shared" si="884"/>
        <v>22</v>
      </c>
      <c r="K1812" s="120">
        <f t="shared" si="873"/>
        <v>7</v>
      </c>
      <c r="L1812" s="8">
        <f t="shared" si="885"/>
        <v>1.0006554700000001</v>
      </c>
      <c r="M1812" s="121">
        <f t="shared" si="872"/>
        <v>1.00206149</v>
      </c>
      <c r="N1812" s="121">
        <f t="shared" si="867"/>
        <v>1.6360646847165454</v>
      </c>
      <c r="O1812" s="114">
        <f t="shared" si="869"/>
        <v>1.6371370700000001</v>
      </c>
      <c r="P1812" s="114">
        <f t="shared" si="877"/>
        <v>688.17465693999998</v>
      </c>
      <c r="Q1812" s="168">
        <f t="shared" si="890"/>
        <v>0</v>
      </c>
      <c r="R1812" s="169">
        <f t="shared" si="886"/>
        <v>0</v>
      </c>
      <c r="S1812" s="114">
        <f t="shared" si="878"/>
        <v>0</v>
      </c>
      <c r="T1812" s="124">
        <f t="shared" si="887"/>
        <v>7.0000000000000007E-2</v>
      </c>
      <c r="U1812" s="122">
        <f t="shared" si="868"/>
        <v>7</v>
      </c>
      <c r="V1812" s="122">
        <v>252</v>
      </c>
      <c r="W1812" s="121">
        <f t="shared" si="879"/>
        <v>1.001881174</v>
      </c>
      <c r="X1812" s="114">
        <f t="shared" si="880"/>
        <v>1.2945762700000001</v>
      </c>
      <c r="Y1812" s="114">
        <f t="shared" si="881"/>
        <v>0</v>
      </c>
      <c r="Z1812" s="127" t="str">
        <f t="shared" si="891"/>
        <v>A+J=</v>
      </c>
      <c r="AA1812" s="119">
        <f t="shared" si="892"/>
        <v>45828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>
        <f t="shared" si="882"/>
        <v>45807</v>
      </c>
      <c r="B1813" s="114">
        <f t="shared" si="874"/>
        <v>689.71892898999999</v>
      </c>
      <c r="C1813" s="114">
        <f t="shared" si="888"/>
        <v>420.35249800000003</v>
      </c>
      <c r="D1813" s="115">
        <f t="shared" si="883"/>
        <v>1190.8820000000001</v>
      </c>
      <c r="E1813" s="116">
        <f t="shared" si="870"/>
        <v>1193.337</v>
      </c>
      <c r="F1813" s="117">
        <f t="shared" si="871"/>
        <v>45767</v>
      </c>
      <c r="G1813" s="118">
        <f t="shared" si="875"/>
        <v>2.0614972768082662E-3</v>
      </c>
      <c r="H1813" s="119">
        <f t="shared" si="889"/>
        <v>45828</v>
      </c>
      <c r="I1813" s="119">
        <f t="shared" si="876"/>
        <v>45828</v>
      </c>
      <c r="J1813" s="120">
        <f t="shared" si="884"/>
        <v>22</v>
      </c>
      <c r="K1813" s="120">
        <f t="shared" si="873"/>
        <v>8</v>
      </c>
      <c r="L1813" s="8">
        <f t="shared" si="885"/>
        <v>1.0007491399999999</v>
      </c>
      <c r="M1813" s="121">
        <f t="shared" si="872"/>
        <v>1.00206149</v>
      </c>
      <c r="N1813" s="121">
        <f t="shared" si="867"/>
        <v>1.6360646847165454</v>
      </c>
      <c r="O1813" s="114">
        <f t="shared" si="869"/>
        <v>1.63729032</v>
      </c>
      <c r="P1813" s="114">
        <f t="shared" si="877"/>
        <v>688.23907596000004</v>
      </c>
      <c r="Q1813" s="168">
        <f t="shared" si="890"/>
        <v>0</v>
      </c>
      <c r="R1813" s="169">
        <f t="shared" si="886"/>
        <v>0</v>
      </c>
      <c r="S1813" s="114">
        <f t="shared" si="878"/>
        <v>0</v>
      </c>
      <c r="T1813" s="124">
        <f t="shared" si="887"/>
        <v>7.0000000000000007E-2</v>
      </c>
      <c r="U1813" s="122">
        <f t="shared" si="868"/>
        <v>8</v>
      </c>
      <c r="V1813" s="122">
        <v>252</v>
      </c>
      <c r="W1813" s="121">
        <f t="shared" si="879"/>
        <v>1.0021502019999999</v>
      </c>
      <c r="X1813" s="114">
        <f t="shared" si="880"/>
        <v>1.4798530299999999</v>
      </c>
      <c r="Y1813" s="114">
        <f t="shared" si="881"/>
        <v>0</v>
      </c>
      <c r="Z1813" s="127" t="str">
        <f t="shared" si="891"/>
        <v>A+J=</v>
      </c>
      <c r="AA1813" s="119">
        <f t="shared" si="892"/>
        <v>45828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>
        <f t="shared" si="882"/>
        <v>45808</v>
      </c>
      <c r="B1814" s="114">
        <f t="shared" si="874"/>
        <v>689.96871742999997</v>
      </c>
      <c r="C1814" s="114">
        <f t="shared" si="888"/>
        <v>420.35249800000003</v>
      </c>
      <c r="D1814" s="115">
        <f t="shared" si="883"/>
        <v>1190.8820000000001</v>
      </c>
      <c r="E1814" s="116">
        <f t="shared" si="870"/>
        <v>1193.337</v>
      </c>
      <c r="F1814" s="117">
        <f t="shared" si="871"/>
        <v>45767</v>
      </c>
      <c r="G1814" s="118">
        <f t="shared" si="875"/>
        <v>2.0614972768082662E-3</v>
      </c>
      <c r="H1814" s="119">
        <f t="shared" si="889"/>
        <v>45828</v>
      </c>
      <c r="I1814" s="119">
        <f t="shared" si="876"/>
        <v>45828</v>
      </c>
      <c r="J1814" s="120">
        <f t="shared" si="884"/>
        <v>22</v>
      </c>
      <c r="K1814" s="120">
        <f t="shared" si="873"/>
        <v>9</v>
      </c>
      <c r="L1814" s="8">
        <f t="shared" si="885"/>
        <v>1.0008428199999999</v>
      </c>
      <c r="M1814" s="121">
        <f t="shared" si="872"/>
        <v>1.00206149</v>
      </c>
      <c r="N1814" s="121">
        <f t="shared" si="867"/>
        <v>1.6360646847165454</v>
      </c>
      <c r="O1814" s="114">
        <f t="shared" si="869"/>
        <v>1.6374435899999999</v>
      </c>
      <c r="P1814" s="114">
        <f t="shared" si="877"/>
        <v>688.30350338999995</v>
      </c>
      <c r="Q1814" s="168">
        <f t="shared" si="890"/>
        <v>0</v>
      </c>
      <c r="R1814" s="169">
        <f t="shared" si="886"/>
        <v>0</v>
      </c>
      <c r="S1814" s="114">
        <f t="shared" si="878"/>
        <v>0</v>
      </c>
      <c r="T1814" s="124">
        <f t="shared" si="887"/>
        <v>7.0000000000000007E-2</v>
      </c>
      <c r="U1814" s="122">
        <f t="shared" si="868"/>
        <v>9</v>
      </c>
      <c r="V1814" s="122">
        <v>252</v>
      </c>
      <c r="W1814" s="121">
        <f t="shared" si="879"/>
        <v>1.0024193020000001</v>
      </c>
      <c r="X1814" s="114">
        <f t="shared" si="880"/>
        <v>1.66521404</v>
      </c>
      <c r="Y1814" s="114">
        <f t="shared" si="881"/>
        <v>0</v>
      </c>
      <c r="Z1814" s="127" t="str">
        <f t="shared" si="891"/>
        <v>A+J=</v>
      </c>
      <c r="AA1814" s="119">
        <f t="shared" si="892"/>
        <v>45828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>
        <f t="shared" si="882"/>
        <v>45809</v>
      </c>
      <c r="B1815" s="114">
        <f t="shared" si="874"/>
        <v>689.96871742999997</v>
      </c>
      <c r="C1815" s="114">
        <f t="shared" si="888"/>
        <v>420.35249800000003</v>
      </c>
      <c r="D1815" s="115">
        <f t="shared" si="883"/>
        <v>1190.8820000000001</v>
      </c>
      <c r="E1815" s="116">
        <f t="shared" si="870"/>
        <v>1193.337</v>
      </c>
      <c r="F1815" s="117">
        <f t="shared" si="871"/>
        <v>45767</v>
      </c>
      <c r="G1815" s="118">
        <f t="shared" si="875"/>
        <v>2.0614972768082662E-3</v>
      </c>
      <c r="H1815" s="119">
        <f t="shared" si="889"/>
        <v>45828</v>
      </c>
      <c r="I1815" s="119">
        <f t="shared" si="876"/>
        <v>45828</v>
      </c>
      <c r="J1815" s="120">
        <f t="shared" si="884"/>
        <v>22</v>
      </c>
      <c r="K1815" s="120">
        <f t="shared" si="873"/>
        <v>9</v>
      </c>
      <c r="L1815" s="8">
        <f t="shared" si="885"/>
        <v>1.0008428199999999</v>
      </c>
      <c r="M1815" s="121">
        <f t="shared" si="872"/>
        <v>1.00206149</v>
      </c>
      <c r="N1815" s="121">
        <f t="shared" si="867"/>
        <v>1.6360646847165454</v>
      </c>
      <c r="O1815" s="114">
        <f t="shared" si="869"/>
        <v>1.6374435899999999</v>
      </c>
      <c r="P1815" s="114">
        <f t="shared" si="877"/>
        <v>688.30350338999995</v>
      </c>
      <c r="Q1815" s="168">
        <f t="shared" si="890"/>
        <v>0</v>
      </c>
      <c r="R1815" s="169">
        <f t="shared" si="886"/>
        <v>0</v>
      </c>
      <c r="S1815" s="114">
        <f t="shared" si="878"/>
        <v>0</v>
      </c>
      <c r="T1815" s="124">
        <f t="shared" si="887"/>
        <v>7.0000000000000007E-2</v>
      </c>
      <c r="U1815" s="122">
        <f t="shared" si="868"/>
        <v>9</v>
      </c>
      <c r="V1815" s="122">
        <v>252</v>
      </c>
      <c r="W1815" s="121">
        <f t="shared" si="879"/>
        <v>1.0024193020000001</v>
      </c>
      <c r="X1815" s="114">
        <f t="shared" si="880"/>
        <v>1.66521404</v>
      </c>
      <c r="Y1815" s="114">
        <f t="shared" si="881"/>
        <v>0</v>
      </c>
      <c r="Z1815" s="127" t="str">
        <f t="shared" si="891"/>
        <v>A+J=</v>
      </c>
      <c r="AA1815" s="119">
        <f t="shared" si="892"/>
        <v>45828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>
        <f t="shared" si="882"/>
        <v>45810</v>
      </c>
      <c r="B1816" s="114">
        <f t="shared" si="874"/>
        <v>689.96871742999997</v>
      </c>
      <c r="C1816" s="114">
        <f t="shared" si="888"/>
        <v>420.35249800000003</v>
      </c>
      <c r="D1816" s="115">
        <f t="shared" si="883"/>
        <v>1190.8820000000001</v>
      </c>
      <c r="E1816" s="116">
        <f t="shared" si="870"/>
        <v>1193.337</v>
      </c>
      <c r="F1816" s="117">
        <f t="shared" si="871"/>
        <v>45767</v>
      </c>
      <c r="G1816" s="118">
        <f t="shared" si="875"/>
        <v>2.0614972768082662E-3</v>
      </c>
      <c r="H1816" s="119">
        <f t="shared" si="889"/>
        <v>45828</v>
      </c>
      <c r="I1816" s="119">
        <f t="shared" si="876"/>
        <v>45828</v>
      </c>
      <c r="J1816" s="120">
        <f t="shared" si="884"/>
        <v>22</v>
      </c>
      <c r="K1816" s="120">
        <f t="shared" si="873"/>
        <v>9</v>
      </c>
      <c r="L1816" s="8">
        <f t="shared" si="885"/>
        <v>1.0008428199999999</v>
      </c>
      <c r="M1816" s="121">
        <f t="shared" si="872"/>
        <v>1.00206149</v>
      </c>
      <c r="N1816" s="121">
        <f t="shared" si="867"/>
        <v>1.6360646847165454</v>
      </c>
      <c r="O1816" s="114">
        <f t="shared" si="869"/>
        <v>1.6374435899999999</v>
      </c>
      <c r="P1816" s="114">
        <f t="shared" si="877"/>
        <v>688.30350338999995</v>
      </c>
      <c r="Q1816" s="168">
        <f t="shared" si="890"/>
        <v>0</v>
      </c>
      <c r="R1816" s="169">
        <f t="shared" si="886"/>
        <v>0</v>
      </c>
      <c r="S1816" s="114">
        <f t="shared" si="878"/>
        <v>0</v>
      </c>
      <c r="T1816" s="124">
        <f t="shared" si="887"/>
        <v>7.0000000000000007E-2</v>
      </c>
      <c r="U1816" s="122">
        <f t="shared" si="868"/>
        <v>9</v>
      </c>
      <c r="V1816" s="122">
        <v>252</v>
      </c>
      <c r="W1816" s="121">
        <f t="shared" si="879"/>
        <v>1.0024193020000001</v>
      </c>
      <c r="X1816" s="114">
        <f t="shared" si="880"/>
        <v>1.66521404</v>
      </c>
      <c r="Y1816" s="114">
        <f t="shared" si="881"/>
        <v>0</v>
      </c>
      <c r="Z1816" s="127" t="str">
        <f t="shared" si="891"/>
        <v>A+J=</v>
      </c>
      <c r="AA1816" s="119">
        <f t="shared" si="892"/>
        <v>45828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>
        <f t="shared" si="882"/>
        <v>45811</v>
      </c>
      <c r="B1817" s="114">
        <f t="shared" si="874"/>
        <v>690.21859430999996</v>
      </c>
      <c r="C1817" s="114">
        <f t="shared" si="888"/>
        <v>420.35249800000003</v>
      </c>
      <c r="D1817" s="115">
        <f t="shared" si="883"/>
        <v>1190.8820000000001</v>
      </c>
      <c r="E1817" s="116">
        <f t="shared" si="870"/>
        <v>1193.337</v>
      </c>
      <c r="F1817" s="117">
        <f t="shared" si="871"/>
        <v>45767</v>
      </c>
      <c r="G1817" s="118">
        <f t="shared" si="875"/>
        <v>2.0614972768082662E-3</v>
      </c>
      <c r="H1817" s="119">
        <f t="shared" si="889"/>
        <v>45828</v>
      </c>
      <c r="I1817" s="119">
        <f t="shared" si="876"/>
        <v>45828</v>
      </c>
      <c r="J1817" s="120">
        <f t="shared" si="884"/>
        <v>22</v>
      </c>
      <c r="K1817" s="120">
        <f t="shared" si="873"/>
        <v>10</v>
      </c>
      <c r="L1817" s="8">
        <f t="shared" si="885"/>
        <v>1.0009365100000001</v>
      </c>
      <c r="M1817" s="121">
        <f t="shared" si="872"/>
        <v>1.00206149</v>
      </c>
      <c r="N1817" s="121">
        <f t="shared" si="867"/>
        <v>1.6360646847165454</v>
      </c>
      <c r="O1817" s="114">
        <f t="shared" si="869"/>
        <v>1.6375968700000001</v>
      </c>
      <c r="P1817" s="114">
        <f t="shared" si="877"/>
        <v>688.36793502</v>
      </c>
      <c r="Q1817" s="168">
        <f t="shared" si="890"/>
        <v>0</v>
      </c>
      <c r="R1817" s="169">
        <f t="shared" si="886"/>
        <v>0</v>
      </c>
      <c r="S1817" s="114">
        <f t="shared" si="878"/>
        <v>0</v>
      </c>
      <c r="T1817" s="124">
        <f t="shared" si="887"/>
        <v>7.0000000000000007E-2</v>
      </c>
      <c r="U1817" s="122">
        <f t="shared" si="868"/>
        <v>10</v>
      </c>
      <c r="V1817" s="122">
        <v>252</v>
      </c>
      <c r="W1817" s="121">
        <f t="shared" si="879"/>
        <v>1.0026884739999999</v>
      </c>
      <c r="X1817" s="114">
        <f t="shared" si="880"/>
        <v>1.8506592900000001</v>
      </c>
      <c r="Y1817" s="114">
        <f t="shared" si="881"/>
        <v>0</v>
      </c>
      <c r="Z1817" s="127" t="str">
        <f t="shared" si="891"/>
        <v>A+J=</v>
      </c>
      <c r="AA1817" s="119">
        <f t="shared" si="892"/>
        <v>45828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>
        <f t="shared" si="882"/>
        <v>45812</v>
      </c>
      <c r="B1818" s="114">
        <f t="shared" si="874"/>
        <v>690.46856456</v>
      </c>
      <c r="C1818" s="114">
        <f t="shared" si="888"/>
        <v>420.35249800000003</v>
      </c>
      <c r="D1818" s="115">
        <f t="shared" si="883"/>
        <v>1190.8820000000001</v>
      </c>
      <c r="E1818" s="116">
        <f t="shared" si="870"/>
        <v>1193.337</v>
      </c>
      <c r="F1818" s="117">
        <f t="shared" si="871"/>
        <v>45767</v>
      </c>
      <c r="G1818" s="118">
        <f t="shared" si="875"/>
        <v>2.0614972768082662E-3</v>
      </c>
      <c r="H1818" s="119">
        <f t="shared" si="889"/>
        <v>45828</v>
      </c>
      <c r="I1818" s="119">
        <f t="shared" si="876"/>
        <v>45828</v>
      </c>
      <c r="J1818" s="120">
        <f t="shared" si="884"/>
        <v>22</v>
      </c>
      <c r="K1818" s="120">
        <f t="shared" si="873"/>
        <v>11</v>
      </c>
      <c r="L1818" s="8">
        <f t="shared" si="885"/>
        <v>1.0010302099999999</v>
      </c>
      <c r="M1818" s="121">
        <f t="shared" si="872"/>
        <v>1.00206149</v>
      </c>
      <c r="N1818" s="121">
        <f t="shared" si="867"/>
        <v>1.6360646847165454</v>
      </c>
      <c r="O1818" s="114">
        <f t="shared" si="869"/>
        <v>1.6377501699999999</v>
      </c>
      <c r="P1818" s="114">
        <f t="shared" si="877"/>
        <v>688.43237505000002</v>
      </c>
      <c r="Q1818" s="168">
        <f t="shared" si="890"/>
        <v>0</v>
      </c>
      <c r="R1818" s="169">
        <f t="shared" si="886"/>
        <v>0</v>
      </c>
      <c r="S1818" s="114">
        <f t="shared" si="878"/>
        <v>0</v>
      </c>
      <c r="T1818" s="124">
        <f t="shared" si="887"/>
        <v>7.0000000000000007E-2</v>
      </c>
      <c r="U1818" s="122">
        <f t="shared" si="868"/>
        <v>11</v>
      </c>
      <c r="V1818" s="122">
        <v>252</v>
      </c>
      <c r="W1818" s="121">
        <f t="shared" si="879"/>
        <v>1.0029577190000001</v>
      </c>
      <c r="X1818" s="114">
        <f t="shared" si="880"/>
        <v>2.0361895099999998</v>
      </c>
      <c r="Y1818" s="114">
        <f t="shared" si="881"/>
        <v>0</v>
      </c>
      <c r="Z1818" s="127" t="str">
        <f t="shared" si="891"/>
        <v>A+J=</v>
      </c>
      <c r="AA1818" s="119">
        <f t="shared" si="892"/>
        <v>45828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>
        <f t="shared" si="882"/>
        <v>45813</v>
      </c>
      <c r="B1819" s="114">
        <f t="shared" si="874"/>
        <v>690.71862753000005</v>
      </c>
      <c r="C1819" s="114">
        <f t="shared" si="888"/>
        <v>420.35249800000003</v>
      </c>
      <c r="D1819" s="115">
        <f t="shared" si="883"/>
        <v>1190.8820000000001</v>
      </c>
      <c r="E1819" s="116">
        <f t="shared" si="870"/>
        <v>1193.337</v>
      </c>
      <c r="F1819" s="117">
        <f t="shared" si="871"/>
        <v>45767</v>
      </c>
      <c r="G1819" s="118">
        <f t="shared" si="875"/>
        <v>2.0614972768082662E-3</v>
      </c>
      <c r="H1819" s="119">
        <f t="shared" si="889"/>
        <v>45828</v>
      </c>
      <c r="I1819" s="119">
        <f t="shared" si="876"/>
        <v>45828</v>
      </c>
      <c r="J1819" s="120">
        <f t="shared" si="884"/>
        <v>22</v>
      </c>
      <c r="K1819" s="120">
        <f t="shared" si="873"/>
        <v>12</v>
      </c>
      <c r="L1819" s="8">
        <f t="shared" si="885"/>
        <v>1.0011239199999999</v>
      </c>
      <c r="M1819" s="121">
        <f t="shared" si="872"/>
        <v>1.00206149</v>
      </c>
      <c r="N1819" s="121">
        <f t="shared" si="867"/>
        <v>1.6360646847165454</v>
      </c>
      <c r="O1819" s="114">
        <f t="shared" si="869"/>
        <v>1.63790349</v>
      </c>
      <c r="P1819" s="114">
        <f t="shared" si="877"/>
        <v>688.4968235</v>
      </c>
      <c r="Q1819" s="168">
        <f t="shared" si="890"/>
        <v>0</v>
      </c>
      <c r="R1819" s="169">
        <f t="shared" si="886"/>
        <v>0</v>
      </c>
      <c r="S1819" s="114">
        <f t="shared" si="878"/>
        <v>0</v>
      </c>
      <c r="T1819" s="124">
        <f t="shared" si="887"/>
        <v>7.0000000000000007E-2</v>
      </c>
      <c r="U1819" s="122">
        <f t="shared" si="868"/>
        <v>12</v>
      </c>
      <c r="V1819" s="122">
        <v>252</v>
      </c>
      <c r="W1819" s="121">
        <f t="shared" si="879"/>
        <v>1.003227036</v>
      </c>
      <c r="X1819" s="114">
        <f t="shared" si="880"/>
        <v>2.2218040299999999</v>
      </c>
      <c r="Y1819" s="114">
        <f t="shared" si="881"/>
        <v>0</v>
      </c>
      <c r="Z1819" s="127" t="str">
        <f t="shared" si="891"/>
        <v>A+J=</v>
      </c>
      <c r="AA1819" s="119">
        <f t="shared" si="892"/>
        <v>45828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>
        <f t="shared" si="882"/>
        <v>45814</v>
      </c>
      <c r="B1820" s="114">
        <f t="shared" si="874"/>
        <v>690.96877900000004</v>
      </c>
      <c r="C1820" s="114">
        <f t="shared" si="888"/>
        <v>420.35249800000003</v>
      </c>
      <c r="D1820" s="115">
        <f t="shared" si="883"/>
        <v>1190.8820000000001</v>
      </c>
      <c r="E1820" s="116">
        <f t="shared" si="870"/>
        <v>1193.337</v>
      </c>
      <c r="F1820" s="117">
        <f t="shared" si="871"/>
        <v>45767</v>
      </c>
      <c r="G1820" s="118">
        <f t="shared" si="875"/>
        <v>2.0614972768082662E-3</v>
      </c>
      <c r="H1820" s="119">
        <f t="shared" si="889"/>
        <v>45828</v>
      </c>
      <c r="I1820" s="119">
        <f t="shared" si="876"/>
        <v>45828</v>
      </c>
      <c r="J1820" s="120">
        <f t="shared" si="884"/>
        <v>22</v>
      </c>
      <c r="K1820" s="120">
        <f t="shared" si="873"/>
        <v>13</v>
      </c>
      <c r="L1820" s="8">
        <f t="shared" si="885"/>
        <v>1.0012176399999999</v>
      </c>
      <c r="M1820" s="121">
        <f t="shared" si="872"/>
        <v>1.00206149</v>
      </c>
      <c r="N1820" s="121">
        <f t="shared" si="867"/>
        <v>1.6360646847165454</v>
      </c>
      <c r="O1820" s="114">
        <f t="shared" si="869"/>
        <v>1.6380568200000001</v>
      </c>
      <c r="P1820" s="114">
        <f t="shared" si="877"/>
        <v>688.56127615000003</v>
      </c>
      <c r="Q1820" s="168">
        <f t="shared" si="890"/>
        <v>0</v>
      </c>
      <c r="R1820" s="169">
        <f t="shared" si="886"/>
        <v>0</v>
      </c>
      <c r="S1820" s="114">
        <f t="shared" si="878"/>
        <v>0</v>
      </c>
      <c r="T1820" s="124">
        <f t="shared" si="887"/>
        <v>7.0000000000000007E-2</v>
      </c>
      <c r="U1820" s="122">
        <f t="shared" si="868"/>
        <v>13</v>
      </c>
      <c r="V1820" s="122">
        <v>252</v>
      </c>
      <c r="W1820" s="121">
        <f t="shared" si="879"/>
        <v>1.003496425</v>
      </c>
      <c r="X1820" s="114">
        <f t="shared" si="880"/>
        <v>2.4075028500000002</v>
      </c>
      <c r="Y1820" s="114">
        <f t="shared" si="881"/>
        <v>0</v>
      </c>
      <c r="Z1820" s="127" t="str">
        <f t="shared" si="891"/>
        <v>A+J=</v>
      </c>
      <c r="AA1820" s="119">
        <f t="shared" si="892"/>
        <v>45828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>
        <f t="shared" si="882"/>
        <v>45815</v>
      </c>
      <c r="B1821" s="114">
        <f t="shared" si="874"/>
        <v>691.21902391000003</v>
      </c>
      <c r="C1821" s="114">
        <f t="shared" si="888"/>
        <v>420.35249800000003</v>
      </c>
      <c r="D1821" s="115">
        <f t="shared" si="883"/>
        <v>1190.8820000000001</v>
      </c>
      <c r="E1821" s="116">
        <f t="shared" si="870"/>
        <v>1193.337</v>
      </c>
      <c r="F1821" s="117">
        <f t="shared" si="871"/>
        <v>45767</v>
      </c>
      <c r="G1821" s="118">
        <f t="shared" si="875"/>
        <v>2.0614972768082662E-3</v>
      </c>
      <c r="H1821" s="119">
        <f t="shared" si="889"/>
        <v>45828</v>
      </c>
      <c r="I1821" s="119">
        <f t="shared" si="876"/>
        <v>45828</v>
      </c>
      <c r="J1821" s="120">
        <f t="shared" si="884"/>
        <v>22</v>
      </c>
      <c r="K1821" s="120">
        <f t="shared" si="873"/>
        <v>14</v>
      </c>
      <c r="L1821" s="8">
        <f t="shared" si="885"/>
        <v>1.00131137</v>
      </c>
      <c r="M1821" s="121">
        <f t="shared" si="872"/>
        <v>1.00206149</v>
      </c>
      <c r="N1821" s="121">
        <f t="shared" si="867"/>
        <v>1.6360646847165454</v>
      </c>
      <c r="O1821" s="114">
        <f t="shared" si="869"/>
        <v>1.63821017</v>
      </c>
      <c r="P1821" s="114">
        <f t="shared" si="877"/>
        <v>688.6257372</v>
      </c>
      <c r="Q1821" s="168">
        <f t="shared" si="890"/>
        <v>0</v>
      </c>
      <c r="R1821" s="169">
        <f t="shared" si="886"/>
        <v>0</v>
      </c>
      <c r="S1821" s="114">
        <f t="shared" si="878"/>
        <v>0</v>
      </c>
      <c r="T1821" s="124">
        <f t="shared" si="887"/>
        <v>7.0000000000000007E-2</v>
      </c>
      <c r="U1821" s="122">
        <f t="shared" si="868"/>
        <v>14</v>
      </c>
      <c r="V1821" s="122">
        <v>252</v>
      </c>
      <c r="W1821" s="121">
        <f t="shared" si="879"/>
        <v>1.0037658869999999</v>
      </c>
      <c r="X1821" s="114">
        <f t="shared" si="880"/>
        <v>2.5932867100000001</v>
      </c>
      <c r="Y1821" s="114">
        <f t="shared" si="881"/>
        <v>0</v>
      </c>
      <c r="Z1821" s="127" t="str">
        <f t="shared" si="891"/>
        <v>A+J=</v>
      </c>
      <c r="AA1821" s="119">
        <f t="shared" si="892"/>
        <v>45828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>
        <f t="shared" si="882"/>
        <v>45816</v>
      </c>
      <c r="B1822" s="114">
        <f t="shared" si="874"/>
        <v>691.21902391000003</v>
      </c>
      <c r="C1822" s="114">
        <f t="shared" si="888"/>
        <v>420.35249800000003</v>
      </c>
      <c r="D1822" s="115">
        <f t="shared" si="883"/>
        <v>1190.8820000000001</v>
      </c>
      <c r="E1822" s="116">
        <f t="shared" si="870"/>
        <v>1193.337</v>
      </c>
      <c r="F1822" s="117">
        <f t="shared" si="871"/>
        <v>45767</v>
      </c>
      <c r="G1822" s="118">
        <f t="shared" si="875"/>
        <v>2.0614972768082662E-3</v>
      </c>
      <c r="H1822" s="119">
        <f t="shared" si="889"/>
        <v>45828</v>
      </c>
      <c r="I1822" s="119">
        <f t="shared" si="876"/>
        <v>45828</v>
      </c>
      <c r="J1822" s="120">
        <f t="shared" si="884"/>
        <v>22</v>
      </c>
      <c r="K1822" s="120">
        <f t="shared" si="873"/>
        <v>14</v>
      </c>
      <c r="L1822" s="8">
        <f t="shared" si="885"/>
        <v>1.00131137</v>
      </c>
      <c r="M1822" s="121">
        <f t="shared" si="872"/>
        <v>1.00206149</v>
      </c>
      <c r="N1822" s="121">
        <f t="shared" si="867"/>
        <v>1.6360646847165454</v>
      </c>
      <c r="O1822" s="114">
        <f t="shared" si="869"/>
        <v>1.63821017</v>
      </c>
      <c r="P1822" s="114">
        <f t="shared" si="877"/>
        <v>688.6257372</v>
      </c>
      <c r="Q1822" s="168">
        <f t="shared" si="890"/>
        <v>0</v>
      </c>
      <c r="R1822" s="169">
        <f t="shared" si="886"/>
        <v>0</v>
      </c>
      <c r="S1822" s="114">
        <f t="shared" si="878"/>
        <v>0</v>
      </c>
      <c r="T1822" s="124">
        <f t="shared" si="887"/>
        <v>7.0000000000000007E-2</v>
      </c>
      <c r="U1822" s="122">
        <f t="shared" si="868"/>
        <v>14</v>
      </c>
      <c r="V1822" s="122">
        <v>252</v>
      </c>
      <c r="W1822" s="121">
        <f t="shared" si="879"/>
        <v>1.0037658869999999</v>
      </c>
      <c r="X1822" s="114">
        <f t="shared" si="880"/>
        <v>2.5932867100000001</v>
      </c>
      <c r="Y1822" s="114">
        <f t="shared" si="881"/>
        <v>0</v>
      </c>
      <c r="Z1822" s="127" t="str">
        <f t="shared" si="891"/>
        <v>A+J=</v>
      </c>
      <c r="AA1822" s="119">
        <f t="shared" si="892"/>
        <v>45828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>
        <f t="shared" si="882"/>
        <v>45817</v>
      </c>
      <c r="B1823" s="114">
        <f t="shared" si="874"/>
        <v>691.21902391000003</v>
      </c>
      <c r="C1823" s="114">
        <f t="shared" si="888"/>
        <v>420.35249800000003</v>
      </c>
      <c r="D1823" s="115">
        <f t="shared" si="883"/>
        <v>1190.8820000000001</v>
      </c>
      <c r="E1823" s="116">
        <f t="shared" si="870"/>
        <v>1193.337</v>
      </c>
      <c r="F1823" s="117">
        <f t="shared" si="871"/>
        <v>45767</v>
      </c>
      <c r="G1823" s="118">
        <f t="shared" si="875"/>
        <v>2.0614972768082662E-3</v>
      </c>
      <c r="H1823" s="119">
        <f t="shared" si="889"/>
        <v>45828</v>
      </c>
      <c r="I1823" s="119">
        <f t="shared" si="876"/>
        <v>45828</v>
      </c>
      <c r="J1823" s="120">
        <f t="shared" si="884"/>
        <v>22</v>
      </c>
      <c r="K1823" s="120">
        <f t="shared" si="873"/>
        <v>14</v>
      </c>
      <c r="L1823" s="8">
        <f t="shared" si="885"/>
        <v>1.00131137</v>
      </c>
      <c r="M1823" s="121">
        <f t="shared" si="872"/>
        <v>1.00206149</v>
      </c>
      <c r="N1823" s="121">
        <f t="shared" ref="N1823:N1886" si="893">IF(I1823&gt;I1822,N1822*M1823,N1822)</f>
        <v>1.6360646847165454</v>
      </c>
      <c r="O1823" s="114">
        <f t="shared" si="869"/>
        <v>1.63821017</v>
      </c>
      <c r="P1823" s="114">
        <f t="shared" si="877"/>
        <v>688.6257372</v>
      </c>
      <c r="Q1823" s="168">
        <f t="shared" si="890"/>
        <v>0</v>
      </c>
      <c r="R1823" s="169">
        <f t="shared" si="886"/>
        <v>0</v>
      </c>
      <c r="S1823" s="114">
        <f t="shared" si="878"/>
        <v>0</v>
      </c>
      <c r="T1823" s="124">
        <f t="shared" si="887"/>
        <v>7.0000000000000007E-2</v>
      </c>
      <c r="U1823" s="122">
        <f t="shared" si="868"/>
        <v>14</v>
      </c>
      <c r="V1823" s="122">
        <v>252</v>
      </c>
      <c r="W1823" s="121">
        <f t="shared" si="879"/>
        <v>1.0037658869999999</v>
      </c>
      <c r="X1823" s="114">
        <f t="shared" si="880"/>
        <v>2.5932867100000001</v>
      </c>
      <c r="Y1823" s="114">
        <f t="shared" si="881"/>
        <v>0</v>
      </c>
      <c r="Z1823" s="127" t="str">
        <f t="shared" si="891"/>
        <v>A+J=</v>
      </c>
      <c r="AA1823" s="119">
        <f t="shared" si="892"/>
        <v>45828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>
        <f t="shared" si="882"/>
        <v>45818</v>
      </c>
      <c r="B1824" s="114">
        <f t="shared" si="874"/>
        <v>691.46934892999991</v>
      </c>
      <c r="C1824" s="114">
        <f t="shared" si="888"/>
        <v>420.35249800000003</v>
      </c>
      <c r="D1824" s="115">
        <f t="shared" si="883"/>
        <v>1190.8820000000001</v>
      </c>
      <c r="E1824" s="116">
        <f t="shared" si="870"/>
        <v>1193.337</v>
      </c>
      <c r="F1824" s="117">
        <f t="shared" si="871"/>
        <v>45767</v>
      </c>
      <c r="G1824" s="118">
        <f t="shared" si="875"/>
        <v>2.0614972768082662E-3</v>
      </c>
      <c r="H1824" s="119">
        <f t="shared" si="889"/>
        <v>45828</v>
      </c>
      <c r="I1824" s="119">
        <f t="shared" si="876"/>
        <v>45828</v>
      </c>
      <c r="J1824" s="120">
        <f t="shared" si="884"/>
        <v>22</v>
      </c>
      <c r="K1824" s="120">
        <f t="shared" si="873"/>
        <v>15</v>
      </c>
      <c r="L1824" s="8">
        <f t="shared" si="885"/>
        <v>1.0014050999999999</v>
      </c>
      <c r="M1824" s="121">
        <f t="shared" si="872"/>
        <v>1.00206149</v>
      </c>
      <c r="N1824" s="121">
        <f t="shared" si="893"/>
        <v>1.6360646847165454</v>
      </c>
      <c r="O1824" s="114">
        <f t="shared" si="869"/>
        <v>1.63836351</v>
      </c>
      <c r="P1824" s="114">
        <f t="shared" si="877"/>
        <v>688.69019405999995</v>
      </c>
      <c r="Q1824" s="168">
        <f t="shared" si="890"/>
        <v>0</v>
      </c>
      <c r="R1824" s="169">
        <f t="shared" si="886"/>
        <v>0</v>
      </c>
      <c r="S1824" s="114">
        <f t="shared" si="878"/>
        <v>0</v>
      </c>
      <c r="T1824" s="124">
        <f t="shared" si="887"/>
        <v>7.0000000000000007E-2</v>
      </c>
      <c r="U1824" s="122">
        <f t="shared" si="868"/>
        <v>15</v>
      </c>
      <c r="V1824" s="122">
        <v>252</v>
      </c>
      <c r="W1824" s="121">
        <f t="shared" si="879"/>
        <v>1.004035421</v>
      </c>
      <c r="X1824" s="114">
        <f t="shared" si="880"/>
        <v>2.7791548700000002</v>
      </c>
      <c r="Y1824" s="114">
        <f t="shared" si="881"/>
        <v>0</v>
      </c>
      <c r="Z1824" s="127" t="str">
        <f t="shared" si="891"/>
        <v>A+J=</v>
      </c>
      <c r="AA1824" s="119">
        <f t="shared" si="892"/>
        <v>45828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>
        <f t="shared" si="882"/>
        <v>45819</v>
      </c>
      <c r="B1825" s="114">
        <f t="shared" si="874"/>
        <v>691.71977093999999</v>
      </c>
      <c r="C1825" s="114">
        <f t="shared" si="888"/>
        <v>420.35249800000003</v>
      </c>
      <c r="D1825" s="115">
        <f t="shared" si="883"/>
        <v>1190.8820000000001</v>
      </c>
      <c r="E1825" s="116">
        <f t="shared" si="870"/>
        <v>1193.337</v>
      </c>
      <c r="F1825" s="117">
        <f t="shared" si="871"/>
        <v>45767</v>
      </c>
      <c r="G1825" s="118">
        <f t="shared" si="875"/>
        <v>2.0614972768082662E-3</v>
      </c>
      <c r="H1825" s="119">
        <f t="shared" si="889"/>
        <v>45828</v>
      </c>
      <c r="I1825" s="119">
        <f t="shared" si="876"/>
        <v>45828</v>
      </c>
      <c r="J1825" s="120">
        <f t="shared" si="884"/>
        <v>22</v>
      </c>
      <c r="K1825" s="120">
        <f t="shared" si="873"/>
        <v>16</v>
      </c>
      <c r="L1825" s="8">
        <f t="shared" si="885"/>
        <v>1.00149884</v>
      </c>
      <c r="M1825" s="121">
        <f t="shared" si="872"/>
        <v>1.00206149</v>
      </c>
      <c r="N1825" s="121">
        <f t="shared" si="893"/>
        <v>1.6360646847165454</v>
      </c>
      <c r="O1825" s="114">
        <f t="shared" si="869"/>
        <v>1.6385168800000001</v>
      </c>
      <c r="P1825" s="114">
        <f t="shared" si="877"/>
        <v>688.75466352000001</v>
      </c>
      <c r="Q1825" s="168">
        <f t="shared" si="890"/>
        <v>0</v>
      </c>
      <c r="R1825" s="169">
        <f t="shared" si="886"/>
        <v>0</v>
      </c>
      <c r="S1825" s="114">
        <f t="shared" si="878"/>
        <v>0</v>
      </c>
      <c r="T1825" s="124">
        <f t="shared" si="887"/>
        <v>7.0000000000000007E-2</v>
      </c>
      <c r="U1825" s="122">
        <f t="shared" si="868"/>
        <v>16</v>
      </c>
      <c r="V1825" s="122">
        <v>252</v>
      </c>
      <c r="W1825" s="121">
        <f t="shared" si="879"/>
        <v>1.004305027</v>
      </c>
      <c r="X1825" s="114">
        <f t="shared" si="880"/>
        <v>2.9651074199999998</v>
      </c>
      <c r="Y1825" s="114">
        <f t="shared" si="881"/>
        <v>0</v>
      </c>
      <c r="Z1825" s="127" t="str">
        <f t="shared" si="891"/>
        <v>A+J=</v>
      </c>
      <c r="AA1825" s="119">
        <f t="shared" si="892"/>
        <v>45828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>
        <f t="shared" si="882"/>
        <v>45820</v>
      </c>
      <c r="B1826" s="114">
        <f t="shared" si="874"/>
        <v>691.97029065999993</v>
      </c>
      <c r="C1826" s="114">
        <f t="shared" si="888"/>
        <v>420.35249800000003</v>
      </c>
      <c r="D1826" s="115">
        <f t="shared" si="883"/>
        <v>1190.8820000000001</v>
      </c>
      <c r="E1826" s="116">
        <f t="shared" si="870"/>
        <v>1193.337</v>
      </c>
      <c r="F1826" s="117">
        <f t="shared" si="871"/>
        <v>45767</v>
      </c>
      <c r="G1826" s="118">
        <f t="shared" si="875"/>
        <v>2.0614972768082662E-3</v>
      </c>
      <c r="H1826" s="119">
        <f t="shared" si="889"/>
        <v>45828</v>
      </c>
      <c r="I1826" s="119">
        <f t="shared" si="876"/>
        <v>45828</v>
      </c>
      <c r="J1826" s="120">
        <f t="shared" si="884"/>
        <v>22</v>
      </c>
      <c r="K1826" s="120">
        <f t="shared" si="873"/>
        <v>17</v>
      </c>
      <c r="L1826" s="8">
        <f t="shared" si="885"/>
        <v>1.0015925999999999</v>
      </c>
      <c r="M1826" s="121">
        <f t="shared" si="872"/>
        <v>1.00206149</v>
      </c>
      <c r="N1826" s="121">
        <f t="shared" si="893"/>
        <v>1.6360646847165454</v>
      </c>
      <c r="O1826" s="114">
        <f t="shared" si="869"/>
        <v>1.6386702799999999</v>
      </c>
      <c r="P1826" s="114">
        <f t="shared" si="877"/>
        <v>688.81914558999995</v>
      </c>
      <c r="Q1826" s="168">
        <f t="shared" si="890"/>
        <v>0</v>
      </c>
      <c r="R1826" s="169">
        <f t="shared" si="886"/>
        <v>0</v>
      </c>
      <c r="S1826" s="114">
        <f t="shared" si="878"/>
        <v>0</v>
      </c>
      <c r="T1826" s="124">
        <f t="shared" si="887"/>
        <v>7.0000000000000007E-2</v>
      </c>
      <c r="U1826" s="122">
        <f t="shared" si="868"/>
        <v>17</v>
      </c>
      <c r="V1826" s="122">
        <v>252</v>
      </c>
      <c r="W1826" s="121">
        <f t="shared" si="879"/>
        <v>1.0045747060000001</v>
      </c>
      <c r="X1826" s="114">
        <f t="shared" si="880"/>
        <v>3.1511450700000001</v>
      </c>
      <c r="Y1826" s="114">
        <f t="shared" si="881"/>
        <v>0</v>
      </c>
      <c r="Z1826" s="127" t="str">
        <f t="shared" si="891"/>
        <v>A+J=</v>
      </c>
      <c r="AA1826" s="119">
        <f t="shared" si="892"/>
        <v>45828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>
        <f t="shared" si="882"/>
        <v>45821</v>
      </c>
      <c r="B1827" s="114">
        <f t="shared" si="874"/>
        <v>692.22089054999992</v>
      </c>
      <c r="C1827" s="114">
        <f t="shared" si="888"/>
        <v>420.35249800000003</v>
      </c>
      <c r="D1827" s="115">
        <f t="shared" si="883"/>
        <v>1190.8820000000001</v>
      </c>
      <c r="E1827" s="116">
        <f t="shared" si="870"/>
        <v>1193.337</v>
      </c>
      <c r="F1827" s="117">
        <f t="shared" si="871"/>
        <v>45767</v>
      </c>
      <c r="G1827" s="118">
        <f t="shared" si="875"/>
        <v>2.0614972768082662E-3</v>
      </c>
      <c r="H1827" s="119">
        <f t="shared" si="889"/>
        <v>45828</v>
      </c>
      <c r="I1827" s="119">
        <f t="shared" si="876"/>
        <v>45828</v>
      </c>
      <c r="J1827" s="120">
        <f t="shared" si="884"/>
        <v>22</v>
      </c>
      <c r="K1827" s="120">
        <f t="shared" si="873"/>
        <v>18</v>
      </c>
      <c r="L1827" s="8">
        <f t="shared" si="885"/>
        <v>1.0016863600000001</v>
      </c>
      <c r="M1827" s="121">
        <f t="shared" si="872"/>
        <v>1.00206149</v>
      </c>
      <c r="N1827" s="121">
        <f t="shared" si="893"/>
        <v>1.6360646847165454</v>
      </c>
      <c r="O1827" s="114">
        <f t="shared" si="869"/>
        <v>1.6388236700000001</v>
      </c>
      <c r="P1827" s="114">
        <f t="shared" si="877"/>
        <v>688.88362345999997</v>
      </c>
      <c r="Q1827" s="168">
        <f t="shared" si="890"/>
        <v>0</v>
      </c>
      <c r="R1827" s="169">
        <f t="shared" si="886"/>
        <v>0</v>
      </c>
      <c r="S1827" s="114">
        <f t="shared" si="878"/>
        <v>0</v>
      </c>
      <c r="T1827" s="124">
        <f t="shared" si="887"/>
        <v>7.0000000000000007E-2</v>
      </c>
      <c r="U1827" s="122">
        <f t="shared" si="868"/>
        <v>18</v>
      </c>
      <c r="V1827" s="122">
        <v>252</v>
      </c>
      <c r="W1827" s="121">
        <f t="shared" si="879"/>
        <v>1.0048444569999999</v>
      </c>
      <c r="X1827" s="114">
        <f t="shared" si="880"/>
        <v>3.3372670900000001</v>
      </c>
      <c r="Y1827" s="114">
        <f t="shared" si="881"/>
        <v>0</v>
      </c>
      <c r="Z1827" s="127" t="str">
        <f t="shared" si="891"/>
        <v>A+J=</v>
      </c>
      <c r="AA1827" s="119">
        <f t="shared" si="892"/>
        <v>45828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>
        <f t="shared" si="882"/>
        <v>45822</v>
      </c>
      <c r="B1828" s="114">
        <f t="shared" si="874"/>
        <v>692.47158818000003</v>
      </c>
      <c r="C1828" s="114">
        <f t="shared" si="888"/>
        <v>420.35249800000003</v>
      </c>
      <c r="D1828" s="115">
        <f t="shared" si="883"/>
        <v>1190.8820000000001</v>
      </c>
      <c r="E1828" s="116">
        <f t="shared" si="870"/>
        <v>1193.337</v>
      </c>
      <c r="F1828" s="117">
        <f t="shared" si="871"/>
        <v>45767</v>
      </c>
      <c r="G1828" s="118">
        <f t="shared" si="875"/>
        <v>2.0614972768082662E-3</v>
      </c>
      <c r="H1828" s="119">
        <f t="shared" si="889"/>
        <v>45828</v>
      </c>
      <c r="I1828" s="119">
        <f t="shared" si="876"/>
        <v>45828</v>
      </c>
      <c r="J1828" s="120">
        <f t="shared" si="884"/>
        <v>22</v>
      </c>
      <c r="K1828" s="120">
        <f t="shared" si="873"/>
        <v>19</v>
      </c>
      <c r="L1828" s="8">
        <f t="shared" si="885"/>
        <v>1.00178013</v>
      </c>
      <c r="M1828" s="121">
        <f t="shared" si="872"/>
        <v>1.00206149</v>
      </c>
      <c r="N1828" s="121">
        <f t="shared" si="893"/>
        <v>1.6360646847165454</v>
      </c>
      <c r="O1828" s="114">
        <f t="shared" si="869"/>
        <v>1.63897709</v>
      </c>
      <c r="P1828" s="114">
        <f t="shared" si="877"/>
        <v>688.94811393999998</v>
      </c>
      <c r="Q1828" s="168">
        <f t="shared" si="890"/>
        <v>0</v>
      </c>
      <c r="R1828" s="169">
        <f t="shared" si="886"/>
        <v>0</v>
      </c>
      <c r="S1828" s="114">
        <f t="shared" si="878"/>
        <v>0</v>
      </c>
      <c r="T1828" s="124">
        <f t="shared" si="887"/>
        <v>7.0000000000000007E-2</v>
      </c>
      <c r="U1828" s="122">
        <f t="shared" si="868"/>
        <v>19</v>
      </c>
      <c r="V1828" s="122">
        <v>252</v>
      </c>
      <c r="W1828" s="121">
        <f t="shared" si="879"/>
        <v>1.005114281</v>
      </c>
      <c r="X1828" s="114">
        <f t="shared" si="880"/>
        <v>3.5234742400000001</v>
      </c>
      <c r="Y1828" s="114">
        <f t="shared" si="881"/>
        <v>0</v>
      </c>
      <c r="Z1828" s="127" t="str">
        <f t="shared" si="891"/>
        <v>A+J=</v>
      </c>
      <c r="AA1828" s="119">
        <f t="shared" si="892"/>
        <v>45828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>
        <f t="shared" si="882"/>
        <v>45823</v>
      </c>
      <c r="B1829" s="114">
        <f t="shared" si="874"/>
        <v>692.47158818000003</v>
      </c>
      <c r="C1829" s="114">
        <f t="shared" si="888"/>
        <v>420.35249800000003</v>
      </c>
      <c r="D1829" s="115">
        <f t="shared" si="883"/>
        <v>1190.8820000000001</v>
      </c>
      <c r="E1829" s="116">
        <f t="shared" si="870"/>
        <v>1193.337</v>
      </c>
      <c r="F1829" s="117">
        <f t="shared" si="871"/>
        <v>45767</v>
      </c>
      <c r="G1829" s="118">
        <f t="shared" si="875"/>
        <v>2.0614972768082662E-3</v>
      </c>
      <c r="H1829" s="119">
        <f t="shared" si="889"/>
        <v>45828</v>
      </c>
      <c r="I1829" s="119">
        <f t="shared" si="876"/>
        <v>45828</v>
      </c>
      <c r="J1829" s="120">
        <f t="shared" si="884"/>
        <v>22</v>
      </c>
      <c r="K1829" s="120">
        <f t="shared" si="873"/>
        <v>19</v>
      </c>
      <c r="L1829" s="8">
        <f t="shared" si="885"/>
        <v>1.00178013</v>
      </c>
      <c r="M1829" s="121">
        <f t="shared" si="872"/>
        <v>1.00206149</v>
      </c>
      <c r="N1829" s="121">
        <f t="shared" si="893"/>
        <v>1.6360646847165454</v>
      </c>
      <c r="O1829" s="114">
        <f t="shared" si="869"/>
        <v>1.63897709</v>
      </c>
      <c r="P1829" s="114">
        <f t="shared" si="877"/>
        <v>688.94811393999998</v>
      </c>
      <c r="Q1829" s="168">
        <f t="shared" si="890"/>
        <v>0</v>
      </c>
      <c r="R1829" s="169">
        <f t="shared" si="886"/>
        <v>0</v>
      </c>
      <c r="S1829" s="114">
        <f t="shared" si="878"/>
        <v>0</v>
      </c>
      <c r="T1829" s="124">
        <f t="shared" si="887"/>
        <v>7.0000000000000007E-2</v>
      </c>
      <c r="U1829" s="122">
        <f t="shared" ref="U1829:U1892" si="894">IF(Q1828&gt;0,1,IF(K1829=K1828,U1828,U1828+1))</f>
        <v>19</v>
      </c>
      <c r="V1829" s="122">
        <v>252</v>
      </c>
      <c r="W1829" s="121">
        <f t="shared" si="879"/>
        <v>1.005114281</v>
      </c>
      <c r="X1829" s="114">
        <f t="shared" si="880"/>
        <v>3.5234742400000001</v>
      </c>
      <c r="Y1829" s="114">
        <f t="shared" si="881"/>
        <v>0</v>
      </c>
      <c r="Z1829" s="127" t="str">
        <f t="shared" si="891"/>
        <v>A+J=</v>
      </c>
      <c r="AA1829" s="119">
        <f t="shared" si="892"/>
        <v>45828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>
        <f t="shared" si="882"/>
        <v>45824</v>
      </c>
      <c r="B1830" s="114">
        <f t="shared" si="874"/>
        <v>692.47158818000003</v>
      </c>
      <c r="C1830" s="114">
        <f t="shared" si="888"/>
        <v>420.35249800000003</v>
      </c>
      <c r="D1830" s="115">
        <f t="shared" si="883"/>
        <v>1190.8820000000001</v>
      </c>
      <c r="E1830" s="116">
        <f t="shared" si="870"/>
        <v>1193.337</v>
      </c>
      <c r="F1830" s="117">
        <f t="shared" si="871"/>
        <v>45767</v>
      </c>
      <c r="G1830" s="118">
        <f t="shared" si="875"/>
        <v>2.0614972768082662E-3</v>
      </c>
      <c r="H1830" s="119">
        <f t="shared" si="889"/>
        <v>45828</v>
      </c>
      <c r="I1830" s="119">
        <f t="shared" si="876"/>
        <v>45828</v>
      </c>
      <c r="J1830" s="120">
        <f t="shared" si="884"/>
        <v>22</v>
      </c>
      <c r="K1830" s="120">
        <f t="shared" si="873"/>
        <v>19</v>
      </c>
      <c r="L1830" s="8">
        <f t="shared" si="885"/>
        <v>1.00178013</v>
      </c>
      <c r="M1830" s="121">
        <f t="shared" si="872"/>
        <v>1.00206149</v>
      </c>
      <c r="N1830" s="121">
        <f t="shared" si="893"/>
        <v>1.6360646847165454</v>
      </c>
      <c r="O1830" s="114">
        <f t="shared" si="869"/>
        <v>1.63897709</v>
      </c>
      <c r="P1830" s="114">
        <f t="shared" si="877"/>
        <v>688.94811393999998</v>
      </c>
      <c r="Q1830" s="168">
        <f t="shared" si="890"/>
        <v>0</v>
      </c>
      <c r="R1830" s="169">
        <f t="shared" si="886"/>
        <v>0</v>
      </c>
      <c r="S1830" s="114">
        <f t="shared" si="878"/>
        <v>0</v>
      </c>
      <c r="T1830" s="124">
        <f t="shared" si="887"/>
        <v>7.0000000000000007E-2</v>
      </c>
      <c r="U1830" s="122">
        <f t="shared" si="894"/>
        <v>19</v>
      </c>
      <c r="V1830" s="122">
        <v>252</v>
      </c>
      <c r="W1830" s="121">
        <f t="shared" si="879"/>
        <v>1.005114281</v>
      </c>
      <c r="X1830" s="114">
        <f t="shared" si="880"/>
        <v>3.5234742400000001</v>
      </c>
      <c r="Y1830" s="114">
        <f t="shared" si="881"/>
        <v>0</v>
      </c>
      <c r="Z1830" s="127" t="str">
        <f t="shared" si="891"/>
        <v>A+J=</v>
      </c>
      <c r="AA1830" s="119">
        <f t="shared" si="892"/>
        <v>45828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>
        <f t="shared" si="882"/>
        <v>45825</v>
      </c>
      <c r="B1831" s="114">
        <f t="shared" si="874"/>
        <v>692.72237447000009</v>
      </c>
      <c r="C1831" s="114">
        <f t="shared" si="888"/>
        <v>420.35249800000003</v>
      </c>
      <c r="D1831" s="115">
        <f t="shared" si="883"/>
        <v>1190.8820000000001</v>
      </c>
      <c r="E1831" s="116">
        <f t="shared" si="870"/>
        <v>1193.337</v>
      </c>
      <c r="F1831" s="117">
        <f t="shared" si="871"/>
        <v>45767</v>
      </c>
      <c r="G1831" s="118">
        <f t="shared" si="875"/>
        <v>2.0614972768082662E-3</v>
      </c>
      <c r="H1831" s="119">
        <f t="shared" si="889"/>
        <v>45828</v>
      </c>
      <c r="I1831" s="119">
        <f t="shared" si="876"/>
        <v>45828</v>
      </c>
      <c r="J1831" s="120">
        <f t="shared" si="884"/>
        <v>22</v>
      </c>
      <c r="K1831" s="120">
        <f t="shared" si="873"/>
        <v>20</v>
      </c>
      <c r="L1831" s="8">
        <f t="shared" si="885"/>
        <v>1.00187391</v>
      </c>
      <c r="M1831" s="121">
        <f t="shared" si="872"/>
        <v>1.00206149</v>
      </c>
      <c r="N1831" s="121">
        <f t="shared" si="893"/>
        <v>1.6360646847165454</v>
      </c>
      <c r="O1831" s="114">
        <f t="shared" si="869"/>
        <v>1.6391305199999999</v>
      </c>
      <c r="P1831" s="114">
        <f t="shared" si="877"/>
        <v>689.01260863000005</v>
      </c>
      <c r="Q1831" s="168">
        <f t="shared" si="890"/>
        <v>0</v>
      </c>
      <c r="R1831" s="169">
        <f t="shared" si="886"/>
        <v>0</v>
      </c>
      <c r="S1831" s="114">
        <f t="shared" si="878"/>
        <v>0</v>
      </c>
      <c r="T1831" s="124">
        <f t="shared" si="887"/>
        <v>7.0000000000000007E-2</v>
      </c>
      <c r="U1831" s="122">
        <f t="shared" si="894"/>
        <v>20</v>
      </c>
      <c r="V1831" s="122">
        <v>252</v>
      </c>
      <c r="W1831" s="121">
        <f t="shared" si="879"/>
        <v>1.005384177</v>
      </c>
      <c r="X1831" s="114">
        <f t="shared" si="880"/>
        <v>3.7097658400000002</v>
      </c>
      <c r="Y1831" s="114">
        <f t="shared" si="881"/>
        <v>0</v>
      </c>
      <c r="Z1831" s="127" t="str">
        <f t="shared" si="891"/>
        <v>A+J=</v>
      </c>
      <c r="AA1831" s="119">
        <f t="shared" si="892"/>
        <v>45828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>
        <f t="shared" si="882"/>
        <v>45826</v>
      </c>
      <c r="B1832" s="114">
        <f t="shared" si="874"/>
        <v>692.97324938999998</v>
      </c>
      <c r="C1832" s="114">
        <f t="shared" si="888"/>
        <v>420.35249800000003</v>
      </c>
      <c r="D1832" s="115">
        <f t="shared" si="883"/>
        <v>1190.8820000000001</v>
      </c>
      <c r="E1832" s="116">
        <f t="shared" si="870"/>
        <v>1193.337</v>
      </c>
      <c r="F1832" s="117">
        <f t="shared" si="871"/>
        <v>45767</v>
      </c>
      <c r="G1832" s="118">
        <f t="shared" si="875"/>
        <v>2.0614972768082662E-3</v>
      </c>
      <c r="H1832" s="119">
        <f t="shared" si="889"/>
        <v>45828</v>
      </c>
      <c r="I1832" s="119">
        <f t="shared" si="876"/>
        <v>45828</v>
      </c>
      <c r="J1832" s="120">
        <f t="shared" si="884"/>
        <v>22</v>
      </c>
      <c r="K1832" s="120">
        <f t="shared" si="873"/>
        <v>21</v>
      </c>
      <c r="L1832" s="8">
        <f t="shared" si="885"/>
        <v>1.0019677</v>
      </c>
      <c r="M1832" s="121">
        <f t="shared" si="872"/>
        <v>1.00206149</v>
      </c>
      <c r="N1832" s="121">
        <f t="shared" si="893"/>
        <v>1.6360646847165454</v>
      </c>
      <c r="O1832" s="114">
        <f t="shared" si="869"/>
        <v>1.63928396</v>
      </c>
      <c r="P1832" s="114">
        <f t="shared" si="877"/>
        <v>689.07710751000002</v>
      </c>
      <c r="Q1832" s="168">
        <f t="shared" si="890"/>
        <v>0</v>
      </c>
      <c r="R1832" s="169">
        <f t="shared" si="886"/>
        <v>0</v>
      </c>
      <c r="S1832" s="114">
        <f t="shared" si="878"/>
        <v>0</v>
      </c>
      <c r="T1832" s="124">
        <f t="shared" si="887"/>
        <v>7.0000000000000007E-2</v>
      </c>
      <c r="U1832" s="122">
        <f t="shared" si="894"/>
        <v>21</v>
      </c>
      <c r="V1832" s="122">
        <v>252</v>
      </c>
      <c r="W1832" s="121">
        <f t="shared" si="879"/>
        <v>1.0056541450000001</v>
      </c>
      <c r="X1832" s="114">
        <f t="shared" si="880"/>
        <v>3.8961418800000001</v>
      </c>
      <c r="Y1832" s="114">
        <f t="shared" si="881"/>
        <v>0</v>
      </c>
      <c r="Z1832" s="127" t="str">
        <f t="shared" si="891"/>
        <v>A+J=</v>
      </c>
      <c r="AA1832" s="119">
        <f t="shared" si="892"/>
        <v>45828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>
        <f t="shared" si="882"/>
        <v>45827</v>
      </c>
      <c r="B1833" s="114">
        <f t="shared" si="874"/>
        <v>693.22421368000005</v>
      </c>
      <c r="C1833" s="114">
        <f t="shared" si="888"/>
        <v>420.35249800000003</v>
      </c>
      <c r="D1833" s="115">
        <f t="shared" si="883"/>
        <v>1190.8820000000001</v>
      </c>
      <c r="E1833" s="116">
        <f t="shared" si="870"/>
        <v>1193.337</v>
      </c>
      <c r="F1833" s="117">
        <f t="shared" si="871"/>
        <v>45767</v>
      </c>
      <c r="G1833" s="118">
        <f t="shared" si="875"/>
        <v>2.0614972768082662E-3</v>
      </c>
      <c r="H1833" s="119">
        <f t="shared" si="889"/>
        <v>45828</v>
      </c>
      <c r="I1833" s="119">
        <f t="shared" si="876"/>
        <v>45828</v>
      </c>
      <c r="J1833" s="120">
        <f t="shared" si="884"/>
        <v>22</v>
      </c>
      <c r="K1833" s="120">
        <f t="shared" si="873"/>
        <v>22</v>
      </c>
      <c r="L1833" s="8">
        <f t="shared" si="885"/>
        <v>1.00206149</v>
      </c>
      <c r="M1833" s="121">
        <f t="shared" si="872"/>
        <v>1.00206149</v>
      </c>
      <c r="N1833" s="121">
        <f t="shared" si="893"/>
        <v>1.6360646847165454</v>
      </c>
      <c r="O1833" s="114">
        <f t="shared" ref="O1833:O1896" si="895">TRUNC(TRUNC((L1833*N1833),15),8)</f>
        <v>1.63943741</v>
      </c>
      <c r="P1833" s="114">
        <f t="shared" si="877"/>
        <v>689.14161060000004</v>
      </c>
      <c r="Q1833" s="168">
        <f t="shared" si="890"/>
        <v>0</v>
      </c>
      <c r="R1833" s="169">
        <f t="shared" si="886"/>
        <v>0</v>
      </c>
      <c r="S1833" s="114">
        <f t="shared" si="878"/>
        <v>0</v>
      </c>
      <c r="T1833" s="124">
        <f t="shared" si="887"/>
        <v>7.0000000000000007E-2</v>
      </c>
      <c r="U1833" s="122">
        <f t="shared" si="894"/>
        <v>22</v>
      </c>
      <c r="V1833" s="122">
        <v>252</v>
      </c>
      <c r="W1833" s="121">
        <f t="shared" si="879"/>
        <v>1.0059241860000001</v>
      </c>
      <c r="X1833" s="114">
        <f t="shared" si="880"/>
        <v>4.0826030800000002</v>
      </c>
      <c r="Y1833" s="114">
        <f t="shared" si="881"/>
        <v>0</v>
      </c>
      <c r="Z1833" s="127" t="str">
        <f t="shared" si="891"/>
        <v>A+J=</v>
      </c>
      <c r="AA1833" s="119">
        <f t="shared" si="892"/>
        <v>45828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>
        <f t="shared" si="882"/>
        <v>45828</v>
      </c>
      <c r="B1834" s="114">
        <f t="shared" si="874"/>
        <v>693.22421368000005</v>
      </c>
      <c r="C1834" s="114">
        <f t="shared" si="888"/>
        <v>420.35249800000003</v>
      </c>
      <c r="D1834" s="115">
        <f t="shared" si="883"/>
        <v>1190.8820000000001</v>
      </c>
      <c r="E1834" s="116">
        <f t="shared" ref="E1834:E1897" si="896">IF($K1834=1,VLOOKUP($A1833,$AO$10:$AS$131,4),E1833)</f>
        <v>1193.337</v>
      </c>
      <c r="F1834" s="117">
        <f t="shared" ref="F1834:F1897" si="897">IF($K1834=1,VLOOKUP($A1833,$AO$10:$AS$131,5),F1833)</f>
        <v>45767</v>
      </c>
      <c r="G1834" s="118">
        <f t="shared" si="875"/>
        <v>2.0614972768082662E-3</v>
      </c>
      <c r="H1834" s="119">
        <f t="shared" si="889"/>
        <v>45859</v>
      </c>
      <c r="I1834" s="119">
        <f t="shared" si="876"/>
        <v>45828</v>
      </c>
      <c r="J1834" s="120">
        <f t="shared" si="884"/>
        <v>22</v>
      </c>
      <c r="K1834" s="120">
        <f t="shared" si="873"/>
        <v>22</v>
      </c>
      <c r="L1834" s="8">
        <f t="shared" si="885"/>
        <v>1.00206149</v>
      </c>
      <c r="M1834" s="121">
        <f t="shared" ref="M1834:M1897" si="898">IF(I1834&gt;I1833,L1833,M1833)</f>
        <v>1.00206149</v>
      </c>
      <c r="N1834" s="121">
        <f t="shared" si="893"/>
        <v>1.6360646847165454</v>
      </c>
      <c r="O1834" s="114">
        <f t="shared" si="895"/>
        <v>1.63943741</v>
      </c>
      <c r="P1834" s="114">
        <f t="shared" si="877"/>
        <v>689.14161060000004</v>
      </c>
      <c r="Q1834" s="168">
        <f t="shared" si="890"/>
        <v>60</v>
      </c>
      <c r="R1834" s="169">
        <f t="shared" si="886"/>
        <v>1.4931999999999999E-2</v>
      </c>
      <c r="S1834" s="114">
        <f t="shared" si="878"/>
        <v>10.290262520000001</v>
      </c>
      <c r="T1834" s="124">
        <f t="shared" si="887"/>
        <v>7.0000000000000007E-2</v>
      </c>
      <c r="U1834" s="122">
        <f t="shared" si="894"/>
        <v>22</v>
      </c>
      <c r="V1834" s="122">
        <v>252</v>
      </c>
      <c r="W1834" s="121">
        <f t="shared" si="879"/>
        <v>1.0059241860000001</v>
      </c>
      <c r="X1834" s="114">
        <f t="shared" si="880"/>
        <v>4.0826030800000002</v>
      </c>
      <c r="Y1834" s="114">
        <f t="shared" si="881"/>
        <v>14.372865600000001</v>
      </c>
      <c r="Z1834" s="127" t="str">
        <f t="shared" si="891"/>
        <v>A+J=</v>
      </c>
      <c r="AA1834" s="119">
        <f t="shared" si="892"/>
        <v>45828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>
        <f t="shared" si="882"/>
        <v>45829</v>
      </c>
      <c r="B1835" s="114">
        <f t="shared" si="874"/>
        <v>679.10022824999999</v>
      </c>
      <c r="C1835" s="114">
        <f t="shared" si="888"/>
        <v>414.07579449999997</v>
      </c>
      <c r="D1835" s="115">
        <f t="shared" si="883"/>
        <v>1190.8820000000001</v>
      </c>
      <c r="E1835" s="116">
        <f t="shared" si="896"/>
        <v>1193.337</v>
      </c>
      <c r="F1835" s="117">
        <f t="shared" si="897"/>
        <v>45797</v>
      </c>
      <c r="G1835" s="118">
        <f t="shared" si="875"/>
        <v>2.0614972768082662E-3</v>
      </c>
      <c r="H1835" s="119">
        <f t="shared" si="889"/>
        <v>45859</v>
      </c>
      <c r="I1835" s="119">
        <f t="shared" si="876"/>
        <v>45859</v>
      </c>
      <c r="J1835" s="120">
        <f t="shared" si="884"/>
        <v>21</v>
      </c>
      <c r="K1835" s="120">
        <f t="shared" si="873"/>
        <v>1</v>
      </c>
      <c r="L1835" s="8">
        <f t="shared" si="885"/>
        <v>1.00009807</v>
      </c>
      <c r="M1835" s="121">
        <f t="shared" si="898"/>
        <v>1.00206149</v>
      </c>
      <c r="N1835" s="121">
        <f t="shared" si="893"/>
        <v>1.6394374157034417</v>
      </c>
      <c r="O1835" s="114">
        <f t="shared" si="895"/>
        <v>1.6395981900000001</v>
      </c>
      <c r="P1835" s="114">
        <f t="shared" si="877"/>
        <v>678.91792318</v>
      </c>
      <c r="Q1835" s="168">
        <f t="shared" si="890"/>
        <v>0</v>
      </c>
      <c r="R1835" s="169">
        <f t="shared" si="886"/>
        <v>0</v>
      </c>
      <c r="S1835" s="114">
        <f t="shared" si="878"/>
        <v>0</v>
      </c>
      <c r="T1835" s="124">
        <f t="shared" si="887"/>
        <v>7.0000000000000007E-2</v>
      </c>
      <c r="U1835" s="122">
        <f t="shared" si="894"/>
        <v>1</v>
      </c>
      <c r="V1835" s="122">
        <v>252</v>
      </c>
      <c r="W1835" s="121">
        <f t="shared" si="879"/>
        <v>1.0002685229999999</v>
      </c>
      <c r="X1835" s="114">
        <f t="shared" si="880"/>
        <v>0.18230507000000001</v>
      </c>
      <c r="Y1835" s="114">
        <f t="shared" si="881"/>
        <v>0</v>
      </c>
      <c r="Z1835" s="127" t="str">
        <f t="shared" si="891"/>
        <v>A+J=</v>
      </c>
      <c r="AA1835" s="119">
        <f t="shared" si="892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>
        <f t="shared" si="882"/>
        <v>45830</v>
      </c>
      <c r="B1836" s="114">
        <f t="shared" si="874"/>
        <v>679.10022824999999</v>
      </c>
      <c r="C1836" s="114">
        <f t="shared" si="888"/>
        <v>414.07579449999997</v>
      </c>
      <c r="D1836" s="115">
        <f t="shared" si="883"/>
        <v>1190.8820000000001</v>
      </c>
      <c r="E1836" s="116">
        <f t="shared" si="896"/>
        <v>1193.337</v>
      </c>
      <c r="F1836" s="117">
        <f t="shared" si="897"/>
        <v>45797</v>
      </c>
      <c r="G1836" s="118">
        <f t="shared" si="875"/>
        <v>2.0614972768082662E-3</v>
      </c>
      <c r="H1836" s="119">
        <f t="shared" si="889"/>
        <v>45859</v>
      </c>
      <c r="I1836" s="119">
        <f t="shared" si="876"/>
        <v>45859</v>
      </c>
      <c r="J1836" s="120">
        <f t="shared" si="884"/>
        <v>21</v>
      </c>
      <c r="K1836" s="120">
        <f t="shared" si="873"/>
        <v>1</v>
      </c>
      <c r="L1836" s="8">
        <f t="shared" si="885"/>
        <v>1.00009807</v>
      </c>
      <c r="M1836" s="121">
        <f t="shared" si="898"/>
        <v>1.00206149</v>
      </c>
      <c r="N1836" s="121">
        <f t="shared" si="893"/>
        <v>1.6394374157034417</v>
      </c>
      <c r="O1836" s="114">
        <f t="shared" si="895"/>
        <v>1.6395981900000001</v>
      </c>
      <c r="P1836" s="114">
        <f t="shared" si="877"/>
        <v>678.91792318</v>
      </c>
      <c r="Q1836" s="168">
        <f t="shared" si="890"/>
        <v>0</v>
      </c>
      <c r="R1836" s="169">
        <f t="shared" si="886"/>
        <v>0</v>
      </c>
      <c r="S1836" s="114">
        <f t="shared" si="878"/>
        <v>0</v>
      </c>
      <c r="T1836" s="124">
        <f t="shared" si="887"/>
        <v>7.0000000000000007E-2</v>
      </c>
      <c r="U1836" s="122">
        <f t="shared" si="894"/>
        <v>1</v>
      </c>
      <c r="V1836" s="122">
        <v>252</v>
      </c>
      <c r="W1836" s="121">
        <f t="shared" si="879"/>
        <v>1.0002685229999999</v>
      </c>
      <c r="X1836" s="114">
        <f t="shared" si="880"/>
        <v>0.18230507000000001</v>
      </c>
      <c r="Y1836" s="114">
        <f t="shared" si="881"/>
        <v>0</v>
      </c>
      <c r="Z1836" s="127" t="str">
        <f t="shared" si="891"/>
        <v>A+J=</v>
      </c>
      <c r="AA1836" s="119">
        <f t="shared" si="892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>
        <f t="shared" si="882"/>
        <v>45831</v>
      </c>
      <c r="B1837" s="114">
        <f t="shared" si="874"/>
        <v>679.10022824999999</v>
      </c>
      <c r="C1837" s="114">
        <f t="shared" si="888"/>
        <v>414.07579449999997</v>
      </c>
      <c r="D1837" s="115">
        <f t="shared" si="883"/>
        <v>1190.8820000000001</v>
      </c>
      <c r="E1837" s="116">
        <f t="shared" si="896"/>
        <v>1193.337</v>
      </c>
      <c r="F1837" s="117">
        <f t="shared" si="897"/>
        <v>45797</v>
      </c>
      <c r="G1837" s="118">
        <f t="shared" si="875"/>
        <v>2.0614972768082662E-3</v>
      </c>
      <c r="H1837" s="119">
        <f t="shared" si="889"/>
        <v>45859</v>
      </c>
      <c r="I1837" s="119">
        <f t="shared" si="876"/>
        <v>45859</v>
      </c>
      <c r="J1837" s="120">
        <f t="shared" si="884"/>
        <v>21</v>
      </c>
      <c r="K1837" s="120">
        <f t="shared" si="873"/>
        <v>1</v>
      </c>
      <c r="L1837" s="8">
        <f t="shared" si="885"/>
        <v>1.00009807</v>
      </c>
      <c r="M1837" s="121">
        <f t="shared" si="898"/>
        <v>1.00206149</v>
      </c>
      <c r="N1837" s="121">
        <f t="shared" si="893"/>
        <v>1.6394374157034417</v>
      </c>
      <c r="O1837" s="114">
        <f t="shared" si="895"/>
        <v>1.6395981900000001</v>
      </c>
      <c r="P1837" s="114">
        <f t="shared" si="877"/>
        <v>678.91792318</v>
      </c>
      <c r="Q1837" s="168">
        <f t="shared" si="890"/>
        <v>0</v>
      </c>
      <c r="R1837" s="169">
        <f t="shared" si="886"/>
        <v>0</v>
      </c>
      <c r="S1837" s="114">
        <f t="shared" si="878"/>
        <v>0</v>
      </c>
      <c r="T1837" s="124">
        <f t="shared" si="887"/>
        <v>7.0000000000000007E-2</v>
      </c>
      <c r="U1837" s="122">
        <f t="shared" si="894"/>
        <v>1</v>
      </c>
      <c r="V1837" s="122">
        <v>252</v>
      </c>
      <c r="W1837" s="121">
        <f t="shared" si="879"/>
        <v>1.0002685229999999</v>
      </c>
      <c r="X1837" s="114">
        <f t="shared" si="880"/>
        <v>0.18230507000000001</v>
      </c>
      <c r="Y1837" s="114">
        <f t="shared" si="881"/>
        <v>0</v>
      </c>
      <c r="Z1837" s="127" t="str">
        <f t="shared" si="891"/>
        <v>A+J=</v>
      </c>
      <c r="AA1837" s="119">
        <f t="shared" si="892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>
        <f t="shared" si="882"/>
        <v>45832</v>
      </c>
      <c r="B1838" s="114">
        <f t="shared" si="874"/>
        <v>679.34920137000006</v>
      </c>
      <c r="C1838" s="114">
        <f t="shared" si="888"/>
        <v>414.07579449999997</v>
      </c>
      <c r="D1838" s="115">
        <f t="shared" si="883"/>
        <v>1190.8820000000001</v>
      </c>
      <c r="E1838" s="116">
        <f t="shared" si="896"/>
        <v>1193.337</v>
      </c>
      <c r="F1838" s="117">
        <f t="shared" si="897"/>
        <v>45797</v>
      </c>
      <c r="G1838" s="118">
        <f t="shared" si="875"/>
        <v>2.0614972768082662E-3</v>
      </c>
      <c r="H1838" s="119">
        <f t="shared" si="889"/>
        <v>45859</v>
      </c>
      <c r="I1838" s="119">
        <f t="shared" si="876"/>
        <v>45859</v>
      </c>
      <c r="J1838" s="120">
        <f t="shared" si="884"/>
        <v>21</v>
      </c>
      <c r="K1838" s="120">
        <f t="shared" ref="K1838:K1901" si="899">(J1838-(NETWORKDAYS(A1838,I1838,AD$148:AD$502)-1))</f>
        <v>2</v>
      </c>
      <c r="L1838" s="8">
        <f t="shared" si="885"/>
        <v>1.0001961500000001</v>
      </c>
      <c r="M1838" s="121">
        <f t="shared" si="898"/>
        <v>1.00206149</v>
      </c>
      <c r="N1838" s="121">
        <f t="shared" si="893"/>
        <v>1.6394374157034417</v>
      </c>
      <c r="O1838" s="114">
        <f t="shared" si="895"/>
        <v>1.63975899</v>
      </c>
      <c r="P1838" s="114">
        <f t="shared" si="877"/>
        <v>678.98450657000001</v>
      </c>
      <c r="Q1838" s="168">
        <f t="shared" si="890"/>
        <v>0</v>
      </c>
      <c r="R1838" s="169">
        <f t="shared" si="886"/>
        <v>0</v>
      </c>
      <c r="S1838" s="114">
        <f t="shared" si="878"/>
        <v>0</v>
      </c>
      <c r="T1838" s="124">
        <f t="shared" si="887"/>
        <v>7.0000000000000007E-2</v>
      </c>
      <c r="U1838" s="122">
        <f t="shared" si="894"/>
        <v>2</v>
      </c>
      <c r="V1838" s="122">
        <v>252</v>
      </c>
      <c r="W1838" s="121">
        <f t="shared" si="879"/>
        <v>1.000537118</v>
      </c>
      <c r="X1838" s="114">
        <f t="shared" si="880"/>
        <v>0.36469479999999999</v>
      </c>
      <c r="Y1838" s="114">
        <f t="shared" si="881"/>
        <v>0</v>
      </c>
      <c r="Z1838" s="127" t="str">
        <f t="shared" si="891"/>
        <v>A+J=</v>
      </c>
      <c r="AA1838" s="119">
        <f t="shared" si="892"/>
        <v>45859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>
        <f t="shared" si="882"/>
        <v>45833</v>
      </c>
      <c r="B1839" s="114">
        <f t="shared" si="874"/>
        <v>679.59825497999998</v>
      </c>
      <c r="C1839" s="114">
        <f t="shared" si="888"/>
        <v>414.07579449999997</v>
      </c>
      <c r="D1839" s="115">
        <f t="shared" si="883"/>
        <v>1190.8820000000001</v>
      </c>
      <c r="E1839" s="116">
        <f t="shared" si="896"/>
        <v>1193.337</v>
      </c>
      <c r="F1839" s="117">
        <f t="shared" si="897"/>
        <v>45797</v>
      </c>
      <c r="G1839" s="118">
        <f t="shared" si="875"/>
        <v>2.0614972768082662E-3</v>
      </c>
      <c r="H1839" s="119">
        <f t="shared" si="889"/>
        <v>45859</v>
      </c>
      <c r="I1839" s="119">
        <f t="shared" si="876"/>
        <v>45859</v>
      </c>
      <c r="J1839" s="120">
        <f t="shared" si="884"/>
        <v>21</v>
      </c>
      <c r="K1839" s="120">
        <f t="shared" si="899"/>
        <v>3</v>
      </c>
      <c r="L1839" s="8">
        <f t="shared" si="885"/>
        <v>1.00029423</v>
      </c>
      <c r="M1839" s="121">
        <f t="shared" si="898"/>
        <v>1.00206149</v>
      </c>
      <c r="N1839" s="121">
        <f t="shared" si="893"/>
        <v>1.6394374157034417</v>
      </c>
      <c r="O1839" s="114">
        <f t="shared" si="895"/>
        <v>1.63991978</v>
      </c>
      <c r="P1839" s="114">
        <f t="shared" si="877"/>
        <v>679.05108581000002</v>
      </c>
      <c r="Q1839" s="168">
        <f t="shared" si="890"/>
        <v>0</v>
      </c>
      <c r="R1839" s="169">
        <f t="shared" si="886"/>
        <v>0</v>
      </c>
      <c r="S1839" s="114">
        <f t="shared" si="878"/>
        <v>0</v>
      </c>
      <c r="T1839" s="124">
        <f t="shared" si="887"/>
        <v>7.0000000000000007E-2</v>
      </c>
      <c r="U1839" s="122">
        <f t="shared" si="894"/>
        <v>3</v>
      </c>
      <c r="V1839" s="122">
        <v>252</v>
      </c>
      <c r="W1839" s="121">
        <f t="shared" si="879"/>
        <v>1.0008057850000001</v>
      </c>
      <c r="X1839" s="114">
        <f t="shared" si="880"/>
        <v>0.54716916999999998</v>
      </c>
      <c r="Y1839" s="114">
        <f t="shared" si="881"/>
        <v>0</v>
      </c>
      <c r="Z1839" s="127" t="str">
        <f t="shared" si="891"/>
        <v>A+J=</v>
      </c>
      <c r="AA1839" s="119">
        <f t="shared" si="892"/>
        <v>45859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>
        <f t="shared" si="882"/>
        <v>45834</v>
      </c>
      <c r="B1840" s="114">
        <f t="shared" si="874"/>
        <v>679.84740985999997</v>
      </c>
      <c r="C1840" s="114">
        <f t="shared" si="888"/>
        <v>414.07579449999997</v>
      </c>
      <c r="D1840" s="115">
        <f t="shared" si="883"/>
        <v>1190.8820000000001</v>
      </c>
      <c r="E1840" s="116">
        <f t="shared" si="896"/>
        <v>1193.337</v>
      </c>
      <c r="F1840" s="117">
        <f t="shared" si="897"/>
        <v>45797</v>
      </c>
      <c r="G1840" s="118">
        <f t="shared" si="875"/>
        <v>2.0614972768082662E-3</v>
      </c>
      <c r="H1840" s="119">
        <f t="shared" si="889"/>
        <v>45859</v>
      </c>
      <c r="I1840" s="119">
        <f t="shared" si="876"/>
        <v>45859</v>
      </c>
      <c r="J1840" s="120">
        <f t="shared" si="884"/>
        <v>21</v>
      </c>
      <c r="K1840" s="120">
        <f t="shared" si="899"/>
        <v>4</v>
      </c>
      <c r="L1840" s="8">
        <f t="shared" si="885"/>
        <v>1.0003923299999999</v>
      </c>
      <c r="M1840" s="121">
        <f t="shared" si="898"/>
        <v>1.00206149</v>
      </c>
      <c r="N1840" s="121">
        <f t="shared" si="893"/>
        <v>1.6394374157034417</v>
      </c>
      <c r="O1840" s="114">
        <f t="shared" si="895"/>
        <v>1.64008061</v>
      </c>
      <c r="P1840" s="114">
        <f t="shared" si="877"/>
        <v>679.11768161999998</v>
      </c>
      <c r="Q1840" s="168">
        <f t="shared" si="890"/>
        <v>0</v>
      </c>
      <c r="R1840" s="169">
        <f t="shared" si="886"/>
        <v>0</v>
      </c>
      <c r="S1840" s="114">
        <f t="shared" si="878"/>
        <v>0</v>
      </c>
      <c r="T1840" s="124">
        <f t="shared" si="887"/>
        <v>7.0000000000000007E-2</v>
      </c>
      <c r="U1840" s="122">
        <f t="shared" si="894"/>
        <v>4</v>
      </c>
      <c r="V1840" s="122">
        <v>252</v>
      </c>
      <c r="W1840" s="121">
        <f t="shared" si="879"/>
        <v>1.0010745240000001</v>
      </c>
      <c r="X1840" s="114">
        <f t="shared" si="880"/>
        <v>0.72972824000000003</v>
      </c>
      <c r="Y1840" s="114">
        <f t="shared" si="881"/>
        <v>0</v>
      </c>
      <c r="Z1840" s="127" t="str">
        <f t="shared" si="891"/>
        <v>A+J=</v>
      </c>
      <c r="AA1840" s="119">
        <f t="shared" si="892"/>
        <v>45859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>
        <f t="shared" si="882"/>
        <v>45835</v>
      </c>
      <c r="B1841" s="114">
        <f t="shared" si="874"/>
        <v>680.09665774000007</v>
      </c>
      <c r="C1841" s="114">
        <f t="shared" si="888"/>
        <v>414.07579449999997</v>
      </c>
      <c r="D1841" s="115">
        <f t="shared" si="883"/>
        <v>1190.8820000000001</v>
      </c>
      <c r="E1841" s="116">
        <f t="shared" si="896"/>
        <v>1193.337</v>
      </c>
      <c r="F1841" s="117">
        <f t="shared" si="897"/>
        <v>45797</v>
      </c>
      <c r="G1841" s="118">
        <f t="shared" si="875"/>
        <v>2.0614972768082662E-3</v>
      </c>
      <c r="H1841" s="119">
        <f t="shared" si="889"/>
        <v>45859</v>
      </c>
      <c r="I1841" s="119">
        <f t="shared" si="876"/>
        <v>45859</v>
      </c>
      <c r="J1841" s="120">
        <f t="shared" si="884"/>
        <v>21</v>
      </c>
      <c r="K1841" s="120">
        <f t="shared" si="899"/>
        <v>5</v>
      </c>
      <c r="L1841" s="8">
        <f t="shared" si="885"/>
        <v>1.0004904400000001</v>
      </c>
      <c r="M1841" s="121">
        <f t="shared" si="898"/>
        <v>1.00206149</v>
      </c>
      <c r="N1841" s="121">
        <f t="shared" si="893"/>
        <v>1.6394374157034417</v>
      </c>
      <c r="O1841" s="114">
        <f t="shared" si="895"/>
        <v>1.6402414599999999</v>
      </c>
      <c r="P1841" s="114">
        <f t="shared" si="877"/>
        <v>679.18428572000005</v>
      </c>
      <c r="Q1841" s="168">
        <f t="shared" si="890"/>
        <v>0</v>
      </c>
      <c r="R1841" s="169">
        <f t="shared" si="886"/>
        <v>0</v>
      </c>
      <c r="S1841" s="114">
        <f t="shared" si="878"/>
        <v>0</v>
      </c>
      <c r="T1841" s="124">
        <f t="shared" si="887"/>
        <v>7.0000000000000007E-2</v>
      </c>
      <c r="U1841" s="122">
        <f t="shared" si="894"/>
        <v>5</v>
      </c>
      <c r="V1841" s="122">
        <v>252</v>
      </c>
      <c r="W1841" s="121">
        <f t="shared" si="879"/>
        <v>1.0013433350000001</v>
      </c>
      <c r="X1841" s="114">
        <f t="shared" si="880"/>
        <v>0.91237201999999995</v>
      </c>
      <c r="Y1841" s="114">
        <f t="shared" si="881"/>
        <v>0</v>
      </c>
      <c r="Z1841" s="127" t="str">
        <f t="shared" si="891"/>
        <v>A+J=</v>
      </c>
      <c r="AA1841" s="119">
        <f t="shared" si="892"/>
        <v>45859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>
        <f t="shared" si="882"/>
        <v>45836</v>
      </c>
      <c r="B1842" s="114">
        <f t="shared" si="874"/>
        <v>680.34599445999993</v>
      </c>
      <c r="C1842" s="114">
        <f t="shared" si="888"/>
        <v>414.07579449999997</v>
      </c>
      <c r="D1842" s="115">
        <f t="shared" si="883"/>
        <v>1190.8820000000001</v>
      </c>
      <c r="E1842" s="116">
        <f t="shared" si="896"/>
        <v>1193.337</v>
      </c>
      <c r="F1842" s="117">
        <f t="shared" si="897"/>
        <v>45797</v>
      </c>
      <c r="G1842" s="118">
        <f t="shared" si="875"/>
        <v>2.0614972768082662E-3</v>
      </c>
      <c r="H1842" s="119">
        <f t="shared" si="889"/>
        <v>45859</v>
      </c>
      <c r="I1842" s="119">
        <f t="shared" si="876"/>
        <v>45859</v>
      </c>
      <c r="J1842" s="120">
        <f t="shared" si="884"/>
        <v>21</v>
      </c>
      <c r="K1842" s="120">
        <f t="shared" si="899"/>
        <v>6</v>
      </c>
      <c r="L1842" s="8">
        <f t="shared" si="885"/>
        <v>1.00058856</v>
      </c>
      <c r="M1842" s="121">
        <f t="shared" si="898"/>
        <v>1.00206149</v>
      </c>
      <c r="N1842" s="121">
        <f t="shared" si="893"/>
        <v>1.6394374157034417</v>
      </c>
      <c r="O1842" s="114">
        <f t="shared" si="895"/>
        <v>1.64040232</v>
      </c>
      <c r="P1842" s="114">
        <f t="shared" si="877"/>
        <v>679.25089394999998</v>
      </c>
      <c r="Q1842" s="168">
        <f t="shared" si="890"/>
        <v>0</v>
      </c>
      <c r="R1842" s="169">
        <f t="shared" si="886"/>
        <v>0</v>
      </c>
      <c r="S1842" s="114">
        <f t="shared" si="878"/>
        <v>0</v>
      </c>
      <c r="T1842" s="124">
        <f t="shared" si="887"/>
        <v>7.0000000000000007E-2</v>
      </c>
      <c r="U1842" s="122">
        <f t="shared" si="894"/>
        <v>6</v>
      </c>
      <c r="V1842" s="122">
        <v>252</v>
      </c>
      <c r="W1842" s="121">
        <f t="shared" si="879"/>
        <v>1.001612218</v>
      </c>
      <c r="X1842" s="114">
        <f t="shared" si="880"/>
        <v>1.09510051</v>
      </c>
      <c r="Y1842" s="114">
        <f t="shared" si="881"/>
        <v>0</v>
      </c>
      <c r="Z1842" s="127" t="str">
        <f t="shared" si="891"/>
        <v>A+J=</v>
      </c>
      <c r="AA1842" s="119">
        <f t="shared" si="892"/>
        <v>45859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>
        <f t="shared" si="882"/>
        <v>45837</v>
      </c>
      <c r="B1843" s="114">
        <f t="shared" si="874"/>
        <v>680.34599445999993</v>
      </c>
      <c r="C1843" s="114">
        <f t="shared" si="888"/>
        <v>414.07579449999997</v>
      </c>
      <c r="D1843" s="115">
        <f t="shared" si="883"/>
        <v>1190.8820000000001</v>
      </c>
      <c r="E1843" s="116">
        <f t="shared" si="896"/>
        <v>1193.337</v>
      </c>
      <c r="F1843" s="117">
        <f t="shared" si="897"/>
        <v>45797</v>
      </c>
      <c r="G1843" s="118">
        <f t="shared" si="875"/>
        <v>2.0614972768082662E-3</v>
      </c>
      <c r="H1843" s="119">
        <f t="shared" si="889"/>
        <v>45859</v>
      </c>
      <c r="I1843" s="119">
        <f t="shared" si="876"/>
        <v>45859</v>
      </c>
      <c r="J1843" s="120">
        <f t="shared" si="884"/>
        <v>21</v>
      </c>
      <c r="K1843" s="120">
        <f t="shared" si="899"/>
        <v>6</v>
      </c>
      <c r="L1843" s="8">
        <f t="shared" si="885"/>
        <v>1.00058856</v>
      </c>
      <c r="M1843" s="121">
        <f t="shared" si="898"/>
        <v>1.00206149</v>
      </c>
      <c r="N1843" s="121">
        <f t="shared" si="893"/>
        <v>1.6394374157034417</v>
      </c>
      <c r="O1843" s="114">
        <f t="shared" si="895"/>
        <v>1.64040232</v>
      </c>
      <c r="P1843" s="114">
        <f t="shared" si="877"/>
        <v>679.25089394999998</v>
      </c>
      <c r="Q1843" s="168">
        <f t="shared" si="890"/>
        <v>0</v>
      </c>
      <c r="R1843" s="169">
        <f t="shared" si="886"/>
        <v>0</v>
      </c>
      <c r="S1843" s="114">
        <f t="shared" si="878"/>
        <v>0</v>
      </c>
      <c r="T1843" s="124">
        <f t="shared" si="887"/>
        <v>7.0000000000000007E-2</v>
      </c>
      <c r="U1843" s="122">
        <f t="shared" si="894"/>
        <v>6</v>
      </c>
      <c r="V1843" s="122">
        <v>252</v>
      </c>
      <c r="W1843" s="121">
        <f t="shared" si="879"/>
        <v>1.001612218</v>
      </c>
      <c r="X1843" s="114">
        <f t="shared" si="880"/>
        <v>1.09510051</v>
      </c>
      <c r="Y1843" s="114">
        <f t="shared" si="881"/>
        <v>0</v>
      </c>
      <c r="Z1843" s="127" t="str">
        <f t="shared" si="891"/>
        <v>A+J=</v>
      </c>
      <c r="AA1843" s="119">
        <f t="shared" si="892"/>
        <v>45859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>
        <f t="shared" si="882"/>
        <v>45838</v>
      </c>
      <c r="B1844" s="114">
        <f t="shared" si="874"/>
        <v>680.34599445999993</v>
      </c>
      <c r="C1844" s="114">
        <f t="shared" si="888"/>
        <v>414.07579449999997</v>
      </c>
      <c r="D1844" s="115">
        <f t="shared" si="883"/>
        <v>1190.8820000000001</v>
      </c>
      <c r="E1844" s="116">
        <f t="shared" si="896"/>
        <v>1193.337</v>
      </c>
      <c r="F1844" s="117">
        <f t="shared" si="897"/>
        <v>45797</v>
      </c>
      <c r="G1844" s="118">
        <f t="shared" si="875"/>
        <v>2.0614972768082662E-3</v>
      </c>
      <c r="H1844" s="119">
        <f t="shared" si="889"/>
        <v>45859</v>
      </c>
      <c r="I1844" s="119">
        <f t="shared" si="876"/>
        <v>45859</v>
      </c>
      <c r="J1844" s="120">
        <f t="shared" si="884"/>
        <v>21</v>
      </c>
      <c r="K1844" s="120">
        <f t="shared" si="899"/>
        <v>6</v>
      </c>
      <c r="L1844" s="8">
        <f t="shared" si="885"/>
        <v>1.00058856</v>
      </c>
      <c r="M1844" s="121">
        <f t="shared" si="898"/>
        <v>1.00206149</v>
      </c>
      <c r="N1844" s="121">
        <f t="shared" si="893"/>
        <v>1.6394374157034417</v>
      </c>
      <c r="O1844" s="114">
        <f t="shared" si="895"/>
        <v>1.64040232</v>
      </c>
      <c r="P1844" s="114">
        <f t="shared" si="877"/>
        <v>679.25089394999998</v>
      </c>
      <c r="Q1844" s="168">
        <f t="shared" si="890"/>
        <v>0</v>
      </c>
      <c r="R1844" s="169">
        <f t="shared" si="886"/>
        <v>0</v>
      </c>
      <c r="S1844" s="114">
        <f t="shared" si="878"/>
        <v>0</v>
      </c>
      <c r="T1844" s="124">
        <f t="shared" si="887"/>
        <v>7.0000000000000007E-2</v>
      </c>
      <c r="U1844" s="122">
        <f t="shared" si="894"/>
        <v>6</v>
      </c>
      <c r="V1844" s="122">
        <v>252</v>
      </c>
      <c r="W1844" s="121">
        <f t="shared" si="879"/>
        <v>1.001612218</v>
      </c>
      <c r="X1844" s="114">
        <f t="shared" si="880"/>
        <v>1.09510051</v>
      </c>
      <c r="Y1844" s="114">
        <f t="shared" si="881"/>
        <v>0</v>
      </c>
      <c r="Z1844" s="127" t="str">
        <f t="shared" si="891"/>
        <v>A+J=</v>
      </c>
      <c r="AA1844" s="119">
        <f t="shared" si="892"/>
        <v>45859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>
        <f t="shared" si="882"/>
        <v>45839</v>
      </c>
      <c r="B1845" s="114">
        <f t="shared" si="874"/>
        <v>680.59542489</v>
      </c>
      <c r="C1845" s="114">
        <f t="shared" si="888"/>
        <v>414.07579449999997</v>
      </c>
      <c r="D1845" s="115">
        <f t="shared" si="883"/>
        <v>1190.8820000000001</v>
      </c>
      <c r="E1845" s="116">
        <f t="shared" si="896"/>
        <v>1193.337</v>
      </c>
      <c r="F1845" s="117">
        <f t="shared" si="897"/>
        <v>45797</v>
      </c>
      <c r="G1845" s="118">
        <f t="shared" si="875"/>
        <v>2.0614972768082662E-3</v>
      </c>
      <c r="H1845" s="119">
        <f t="shared" si="889"/>
        <v>45859</v>
      </c>
      <c r="I1845" s="119">
        <f t="shared" si="876"/>
        <v>45859</v>
      </c>
      <c r="J1845" s="120">
        <f t="shared" si="884"/>
        <v>21</v>
      </c>
      <c r="K1845" s="120">
        <f t="shared" si="899"/>
        <v>7</v>
      </c>
      <c r="L1845" s="8">
        <f t="shared" si="885"/>
        <v>1.00068669</v>
      </c>
      <c r="M1845" s="121">
        <f t="shared" si="898"/>
        <v>1.00206149</v>
      </c>
      <c r="N1845" s="121">
        <f t="shared" si="893"/>
        <v>1.6394374157034417</v>
      </c>
      <c r="O1845" s="114">
        <f t="shared" si="895"/>
        <v>1.6405632000000001</v>
      </c>
      <c r="P1845" s="114">
        <f t="shared" si="877"/>
        <v>679.31751045999999</v>
      </c>
      <c r="Q1845" s="168">
        <f t="shared" si="890"/>
        <v>0</v>
      </c>
      <c r="R1845" s="169">
        <f t="shared" si="886"/>
        <v>0</v>
      </c>
      <c r="S1845" s="114">
        <f t="shared" si="878"/>
        <v>0</v>
      </c>
      <c r="T1845" s="124">
        <f t="shared" si="887"/>
        <v>7.0000000000000007E-2</v>
      </c>
      <c r="U1845" s="122">
        <f t="shared" si="894"/>
        <v>7</v>
      </c>
      <c r="V1845" s="122">
        <v>252</v>
      </c>
      <c r="W1845" s="121">
        <f t="shared" si="879"/>
        <v>1.001881174</v>
      </c>
      <c r="X1845" s="114">
        <f t="shared" si="880"/>
        <v>1.27791443</v>
      </c>
      <c r="Y1845" s="114">
        <f t="shared" si="881"/>
        <v>0</v>
      </c>
      <c r="Z1845" s="127" t="str">
        <f t="shared" si="891"/>
        <v>A+J=</v>
      </c>
      <c r="AA1845" s="119">
        <f t="shared" si="892"/>
        <v>45859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>
        <f t="shared" si="882"/>
        <v>45840</v>
      </c>
      <c r="B1846" s="114">
        <f t="shared" si="874"/>
        <v>680.84494423000001</v>
      </c>
      <c r="C1846" s="114">
        <f t="shared" si="888"/>
        <v>414.07579449999997</v>
      </c>
      <c r="D1846" s="115">
        <f t="shared" si="883"/>
        <v>1190.8820000000001</v>
      </c>
      <c r="E1846" s="116">
        <f t="shared" si="896"/>
        <v>1193.337</v>
      </c>
      <c r="F1846" s="117">
        <f t="shared" si="897"/>
        <v>45797</v>
      </c>
      <c r="G1846" s="118">
        <f t="shared" si="875"/>
        <v>2.0614972768082662E-3</v>
      </c>
      <c r="H1846" s="119">
        <f t="shared" si="889"/>
        <v>45859</v>
      </c>
      <c r="I1846" s="119">
        <f t="shared" si="876"/>
        <v>45859</v>
      </c>
      <c r="J1846" s="120">
        <f t="shared" si="884"/>
        <v>21</v>
      </c>
      <c r="K1846" s="120">
        <f t="shared" si="899"/>
        <v>8</v>
      </c>
      <c r="L1846" s="8">
        <f t="shared" si="885"/>
        <v>1.00078483</v>
      </c>
      <c r="M1846" s="121">
        <f t="shared" si="898"/>
        <v>1.00206149</v>
      </c>
      <c r="N1846" s="121">
        <f t="shared" si="893"/>
        <v>1.6394374157034417</v>
      </c>
      <c r="O1846" s="114">
        <f t="shared" si="895"/>
        <v>1.64072409</v>
      </c>
      <c r="P1846" s="114">
        <f t="shared" si="877"/>
        <v>679.38413112000001</v>
      </c>
      <c r="Q1846" s="168">
        <f t="shared" si="890"/>
        <v>0</v>
      </c>
      <c r="R1846" s="169">
        <f t="shared" si="886"/>
        <v>0</v>
      </c>
      <c r="S1846" s="114">
        <f t="shared" si="878"/>
        <v>0</v>
      </c>
      <c r="T1846" s="124">
        <f t="shared" si="887"/>
        <v>7.0000000000000007E-2</v>
      </c>
      <c r="U1846" s="122">
        <f t="shared" si="894"/>
        <v>8</v>
      </c>
      <c r="V1846" s="122">
        <v>252</v>
      </c>
      <c r="W1846" s="121">
        <f t="shared" si="879"/>
        <v>1.0021502019999999</v>
      </c>
      <c r="X1846" s="114">
        <f t="shared" si="880"/>
        <v>1.4608131099999999</v>
      </c>
      <c r="Y1846" s="114">
        <f t="shared" si="881"/>
        <v>0</v>
      </c>
      <c r="Z1846" s="127" t="str">
        <f t="shared" si="891"/>
        <v>A+J=</v>
      </c>
      <c r="AA1846" s="119">
        <f t="shared" si="892"/>
        <v>45859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>
        <f t="shared" si="882"/>
        <v>45841</v>
      </c>
      <c r="B1847" s="114">
        <f t="shared" si="874"/>
        <v>681.09454833000007</v>
      </c>
      <c r="C1847" s="114">
        <f t="shared" si="888"/>
        <v>414.07579449999997</v>
      </c>
      <c r="D1847" s="115">
        <f t="shared" si="883"/>
        <v>1190.8820000000001</v>
      </c>
      <c r="E1847" s="116">
        <f t="shared" si="896"/>
        <v>1193.337</v>
      </c>
      <c r="F1847" s="117">
        <f t="shared" si="897"/>
        <v>45797</v>
      </c>
      <c r="G1847" s="118">
        <f t="shared" si="875"/>
        <v>2.0614972768082662E-3</v>
      </c>
      <c r="H1847" s="119">
        <f t="shared" si="889"/>
        <v>45859</v>
      </c>
      <c r="I1847" s="119">
        <f t="shared" si="876"/>
        <v>45859</v>
      </c>
      <c r="J1847" s="120">
        <f t="shared" si="884"/>
        <v>21</v>
      </c>
      <c r="K1847" s="120">
        <f t="shared" si="899"/>
        <v>9</v>
      </c>
      <c r="L1847" s="8">
        <f t="shared" si="885"/>
        <v>1.0008829699999999</v>
      </c>
      <c r="M1847" s="121">
        <f t="shared" si="898"/>
        <v>1.00206149</v>
      </c>
      <c r="N1847" s="121">
        <f t="shared" si="893"/>
        <v>1.6394374157034417</v>
      </c>
      <c r="O1847" s="114">
        <f t="shared" si="895"/>
        <v>1.64088498</v>
      </c>
      <c r="P1847" s="114">
        <f t="shared" si="877"/>
        <v>679.45075177000001</v>
      </c>
      <c r="Q1847" s="168">
        <f t="shared" si="890"/>
        <v>0</v>
      </c>
      <c r="R1847" s="169">
        <f t="shared" si="886"/>
        <v>0</v>
      </c>
      <c r="S1847" s="114">
        <f t="shared" si="878"/>
        <v>0</v>
      </c>
      <c r="T1847" s="124">
        <f t="shared" si="887"/>
        <v>7.0000000000000007E-2</v>
      </c>
      <c r="U1847" s="122">
        <f t="shared" si="894"/>
        <v>9</v>
      </c>
      <c r="V1847" s="122">
        <v>252</v>
      </c>
      <c r="W1847" s="121">
        <f t="shared" si="879"/>
        <v>1.0024193020000001</v>
      </c>
      <c r="X1847" s="114">
        <f t="shared" si="880"/>
        <v>1.64379656</v>
      </c>
      <c r="Y1847" s="114">
        <f t="shared" si="881"/>
        <v>0</v>
      </c>
      <c r="Z1847" s="127" t="str">
        <f t="shared" si="891"/>
        <v>A+J=</v>
      </c>
      <c r="AA1847" s="119">
        <f t="shared" si="892"/>
        <v>45859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>
        <f t="shared" si="882"/>
        <v>45842</v>
      </c>
      <c r="B1848" s="114">
        <f t="shared" si="874"/>
        <v>681.34425381999995</v>
      </c>
      <c r="C1848" s="114">
        <f t="shared" si="888"/>
        <v>414.07579449999997</v>
      </c>
      <c r="D1848" s="115">
        <f t="shared" si="883"/>
        <v>1190.8820000000001</v>
      </c>
      <c r="E1848" s="116">
        <f t="shared" si="896"/>
        <v>1193.337</v>
      </c>
      <c r="F1848" s="117">
        <f t="shared" si="897"/>
        <v>45797</v>
      </c>
      <c r="G1848" s="118">
        <f t="shared" si="875"/>
        <v>2.0614972768082662E-3</v>
      </c>
      <c r="H1848" s="119">
        <f t="shared" si="889"/>
        <v>45859</v>
      </c>
      <c r="I1848" s="119">
        <f t="shared" si="876"/>
        <v>45859</v>
      </c>
      <c r="J1848" s="120">
        <f t="shared" si="884"/>
        <v>21</v>
      </c>
      <c r="K1848" s="120">
        <f t="shared" si="899"/>
        <v>10</v>
      </c>
      <c r="L1848" s="8">
        <f t="shared" si="885"/>
        <v>1.00098113</v>
      </c>
      <c r="M1848" s="121">
        <f t="shared" si="898"/>
        <v>1.00206149</v>
      </c>
      <c r="N1848" s="121">
        <f t="shared" si="893"/>
        <v>1.6394374157034417</v>
      </c>
      <c r="O1848" s="114">
        <f t="shared" si="895"/>
        <v>1.6410459100000001</v>
      </c>
      <c r="P1848" s="114">
        <f t="shared" si="877"/>
        <v>679.51738898999997</v>
      </c>
      <c r="Q1848" s="168">
        <f t="shared" si="890"/>
        <v>0</v>
      </c>
      <c r="R1848" s="169">
        <f t="shared" si="886"/>
        <v>0</v>
      </c>
      <c r="S1848" s="114">
        <f t="shared" si="878"/>
        <v>0</v>
      </c>
      <c r="T1848" s="124">
        <f t="shared" si="887"/>
        <v>7.0000000000000007E-2</v>
      </c>
      <c r="U1848" s="122">
        <f t="shared" si="894"/>
        <v>10</v>
      </c>
      <c r="V1848" s="122">
        <v>252</v>
      </c>
      <c r="W1848" s="121">
        <f t="shared" si="879"/>
        <v>1.0026884739999999</v>
      </c>
      <c r="X1848" s="114">
        <f t="shared" si="880"/>
        <v>1.8268648300000001</v>
      </c>
      <c r="Y1848" s="114">
        <f t="shared" si="881"/>
        <v>0</v>
      </c>
      <c r="Z1848" s="127" t="str">
        <f t="shared" si="891"/>
        <v>A+J=</v>
      </c>
      <c r="AA1848" s="119">
        <f t="shared" si="892"/>
        <v>45859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>
        <f t="shared" si="882"/>
        <v>45843</v>
      </c>
      <c r="B1849" s="114">
        <f t="shared" si="874"/>
        <v>681.5940531</v>
      </c>
      <c r="C1849" s="114">
        <f t="shared" si="888"/>
        <v>414.07579449999997</v>
      </c>
      <c r="D1849" s="115">
        <f t="shared" si="883"/>
        <v>1190.8820000000001</v>
      </c>
      <c r="E1849" s="116">
        <f t="shared" si="896"/>
        <v>1193.337</v>
      </c>
      <c r="F1849" s="117">
        <f t="shared" si="897"/>
        <v>45797</v>
      </c>
      <c r="G1849" s="118">
        <f t="shared" si="875"/>
        <v>2.0614972768082662E-3</v>
      </c>
      <c r="H1849" s="119">
        <f t="shared" si="889"/>
        <v>45859</v>
      </c>
      <c r="I1849" s="119">
        <f t="shared" si="876"/>
        <v>45859</v>
      </c>
      <c r="J1849" s="120">
        <f t="shared" si="884"/>
        <v>21</v>
      </c>
      <c r="K1849" s="120">
        <f t="shared" si="899"/>
        <v>11</v>
      </c>
      <c r="L1849" s="8">
        <f t="shared" si="885"/>
        <v>1.0010793</v>
      </c>
      <c r="M1849" s="121">
        <f t="shared" si="898"/>
        <v>1.00206149</v>
      </c>
      <c r="N1849" s="121">
        <f t="shared" si="893"/>
        <v>1.6394374157034417</v>
      </c>
      <c r="O1849" s="114">
        <f t="shared" si="895"/>
        <v>1.64120686</v>
      </c>
      <c r="P1849" s="114">
        <f t="shared" si="877"/>
        <v>679.58403449000002</v>
      </c>
      <c r="Q1849" s="168">
        <f t="shared" si="890"/>
        <v>0</v>
      </c>
      <c r="R1849" s="169">
        <f t="shared" si="886"/>
        <v>0</v>
      </c>
      <c r="S1849" s="114">
        <f t="shared" si="878"/>
        <v>0</v>
      </c>
      <c r="T1849" s="124">
        <f t="shared" si="887"/>
        <v>7.0000000000000007E-2</v>
      </c>
      <c r="U1849" s="122">
        <f t="shared" si="894"/>
        <v>11</v>
      </c>
      <c r="V1849" s="122">
        <v>252</v>
      </c>
      <c r="W1849" s="121">
        <f t="shared" si="879"/>
        <v>1.0029577190000001</v>
      </c>
      <c r="X1849" s="114">
        <f t="shared" si="880"/>
        <v>2.0100186099999999</v>
      </c>
      <c r="Y1849" s="114">
        <f t="shared" si="881"/>
        <v>0</v>
      </c>
      <c r="Z1849" s="127" t="str">
        <f t="shared" si="891"/>
        <v>A+J=</v>
      </c>
      <c r="AA1849" s="119">
        <f t="shared" si="892"/>
        <v>45859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>
        <f t="shared" si="882"/>
        <v>45844</v>
      </c>
      <c r="B1850" s="114">
        <f t="shared" si="874"/>
        <v>681.5940531</v>
      </c>
      <c r="C1850" s="114">
        <f t="shared" si="888"/>
        <v>414.07579449999997</v>
      </c>
      <c r="D1850" s="115">
        <f t="shared" si="883"/>
        <v>1190.8820000000001</v>
      </c>
      <c r="E1850" s="116">
        <f t="shared" si="896"/>
        <v>1193.337</v>
      </c>
      <c r="F1850" s="117">
        <f t="shared" si="897"/>
        <v>45797</v>
      </c>
      <c r="G1850" s="118">
        <f t="shared" si="875"/>
        <v>2.0614972768082662E-3</v>
      </c>
      <c r="H1850" s="119">
        <f t="shared" si="889"/>
        <v>45859</v>
      </c>
      <c r="I1850" s="119">
        <f t="shared" si="876"/>
        <v>45859</v>
      </c>
      <c r="J1850" s="120">
        <f t="shared" si="884"/>
        <v>21</v>
      </c>
      <c r="K1850" s="120">
        <f t="shared" si="899"/>
        <v>11</v>
      </c>
      <c r="L1850" s="8">
        <f t="shared" si="885"/>
        <v>1.0010793</v>
      </c>
      <c r="M1850" s="121">
        <f t="shared" si="898"/>
        <v>1.00206149</v>
      </c>
      <c r="N1850" s="121">
        <f t="shared" si="893"/>
        <v>1.6394374157034417</v>
      </c>
      <c r="O1850" s="114">
        <f t="shared" si="895"/>
        <v>1.64120686</v>
      </c>
      <c r="P1850" s="114">
        <f t="shared" si="877"/>
        <v>679.58403449000002</v>
      </c>
      <c r="Q1850" s="168">
        <f t="shared" si="890"/>
        <v>0</v>
      </c>
      <c r="R1850" s="169">
        <f t="shared" si="886"/>
        <v>0</v>
      </c>
      <c r="S1850" s="114">
        <f t="shared" si="878"/>
        <v>0</v>
      </c>
      <c r="T1850" s="124">
        <f t="shared" si="887"/>
        <v>7.0000000000000007E-2</v>
      </c>
      <c r="U1850" s="122">
        <f t="shared" si="894"/>
        <v>11</v>
      </c>
      <c r="V1850" s="122">
        <v>252</v>
      </c>
      <c r="W1850" s="121">
        <f t="shared" si="879"/>
        <v>1.0029577190000001</v>
      </c>
      <c r="X1850" s="114">
        <f t="shared" si="880"/>
        <v>2.0100186099999999</v>
      </c>
      <c r="Y1850" s="114">
        <f t="shared" si="881"/>
        <v>0</v>
      </c>
      <c r="Z1850" s="127" t="str">
        <f t="shared" si="891"/>
        <v>A+J=</v>
      </c>
      <c r="AA1850" s="119">
        <f t="shared" si="892"/>
        <v>45859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>
        <f t="shared" si="882"/>
        <v>45845</v>
      </c>
      <c r="B1851" s="114">
        <f t="shared" si="874"/>
        <v>681.5940531</v>
      </c>
      <c r="C1851" s="114">
        <f t="shared" si="888"/>
        <v>414.07579449999997</v>
      </c>
      <c r="D1851" s="115">
        <f t="shared" si="883"/>
        <v>1190.8820000000001</v>
      </c>
      <c r="E1851" s="116">
        <f t="shared" si="896"/>
        <v>1193.337</v>
      </c>
      <c r="F1851" s="117">
        <f t="shared" si="897"/>
        <v>45797</v>
      </c>
      <c r="G1851" s="118">
        <f t="shared" si="875"/>
        <v>2.0614972768082662E-3</v>
      </c>
      <c r="H1851" s="119">
        <f t="shared" si="889"/>
        <v>45859</v>
      </c>
      <c r="I1851" s="119">
        <f t="shared" si="876"/>
        <v>45859</v>
      </c>
      <c r="J1851" s="120">
        <f t="shared" si="884"/>
        <v>21</v>
      </c>
      <c r="K1851" s="120">
        <f t="shared" si="899"/>
        <v>11</v>
      </c>
      <c r="L1851" s="8">
        <f t="shared" si="885"/>
        <v>1.0010793</v>
      </c>
      <c r="M1851" s="121">
        <f t="shared" si="898"/>
        <v>1.00206149</v>
      </c>
      <c r="N1851" s="121">
        <f t="shared" si="893"/>
        <v>1.6394374157034417</v>
      </c>
      <c r="O1851" s="114">
        <f t="shared" si="895"/>
        <v>1.64120686</v>
      </c>
      <c r="P1851" s="114">
        <f t="shared" si="877"/>
        <v>679.58403449000002</v>
      </c>
      <c r="Q1851" s="168">
        <f t="shared" si="890"/>
        <v>0</v>
      </c>
      <c r="R1851" s="169">
        <f t="shared" si="886"/>
        <v>0</v>
      </c>
      <c r="S1851" s="114">
        <f t="shared" si="878"/>
        <v>0</v>
      </c>
      <c r="T1851" s="124">
        <f t="shared" si="887"/>
        <v>7.0000000000000007E-2</v>
      </c>
      <c r="U1851" s="122">
        <f t="shared" si="894"/>
        <v>11</v>
      </c>
      <c r="V1851" s="122">
        <v>252</v>
      </c>
      <c r="W1851" s="121">
        <f t="shared" si="879"/>
        <v>1.0029577190000001</v>
      </c>
      <c r="X1851" s="114">
        <f t="shared" si="880"/>
        <v>2.0100186099999999</v>
      </c>
      <c r="Y1851" s="114">
        <f t="shared" si="881"/>
        <v>0</v>
      </c>
      <c r="Z1851" s="127" t="str">
        <f t="shared" si="891"/>
        <v>A+J=</v>
      </c>
      <c r="AA1851" s="119">
        <f t="shared" si="892"/>
        <v>45859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>
        <f t="shared" si="882"/>
        <v>45846</v>
      </c>
      <c r="B1852" s="114">
        <f t="shared" si="874"/>
        <v>681.84393304000002</v>
      </c>
      <c r="C1852" s="114">
        <f t="shared" si="888"/>
        <v>414.07579449999997</v>
      </c>
      <c r="D1852" s="115">
        <f t="shared" si="883"/>
        <v>1190.8820000000001</v>
      </c>
      <c r="E1852" s="116">
        <f t="shared" si="896"/>
        <v>1193.337</v>
      </c>
      <c r="F1852" s="117">
        <f t="shared" si="897"/>
        <v>45797</v>
      </c>
      <c r="G1852" s="118">
        <f t="shared" si="875"/>
        <v>2.0614972768082662E-3</v>
      </c>
      <c r="H1852" s="119">
        <f t="shared" si="889"/>
        <v>45859</v>
      </c>
      <c r="I1852" s="119">
        <f t="shared" si="876"/>
        <v>45859</v>
      </c>
      <c r="J1852" s="120">
        <f t="shared" si="884"/>
        <v>21</v>
      </c>
      <c r="K1852" s="120">
        <f t="shared" si="899"/>
        <v>12</v>
      </c>
      <c r="L1852" s="8">
        <f t="shared" si="885"/>
        <v>1.00117747</v>
      </c>
      <c r="M1852" s="121">
        <f t="shared" si="898"/>
        <v>1.00206149</v>
      </c>
      <c r="N1852" s="121">
        <f t="shared" si="893"/>
        <v>1.6394374157034417</v>
      </c>
      <c r="O1852" s="114">
        <f t="shared" si="895"/>
        <v>1.6413678</v>
      </c>
      <c r="P1852" s="114">
        <f t="shared" si="877"/>
        <v>679.65067584999997</v>
      </c>
      <c r="Q1852" s="168">
        <f t="shared" si="890"/>
        <v>0</v>
      </c>
      <c r="R1852" s="169">
        <f t="shared" si="886"/>
        <v>0</v>
      </c>
      <c r="S1852" s="114">
        <f t="shared" si="878"/>
        <v>0</v>
      </c>
      <c r="T1852" s="124">
        <f t="shared" si="887"/>
        <v>7.0000000000000007E-2</v>
      </c>
      <c r="U1852" s="122">
        <f t="shared" si="894"/>
        <v>12</v>
      </c>
      <c r="V1852" s="122">
        <v>252</v>
      </c>
      <c r="W1852" s="121">
        <f t="shared" si="879"/>
        <v>1.003227036</v>
      </c>
      <c r="X1852" s="114">
        <f t="shared" si="880"/>
        <v>2.1932571900000002</v>
      </c>
      <c r="Y1852" s="114">
        <f t="shared" si="881"/>
        <v>0</v>
      </c>
      <c r="Z1852" s="127" t="str">
        <f t="shared" si="891"/>
        <v>A+J=</v>
      </c>
      <c r="AA1852" s="119">
        <f t="shared" si="892"/>
        <v>45859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>
        <f t="shared" si="882"/>
        <v>45847</v>
      </c>
      <c r="B1853" s="114">
        <f t="shared" si="874"/>
        <v>682.09391443999993</v>
      </c>
      <c r="C1853" s="114">
        <f t="shared" si="888"/>
        <v>414.07579449999997</v>
      </c>
      <c r="D1853" s="115">
        <f t="shared" si="883"/>
        <v>1190.8820000000001</v>
      </c>
      <c r="E1853" s="116">
        <f t="shared" si="896"/>
        <v>1193.337</v>
      </c>
      <c r="F1853" s="117">
        <f t="shared" si="897"/>
        <v>45797</v>
      </c>
      <c r="G1853" s="118">
        <f t="shared" si="875"/>
        <v>2.0614972768082662E-3</v>
      </c>
      <c r="H1853" s="119">
        <f t="shared" si="889"/>
        <v>45859</v>
      </c>
      <c r="I1853" s="119">
        <f t="shared" si="876"/>
        <v>45859</v>
      </c>
      <c r="J1853" s="120">
        <f t="shared" si="884"/>
        <v>21</v>
      </c>
      <c r="K1853" s="120">
        <f t="shared" si="899"/>
        <v>13</v>
      </c>
      <c r="L1853" s="8">
        <f t="shared" si="885"/>
        <v>1.0012756599999999</v>
      </c>
      <c r="M1853" s="121">
        <f t="shared" si="898"/>
        <v>1.00206149</v>
      </c>
      <c r="N1853" s="121">
        <f t="shared" si="893"/>
        <v>1.6394374157034417</v>
      </c>
      <c r="O1853" s="114">
        <f t="shared" si="895"/>
        <v>1.64152878</v>
      </c>
      <c r="P1853" s="114">
        <f t="shared" si="877"/>
        <v>679.71733376999998</v>
      </c>
      <c r="Q1853" s="168">
        <f t="shared" si="890"/>
        <v>0</v>
      </c>
      <c r="R1853" s="169">
        <f t="shared" si="886"/>
        <v>0</v>
      </c>
      <c r="S1853" s="114">
        <f t="shared" si="878"/>
        <v>0</v>
      </c>
      <c r="T1853" s="124">
        <f t="shared" si="887"/>
        <v>7.0000000000000007E-2</v>
      </c>
      <c r="U1853" s="122">
        <f t="shared" si="894"/>
        <v>13</v>
      </c>
      <c r="V1853" s="122">
        <v>252</v>
      </c>
      <c r="W1853" s="121">
        <f t="shared" si="879"/>
        <v>1.003496425</v>
      </c>
      <c r="X1853" s="114">
        <f t="shared" si="880"/>
        <v>2.3765806700000001</v>
      </c>
      <c r="Y1853" s="114">
        <f t="shared" si="881"/>
        <v>0</v>
      </c>
      <c r="Z1853" s="127" t="str">
        <f t="shared" si="891"/>
        <v>A+J=</v>
      </c>
      <c r="AA1853" s="119">
        <f t="shared" si="892"/>
        <v>45859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>
        <f t="shared" si="882"/>
        <v>45848</v>
      </c>
      <c r="B1854" s="114">
        <f t="shared" si="874"/>
        <v>682.34397722999995</v>
      </c>
      <c r="C1854" s="114">
        <f t="shared" si="888"/>
        <v>414.07579449999997</v>
      </c>
      <c r="D1854" s="115">
        <f t="shared" si="883"/>
        <v>1190.8820000000001</v>
      </c>
      <c r="E1854" s="116">
        <f t="shared" si="896"/>
        <v>1193.337</v>
      </c>
      <c r="F1854" s="117">
        <f t="shared" si="897"/>
        <v>45797</v>
      </c>
      <c r="G1854" s="118">
        <f t="shared" si="875"/>
        <v>2.0614972768082662E-3</v>
      </c>
      <c r="H1854" s="119">
        <f t="shared" si="889"/>
        <v>45859</v>
      </c>
      <c r="I1854" s="119">
        <f t="shared" si="876"/>
        <v>45859</v>
      </c>
      <c r="J1854" s="120">
        <f t="shared" si="884"/>
        <v>21</v>
      </c>
      <c r="K1854" s="120">
        <f t="shared" si="899"/>
        <v>14</v>
      </c>
      <c r="L1854" s="8">
        <f t="shared" si="885"/>
        <v>1.00137385</v>
      </c>
      <c r="M1854" s="121">
        <f t="shared" si="898"/>
        <v>1.00206149</v>
      </c>
      <c r="N1854" s="121">
        <f t="shared" si="893"/>
        <v>1.6394374157034417</v>
      </c>
      <c r="O1854" s="114">
        <f t="shared" si="895"/>
        <v>1.6416897500000001</v>
      </c>
      <c r="P1854" s="114">
        <f t="shared" si="877"/>
        <v>679.78398755000001</v>
      </c>
      <c r="Q1854" s="168">
        <f t="shared" si="890"/>
        <v>0</v>
      </c>
      <c r="R1854" s="169">
        <f t="shared" si="886"/>
        <v>0</v>
      </c>
      <c r="S1854" s="114">
        <f t="shared" si="878"/>
        <v>0</v>
      </c>
      <c r="T1854" s="124">
        <f t="shared" si="887"/>
        <v>7.0000000000000007E-2</v>
      </c>
      <c r="U1854" s="122">
        <f t="shared" si="894"/>
        <v>14</v>
      </c>
      <c r="V1854" s="122">
        <v>252</v>
      </c>
      <c r="W1854" s="121">
        <f t="shared" si="879"/>
        <v>1.0037658869999999</v>
      </c>
      <c r="X1854" s="114">
        <f t="shared" si="880"/>
        <v>2.5599896800000002</v>
      </c>
      <c r="Y1854" s="114">
        <f t="shared" si="881"/>
        <v>0</v>
      </c>
      <c r="Z1854" s="127" t="str">
        <f t="shared" si="891"/>
        <v>A+J=</v>
      </c>
      <c r="AA1854" s="119">
        <f t="shared" si="892"/>
        <v>45859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>
        <f t="shared" si="882"/>
        <v>45849</v>
      </c>
      <c r="B1855" s="114">
        <f t="shared" si="874"/>
        <v>682.59414150999999</v>
      </c>
      <c r="C1855" s="114">
        <f t="shared" si="888"/>
        <v>414.07579449999997</v>
      </c>
      <c r="D1855" s="115">
        <f t="shared" si="883"/>
        <v>1190.8820000000001</v>
      </c>
      <c r="E1855" s="116">
        <f t="shared" si="896"/>
        <v>1193.337</v>
      </c>
      <c r="F1855" s="117">
        <f t="shared" si="897"/>
        <v>45797</v>
      </c>
      <c r="G1855" s="118">
        <f t="shared" si="875"/>
        <v>2.0614972768082662E-3</v>
      </c>
      <c r="H1855" s="119">
        <f t="shared" si="889"/>
        <v>45859</v>
      </c>
      <c r="I1855" s="119">
        <f t="shared" si="876"/>
        <v>45859</v>
      </c>
      <c r="J1855" s="120">
        <f t="shared" si="884"/>
        <v>21</v>
      </c>
      <c r="K1855" s="120">
        <f t="shared" si="899"/>
        <v>15</v>
      </c>
      <c r="L1855" s="8">
        <f t="shared" si="885"/>
        <v>1.00147206</v>
      </c>
      <c r="M1855" s="121">
        <f t="shared" si="898"/>
        <v>1.00206149</v>
      </c>
      <c r="N1855" s="121">
        <f t="shared" si="893"/>
        <v>1.6394374157034417</v>
      </c>
      <c r="O1855" s="114">
        <f t="shared" si="895"/>
        <v>1.6418507600000001</v>
      </c>
      <c r="P1855" s="114">
        <f t="shared" si="877"/>
        <v>679.85065788999998</v>
      </c>
      <c r="Q1855" s="168">
        <f t="shared" si="890"/>
        <v>0</v>
      </c>
      <c r="R1855" s="169">
        <f t="shared" si="886"/>
        <v>0</v>
      </c>
      <c r="S1855" s="114">
        <f t="shared" si="878"/>
        <v>0</v>
      </c>
      <c r="T1855" s="124">
        <f t="shared" si="887"/>
        <v>7.0000000000000007E-2</v>
      </c>
      <c r="U1855" s="122">
        <f t="shared" si="894"/>
        <v>15</v>
      </c>
      <c r="V1855" s="122">
        <v>252</v>
      </c>
      <c r="W1855" s="121">
        <f t="shared" si="879"/>
        <v>1.004035421</v>
      </c>
      <c r="X1855" s="114">
        <f t="shared" si="880"/>
        <v>2.7434836200000001</v>
      </c>
      <c r="Y1855" s="114">
        <f t="shared" si="881"/>
        <v>0</v>
      </c>
      <c r="Z1855" s="127" t="str">
        <f t="shared" si="891"/>
        <v>A+J=</v>
      </c>
      <c r="AA1855" s="119">
        <f t="shared" si="892"/>
        <v>45859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>
        <f t="shared" si="882"/>
        <v>45850</v>
      </c>
      <c r="B1856" s="114">
        <f t="shared" si="874"/>
        <v>682.84439068999995</v>
      </c>
      <c r="C1856" s="114">
        <f t="shared" si="888"/>
        <v>414.07579449999997</v>
      </c>
      <c r="D1856" s="115">
        <f t="shared" si="883"/>
        <v>1190.8820000000001</v>
      </c>
      <c r="E1856" s="116">
        <f t="shared" si="896"/>
        <v>1193.337</v>
      </c>
      <c r="F1856" s="117">
        <f t="shared" si="897"/>
        <v>45797</v>
      </c>
      <c r="G1856" s="118">
        <f t="shared" si="875"/>
        <v>2.0614972768082662E-3</v>
      </c>
      <c r="H1856" s="119">
        <f t="shared" si="889"/>
        <v>45859</v>
      </c>
      <c r="I1856" s="119">
        <f t="shared" si="876"/>
        <v>45859</v>
      </c>
      <c r="J1856" s="120">
        <f t="shared" si="884"/>
        <v>21</v>
      </c>
      <c r="K1856" s="120">
        <f t="shared" si="899"/>
        <v>16</v>
      </c>
      <c r="L1856" s="8">
        <f t="shared" si="885"/>
        <v>1.00157027</v>
      </c>
      <c r="M1856" s="121">
        <f t="shared" si="898"/>
        <v>1.00206149</v>
      </c>
      <c r="N1856" s="121">
        <f t="shared" si="893"/>
        <v>1.6394374157034417</v>
      </c>
      <c r="O1856" s="114">
        <f t="shared" si="895"/>
        <v>1.6420117700000001</v>
      </c>
      <c r="P1856" s="114">
        <f t="shared" si="877"/>
        <v>679.91732823999996</v>
      </c>
      <c r="Q1856" s="168">
        <f t="shared" si="890"/>
        <v>0</v>
      </c>
      <c r="R1856" s="169">
        <f t="shared" si="886"/>
        <v>0</v>
      </c>
      <c r="S1856" s="114">
        <f t="shared" si="878"/>
        <v>0</v>
      </c>
      <c r="T1856" s="124">
        <f t="shared" si="887"/>
        <v>7.0000000000000007E-2</v>
      </c>
      <c r="U1856" s="122">
        <f t="shared" si="894"/>
        <v>16</v>
      </c>
      <c r="V1856" s="122">
        <v>252</v>
      </c>
      <c r="W1856" s="121">
        <f t="shared" si="879"/>
        <v>1.004305027</v>
      </c>
      <c r="X1856" s="114">
        <f t="shared" si="880"/>
        <v>2.9270624500000002</v>
      </c>
      <c r="Y1856" s="114">
        <f t="shared" si="881"/>
        <v>0</v>
      </c>
      <c r="Z1856" s="127" t="str">
        <f t="shared" si="891"/>
        <v>A+J=</v>
      </c>
      <c r="AA1856" s="119">
        <f t="shared" si="892"/>
        <v>45859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>
        <f t="shared" si="882"/>
        <v>45851</v>
      </c>
      <c r="B1857" s="114">
        <f t="shared" si="874"/>
        <v>682.84439068999995</v>
      </c>
      <c r="C1857" s="114">
        <f t="shared" si="888"/>
        <v>414.07579449999997</v>
      </c>
      <c r="D1857" s="115">
        <f t="shared" si="883"/>
        <v>1190.8820000000001</v>
      </c>
      <c r="E1857" s="116">
        <f t="shared" si="896"/>
        <v>1193.337</v>
      </c>
      <c r="F1857" s="117">
        <f t="shared" si="897"/>
        <v>45797</v>
      </c>
      <c r="G1857" s="118">
        <f t="shared" si="875"/>
        <v>2.0614972768082662E-3</v>
      </c>
      <c r="H1857" s="119">
        <f t="shared" si="889"/>
        <v>45859</v>
      </c>
      <c r="I1857" s="119">
        <f t="shared" si="876"/>
        <v>45859</v>
      </c>
      <c r="J1857" s="120">
        <f t="shared" si="884"/>
        <v>21</v>
      </c>
      <c r="K1857" s="120">
        <f t="shared" si="899"/>
        <v>16</v>
      </c>
      <c r="L1857" s="8">
        <f t="shared" si="885"/>
        <v>1.00157027</v>
      </c>
      <c r="M1857" s="121">
        <f t="shared" si="898"/>
        <v>1.00206149</v>
      </c>
      <c r="N1857" s="121">
        <f t="shared" si="893"/>
        <v>1.6394374157034417</v>
      </c>
      <c r="O1857" s="114">
        <f t="shared" si="895"/>
        <v>1.6420117700000001</v>
      </c>
      <c r="P1857" s="114">
        <f t="shared" si="877"/>
        <v>679.91732823999996</v>
      </c>
      <c r="Q1857" s="168">
        <f t="shared" si="890"/>
        <v>0</v>
      </c>
      <c r="R1857" s="169">
        <f t="shared" si="886"/>
        <v>0</v>
      </c>
      <c r="S1857" s="114">
        <f t="shared" si="878"/>
        <v>0</v>
      </c>
      <c r="T1857" s="124">
        <f t="shared" si="887"/>
        <v>7.0000000000000007E-2</v>
      </c>
      <c r="U1857" s="122">
        <f t="shared" si="894"/>
        <v>16</v>
      </c>
      <c r="V1857" s="122">
        <v>252</v>
      </c>
      <c r="W1857" s="121">
        <f t="shared" si="879"/>
        <v>1.004305027</v>
      </c>
      <c r="X1857" s="114">
        <f t="shared" si="880"/>
        <v>2.9270624500000002</v>
      </c>
      <c r="Y1857" s="114">
        <f t="shared" si="881"/>
        <v>0</v>
      </c>
      <c r="Z1857" s="127" t="str">
        <f t="shared" si="891"/>
        <v>A+J=</v>
      </c>
      <c r="AA1857" s="119">
        <f t="shared" si="892"/>
        <v>45859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>
        <f t="shared" si="882"/>
        <v>45852</v>
      </c>
      <c r="B1858" s="114">
        <f t="shared" si="874"/>
        <v>682.84439068999995</v>
      </c>
      <c r="C1858" s="114">
        <f t="shared" si="888"/>
        <v>414.07579449999997</v>
      </c>
      <c r="D1858" s="115">
        <f t="shared" si="883"/>
        <v>1190.8820000000001</v>
      </c>
      <c r="E1858" s="116">
        <f t="shared" si="896"/>
        <v>1193.337</v>
      </c>
      <c r="F1858" s="117">
        <f t="shared" si="897"/>
        <v>45797</v>
      </c>
      <c r="G1858" s="118">
        <f t="shared" si="875"/>
        <v>2.0614972768082662E-3</v>
      </c>
      <c r="H1858" s="119">
        <f t="shared" si="889"/>
        <v>45859</v>
      </c>
      <c r="I1858" s="119">
        <f t="shared" si="876"/>
        <v>45859</v>
      </c>
      <c r="J1858" s="120">
        <f t="shared" si="884"/>
        <v>21</v>
      </c>
      <c r="K1858" s="120">
        <f t="shared" si="899"/>
        <v>16</v>
      </c>
      <c r="L1858" s="8">
        <f t="shared" si="885"/>
        <v>1.00157027</v>
      </c>
      <c r="M1858" s="121">
        <f t="shared" si="898"/>
        <v>1.00206149</v>
      </c>
      <c r="N1858" s="121">
        <f t="shared" si="893"/>
        <v>1.6394374157034417</v>
      </c>
      <c r="O1858" s="114">
        <f t="shared" si="895"/>
        <v>1.6420117700000001</v>
      </c>
      <c r="P1858" s="114">
        <f t="shared" si="877"/>
        <v>679.91732823999996</v>
      </c>
      <c r="Q1858" s="168">
        <f t="shared" si="890"/>
        <v>0</v>
      </c>
      <c r="R1858" s="169">
        <f t="shared" si="886"/>
        <v>0</v>
      </c>
      <c r="S1858" s="114">
        <f t="shared" si="878"/>
        <v>0</v>
      </c>
      <c r="T1858" s="124">
        <f t="shared" si="887"/>
        <v>7.0000000000000007E-2</v>
      </c>
      <c r="U1858" s="122">
        <f t="shared" si="894"/>
        <v>16</v>
      </c>
      <c r="V1858" s="122">
        <v>252</v>
      </c>
      <c r="W1858" s="121">
        <f t="shared" si="879"/>
        <v>1.004305027</v>
      </c>
      <c r="X1858" s="114">
        <f t="shared" si="880"/>
        <v>2.9270624500000002</v>
      </c>
      <c r="Y1858" s="114">
        <f t="shared" si="881"/>
        <v>0</v>
      </c>
      <c r="Z1858" s="127" t="str">
        <f t="shared" si="891"/>
        <v>A+J=</v>
      </c>
      <c r="AA1858" s="119">
        <f t="shared" si="892"/>
        <v>45859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>
        <f t="shared" si="882"/>
        <v>45853</v>
      </c>
      <c r="B1859" s="114">
        <f t="shared" si="874"/>
        <v>683.09473793000006</v>
      </c>
      <c r="C1859" s="114">
        <f t="shared" si="888"/>
        <v>414.07579449999997</v>
      </c>
      <c r="D1859" s="115">
        <f t="shared" si="883"/>
        <v>1190.8820000000001</v>
      </c>
      <c r="E1859" s="116">
        <f t="shared" si="896"/>
        <v>1193.337</v>
      </c>
      <c r="F1859" s="117">
        <f t="shared" si="897"/>
        <v>45797</v>
      </c>
      <c r="G1859" s="118">
        <f t="shared" si="875"/>
        <v>2.0614972768082662E-3</v>
      </c>
      <c r="H1859" s="119">
        <f t="shared" si="889"/>
        <v>45859</v>
      </c>
      <c r="I1859" s="119">
        <f t="shared" si="876"/>
        <v>45859</v>
      </c>
      <c r="J1859" s="120">
        <f t="shared" si="884"/>
        <v>21</v>
      </c>
      <c r="K1859" s="120">
        <f t="shared" si="899"/>
        <v>17</v>
      </c>
      <c r="L1859" s="8">
        <f t="shared" si="885"/>
        <v>1.0016685000000001</v>
      </c>
      <c r="M1859" s="121">
        <f t="shared" si="898"/>
        <v>1.00206149</v>
      </c>
      <c r="N1859" s="121">
        <f t="shared" si="893"/>
        <v>1.6394374157034417</v>
      </c>
      <c r="O1859" s="114">
        <f t="shared" si="895"/>
        <v>1.6421728099999999</v>
      </c>
      <c r="P1859" s="114">
        <f t="shared" si="877"/>
        <v>679.98401100000001</v>
      </c>
      <c r="Q1859" s="168">
        <f t="shared" si="890"/>
        <v>0</v>
      </c>
      <c r="R1859" s="169">
        <f t="shared" si="886"/>
        <v>0</v>
      </c>
      <c r="S1859" s="114">
        <f t="shared" si="878"/>
        <v>0</v>
      </c>
      <c r="T1859" s="124">
        <f t="shared" si="887"/>
        <v>7.0000000000000007E-2</v>
      </c>
      <c r="U1859" s="122">
        <f t="shared" si="894"/>
        <v>17</v>
      </c>
      <c r="V1859" s="122">
        <v>252</v>
      </c>
      <c r="W1859" s="121">
        <f t="shared" si="879"/>
        <v>1.0045747060000001</v>
      </c>
      <c r="X1859" s="114">
        <f t="shared" si="880"/>
        <v>3.1107269299999998</v>
      </c>
      <c r="Y1859" s="114">
        <f t="shared" si="881"/>
        <v>0</v>
      </c>
      <c r="Z1859" s="127" t="str">
        <f t="shared" si="891"/>
        <v>A+J=</v>
      </c>
      <c r="AA1859" s="119">
        <f t="shared" si="892"/>
        <v>45859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>
        <f t="shared" si="882"/>
        <v>45854</v>
      </c>
      <c r="B1860" s="114">
        <f t="shared" si="874"/>
        <v>683.34517010999991</v>
      </c>
      <c r="C1860" s="114">
        <f t="shared" si="888"/>
        <v>414.07579449999997</v>
      </c>
      <c r="D1860" s="115">
        <f t="shared" si="883"/>
        <v>1190.8820000000001</v>
      </c>
      <c r="E1860" s="116">
        <f t="shared" si="896"/>
        <v>1193.337</v>
      </c>
      <c r="F1860" s="117">
        <f t="shared" si="897"/>
        <v>45797</v>
      </c>
      <c r="G1860" s="118">
        <f t="shared" si="875"/>
        <v>2.0614972768082662E-3</v>
      </c>
      <c r="H1860" s="119">
        <f t="shared" si="889"/>
        <v>45859</v>
      </c>
      <c r="I1860" s="119">
        <f t="shared" si="876"/>
        <v>45859</v>
      </c>
      <c r="J1860" s="120">
        <f t="shared" si="884"/>
        <v>21</v>
      </c>
      <c r="K1860" s="120">
        <f t="shared" si="899"/>
        <v>18</v>
      </c>
      <c r="L1860" s="8">
        <f t="shared" si="885"/>
        <v>1.0017667299999999</v>
      </c>
      <c r="M1860" s="121">
        <f t="shared" si="898"/>
        <v>1.00206149</v>
      </c>
      <c r="N1860" s="121">
        <f t="shared" si="893"/>
        <v>1.6394374157034417</v>
      </c>
      <c r="O1860" s="114">
        <f t="shared" si="895"/>
        <v>1.64233385</v>
      </c>
      <c r="P1860" s="114">
        <f t="shared" si="877"/>
        <v>680.05069376999995</v>
      </c>
      <c r="Q1860" s="168">
        <f t="shared" si="890"/>
        <v>0</v>
      </c>
      <c r="R1860" s="169">
        <f t="shared" si="886"/>
        <v>0</v>
      </c>
      <c r="S1860" s="114">
        <f t="shared" si="878"/>
        <v>0</v>
      </c>
      <c r="T1860" s="124">
        <f t="shared" si="887"/>
        <v>7.0000000000000007E-2</v>
      </c>
      <c r="U1860" s="122">
        <f t="shared" si="894"/>
        <v>18</v>
      </c>
      <c r="V1860" s="122">
        <v>252</v>
      </c>
      <c r="W1860" s="121">
        <f t="shared" si="879"/>
        <v>1.0048444569999999</v>
      </c>
      <c r="X1860" s="114">
        <f t="shared" si="880"/>
        <v>3.2944763400000001</v>
      </c>
      <c r="Y1860" s="114">
        <f t="shared" si="881"/>
        <v>0</v>
      </c>
      <c r="Z1860" s="127" t="str">
        <f t="shared" si="891"/>
        <v>A+J=</v>
      </c>
      <c r="AA1860" s="119">
        <f t="shared" si="892"/>
        <v>45859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>
        <f t="shared" si="882"/>
        <v>45855</v>
      </c>
      <c r="B1861" s="114">
        <f t="shared" si="874"/>
        <v>683.59570455999994</v>
      </c>
      <c r="C1861" s="114">
        <f t="shared" si="888"/>
        <v>414.07579449999997</v>
      </c>
      <c r="D1861" s="115">
        <f t="shared" si="883"/>
        <v>1190.8820000000001</v>
      </c>
      <c r="E1861" s="116">
        <f t="shared" si="896"/>
        <v>1193.337</v>
      </c>
      <c r="F1861" s="117">
        <f t="shared" si="897"/>
        <v>45797</v>
      </c>
      <c r="G1861" s="118">
        <f t="shared" si="875"/>
        <v>2.0614972768082662E-3</v>
      </c>
      <c r="H1861" s="119">
        <f t="shared" si="889"/>
        <v>45859</v>
      </c>
      <c r="I1861" s="119">
        <f t="shared" si="876"/>
        <v>45859</v>
      </c>
      <c r="J1861" s="120">
        <f t="shared" si="884"/>
        <v>21</v>
      </c>
      <c r="K1861" s="120">
        <f t="shared" si="899"/>
        <v>19</v>
      </c>
      <c r="L1861" s="8">
        <f t="shared" si="885"/>
        <v>1.0018649799999999</v>
      </c>
      <c r="M1861" s="121">
        <f t="shared" si="898"/>
        <v>1.00206149</v>
      </c>
      <c r="N1861" s="121">
        <f t="shared" si="893"/>
        <v>1.6394374157034417</v>
      </c>
      <c r="O1861" s="114">
        <f t="shared" si="895"/>
        <v>1.64249493</v>
      </c>
      <c r="P1861" s="114">
        <f t="shared" si="877"/>
        <v>680.11739309999996</v>
      </c>
      <c r="Q1861" s="168">
        <f t="shared" si="890"/>
        <v>0</v>
      </c>
      <c r="R1861" s="169">
        <f t="shared" si="886"/>
        <v>0</v>
      </c>
      <c r="S1861" s="114">
        <f t="shared" si="878"/>
        <v>0</v>
      </c>
      <c r="T1861" s="124">
        <f t="shared" si="887"/>
        <v>7.0000000000000007E-2</v>
      </c>
      <c r="U1861" s="122">
        <f t="shared" si="894"/>
        <v>19</v>
      </c>
      <c r="V1861" s="122">
        <v>252</v>
      </c>
      <c r="W1861" s="121">
        <f t="shared" si="879"/>
        <v>1.005114281</v>
      </c>
      <c r="X1861" s="114">
        <f t="shared" si="880"/>
        <v>3.47831146</v>
      </c>
      <c r="Y1861" s="114">
        <f t="shared" si="881"/>
        <v>0</v>
      </c>
      <c r="Z1861" s="127" t="str">
        <f t="shared" si="891"/>
        <v>A+J=</v>
      </c>
      <c r="AA1861" s="119">
        <f t="shared" si="892"/>
        <v>45859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>
        <f t="shared" si="882"/>
        <v>45856</v>
      </c>
      <c r="B1862" s="114">
        <f t="shared" si="874"/>
        <v>683.84631980999995</v>
      </c>
      <c r="C1862" s="114">
        <f t="shared" si="888"/>
        <v>414.07579449999997</v>
      </c>
      <c r="D1862" s="115">
        <f t="shared" si="883"/>
        <v>1190.8820000000001</v>
      </c>
      <c r="E1862" s="116">
        <f t="shared" si="896"/>
        <v>1193.337</v>
      </c>
      <c r="F1862" s="117">
        <f t="shared" si="897"/>
        <v>45797</v>
      </c>
      <c r="G1862" s="118">
        <f t="shared" si="875"/>
        <v>2.0614972768082662E-3</v>
      </c>
      <c r="H1862" s="119">
        <f t="shared" si="889"/>
        <v>45859</v>
      </c>
      <c r="I1862" s="119">
        <f t="shared" si="876"/>
        <v>45859</v>
      </c>
      <c r="J1862" s="120">
        <f t="shared" si="884"/>
        <v>21</v>
      </c>
      <c r="K1862" s="120">
        <f t="shared" si="899"/>
        <v>20</v>
      </c>
      <c r="L1862" s="8">
        <f t="shared" si="885"/>
        <v>1.0019632300000001</v>
      </c>
      <c r="M1862" s="121">
        <f t="shared" si="898"/>
        <v>1.00206149</v>
      </c>
      <c r="N1862" s="121">
        <f t="shared" si="893"/>
        <v>1.6394374157034417</v>
      </c>
      <c r="O1862" s="114">
        <f t="shared" si="895"/>
        <v>1.6426559999999999</v>
      </c>
      <c r="P1862" s="114">
        <f t="shared" si="877"/>
        <v>680.18408828999998</v>
      </c>
      <c r="Q1862" s="168">
        <f t="shared" si="890"/>
        <v>0</v>
      </c>
      <c r="R1862" s="169">
        <f t="shared" si="886"/>
        <v>0</v>
      </c>
      <c r="S1862" s="114">
        <f t="shared" si="878"/>
        <v>0</v>
      </c>
      <c r="T1862" s="124">
        <f t="shared" si="887"/>
        <v>7.0000000000000007E-2</v>
      </c>
      <c r="U1862" s="122">
        <f t="shared" si="894"/>
        <v>20</v>
      </c>
      <c r="V1862" s="122">
        <v>252</v>
      </c>
      <c r="W1862" s="121">
        <f t="shared" si="879"/>
        <v>1.005384177</v>
      </c>
      <c r="X1862" s="114">
        <f t="shared" si="880"/>
        <v>3.6622315200000002</v>
      </c>
      <c r="Y1862" s="114">
        <f t="shared" si="881"/>
        <v>0</v>
      </c>
      <c r="Z1862" s="127" t="str">
        <f t="shared" si="891"/>
        <v>A+J=</v>
      </c>
      <c r="AA1862" s="119">
        <f t="shared" si="892"/>
        <v>45859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>
        <f t="shared" si="882"/>
        <v>45857</v>
      </c>
      <c r="B1863" s="114">
        <f t="shared" si="874"/>
        <v>684.09702835999997</v>
      </c>
      <c r="C1863" s="114">
        <f t="shared" si="888"/>
        <v>414.07579449999997</v>
      </c>
      <c r="D1863" s="115">
        <f t="shared" si="883"/>
        <v>1190.8820000000001</v>
      </c>
      <c r="E1863" s="116">
        <f t="shared" si="896"/>
        <v>1193.337</v>
      </c>
      <c r="F1863" s="117">
        <f t="shared" si="897"/>
        <v>45797</v>
      </c>
      <c r="G1863" s="118">
        <f t="shared" si="875"/>
        <v>2.0614972768082662E-3</v>
      </c>
      <c r="H1863" s="119">
        <f t="shared" si="889"/>
        <v>45859</v>
      </c>
      <c r="I1863" s="119">
        <f t="shared" si="876"/>
        <v>45859</v>
      </c>
      <c r="J1863" s="120">
        <f t="shared" si="884"/>
        <v>21</v>
      </c>
      <c r="K1863" s="120">
        <f t="shared" si="899"/>
        <v>21</v>
      </c>
      <c r="L1863" s="8">
        <f t="shared" si="885"/>
        <v>1.00206149</v>
      </c>
      <c r="M1863" s="121">
        <f t="shared" si="898"/>
        <v>1.00206149</v>
      </c>
      <c r="N1863" s="121">
        <f t="shared" si="893"/>
        <v>1.6394374157034417</v>
      </c>
      <c r="O1863" s="114">
        <f t="shared" si="895"/>
        <v>1.6428170900000001</v>
      </c>
      <c r="P1863" s="114">
        <f t="shared" si="877"/>
        <v>680.25079174999996</v>
      </c>
      <c r="Q1863" s="168">
        <f t="shared" si="890"/>
        <v>0</v>
      </c>
      <c r="R1863" s="169">
        <f t="shared" si="886"/>
        <v>0</v>
      </c>
      <c r="S1863" s="114">
        <f t="shared" si="878"/>
        <v>0</v>
      </c>
      <c r="T1863" s="124">
        <f t="shared" si="887"/>
        <v>7.0000000000000007E-2</v>
      </c>
      <c r="U1863" s="122">
        <f t="shared" si="894"/>
        <v>21</v>
      </c>
      <c r="V1863" s="122">
        <v>252</v>
      </c>
      <c r="W1863" s="121">
        <f t="shared" si="879"/>
        <v>1.0056541450000001</v>
      </c>
      <c r="X1863" s="114">
        <f t="shared" si="880"/>
        <v>3.8462366100000001</v>
      </c>
      <c r="Y1863" s="114">
        <f t="shared" si="881"/>
        <v>0</v>
      </c>
      <c r="Z1863" s="127" t="str">
        <f t="shared" si="891"/>
        <v>A+J=</v>
      </c>
      <c r="AA1863" s="119">
        <f t="shared" si="892"/>
        <v>45859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>
        <f t="shared" si="882"/>
        <v>45858</v>
      </c>
      <c r="B1864" s="114">
        <f t="shared" si="874"/>
        <v>684.09702835999997</v>
      </c>
      <c r="C1864" s="114">
        <f t="shared" si="888"/>
        <v>414.07579449999997</v>
      </c>
      <c r="D1864" s="115">
        <f t="shared" si="883"/>
        <v>1190.8820000000001</v>
      </c>
      <c r="E1864" s="116">
        <f t="shared" si="896"/>
        <v>1193.337</v>
      </c>
      <c r="F1864" s="117">
        <f t="shared" si="897"/>
        <v>45797</v>
      </c>
      <c r="G1864" s="118">
        <f t="shared" si="875"/>
        <v>2.0614972768082662E-3</v>
      </c>
      <c r="H1864" s="119">
        <f t="shared" si="889"/>
        <v>45889</v>
      </c>
      <c r="I1864" s="119">
        <f t="shared" si="876"/>
        <v>45859</v>
      </c>
      <c r="J1864" s="120">
        <f t="shared" si="884"/>
        <v>21</v>
      </c>
      <c r="K1864" s="120">
        <f t="shared" si="899"/>
        <v>21</v>
      </c>
      <c r="L1864" s="8">
        <f t="shared" si="885"/>
        <v>1.00206149</v>
      </c>
      <c r="M1864" s="121">
        <f t="shared" si="898"/>
        <v>1.00206149</v>
      </c>
      <c r="N1864" s="121">
        <f t="shared" si="893"/>
        <v>1.6394374157034417</v>
      </c>
      <c r="O1864" s="114">
        <f t="shared" si="895"/>
        <v>1.6428170900000001</v>
      </c>
      <c r="P1864" s="114">
        <f t="shared" si="877"/>
        <v>680.25079174999996</v>
      </c>
      <c r="Q1864" s="168">
        <f t="shared" si="890"/>
        <v>0</v>
      </c>
      <c r="R1864" s="169">
        <f t="shared" si="886"/>
        <v>0</v>
      </c>
      <c r="S1864" s="114">
        <f t="shared" si="878"/>
        <v>0</v>
      </c>
      <c r="T1864" s="124">
        <f t="shared" si="887"/>
        <v>7.0000000000000007E-2</v>
      </c>
      <c r="U1864" s="122">
        <f t="shared" si="894"/>
        <v>21</v>
      </c>
      <c r="V1864" s="122">
        <v>252</v>
      </c>
      <c r="W1864" s="121">
        <f t="shared" si="879"/>
        <v>1.0056541450000001</v>
      </c>
      <c r="X1864" s="114">
        <f t="shared" si="880"/>
        <v>3.8462366100000001</v>
      </c>
      <c r="Y1864" s="114">
        <f t="shared" si="881"/>
        <v>0</v>
      </c>
      <c r="Z1864" s="127" t="str">
        <f t="shared" si="891"/>
        <v>A+J=</v>
      </c>
      <c r="AA1864" s="119">
        <f t="shared" si="892"/>
        <v>45859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>
        <f t="shared" si="882"/>
        <v>45859</v>
      </c>
      <c r="B1865" s="114">
        <f t="shared" si="874"/>
        <v>684.09702835999997</v>
      </c>
      <c r="C1865" s="114">
        <f t="shared" si="888"/>
        <v>414.07579449999997</v>
      </c>
      <c r="D1865" s="115">
        <f t="shared" si="883"/>
        <v>1190.8820000000001</v>
      </c>
      <c r="E1865" s="116">
        <f t="shared" si="896"/>
        <v>1193.337</v>
      </c>
      <c r="F1865" s="117">
        <f t="shared" si="897"/>
        <v>45797</v>
      </c>
      <c r="G1865" s="118">
        <f t="shared" si="875"/>
        <v>2.0614972768082662E-3</v>
      </c>
      <c r="H1865" s="119">
        <f t="shared" si="889"/>
        <v>45889</v>
      </c>
      <c r="I1865" s="119">
        <f t="shared" si="876"/>
        <v>45859</v>
      </c>
      <c r="J1865" s="120">
        <f t="shared" si="884"/>
        <v>21</v>
      </c>
      <c r="K1865" s="120">
        <f t="shared" si="899"/>
        <v>21</v>
      </c>
      <c r="L1865" s="8">
        <f t="shared" si="885"/>
        <v>1.00206149</v>
      </c>
      <c r="M1865" s="121">
        <f t="shared" si="898"/>
        <v>1.00206149</v>
      </c>
      <c r="N1865" s="121">
        <f t="shared" si="893"/>
        <v>1.6394374157034417</v>
      </c>
      <c r="O1865" s="114">
        <f t="shared" si="895"/>
        <v>1.6428170900000001</v>
      </c>
      <c r="P1865" s="114">
        <f t="shared" si="877"/>
        <v>680.25079174999996</v>
      </c>
      <c r="Q1865" s="168">
        <f t="shared" si="890"/>
        <v>61</v>
      </c>
      <c r="R1865" s="169">
        <f t="shared" si="886"/>
        <v>1.6215999999999998E-2</v>
      </c>
      <c r="S1865" s="114">
        <f t="shared" si="878"/>
        <v>11.03094683</v>
      </c>
      <c r="T1865" s="124">
        <f t="shared" si="887"/>
        <v>7.0000000000000007E-2</v>
      </c>
      <c r="U1865" s="122">
        <f t="shared" si="894"/>
        <v>21</v>
      </c>
      <c r="V1865" s="122">
        <v>252</v>
      </c>
      <c r="W1865" s="121">
        <f t="shared" si="879"/>
        <v>1.0056541450000001</v>
      </c>
      <c r="X1865" s="114">
        <f t="shared" si="880"/>
        <v>3.8462366100000001</v>
      </c>
      <c r="Y1865" s="114">
        <f t="shared" si="881"/>
        <v>14.87718344</v>
      </c>
      <c r="Z1865" s="127" t="str">
        <f t="shared" si="891"/>
        <v>A+J=</v>
      </c>
      <c r="AA1865" s="119">
        <f t="shared" si="892"/>
        <v>45859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>
        <f t="shared" si="882"/>
        <v>45860</v>
      </c>
      <c r="B1866" s="114">
        <f t="shared" ref="B1866:B1929" si="900">(P1866+X1866)</f>
        <v>669.46221073000004</v>
      </c>
      <c r="C1866" s="114">
        <f t="shared" si="888"/>
        <v>407.36114142000002</v>
      </c>
      <c r="D1866" s="115">
        <f t="shared" si="883"/>
        <v>1190.8820000000001</v>
      </c>
      <c r="E1866" s="116">
        <f t="shared" si="896"/>
        <v>1193.337</v>
      </c>
      <c r="F1866" s="117">
        <f t="shared" si="897"/>
        <v>45829</v>
      </c>
      <c r="G1866" s="118">
        <f t="shared" ref="G1866:G1929" si="901">(E1866/D1866)-1</f>
        <v>2.0614972768082662E-3</v>
      </c>
      <c r="H1866" s="119">
        <f t="shared" si="889"/>
        <v>45889</v>
      </c>
      <c r="I1866" s="119">
        <f t="shared" ref="I1866:I1929" si="902">IF(A1866&gt;I1865,H1866,I1865)</f>
        <v>45889</v>
      </c>
      <c r="J1866" s="120">
        <f t="shared" si="884"/>
        <v>22</v>
      </c>
      <c r="K1866" s="120">
        <f t="shared" si="899"/>
        <v>1</v>
      </c>
      <c r="L1866" s="8">
        <f t="shared" si="885"/>
        <v>1.00009361</v>
      </c>
      <c r="M1866" s="121">
        <f t="shared" si="898"/>
        <v>1.00206149</v>
      </c>
      <c r="N1866" s="121">
        <f t="shared" si="893"/>
        <v>1.6428170995415401</v>
      </c>
      <c r="O1866" s="114">
        <f t="shared" si="895"/>
        <v>1.64297088</v>
      </c>
      <c r="P1866" s="114">
        <f t="shared" ref="P1866:P1929" si="903">TRUNC(C1866*O1866,8)</f>
        <v>669.28249299000004</v>
      </c>
      <c r="Q1866" s="168">
        <f t="shared" si="890"/>
        <v>0</v>
      </c>
      <c r="R1866" s="169">
        <f t="shared" si="886"/>
        <v>0</v>
      </c>
      <c r="S1866" s="114">
        <f t="shared" ref="S1866:S1929" si="904">IF(R1866&gt;0,TRUNC(R1866*P1866,8),0)</f>
        <v>0</v>
      </c>
      <c r="T1866" s="124">
        <f t="shared" si="887"/>
        <v>7.0000000000000007E-2</v>
      </c>
      <c r="U1866" s="122">
        <f t="shared" si="894"/>
        <v>1</v>
      </c>
      <c r="V1866" s="122">
        <v>252</v>
      </c>
      <c r="W1866" s="121">
        <f t="shared" ref="W1866:W1929" si="905">ROUND((1+T1866)^TRUNC((U1866/V1866),9),9)</f>
        <v>1.0002685229999999</v>
      </c>
      <c r="X1866" s="114">
        <f t="shared" ref="X1866:X1929" si="906">TRUNC((P1866*(W1866-1)),8)</f>
        <v>0.17971773999999999</v>
      </c>
      <c r="Y1866" s="114">
        <f t="shared" ref="Y1866:Y1929" si="907">IF(Q1866&gt;0,S1866+X1866,0)</f>
        <v>0</v>
      </c>
      <c r="Z1866" s="127" t="str">
        <f t="shared" si="891"/>
        <v>A+J=</v>
      </c>
      <c r="AA1866" s="119">
        <f t="shared" si="892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>
        <f t="shared" ref="A1867:A1930" si="908">(A1866+1)</f>
        <v>45861</v>
      </c>
      <c r="B1867" s="114">
        <f t="shared" si="900"/>
        <v>669.70466246000001</v>
      </c>
      <c r="C1867" s="114">
        <f t="shared" si="888"/>
        <v>407.36114142000002</v>
      </c>
      <c r="D1867" s="115">
        <f t="shared" ref="D1867:D1930" si="909">IF(E1867=E1866,D1866,E1866)</f>
        <v>1190.8820000000001</v>
      </c>
      <c r="E1867" s="116">
        <f t="shared" si="896"/>
        <v>1193.337</v>
      </c>
      <c r="F1867" s="117">
        <f t="shared" si="897"/>
        <v>45829</v>
      </c>
      <c r="G1867" s="118">
        <f t="shared" si="901"/>
        <v>2.0614972768082662E-3</v>
      </c>
      <c r="H1867" s="119">
        <f t="shared" si="889"/>
        <v>45889</v>
      </c>
      <c r="I1867" s="119">
        <f t="shared" si="902"/>
        <v>45889</v>
      </c>
      <c r="J1867" s="120">
        <f t="shared" ref="J1867:J1930" si="910">IF(I1867=I1866,J1866,NETWORKDAYS(I1866,I1867,$AD$148:$AD$502)-1)</f>
        <v>22</v>
      </c>
      <c r="K1867" s="120">
        <f t="shared" si="899"/>
        <v>2</v>
      </c>
      <c r="L1867" s="8">
        <f t="shared" ref="L1867:L1930" si="911">TRUNC((E1867/D1867)^TRUNC((K1867/J1867),9),8)</f>
        <v>1.0001872300000001</v>
      </c>
      <c r="M1867" s="121">
        <f t="shared" si="898"/>
        <v>1.00206149</v>
      </c>
      <c r="N1867" s="121">
        <f t="shared" si="893"/>
        <v>1.6428170995415401</v>
      </c>
      <c r="O1867" s="114">
        <f t="shared" si="895"/>
        <v>1.6431246799999999</v>
      </c>
      <c r="P1867" s="114">
        <f t="shared" si="903"/>
        <v>669.34514514</v>
      </c>
      <c r="Q1867" s="168">
        <f t="shared" si="890"/>
        <v>0</v>
      </c>
      <c r="R1867" s="169">
        <f t="shared" ref="R1867:R1930" si="912">IF(Q1867&gt;0,VLOOKUP($A1867,$AD$10:$AI$140,6),0)</f>
        <v>0</v>
      </c>
      <c r="S1867" s="114">
        <f t="shared" si="904"/>
        <v>0</v>
      </c>
      <c r="T1867" s="124">
        <f t="shared" ref="T1867:T1930" si="913">(T1866)</f>
        <v>7.0000000000000007E-2</v>
      </c>
      <c r="U1867" s="122">
        <f t="shared" si="894"/>
        <v>2</v>
      </c>
      <c r="V1867" s="122">
        <v>252</v>
      </c>
      <c r="W1867" s="121">
        <f t="shared" si="905"/>
        <v>1.000537118</v>
      </c>
      <c r="X1867" s="114">
        <f t="shared" si="906"/>
        <v>0.35951731999999997</v>
      </c>
      <c r="Y1867" s="114">
        <f t="shared" si="907"/>
        <v>0</v>
      </c>
      <c r="Z1867" s="127" t="str">
        <f t="shared" si="891"/>
        <v>A+J=</v>
      </c>
      <c r="AA1867" s="119">
        <f t="shared" si="892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>
        <f t="shared" si="908"/>
        <v>45862</v>
      </c>
      <c r="B1868" s="114">
        <f t="shared" si="900"/>
        <v>669.94720419000009</v>
      </c>
      <c r="C1868" s="114">
        <f t="shared" ref="C1868:C1931" si="914">TRUNC(IF(Q1867&gt;0,VLOOKUP(A1867,$AD$12:$AE$140,2),C1867),8)</f>
        <v>407.36114142000002</v>
      </c>
      <c r="D1868" s="115">
        <f t="shared" si="909"/>
        <v>1190.8820000000001</v>
      </c>
      <c r="E1868" s="116">
        <f t="shared" si="896"/>
        <v>1193.337</v>
      </c>
      <c r="F1868" s="117">
        <f t="shared" si="897"/>
        <v>45829</v>
      </c>
      <c r="G1868" s="118">
        <f t="shared" si="901"/>
        <v>2.0614972768082662E-3</v>
      </c>
      <c r="H1868" s="119">
        <f t="shared" ref="H1868:H1931" si="915">IF(DAY(A1868)=H$9,VLOOKUP(A1868,AH$118:AN$450,4),H1867)</f>
        <v>45889</v>
      </c>
      <c r="I1868" s="119">
        <f t="shared" si="902"/>
        <v>45889</v>
      </c>
      <c r="J1868" s="120">
        <f t="shared" si="910"/>
        <v>22</v>
      </c>
      <c r="K1868" s="120">
        <f t="shared" si="899"/>
        <v>3</v>
      </c>
      <c r="L1868" s="8">
        <f t="shared" si="911"/>
        <v>1.0002808599999999</v>
      </c>
      <c r="M1868" s="121">
        <f t="shared" si="898"/>
        <v>1.00206149</v>
      </c>
      <c r="N1868" s="121">
        <f t="shared" si="893"/>
        <v>1.6428170995415401</v>
      </c>
      <c r="O1868" s="114">
        <f t="shared" si="895"/>
        <v>1.6432785000000001</v>
      </c>
      <c r="P1868" s="114">
        <f t="shared" si="903"/>
        <v>669.40780543000005</v>
      </c>
      <c r="Q1868" s="168">
        <f t="shared" ref="Q1868:Q1931" si="916">IF(VLOOKUP(A1868,AD$10:AK$140,8)=VLOOKUP(A1867,AD$10:AK$140,8),0,VLOOKUP(A1868,AD$10:AK$140,8))</f>
        <v>0</v>
      </c>
      <c r="R1868" s="169">
        <f t="shared" si="912"/>
        <v>0</v>
      </c>
      <c r="S1868" s="114">
        <f t="shared" si="904"/>
        <v>0</v>
      </c>
      <c r="T1868" s="124">
        <f t="shared" si="913"/>
        <v>7.0000000000000007E-2</v>
      </c>
      <c r="U1868" s="122">
        <f t="shared" si="894"/>
        <v>3</v>
      </c>
      <c r="V1868" s="122">
        <v>252</v>
      </c>
      <c r="W1868" s="121">
        <f t="shared" si="905"/>
        <v>1.0008057850000001</v>
      </c>
      <c r="X1868" s="114">
        <f t="shared" si="906"/>
        <v>0.53939875999999998</v>
      </c>
      <c r="Y1868" s="114">
        <f t="shared" si="907"/>
        <v>0</v>
      </c>
      <c r="Z1868" s="127" t="str">
        <f t="shared" ref="Z1868:Z1931" si="917">IF($Q1867&gt;0,VLOOKUP($A1867,$AD$10:$AM$140,9),Z1867)</f>
        <v>A+J=</v>
      </c>
      <c r="AA1868" s="119">
        <f t="shared" ref="AA1868:AA1931" si="918">IF($Q1867&gt;0,VLOOKUP($A1867,$AD$10:$AM$140,10),AA1867)</f>
        <v>45889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>
        <f t="shared" si="908"/>
        <v>45863</v>
      </c>
      <c r="B1869" s="114">
        <f t="shared" si="900"/>
        <v>670.18983187000003</v>
      </c>
      <c r="C1869" s="114">
        <f t="shared" si="914"/>
        <v>407.36114142000002</v>
      </c>
      <c r="D1869" s="115">
        <f t="shared" si="909"/>
        <v>1190.8820000000001</v>
      </c>
      <c r="E1869" s="116">
        <f t="shared" si="896"/>
        <v>1193.337</v>
      </c>
      <c r="F1869" s="117">
        <f t="shared" si="897"/>
        <v>45829</v>
      </c>
      <c r="G1869" s="118">
        <f t="shared" si="901"/>
        <v>2.0614972768082662E-3</v>
      </c>
      <c r="H1869" s="119">
        <f t="shared" si="915"/>
        <v>45889</v>
      </c>
      <c r="I1869" s="119">
        <f t="shared" si="902"/>
        <v>45889</v>
      </c>
      <c r="J1869" s="120">
        <f t="shared" si="910"/>
        <v>22</v>
      </c>
      <c r="K1869" s="120">
        <f t="shared" si="899"/>
        <v>4</v>
      </c>
      <c r="L1869" s="8">
        <f t="shared" si="911"/>
        <v>1.0003744999999999</v>
      </c>
      <c r="M1869" s="121">
        <f t="shared" si="898"/>
        <v>1.00206149</v>
      </c>
      <c r="N1869" s="121">
        <f t="shared" si="893"/>
        <v>1.6428170995415401</v>
      </c>
      <c r="O1869" s="114">
        <f t="shared" si="895"/>
        <v>1.64343233</v>
      </c>
      <c r="P1869" s="114">
        <f t="shared" si="903"/>
        <v>669.47046979000004</v>
      </c>
      <c r="Q1869" s="168">
        <f t="shared" si="916"/>
        <v>0</v>
      </c>
      <c r="R1869" s="169">
        <f t="shared" si="912"/>
        <v>0</v>
      </c>
      <c r="S1869" s="114">
        <f t="shared" si="904"/>
        <v>0</v>
      </c>
      <c r="T1869" s="124">
        <f t="shared" si="913"/>
        <v>7.0000000000000007E-2</v>
      </c>
      <c r="U1869" s="122">
        <f t="shared" si="894"/>
        <v>4</v>
      </c>
      <c r="V1869" s="122">
        <v>252</v>
      </c>
      <c r="W1869" s="121">
        <f t="shared" si="905"/>
        <v>1.0010745240000001</v>
      </c>
      <c r="X1869" s="114">
        <f t="shared" si="906"/>
        <v>0.71936208000000001</v>
      </c>
      <c r="Y1869" s="114">
        <f t="shared" si="907"/>
        <v>0</v>
      </c>
      <c r="Z1869" s="127" t="str">
        <f t="shared" si="917"/>
        <v>A+J=</v>
      </c>
      <c r="AA1869" s="119">
        <f t="shared" si="918"/>
        <v>45889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>
        <f t="shared" si="908"/>
        <v>45864</v>
      </c>
      <c r="B1870" s="114">
        <f t="shared" si="900"/>
        <v>670.43254144000002</v>
      </c>
      <c r="C1870" s="114">
        <f t="shared" si="914"/>
        <v>407.36114142000002</v>
      </c>
      <c r="D1870" s="115">
        <f t="shared" si="909"/>
        <v>1190.8820000000001</v>
      </c>
      <c r="E1870" s="116">
        <f t="shared" si="896"/>
        <v>1193.337</v>
      </c>
      <c r="F1870" s="117">
        <f t="shared" si="897"/>
        <v>45829</v>
      </c>
      <c r="G1870" s="118">
        <f t="shared" si="901"/>
        <v>2.0614972768082662E-3</v>
      </c>
      <c r="H1870" s="119">
        <f t="shared" si="915"/>
        <v>45889</v>
      </c>
      <c r="I1870" s="119">
        <f t="shared" si="902"/>
        <v>45889</v>
      </c>
      <c r="J1870" s="120">
        <f t="shared" si="910"/>
        <v>22</v>
      </c>
      <c r="K1870" s="120">
        <f t="shared" si="899"/>
        <v>5</v>
      </c>
      <c r="L1870" s="8">
        <f t="shared" si="911"/>
        <v>1.00046814</v>
      </c>
      <c r="M1870" s="121">
        <f t="shared" si="898"/>
        <v>1.00206149</v>
      </c>
      <c r="N1870" s="121">
        <f t="shared" si="893"/>
        <v>1.6428170995415401</v>
      </c>
      <c r="O1870" s="114">
        <f t="shared" si="895"/>
        <v>1.6435861599999999</v>
      </c>
      <c r="P1870" s="114">
        <f t="shared" si="903"/>
        <v>669.53313415000002</v>
      </c>
      <c r="Q1870" s="168">
        <f t="shared" si="916"/>
        <v>0</v>
      </c>
      <c r="R1870" s="169">
        <f t="shared" si="912"/>
        <v>0</v>
      </c>
      <c r="S1870" s="114">
        <f t="shared" si="904"/>
        <v>0</v>
      </c>
      <c r="T1870" s="124">
        <f t="shared" si="913"/>
        <v>7.0000000000000007E-2</v>
      </c>
      <c r="U1870" s="122">
        <f t="shared" si="894"/>
        <v>5</v>
      </c>
      <c r="V1870" s="122">
        <v>252</v>
      </c>
      <c r="W1870" s="121">
        <f t="shared" si="905"/>
        <v>1.0013433350000001</v>
      </c>
      <c r="X1870" s="114">
        <f t="shared" si="906"/>
        <v>0.89940728999999997</v>
      </c>
      <c r="Y1870" s="114">
        <f t="shared" si="907"/>
        <v>0</v>
      </c>
      <c r="Z1870" s="127" t="str">
        <f t="shared" si="917"/>
        <v>A+J=</v>
      </c>
      <c r="AA1870" s="119">
        <f t="shared" si="918"/>
        <v>45889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>
        <f t="shared" si="908"/>
        <v>45865</v>
      </c>
      <c r="B1871" s="114">
        <f t="shared" si="900"/>
        <v>670.43254144000002</v>
      </c>
      <c r="C1871" s="114">
        <f t="shared" si="914"/>
        <v>407.36114142000002</v>
      </c>
      <c r="D1871" s="115">
        <f t="shared" si="909"/>
        <v>1190.8820000000001</v>
      </c>
      <c r="E1871" s="116">
        <f t="shared" si="896"/>
        <v>1193.337</v>
      </c>
      <c r="F1871" s="117">
        <f t="shared" si="897"/>
        <v>45829</v>
      </c>
      <c r="G1871" s="118">
        <f t="shared" si="901"/>
        <v>2.0614972768082662E-3</v>
      </c>
      <c r="H1871" s="119">
        <f t="shared" si="915"/>
        <v>45889</v>
      </c>
      <c r="I1871" s="119">
        <f t="shared" si="902"/>
        <v>45889</v>
      </c>
      <c r="J1871" s="120">
        <f t="shared" si="910"/>
        <v>22</v>
      </c>
      <c r="K1871" s="120">
        <f t="shared" si="899"/>
        <v>5</v>
      </c>
      <c r="L1871" s="8">
        <f t="shared" si="911"/>
        <v>1.00046814</v>
      </c>
      <c r="M1871" s="121">
        <f t="shared" si="898"/>
        <v>1.00206149</v>
      </c>
      <c r="N1871" s="121">
        <f t="shared" si="893"/>
        <v>1.6428170995415401</v>
      </c>
      <c r="O1871" s="114">
        <f t="shared" si="895"/>
        <v>1.6435861599999999</v>
      </c>
      <c r="P1871" s="114">
        <f t="shared" si="903"/>
        <v>669.53313415000002</v>
      </c>
      <c r="Q1871" s="168">
        <f t="shared" si="916"/>
        <v>0</v>
      </c>
      <c r="R1871" s="169">
        <f t="shared" si="912"/>
        <v>0</v>
      </c>
      <c r="S1871" s="114">
        <f t="shared" si="904"/>
        <v>0</v>
      </c>
      <c r="T1871" s="124">
        <f t="shared" si="913"/>
        <v>7.0000000000000007E-2</v>
      </c>
      <c r="U1871" s="122">
        <f t="shared" si="894"/>
        <v>5</v>
      </c>
      <c r="V1871" s="122">
        <v>252</v>
      </c>
      <c r="W1871" s="121">
        <f t="shared" si="905"/>
        <v>1.0013433350000001</v>
      </c>
      <c r="X1871" s="114">
        <f t="shared" si="906"/>
        <v>0.89940728999999997</v>
      </c>
      <c r="Y1871" s="114">
        <f t="shared" si="907"/>
        <v>0</v>
      </c>
      <c r="Z1871" s="127" t="str">
        <f t="shared" si="917"/>
        <v>A+J=</v>
      </c>
      <c r="AA1871" s="119">
        <f t="shared" si="918"/>
        <v>45889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>
        <f t="shared" si="908"/>
        <v>45866</v>
      </c>
      <c r="B1872" s="114">
        <f t="shared" si="900"/>
        <v>670.43254144000002</v>
      </c>
      <c r="C1872" s="114">
        <f t="shared" si="914"/>
        <v>407.36114142000002</v>
      </c>
      <c r="D1872" s="115">
        <f t="shared" si="909"/>
        <v>1190.8820000000001</v>
      </c>
      <c r="E1872" s="116">
        <f t="shared" si="896"/>
        <v>1193.337</v>
      </c>
      <c r="F1872" s="117">
        <f t="shared" si="897"/>
        <v>45829</v>
      </c>
      <c r="G1872" s="118">
        <f t="shared" si="901"/>
        <v>2.0614972768082662E-3</v>
      </c>
      <c r="H1872" s="119">
        <f t="shared" si="915"/>
        <v>45889</v>
      </c>
      <c r="I1872" s="119">
        <f t="shared" si="902"/>
        <v>45889</v>
      </c>
      <c r="J1872" s="120">
        <f t="shared" si="910"/>
        <v>22</v>
      </c>
      <c r="K1872" s="120">
        <f t="shared" si="899"/>
        <v>5</v>
      </c>
      <c r="L1872" s="8">
        <f t="shared" si="911"/>
        <v>1.00046814</v>
      </c>
      <c r="M1872" s="121">
        <f t="shared" si="898"/>
        <v>1.00206149</v>
      </c>
      <c r="N1872" s="121">
        <f t="shared" si="893"/>
        <v>1.6428170995415401</v>
      </c>
      <c r="O1872" s="114">
        <f t="shared" si="895"/>
        <v>1.6435861599999999</v>
      </c>
      <c r="P1872" s="114">
        <f t="shared" si="903"/>
        <v>669.53313415000002</v>
      </c>
      <c r="Q1872" s="168">
        <f t="shared" si="916"/>
        <v>0</v>
      </c>
      <c r="R1872" s="169">
        <f t="shared" si="912"/>
        <v>0</v>
      </c>
      <c r="S1872" s="114">
        <f t="shared" si="904"/>
        <v>0</v>
      </c>
      <c r="T1872" s="124">
        <f t="shared" si="913"/>
        <v>7.0000000000000007E-2</v>
      </c>
      <c r="U1872" s="122">
        <f t="shared" si="894"/>
        <v>5</v>
      </c>
      <c r="V1872" s="122">
        <v>252</v>
      </c>
      <c r="W1872" s="121">
        <f t="shared" si="905"/>
        <v>1.0013433350000001</v>
      </c>
      <c r="X1872" s="114">
        <f t="shared" si="906"/>
        <v>0.89940728999999997</v>
      </c>
      <c r="Y1872" s="114">
        <f t="shared" si="907"/>
        <v>0</v>
      </c>
      <c r="Z1872" s="127" t="str">
        <f t="shared" si="917"/>
        <v>A+J=</v>
      </c>
      <c r="AA1872" s="119">
        <f t="shared" si="918"/>
        <v>45889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>
        <f t="shared" si="908"/>
        <v>45867</v>
      </c>
      <c r="B1873" s="114">
        <f t="shared" si="900"/>
        <v>670.67534922999994</v>
      </c>
      <c r="C1873" s="114">
        <f t="shared" si="914"/>
        <v>407.36114142000002</v>
      </c>
      <c r="D1873" s="115">
        <f t="shared" si="909"/>
        <v>1190.8820000000001</v>
      </c>
      <c r="E1873" s="116">
        <f t="shared" si="896"/>
        <v>1193.337</v>
      </c>
      <c r="F1873" s="117">
        <f t="shared" si="897"/>
        <v>45829</v>
      </c>
      <c r="G1873" s="118">
        <f t="shared" si="901"/>
        <v>2.0614972768082662E-3</v>
      </c>
      <c r="H1873" s="119">
        <f t="shared" si="915"/>
        <v>45889</v>
      </c>
      <c r="I1873" s="119">
        <f t="shared" si="902"/>
        <v>45889</v>
      </c>
      <c r="J1873" s="120">
        <f t="shared" si="910"/>
        <v>22</v>
      </c>
      <c r="K1873" s="120">
        <f t="shared" si="899"/>
        <v>6</v>
      </c>
      <c r="L1873" s="8">
        <f t="shared" si="911"/>
        <v>1.0005618000000001</v>
      </c>
      <c r="M1873" s="121">
        <f t="shared" si="898"/>
        <v>1.00206149</v>
      </c>
      <c r="N1873" s="121">
        <f t="shared" si="893"/>
        <v>1.6428170995415401</v>
      </c>
      <c r="O1873" s="114">
        <f t="shared" si="895"/>
        <v>1.64374003</v>
      </c>
      <c r="P1873" s="114">
        <f t="shared" si="903"/>
        <v>669.59581480999998</v>
      </c>
      <c r="Q1873" s="168">
        <f t="shared" si="916"/>
        <v>0</v>
      </c>
      <c r="R1873" s="169">
        <f t="shared" si="912"/>
        <v>0</v>
      </c>
      <c r="S1873" s="114">
        <f t="shared" si="904"/>
        <v>0</v>
      </c>
      <c r="T1873" s="124">
        <f t="shared" si="913"/>
        <v>7.0000000000000007E-2</v>
      </c>
      <c r="U1873" s="122">
        <f t="shared" si="894"/>
        <v>6</v>
      </c>
      <c r="V1873" s="122">
        <v>252</v>
      </c>
      <c r="W1873" s="121">
        <f t="shared" si="905"/>
        <v>1.001612218</v>
      </c>
      <c r="X1873" s="114">
        <f t="shared" si="906"/>
        <v>1.0795344200000001</v>
      </c>
      <c r="Y1873" s="114">
        <f t="shared" si="907"/>
        <v>0</v>
      </c>
      <c r="Z1873" s="127" t="str">
        <f t="shared" si="917"/>
        <v>A+J=</v>
      </c>
      <c r="AA1873" s="119">
        <f t="shared" si="918"/>
        <v>45889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>
        <f t="shared" si="908"/>
        <v>45868</v>
      </c>
      <c r="B1874" s="114">
        <f t="shared" si="900"/>
        <v>670.91824369999995</v>
      </c>
      <c r="C1874" s="114">
        <f t="shared" si="914"/>
        <v>407.36114142000002</v>
      </c>
      <c r="D1874" s="115">
        <f t="shared" si="909"/>
        <v>1190.8820000000001</v>
      </c>
      <c r="E1874" s="116">
        <f t="shared" si="896"/>
        <v>1193.337</v>
      </c>
      <c r="F1874" s="117">
        <f t="shared" si="897"/>
        <v>45829</v>
      </c>
      <c r="G1874" s="118">
        <f t="shared" si="901"/>
        <v>2.0614972768082662E-3</v>
      </c>
      <c r="H1874" s="119">
        <f t="shared" si="915"/>
        <v>45889</v>
      </c>
      <c r="I1874" s="119">
        <f t="shared" si="902"/>
        <v>45889</v>
      </c>
      <c r="J1874" s="120">
        <f t="shared" si="910"/>
        <v>22</v>
      </c>
      <c r="K1874" s="120">
        <f t="shared" si="899"/>
        <v>7</v>
      </c>
      <c r="L1874" s="8">
        <f t="shared" si="911"/>
        <v>1.0006554700000001</v>
      </c>
      <c r="M1874" s="121">
        <f t="shared" si="898"/>
        <v>1.00206149</v>
      </c>
      <c r="N1874" s="121">
        <f t="shared" si="893"/>
        <v>1.6428170995415401</v>
      </c>
      <c r="O1874" s="114">
        <f t="shared" si="895"/>
        <v>1.6438939100000001</v>
      </c>
      <c r="P1874" s="114">
        <f t="shared" si="903"/>
        <v>669.65849954999999</v>
      </c>
      <c r="Q1874" s="168">
        <f t="shared" si="916"/>
        <v>0</v>
      </c>
      <c r="R1874" s="169">
        <f t="shared" si="912"/>
        <v>0</v>
      </c>
      <c r="S1874" s="114">
        <f t="shared" si="904"/>
        <v>0</v>
      </c>
      <c r="T1874" s="124">
        <f t="shared" si="913"/>
        <v>7.0000000000000007E-2</v>
      </c>
      <c r="U1874" s="122">
        <f t="shared" si="894"/>
        <v>7</v>
      </c>
      <c r="V1874" s="122">
        <v>252</v>
      </c>
      <c r="W1874" s="121">
        <f t="shared" si="905"/>
        <v>1.001881174</v>
      </c>
      <c r="X1874" s="114">
        <f t="shared" si="906"/>
        <v>1.25974415</v>
      </c>
      <c r="Y1874" s="114">
        <f t="shared" si="907"/>
        <v>0</v>
      </c>
      <c r="Z1874" s="127" t="str">
        <f t="shared" si="917"/>
        <v>A+J=</v>
      </c>
      <c r="AA1874" s="119">
        <f t="shared" si="918"/>
        <v>45889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>
        <f t="shared" si="908"/>
        <v>45869</v>
      </c>
      <c r="B1875" s="114">
        <f t="shared" si="900"/>
        <v>671.16122010000004</v>
      </c>
      <c r="C1875" s="114">
        <f t="shared" si="914"/>
        <v>407.36114142000002</v>
      </c>
      <c r="D1875" s="115">
        <f t="shared" si="909"/>
        <v>1190.8820000000001</v>
      </c>
      <c r="E1875" s="116">
        <f t="shared" si="896"/>
        <v>1193.337</v>
      </c>
      <c r="F1875" s="117">
        <f t="shared" si="897"/>
        <v>45829</v>
      </c>
      <c r="G1875" s="118">
        <f t="shared" si="901"/>
        <v>2.0614972768082662E-3</v>
      </c>
      <c r="H1875" s="119">
        <f t="shared" si="915"/>
        <v>45889</v>
      </c>
      <c r="I1875" s="119">
        <f t="shared" si="902"/>
        <v>45889</v>
      </c>
      <c r="J1875" s="120">
        <f t="shared" si="910"/>
        <v>22</v>
      </c>
      <c r="K1875" s="120">
        <f t="shared" si="899"/>
        <v>8</v>
      </c>
      <c r="L1875" s="8">
        <f t="shared" si="911"/>
        <v>1.0007491399999999</v>
      </c>
      <c r="M1875" s="121">
        <f t="shared" si="898"/>
        <v>1.00206149</v>
      </c>
      <c r="N1875" s="121">
        <f t="shared" si="893"/>
        <v>1.6428170995415401</v>
      </c>
      <c r="O1875" s="114">
        <f t="shared" si="895"/>
        <v>1.6440477899999999</v>
      </c>
      <c r="P1875" s="114">
        <f t="shared" si="903"/>
        <v>669.72118427999999</v>
      </c>
      <c r="Q1875" s="168">
        <f t="shared" si="916"/>
        <v>0</v>
      </c>
      <c r="R1875" s="169">
        <f t="shared" si="912"/>
        <v>0</v>
      </c>
      <c r="S1875" s="114">
        <f t="shared" si="904"/>
        <v>0</v>
      </c>
      <c r="T1875" s="124">
        <f t="shared" si="913"/>
        <v>7.0000000000000007E-2</v>
      </c>
      <c r="U1875" s="122">
        <f t="shared" si="894"/>
        <v>8</v>
      </c>
      <c r="V1875" s="122">
        <v>252</v>
      </c>
      <c r="W1875" s="121">
        <f t="shared" si="905"/>
        <v>1.0021502019999999</v>
      </c>
      <c r="X1875" s="114">
        <f t="shared" si="906"/>
        <v>1.4400358200000001</v>
      </c>
      <c r="Y1875" s="114">
        <f t="shared" si="907"/>
        <v>0</v>
      </c>
      <c r="Z1875" s="127" t="str">
        <f t="shared" si="917"/>
        <v>A+J=</v>
      </c>
      <c r="AA1875" s="119">
        <f t="shared" si="918"/>
        <v>45889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>
        <f t="shared" si="908"/>
        <v>45870</v>
      </c>
      <c r="B1876" s="114">
        <f t="shared" si="900"/>
        <v>671.40428663</v>
      </c>
      <c r="C1876" s="114">
        <f t="shared" si="914"/>
        <v>407.36114142000002</v>
      </c>
      <c r="D1876" s="115">
        <f t="shared" si="909"/>
        <v>1190.8820000000001</v>
      </c>
      <c r="E1876" s="116">
        <f t="shared" si="896"/>
        <v>1193.337</v>
      </c>
      <c r="F1876" s="117">
        <f t="shared" si="897"/>
        <v>45829</v>
      </c>
      <c r="G1876" s="118">
        <f t="shared" si="901"/>
        <v>2.0614972768082662E-3</v>
      </c>
      <c r="H1876" s="119">
        <f t="shared" si="915"/>
        <v>45889</v>
      </c>
      <c r="I1876" s="119">
        <f t="shared" si="902"/>
        <v>45889</v>
      </c>
      <c r="J1876" s="120">
        <f t="shared" si="910"/>
        <v>22</v>
      </c>
      <c r="K1876" s="120">
        <f t="shared" si="899"/>
        <v>9</v>
      </c>
      <c r="L1876" s="8">
        <f t="shared" si="911"/>
        <v>1.0008428199999999</v>
      </c>
      <c r="M1876" s="121">
        <f t="shared" si="898"/>
        <v>1.00206149</v>
      </c>
      <c r="N1876" s="121">
        <f t="shared" si="893"/>
        <v>1.6428170995415401</v>
      </c>
      <c r="O1876" s="114">
        <f t="shared" si="895"/>
        <v>1.64420169</v>
      </c>
      <c r="P1876" s="114">
        <f t="shared" si="903"/>
        <v>669.78387715999997</v>
      </c>
      <c r="Q1876" s="168">
        <f t="shared" si="916"/>
        <v>0</v>
      </c>
      <c r="R1876" s="169">
        <f t="shared" si="912"/>
        <v>0</v>
      </c>
      <c r="S1876" s="114">
        <f t="shared" si="904"/>
        <v>0</v>
      </c>
      <c r="T1876" s="124">
        <f t="shared" si="913"/>
        <v>7.0000000000000007E-2</v>
      </c>
      <c r="U1876" s="122">
        <f t="shared" si="894"/>
        <v>9</v>
      </c>
      <c r="V1876" s="122">
        <v>252</v>
      </c>
      <c r="W1876" s="121">
        <f t="shared" si="905"/>
        <v>1.0024193020000001</v>
      </c>
      <c r="X1876" s="114">
        <f t="shared" si="906"/>
        <v>1.62040947</v>
      </c>
      <c r="Y1876" s="114">
        <f t="shared" si="907"/>
        <v>0</v>
      </c>
      <c r="Z1876" s="127" t="str">
        <f t="shared" si="917"/>
        <v>A+J=</v>
      </c>
      <c r="AA1876" s="119">
        <f t="shared" si="918"/>
        <v>45889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>
        <f t="shared" si="908"/>
        <v>45871</v>
      </c>
      <c r="B1877" s="114">
        <f t="shared" si="900"/>
        <v>671.64744328000006</v>
      </c>
      <c r="C1877" s="114">
        <f t="shared" si="914"/>
        <v>407.36114142000002</v>
      </c>
      <c r="D1877" s="115">
        <f t="shared" si="909"/>
        <v>1190.8820000000001</v>
      </c>
      <c r="E1877" s="116">
        <f t="shared" si="896"/>
        <v>1193.337</v>
      </c>
      <c r="F1877" s="117">
        <f t="shared" si="897"/>
        <v>45829</v>
      </c>
      <c r="G1877" s="118">
        <f t="shared" si="901"/>
        <v>2.0614972768082662E-3</v>
      </c>
      <c r="H1877" s="119">
        <f t="shared" si="915"/>
        <v>45889</v>
      </c>
      <c r="I1877" s="119">
        <f t="shared" si="902"/>
        <v>45889</v>
      </c>
      <c r="J1877" s="120">
        <f t="shared" si="910"/>
        <v>22</v>
      </c>
      <c r="K1877" s="120">
        <f t="shared" si="899"/>
        <v>10</v>
      </c>
      <c r="L1877" s="8">
        <f t="shared" si="911"/>
        <v>1.0009365100000001</v>
      </c>
      <c r="M1877" s="121">
        <f t="shared" si="898"/>
        <v>1.00206149</v>
      </c>
      <c r="N1877" s="121">
        <f t="shared" si="893"/>
        <v>1.6428170995415401</v>
      </c>
      <c r="O1877" s="114">
        <f t="shared" si="895"/>
        <v>1.6443556100000001</v>
      </c>
      <c r="P1877" s="114">
        <f t="shared" si="903"/>
        <v>669.84657818000005</v>
      </c>
      <c r="Q1877" s="168">
        <f t="shared" si="916"/>
        <v>0</v>
      </c>
      <c r="R1877" s="169">
        <f t="shared" si="912"/>
        <v>0</v>
      </c>
      <c r="S1877" s="114">
        <f t="shared" si="904"/>
        <v>0</v>
      </c>
      <c r="T1877" s="124">
        <f t="shared" si="913"/>
        <v>7.0000000000000007E-2</v>
      </c>
      <c r="U1877" s="122">
        <f t="shared" si="894"/>
        <v>10</v>
      </c>
      <c r="V1877" s="122">
        <v>252</v>
      </c>
      <c r="W1877" s="121">
        <f t="shared" si="905"/>
        <v>1.0026884739999999</v>
      </c>
      <c r="X1877" s="114">
        <f t="shared" si="906"/>
        <v>1.8008651</v>
      </c>
      <c r="Y1877" s="114">
        <f t="shared" si="907"/>
        <v>0</v>
      </c>
      <c r="Z1877" s="127" t="str">
        <f t="shared" si="917"/>
        <v>A+J=</v>
      </c>
      <c r="AA1877" s="119">
        <f t="shared" si="918"/>
        <v>45889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>
        <f t="shared" si="908"/>
        <v>45872</v>
      </c>
      <c r="B1878" s="114">
        <f t="shared" si="900"/>
        <v>671.64744328000006</v>
      </c>
      <c r="C1878" s="114">
        <f t="shared" si="914"/>
        <v>407.36114142000002</v>
      </c>
      <c r="D1878" s="115">
        <f t="shared" si="909"/>
        <v>1190.8820000000001</v>
      </c>
      <c r="E1878" s="116">
        <f t="shared" si="896"/>
        <v>1193.337</v>
      </c>
      <c r="F1878" s="117">
        <f t="shared" si="897"/>
        <v>45829</v>
      </c>
      <c r="G1878" s="118">
        <f t="shared" si="901"/>
        <v>2.0614972768082662E-3</v>
      </c>
      <c r="H1878" s="119">
        <f t="shared" si="915"/>
        <v>45889</v>
      </c>
      <c r="I1878" s="119">
        <f t="shared" si="902"/>
        <v>45889</v>
      </c>
      <c r="J1878" s="120">
        <f t="shared" si="910"/>
        <v>22</v>
      </c>
      <c r="K1878" s="120">
        <f t="shared" si="899"/>
        <v>10</v>
      </c>
      <c r="L1878" s="8">
        <f t="shared" si="911"/>
        <v>1.0009365100000001</v>
      </c>
      <c r="M1878" s="121">
        <f t="shared" si="898"/>
        <v>1.00206149</v>
      </c>
      <c r="N1878" s="121">
        <f t="shared" si="893"/>
        <v>1.6428170995415401</v>
      </c>
      <c r="O1878" s="114">
        <f t="shared" si="895"/>
        <v>1.6443556100000001</v>
      </c>
      <c r="P1878" s="114">
        <f t="shared" si="903"/>
        <v>669.84657818000005</v>
      </c>
      <c r="Q1878" s="168">
        <f t="shared" si="916"/>
        <v>0</v>
      </c>
      <c r="R1878" s="169">
        <f t="shared" si="912"/>
        <v>0</v>
      </c>
      <c r="S1878" s="114">
        <f t="shared" si="904"/>
        <v>0</v>
      </c>
      <c r="T1878" s="124">
        <f t="shared" si="913"/>
        <v>7.0000000000000007E-2</v>
      </c>
      <c r="U1878" s="122">
        <f t="shared" si="894"/>
        <v>10</v>
      </c>
      <c r="V1878" s="122">
        <v>252</v>
      </c>
      <c r="W1878" s="121">
        <f t="shared" si="905"/>
        <v>1.0026884739999999</v>
      </c>
      <c r="X1878" s="114">
        <f t="shared" si="906"/>
        <v>1.8008651</v>
      </c>
      <c r="Y1878" s="114">
        <f t="shared" si="907"/>
        <v>0</v>
      </c>
      <c r="Z1878" s="127" t="str">
        <f t="shared" si="917"/>
        <v>A+J=</v>
      </c>
      <c r="AA1878" s="119">
        <f t="shared" si="918"/>
        <v>45889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>
        <f t="shared" si="908"/>
        <v>45873</v>
      </c>
      <c r="B1879" s="114">
        <f t="shared" si="900"/>
        <v>671.64744328000006</v>
      </c>
      <c r="C1879" s="114">
        <f t="shared" si="914"/>
        <v>407.36114142000002</v>
      </c>
      <c r="D1879" s="115">
        <f t="shared" si="909"/>
        <v>1190.8820000000001</v>
      </c>
      <c r="E1879" s="116">
        <f t="shared" si="896"/>
        <v>1193.337</v>
      </c>
      <c r="F1879" s="117">
        <f t="shared" si="897"/>
        <v>45829</v>
      </c>
      <c r="G1879" s="118">
        <f t="shared" si="901"/>
        <v>2.0614972768082662E-3</v>
      </c>
      <c r="H1879" s="119">
        <f t="shared" si="915"/>
        <v>45889</v>
      </c>
      <c r="I1879" s="119">
        <f t="shared" si="902"/>
        <v>45889</v>
      </c>
      <c r="J1879" s="120">
        <f t="shared" si="910"/>
        <v>22</v>
      </c>
      <c r="K1879" s="120">
        <f t="shared" si="899"/>
        <v>10</v>
      </c>
      <c r="L1879" s="8">
        <f t="shared" si="911"/>
        <v>1.0009365100000001</v>
      </c>
      <c r="M1879" s="121">
        <f t="shared" si="898"/>
        <v>1.00206149</v>
      </c>
      <c r="N1879" s="121">
        <f t="shared" si="893"/>
        <v>1.6428170995415401</v>
      </c>
      <c r="O1879" s="114">
        <f t="shared" si="895"/>
        <v>1.6443556100000001</v>
      </c>
      <c r="P1879" s="114">
        <f t="shared" si="903"/>
        <v>669.84657818000005</v>
      </c>
      <c r="Q1879" s="168">
        <f t="shared" si="916"/>
        <v>0</v>
      </c>
      <c r="R1879" s="169">
        <f t="shared" si="912"/>
        <v>0</v>
      </c>
      <c r="S1879" s="114">
        <f t="shared" si="904"/>
        <v>0</v>
      </c>
      <c r="T1879" s="124">
        <f t="shared" si="913"/>
        <v>7.0000000000000007E-2</v>
      </c>
      <c r="U1879" s="122">
        <f t="shared" si="894"/>
        <v>10</v>
      </c>
      <c r="V1879" s="122">
        <v>252</v>
      </c>
      <c r="W1879" s="121">
        <f t="shared" si="905"/>
        <v>1.0026884739999999</v>
      </c>
      <c r="X1879" s="114">
        <f t="shared" si="906"/>
        <v>1.8008651</v>
      </c>
      <c r="Y1879" s="114">
        <f t="shared" si="907"/>
        <v>0</v>
      </c>
      <c r="Z1879" s="127" t="str">
        <f t="shared" si="917"/>
        <v>A+J=</v>
      </c>
      <c r="AA1879" s="119">
        <f t="shared" si="918"/>
        <v>45889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>
        <f t="shared" si="908"/>
        <v>45874</v>
      </c>
      <c r="B1880" s="114">
        <f t="shared" si="900"/>
        <v>671.89068669999995</v>
      </c>
      <c r="C1880" s="114">
        <f t="shared" si="914"/>
        <v>407.36114142000002</v>
      </c>
      <c r="D1880" s="115">
        <f t="shared" si="909"/>
        <v>1190.8820000000001</v>
      </c>
      <c r="E1880" s="116">
        <f t="shared" si="896"/>
        <v>1193.337</v>
      </c>
      <c r="F1880" s="117">
        <f t="shared" si="897"/>
        <v>45829</v>
      </c>
      <c r="G1880" s="118">
        <f t="shared" si="901"/>
        <v>2.0614972768082662E-3</v>
      </c>
      <c r="H1880" s="119">
        <f t="shared" si="915"/>
        <v>45889</v>
      </c>
      <c r="I1880" s="119">
        <f t="shared" si="902"/>
        <v>45889</v>
      </c>
      <c r="J1880" s="120">
        <f t="shared" si="910"/>
        <v>22</v>
      </c>
      <c r="K1880" s="120">
        <f t="shared" si="899"/>
        <v>11</v>
      </c>
      <c r="L1880" s="8">
        <f t="shared" si="911"/>
        <v>1.0010302099999999</v>
      </c>
      <c r="M1880" s="121">
        <f t="shared" si="898"/>
        <v>1.00206149</v>
      </c>
      <c r="N1880" s="121">
        <f t="shared" si="893"/>
        <v>1.6428170995415401</v>
      </c>
      <c r="O1880" s="114">
        <f t="shared" si="895"/>
        <v>1.64450954</v>
      </c>
      <c r="P1880" s="114">
        <f t="shared" si="903"/>
        <v>669.90928328999996</v>
      </c>
      <c r="Q1880" s="168">
        <f t="shared" si="916"/>
        <v>0</v>
      </c>
      <c r="R1880" s="169">
        <f t="shared" si="912"/>
        <v>0</v>
      </c>
      <c r="S1880" s="114">
        <f t="shared" si="904"/>
        <v>0</v>
      </c>
      <c r="T1880" s="124">
        <f t="shared" si="913"/>
        <v>7.0000000000000007E-2</v>
      </c>
      <c r="U1880" s="122">
        <f t="shared" si="894"/>
        <v>11</v>
      </c>
      <c r="V1880" s="122">
        <v>252</v>
      </c>
      <c r="W1880" s="121">
        <f t="shared" si="905"/>
        <v>1.0029577190000001</v>
      </c>
      <c r="X1880" s="114">
        <f t="shared" si="906"/>
        <v>1.98140341</v>
      </c>
      <c r="Y1880" s="114">
        <f t="shared" si="907"/>
        <v>0</v>
      </c>
      <c r="Z1880" s="127" t="str">
        <f t="shared" si="917"/>
        <v>A+J=</v>
      </c>
      <c r="AA1880" s="119">
        <f t="shared" si="918"/>
        <v>45889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>
        <f t="shared" si="908"/>
        <v>45875</v>
      </c>
      <c r="B1881" s="114">
        <f t="shared" si="900"/>
        <v>672.13402027999996</v>
      </c>
      <c r="C1881" s="114">
        <f t="shared" si="914"/>
        <v>407.36114142000002</v>
      </c>
      <c r="D1881" s="115">
        <f t="shared" si="909"/>
        <v>1190.8820000000001</v>
      </c>
      <c r="E1881" s="116">
        <f t="shared" si="896"/>
        <v>1193.337</v>
      </c>
      <c r="F1881" s="117">
        <f t="shared" si="897"/>
        <v>45829</v>
      </c>
      <c r="G1881" s="118">
        <f t="shared" si="901"/>
        <v>2.0614972768082662E-3</v>
      </c>
      <c r="H1881" s="119">
        <f t="shared" si="915"/>
        <v>45889</v>
      </c>
      <c r="I1881" s="119">
        <f t="shared" si="902"/>
        <v>45889</v>
      </c>
      <c r="J1881" s="120">
        <f t="shared" si="910"/>
        <v>22</v>
      </c>
      <c r="K1881" s="120">
        <f t="shared" si="899"/>
        <v>12</v>
      </c>
      <c r="L1881" s="8">
        <f t="shared" si="911"/>
        <v>1.0011239199999999</v>
      </c>
      <c r="M1881" s="121">
        <f t="shared" si="898"/>
        <v>1.00206149</v>
      </c>
      <c r="N1881" s="121">
        <f t="shared" si="893"/>
        <v>1.6428170995415401</v>
      </c>
      <c r="O1881" s="114">
        <f t="shared" si="895"/>
        <v>1.6446634899999999</v>
      </c>
      <c r="P1881" s="114">
        <f t="shared" si="903"/>
        <v>669.97199652999996</v>
      </c>
      <c r="Q1881" s="168">
        <f t="shared" si="916"/>
        <v>0</v>
      </c>
      <c r="R1881" s="169">
        <f t="shared" si="912"/>
        <v>0</v>
      </c>
      <c r="S1881" s="114">
        <f t="shared" si="904"/>
        <v>0</v>
      </c>
      <c r="T1881" s="124">
        <f t="shared" si="913"/>
        <v>7.0000000000000007E-2</v>
      </c>
      <c r="U1881" s="122">
        <f t="shared" si="894"/>
        <v>12</v>
      </c>
      <c r="V1881" s="122">
        <v>252</v>
      </c>
      <c r="W1881" s="121">
        <f t="shared" si="905"/>
        <v>1.003227036</v>
      </c>
      <c r="X1881" s="114">
        <f t="shared" si="906"/>
        <v>2.1620237499999999</v>
      </c>
      <c r="Y1881" s="114">
        <f t="shared" si="907"/>
        <v>0</v>
      </c>
      <c r="Z1881" s="127" t="str">
        <f t="shared" si="917"/>
        <v>A+J=</v>
      </c>
      <c r="AA1881" s="119">
        <f t="shared" si="918"/>
        <v>45889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>
        <f t="shared" si="908"/>
        <v>45876</v>
      </c>
      <c r="B1882" s="114">
        <f t="shared" si="900"/>
        <v>672.37743996999995</v>
      </c>
      <c r="C1882" s="114">
        <f t="shared" si="914"/>
        <v>407.36114142000002</v>
      </c>
      <c r="D1882" s="115">
        <f t="shared" si="909"/>
        <v>1190.8820000000001</v>
      </c>
      <c r="E1882" s="116">
        <f t="shared" si="896"/>
        <v>1193.337</v>
      </c>
      <c r="F1882" s="117">
        <f t="shared" si="897"/>
        <v>45829</v>
      </c>
      <c r="G1882" s="118">
        <f t="shared" si="901"/>
        <v>2.0614972768082662E-3</v>
      </c>
      <c r="H1882" s="119">
        <f t="shared" si="915"/>
        <v>45889</v>
      </c>
      <c r="I1882" s="119">
        <f t="shared" si="902"/>
        <v>45889</v>
      </c>
      <c r="J1882" s="120">
        <f t="shared" si="910"/>
        <v>22</v>
      </c>
      <c r="K1882" s="120">
        <f t="shared" si="899"/>
        <v>13</v>
      </c>
      <c r="L1882" s="8">
        <f t="shared" si="911"/>
        <v>1.0012176399999999</v>
      </c>
      <c r="M1882" s="121">
        <f t="shared" si="898"/>
        <v>1.00206149</v>
      </c>
      <c r="N1882" s="121">
        <f t="shared" si="893"/>
        <v>1.6428170995415401</v>
      </c>
      <c r="O1882" s="114">
        <f t="shared" si="895"/>
        <v>1.6448174499999999</v>
      </c>
      <c r="P1882" s="114">
        <f t="shared" si="903"/>
        <v>670.03471385</v>
      </c>
      <c r="Q1882" s="168">
        <f t="shared" si="916"/>
        <v>0</v>
      </c>
      <c r="R1882" s="169">
        <f t="shared" si="912"/>
        <v>0</v>
      </c>
      <c r="S1882" s="114">
        <f t="shared" si="904"/>
        <v>0</v>
      </c>
      <c r="T1882" s="124">
        <f t="shared" si="913"/>
        <v>7.0000000000000007E-2</v>
      </c>
      <c r="U1882" s="122">
        <f t="shared" si="894"/>
        <v>13</v>
      </c>
      <c r="V1882" s="122">
        <v>252</v>
      </c>
      <c r="W1882" s="121">
        <f t="shared" si="905"/>
        <v>1.003496425</v>
      </c>
      <c r="X1882" s="114">
        <f t="shared" si="906"/>
        <v>2.34272612</v>
      </c>
      <c r="Y1882" s="114">
        <f t="shared" si="907"/>
        <v>0</v>
      </c>
      <c r="Z1882" s="127" t="str">
        <f t="shared" si="917"/>
        <v>A+J=</v>
      </c>
      <c r="AA1882" s="119">
        <f t="shared" si="918"/>
        <v>45889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>
        <f t="shared" si="908"/>
        <v>45877</v>
      </c>
      <c r="B1883" s="114">
        <f t="shared" si="900"/>
        <v>672.62095464999993</v>
      </c>
      <c r="C1883" s="114">
        <f t="shared" si="914"/>
        <v>407.36114142000002</v>
      </c>
      <c r="D1883" s="115">
        <f t="shared" si="909"/>
        <v>1190.8820000000001</v>
      </c>
      <c r="E1883" s="116">
        <f t="shared" si="896"/>
        <v>1193.337</v>
      </c>
      <c r="F1883" s="117">
        <f t="shared" si="897"/>
        <v>45829</v>
      </c>
      <c r="G1883" s="118">
        <f t="shared" si="901"/>
        <v>2.0614972768082662E-3</v>
      </c>
      <c r="H1883" s="119">
        <f t="shared" si="915"/>
        <v>45889</v>
      </c>
      <c r="I1883" s="119">
        <f t="shared" si="902"/>
        <v>45889</v>
      </c>
      <c r="J1883" s="120">
        <f t="shared" si="910"/>
        <v>22</v>
      </c>
      <c r="K1883" s="120">
        <f t="shared" si="899"/>
        <v>14</v>
      </c>
      <c r="L1883" s="8">
        <f t="shared" si="911"/>
        <v>1.00131137</v>
      </c>
      <c r="M1883" s="121">
        <f t="shared" si="898"/>
        <v>1.00206149</v>
      </c>
      <c r="N1883" s="121">
        <f t="shared" si="893"/>
        <v>1.6428170995415401</v>
      </c>
      <c r="O1883" s="114">
        <f t="shared" si="895"/>
        <v>1.64497144</v>
      </c>
      <c r="P1883" s="114">
        <f t="shared" si="903"/>
        <v>670.09744339999997</v>
      </c>
      <c r="Q1883" s="168">
        <f t="shared" si="916"/>
        <v>0</v>
      </c>
      <c r="R1883" s="169">
        <f t="shared" si="912"/>
        <v>0</v>
      </c>
      <c r="S1883" s="114">
        <f t="shared" si="904"/>
        <v>0</v>
      </c>
      <c r="T1883" s="124">
        <f t="shared" si="913"/>
        <v>7.0000000000000007E-2</v>
      </c>
      <c r="U1883" s="122">
        <f t="shared" si="894"/>
        <v>14</v>
      </c>
      <c r="V1883" s="122">
        <v>252</v>
      </c>
      <c r="W1883" s="121">
        <f t="shared" si="905"/>
        <v>1.0037658869999999</v>
      </c>
      <c r="X1883" s="114">
        <f t="shared" si="906"/>
        <v>2.5235112499999999</v>
      </c>
      <c r="Y1883" s="114">
        <f t="shared" si="907"/>
        <v>0</v>
      </c>
      <c r="Z1883" s="127" t="str">
        <f t="shared" si="917"/>
        <v>A+J=</v>
      </c>
      <c r="AA1883" s="119">
        <f t="shared" si="918"/>
        <v>45889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>
        <f t="shared" si="908"/>
        <v>45878</v>
      </c>
      <c r="B1884" s="114">
        <f t="shared" si="900"/>
        <v>672.86454728000001</v>
      </c>
      <c r="C1884" s="114">
        <f t="shared" si="914"/>
        <v>407.36114142000002</v>
      </c>
      <c r="D1884" s="115">
        <f t="shared" si="909"/>
        <v>1190.8820000000001</v>
      </c>
      <c r="E1884" s="116">
        <f t="shared" si="896"/>
        <v>1193.337</v>
      </c>
      <c r="F1884" s="117">
        <f t="shared" si="897"/>
        <v>45829</v>
      </c>
      <c r="G1884" s="118">
        <f t="shared" si="901"/>
        <v>2.0614972768082662E-3</v>
      </c>
      <c r="H1884" s="119">
        <f t="shared" si="915"/>
        <v>45889</v>
      </c>
      <c r="I1884" s="119">
        <f t="shared" si="902"/>
        <v>45889</v>
      </c>
      <c r="J1884" s="120">
        <f t="shared" si="910"/>
        <v>22</v>
      </c>
      <c r="K1884" s="120">
        <f t="shared" si="899"/>
        <v>15</v>
      </c>
      <c r="L1884" s="8">
        <f t="shared" si="911"/>
        <v>1.0014050999999999</v>
      </c>
      <c r="M1884" s="121">
        <f t="shared" si="898"/>
        <v>1.00206149</v>
      </c>
      <c r="N1884" s="121">
        <f t="shared" si="893"/>
        <v>1.6428170995415401</v>
      </c>
      <c r="O1884" s="114">
        <f t="shared" si="895"/>
        <v>1.6451254200000001</v>
      </c>
      <c r="P1884" s="114">
        <f t="shared" si="903"/>
        <v>670.16016887000001</v>
      </c>
      <c r="Q1884" s="168">
        <f t="shared" si="916"/>
        <v>0</v>
      </c>
      <c r="R1884" s="169">
        <f t="shared" si="912"/>
        <v>0</v>
      </c>
      <c r="S1884" s="114">
        <f t="shared" si="904"/>
        <v>0</v>
      </c>
      <c r="T1884" s="124">
        <f t="shared" si="913"/>
        <v>7.0000000000000007E-2</v>
      </c>
      <c r="U1884" s="122">
        <f t="shared" si="894"/>
        <v>15</v>
      </c>
      <c r="V1884" s="122">
        <v>252</v>
      </c>
      <c r="W1884" s="121">
        <f t="shared" si="905"/>
        <v>1.004035421</v>
      </c>
      <c r="X1884" s="114">
        <f t="shared" si="906"/>
        <v>2.7043784099999999</v>
      </c>
      <c r="Y1884" s="114">
        <f t="shared" si="907"/>
        <v>0</v>
      </c>
      <c r="Z1884" s="127" t="str">
        <f t="shared" si="917"/>
        <v>A+J=</v>
      </c>
      <c r="AA1884" s="119">
        <f t="shared" si="918"/>
        <v>45889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>
        <f t="shared" si="908"/>
        <v>45879</v>
      </c>
      <c r="B1885" s="114">
        <f t="shared" si="900"/>
        <v>672.86454728000001</v>
      </c>
      <c r="C1885" s="114">
        <f t="shared" si="914"/>
        <v>407.36114142000002</v>
      </c>
      <c r="D1885" s="115">
        <f t="shared" si="909"/>
        <v>1190.8820000000001</v>
      </c>
      <c r="E1885" s="116">
        <f t="shared" si="896"/>
        <v>1193.337</v>
      </c>
      <c r="F1885" s="117">
        <f t="shared" si="897"/>
        <v>45829</v>
      </c>
      <c r="G1885" s="118">
        <f t="shared" si="901"/>
        <v>2.0614972768082662E-3</v>
      </c>
      <c r="H1885" s="119">
        <f t="shared" si="915"/>
        <v>45889</v>
      </c>
      <c r="I1885" s="119">
        <f t="shared" si="902"/>
        <v>45889</v>
      </c>
      <c r="J1885" s="120">
        <f t="shared" si="910"/>
        <v>22</v>
      </c>
      <c r="K1885" s="120">
        <f t="shared" si="899"/>
        <v>15</v>
      </c>
      <c r="L1885" s="8">
        <f t="shared" si="911"/>
        <v>1.0014050999999999</v>
      </c>
      <c r="M1885" s="121">
        <f t="shared" si="898"/>
        <v>1.00206149</v>
      </c>
      <c r="N1885" s="121">
        <f t="shared" si="893"/>
        <v>1.6428170995415401</v>
      </c>
      <c r="O1885" s="114">
        <f t="shared" si="895"/>
        <v>1.6451254200000001</v>
      </c>
      <c r="P1885" s="114">
        <f t="shared" si="903"/>
        <v>670.16016887000001</v>
      </c>
      <c r="Q1885" s="168">
        <f t="shared" si="916"/>
        <v>0</v>
      </c>
      <c r="R1885" s="169">
        <f t="shared" si="912"/>
        <v>0</v>
      </c>
      <c r="S1885" s="114">
        <f t="shared" si="904"/>
        <v>0</v>
      </c>
      <c r="T1885" s="124">
        <f t="shared" si="913"/>
        <v>7.0000000000000007E-2</v>
      </c>
      <c r="U1885" s="122">
        <f t="shared" si="894"/>
        <v>15</v>
      </c>
      <c r="V1885" s="122">
        <v>252</v>
      </c>
      <c r="W1885" s="121">
        <f t="shared" si="905"/>
        <v>1.004035421</v>
      </c>
      <c r="X1885" s="114">
        <f t="shared" si="906"/>
        <v>2.7043784099999999</v>
      </c>
      <c r="Y1885" s="114">
        <f t="shared" si="907"/>
        <v>0</v>
      </c>
      <c r="Z1885" s="127" t="str">
        <f t="shared" si="917"/>
        <v>A+J=</v>
      </c>
      <c r="AA1885" s="119">
        <f t="shared" si="918"/>
        <v>45889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>
        <f t="shared" si="908"/>
        <v>45880</v>
      </c>
      <c r="B1886" s="114">
        <f t="shared" si="900"/>
        <v>672.86454728000001</v>
      </c>
      <c r="C1886" s="114">
        <f t="shared" si="914"/>
        <v>407.36114142000002</v>
      </c>
      <c r="D1886" s="115">
        <f t="shared" si="909"/>
        <v>1190.8820000000001</v>
      </c>
      <c r="E1886" s="116">
        <f t="shared" si="896"/>
        <v>1193.337</v>
      </c>
      <c r="F1886" s="117">
        <f t="shared" si="897"/>
        <v>45829</v>
      </c>
      <c r="G1886" s="118">
        <f t="shared" si="901"/>
        <v>2.0614972768082662E-3</v>
      </c>
      <c r="H1886" s="119">
        <f t="shared" si="915"/>
        <v>45889</v>
      </c>
      <c r="I1886" s="119">
        <f t="shared" si="902"/>
        <v>45889</v>
      </c>
      <c r="J1886" s="120">
        <f t="shared" si="910"/>
        <v>22</v>
      </c>
      <c r="K1886" s="120">
        <f t="shared" si="899"/>
        <v>15</v>
      </c>
      <c r="L1886" s="8">
        <f t="shared" si="911"/>
        <v>1.0014050999999999</v>
      </c>
      <c r="M1886" s="121">
        <f t="shared" si="898"/>
        <v>1.00206149</v>
      </c>
      <c r="N1886" s="121">
        <f t="shared" si="893"/>
        <v>1.6428170995415401</v>
      </c>
      <c r="O1886" s="114">
        <f t="shared" si="895"/>
        <v>1.6451254200000001</v>
      </c>
      <c r="P1886" s="114">
        <f t="shared" si="903"/>
        <v>670.16016887000001</v>
      </c>
      <c r="Q1886" s="168">
        <f t="shared" si="916"/>
        <v>0</v>
      </c>
      <c r="R1886" s="169">
        <f t="shared" si="912"/>
        <v>0</v>
      </c>
      <c r="S1886" s="114">
        <f t="shared" si="904"/>
        <v>0</v>
      </c>
      <c r="T1886" s="124">
        <f t="shared" si="913"/>
        <v>7.0000000000000007E-2</v>
      </c>
      <c r="U1886" s="122">
        <f t="shared" si="894"/>
        <v>15</v>
      </c>
      <c r="V1886" s="122">
        <v>252</v>
      </c>
      <c r="W1886" s="121">
        <f t="shared" si="905"/>
        <v>1.004035421</v>
      </c>
      <c r="X1886" s="114">
        <f t="shared" si="906"/>
        <v>2.7043784099999999</v>
      </c>
      <c r="Y1886" s="114">
        <f t="shared" si="907"/>
        <v>0</v>
      </c>
      <c r="Z1886" s="127" t="str">
        <f t="shared" si="917"/>
        <v>A+J=</v>
      </c>
      <c r="AA1886" s="119">
        <f t="shared" si="918"/>
        <v>45889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>
        <f t="shared" si="908"/>
        <v>45881</v>
      </c>
      <c r="B1887" s="114">
        <f t="shared" si="900"/>
        <v>673.10822608000001</v>
      </c>
      <c r="C1887" s="114">
        <f t="shared" si="914"/>
        <v>407.36114142000002</v>
      </c>
      <c r="D1887" s="115">
        <f t="shared" si="909"/>
        <v>1190.8820000000001</v>
      </c>
      <c r="E1887" s="116">
        <f t="shared" si="896"/>
        <v>1193.337</v>
      </c>
      <c r="F1887" s="117">
        <f t="shared" si="897"/>
        <v>45829</v>
      </c>
      <c r="G1887" s="118">
        <f t="shared" si="901"/>
        <v>2.0614972768082662E-3</v>
      </c>
      <c r="H1887" s="119">
        <f t="shared" si="915"/>
        <v>45889</v>
      </c>
      <c r="I1887" s="119">
        <f t="shared" si="902"/>
        <v>45889</v>
      </c>
      <c r="J1887" s="120">
        <f t="shared" si="910"/>
        <v>22</v>
      </c>
      <c r="K1887" s="120">
        <f t="shared" si="899"/>
        <v>16</v>
      </c>
      <c r="L1887" s="8">
        <f t="shared" si="911"/>
        <v>1.00149884</v>
      </c>
      <c r="M1887" s="121">
        <f t="shared" si="898"/>
        <v>1.00206149</v>
      </c>
      <c r="N1887" s="121">
        <f t="shared" ref="N1887:N1950" si="919">IF(I1887&gt;I1886,N1886*M1887,N1886)</f>
        <v>1.6428170995415401</v>
      </c>
      <c r="O1887" s="114">
        <f t="shared" si="895"/>
        <v>1.6452794100000001</v>
      </c>
      <c r="P1887" s="114">
        <f t="shared" si="903"/>
        <v>670.22289840999997</v>
      </c>
      <c r="Q1887" s="168">
        <f t="shared" si="916"/>
        <v>0</v>
      </c>
      <c r="R1887" s="169">
        <f t="shared" si="912"/>
        <v>0</v>
      </c>
      <c r="S1887" s="114">
        <f t="shared" si="904"/>
        <v>0</v>
      </c>
      <c r="T1887" s="124">
        <f t="shared" si="913"/>
        <v>7.0000000000000007E-2</v>
      </c>
      <c r="U1887" s="122">
        <f t="shared" si="894"/>
        <v>16</v>
      </c>
      <c r="V1887" s="122">
        <v>252</v>
      </c>
      <c r="W1887" s="121">
        <f t="shared" si="905"/>
        <v>1.004305027</v>
      </c>
      <c r="X1887" s="114">
        <f t="shared" si="906"/>
        <v>2.8853276700000001</v>
      </c>
      <c r="Y1887" s="114">
        <f t="shared" si="907"/>
        <v>0</v>
      </c>
      <c r="Z1887" s="127" t="str">
        <f t="shared" si="917"/>
        <v>A+J=</v>
      </c>
      <c r="AA1887" s="119">
        <f t="shared" si="918"/>
        <v>45889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>
        <f t="shared" si="908"/>
        <v>45882</v>
      </c>
      <c r="B1888" s="114">
        <f t="shared" si="900"/>
        <v>673.35200808999991</v>
      </c>
      <c r="C1888" s="114">
        <f t="shared" si="914"/>
        <v>407.36114142000002</v>
      </c>
      <c r="D1888" s="115">
        <f t="shared" si="909"/>
        <v>1190.8820000000001</v>
      </c>
      <c r="E1888" s="116">
        <f t="shared" si="896"/>
        <v>1193.337</v>
      </c>
      <c r="F1888" s="117">
        <f t="shared" si="897"/>
        <v>45829</v>
      </c>
      <c r="G1888" s="118">
        <f t="shared" si="901"/>
        <v>2.0614972768082662E-3</v>
      </c>
      <c r="H1888" s="119">
        <f t="shared" si="915"/>
        <v>45889</v>
      </c>
      <c r="I1888" s="119">
        <f t="shared" si="902"/>
        <v>45889</v>
      </c>
      <c r="J1888" s="120">
        <f t="shared" si="910"/>
        <v>22</v>
      </c>
      <c r="K1888" s="120">
        <f t="shared" si="899"/>
        <v>17</v>
      </c>
      <c r="L1888" s="8">
        <f t="shared" si="911"/>
        <v>1.0015925999999999</v>
      </c>
      <c r="M1888" s="121">
        <f t="shared" si="898"/>
        <v>1.00206149</v>
      </c>
      <c r="N1888" s="121">
        <f t="shared" si="919"/>
        <v>1.6428170995415401</v>
      </c>
      <c r="O1888" s="114">
        <f t="shared" si="895"/>
        <v>1.6454334500000001</v>
      </c>
      <c r="P1888" s="114">
        <f t="shared" si="903"/>
        <v>670.28564831999995</v>
      </c>
      <c r="Q1888" s="168">
        <f t="shared" si="916"/>
        <v>0</v>
      </c>
      <c r="R1888" s="169">
        <f t="shared" si="912"/>
        <v>0</v>
      </c>
      <c r="S1888" s="114">
        <f t="shared" si="904"/>
        <v>0</v>
      </c>
      <c r="T1888" s="124">
        <f t="shared" si="913"/>
        <v>7.0000000000000007E-2</v>
      </c>
      <c r="U1888" s="122">
        <f t="shared" si="894"/>
        <v>17</v>
      </c>
      <c r="V1888" s="122">
        <v>252</v>
      </c>
      <c r="W1888" s="121">
        <f t="shared" si="905"/>
        <v>1.0045747060000001</v>
      </c>
      <c r="X1888" s="114">
        <f t="shared" si="906"/>
        <v>3.06635977</v>
      </c>
      <c r="Y1888" s="114">
        <f t="shared" si="907"/>
        <v>0</v>
      </c>
      <c r="Z1888" s="127" t="str">
        <f t="shared" si="917"/>
        <v>A+J=</v>
      </c>
      <c r="AA1888" s="119">
        <f t="shared" si="918"/>
        <v>45889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>
        <f t="shared" si="908"/>
        <v>45883</v>
      </c>
      <c r="B1889" s="114">
        <f t="shared" si="900"/>
        <v>673.59586811999998</v>
      </c>
      <c r="C1889" s="114">
        <f t="shared" si="914"/>
        <v>407.36114142000002</v>
      </c>
      <c r="D1889" s="115">
        <f t="shared" si="909"/>
        <v>1190.8820000000001</v>
      </c>
      <c r="E1889" s="116">
        <f t="shared" si="896"/>
        <v>1193.337</v>
      </c>
      <c r="F1889" s="117">
        <f t="shared" si="897"/>
        <v>45829</v>
      </c>
      <c r="G1889" s="118">
        <f t="shared" si="901"/>
        <v>2.0614972768082662E-3</v>
      </c>
      <c r="H1889" s="119">
        <f t="shared" si="915"/>
        <v>45889</v>
      </c>
      <c r="I1889" s="119">
        <f t="shared" si="902"/>
        <v>45889</v>
      </c>
      <c r="J1889" s="120">
        <f t="shared" si="910"/>
        <v>22</v>
      </c>
      <c r="K1889" s="120">
        <f t="shared" si="899"/>
        <v>18</v>
      </c>
      <c r="L1889" s="8">
        <f t="shared" si="911"/>
        <v>1.0016863600000001</v>
      </c>
      <c r="M1889" s="121">
        <f t="shared" si="898"/>
        <v>1.00206149</v>
      </c>
      <c r="N1889" s="121">
        <f t="shared" si="919"/>
        <v>1.6428170995415401</v>
      </c>
      <c r="O1889" s="114">
        <f t="shared" si="895"/>
        <v>1.6455874800000001</v>
      </c>
      <c r="P1889" s="114">
        <f t="shared" si="903"/>
        <v>670.34839414999999</v>
      </c>
      <c r="Q1889" s="168">
        <f t="shared" si="916"/>
        <v>0</v>
      </c>
      <c r="R1889" s="169">
        <f t="shared" si="912"/>
        <v>0</v>
      </c>
      <c r="S1889" s="114">
        <f t="shared" si="904"/>
        <v>0</v>
      </c>
      <c r="T1889" s="124">
        <f t="shared" si="913"/>
        <v>7.0000000000000007E-2</v>
      </c>
      <c r="U1889" s="122">
        <f t="shared" si="894"/>
        <v>18</v>
      </c>
      <c r="V1889" s="122">
        <v>252</v>
      </c>
      <c r="W1889" s="121">
        <f t="shared" si="905"/>
        <v>1.0048444569999999</v>
      </c>
      <c r="X1889" s="114">
        <f t="shared" si="906"/>
        <v>3.2474739700000002</v>
      </c>
      <c r="Y1889" s="114">
        <f t="shared" si="907"/>
        <v>0</v>
      </c>
      <c r="Z1889" s="127" t="str">
        <f t="shared" si="917"/>
        <v>A+J=</v>
      </c>
      <c r="AA1889" s="119">
        <f t="shared" si="918"/>
        <v>45889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>
        <f t="shared" si="908"/>
        <v>45884</v>
      </c>
      <c r="B1890" s="114">
        <f t="shared" si="900"/>
        <v>673.83981502999995</v>
      </c>
      <c r="C1890" s="114">
        <f t="shared" si="914"/>
        <v>407.36114142000002</v>
      </c>
      <c r="D1890" s="115">
        <f t="shared" si="909"/>
        <v>1190.8820000000001</v>
      </c>
      <c r="E1890" s="116">
        <f t="shared" si="896"/>
        <v>1193.337</v>
      </c>
      <c r="F1890" s="117">
        <f t="shared" si="897"/>
        <v>45829</v>
      </c>
      <c r="G1890" s="118">
        <f t="shared" si="901"/>
        <v>2.0614972768082662E-3</v>
      </c>
      <c r="H1890" s="119">
        <f t="shared" si="915"/>
        <v>45889</v>
      </c>
      <c r="I1890" s="119">
        <f t="shared" si="902"/>
        <v>45889</v>
      </c>
      <c r="J1890" s="120">
        <f t="shared" si="910"/>
        <v>22</v>
      </c>
      <c r="K1890" s="120">
        <f t="shared" si="899"/>
        <v>19</v>
      </c>
      <c r="L1890" s="8">
        <f t="shared" si="911"/>
        <v>1.00178013</v>
      </c>
      <c r="M1890" s="121">
        <f t="shared" si="898"/>
        <v>1.00206149</v>
      </c>
      <c r="N1890" s="121">
        <f t="shared" si="919"/>
        <v>1.6428170995415401</v>
      </c>
      <c r="O1890" s="114">
        <f t="shared" si="895"/>
        <v>1.6457415200000001</v>
      </c>
      <c r="P1890" s="114">
        <f t="shared" si="903"/>
        <v>670.41114405999997</v>
      </c>
      <c r="Q1890" s="168">
        <f t="shared" si="916"/>
        <v>0</v>
      </c>
      <c r="R1890" s="169">
        <f t="shared" si="912"/>
        <v>0</v>
      </c>
      <c r="S1890" s="114">
        <f t="shared" si="904"/>
        <v>0</v>
      </c>
      <c r="T1890" s="124">
        <f t="shared" si="913"/>
        <v>7.0000000000000007E-2</v>
      </c>
      <c r="U1890" s="122">
        <f t="shared" si="894"/>
        <v>19</v>
      </c>
      <c r="V1890" s="122">
        <v>252</v>
      </c>
      <c r="W1890" s="121">
        <f t="shared" si="905"/>
        <v>1.005114281</v>
      </c>
      <c r="X1890" s="114">
        <f t="shared" si="906"/>
        <v>3.4286709700000002</v>
      </c>
      <c r="Y1890" s="114">
        <f t="shared" si="907"/>
        <v>0</v>
      </c>
      <c r="Z1890" s="127" t="str">
        <f t="shared" si="917"/>
        <v>A+J=</v>
      </c>
      <c r="AA1890" s="119">
        <f t="shared" si="918"/>
        <v>45889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>
        <f t="shared" si="908"/>
        <v>45885</v>
      </c>
      <c r="B1891" s="114">
        <f t="shared" si="900"/>
        <v>674.08385638000004</v>
      </c>
      <c r="C1891" s="114">
        <f t="shared" si="914"/>
        <v>407.36114142000002</v>
      </c>
      <c r="D1891" s="115">
        <f t="shared" si="909"/>
        <v>1190.8820000000001</v>
      </c>
      <c r="E1891" s="116">
        <f t="shared" si="896"/>
        <v>1193.337</v>
      </c>
      <c r="F1891" s="117">
        <f t="shared" si="897"/>
        <v>45829</v>
      </c>
      <c r="G1891" s="118">
        <f t="shared" si="901"/>
        <v>2.0614972768082662E-3</v>
      </c>
      <c r="H1891" s="119">
        <f t="shared" si="915"/>
        <v>45889</v>
      </c>
      <c r="I1891" s="119">
        <f t="shared" si="902"/>
        <v>45889</v>
      </c>
      <c r="J1891" s="120">
        <f t="shared" si="910"/>
        <v>22</v>
      </c>
      <c r="K1891" s="120">
        <f t="shared" si="899"/>
        <v>20</v>
      </c>
      <c r="L1891" s="8">
        <f t="shared" si="911"/>
        <v>1.00187391</v>
      </c>
      <c r="M1891" s="121">
        <f t="shared" si="898"/>
        <v>1.00206149</v>
      </c>
      <c r="N1891" s="121">
        <f t="shared" si="919"/>
        <v>1.6428170995415401</v>
      </c>
      <c r="O1891" s="114">
        <f t="shared" si="895"/>
        <v>1.6458955900000001</v>
      </c>
      <c r="P1891" s="114">
        <f t="shared" si="903"/>
        <v>670.47390619999999</v>
      </c>
      <c r="Q1891" s="168">
        <f t="shared" si="916"/>
        <v>0</v>
      </c>
      <c r="R1891" s="169">
        <f t="shared" si="912"/>
        <v>0</v>
      </c>
      <c r="S1891" s="114">
        <f t="shared" si="904"/>
        <v>0</v>
      </c>
      <c r="T1891" s="124">
        <f t="shared" si="913"/>
        <v>7.0000000000000007E-2</v>
      </c>
      <c r="U1891" s="122">
        <f t="shared" si="894"/>
        <v>20</v>
      </c>
      <c r="V1891" s="122">
        <v>252</v>
      </c>
      <c r="W1891" s="121">
        <f t="shared" si="905"/>
        <v>1.005384177</v>
      </c>
      <c r="X1891" s="114">
        <f t="shared" si="906"/>
        <v>3.6099501799999998</v>
      </c>
      <c r="Y1891" s="114">
        <f t="shared" si="907"/>
        <v>0</v>
      </c>
      <c r="Z1891" s="127" t="str">
        <f t="shared" si="917"/>
        <v>A+J=</v>
      </c>
      <c r="AA1891" s="119">
        <f t="shared" si="918"/>
        <v>45889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>
        <f t="shared" si="908"/>
        <v>45886</v>
      </c>
      <c r="B1892" s="114">
        <f t="shared" si="900"/>
        <v>674.08385638000004</v>
      </c>
      <c r="C1892" s="114">
        <f t="shared" si="914"/>
        <v>407.36114142000002</v>
      </c>
      <c r="D1892" s="115">
        <f t="shared" si="909"/>
        <v>1190.8820000000001</v>
      </c>
      <c r="E1892" s="116">
        <f t="shared" si="896"/>
        <v>1193.337</v>
      </c>
      <c r="F1892" s="117">
        <f t="shared" si="897"/>
        <v>45829</v>
      </c>
      <c r="G1892" s="118">
        <f t="shared" si="901"/>
        <v>2.0614972768082662E-3</v>
      </c>
      <c r="H1892" s="119">
        <f t="shared" si="915"/>
        <v>45889</v>
      </c>
      <c r="I1892" s="119">
        <f t="shared" si="902"/>
        <v>45889</v>
      </c>
      <c r="J1892" s="120">
        <f t="shared" si="910"/>
        <v>22</v>
      </c>
      <c r="K1892" s="120">
        <f t="shared" si="899"/>
        <v>20</v>
      </c>
      <c r="L1892" s="8">
        <f t="shared" si="911"/>
        <v>1.00187391</v>
      </c>
      <c r="M1892" s="121">
        <f t="shared" si="898"/>
        <v>1.00206149</v>
      </c>
      <c r="N1892" s="121">
        <f t="shared" si="919"/>
        <v>1.6428170995415401</v>
      </c>
      <c r="O1892" s="114">
        <f t="shared" si="895"/>
        <v>1.6458955900000001</v>
      </c>
      <c r="P1892" s="114">
        <f t="shared" si="903"/>
        <v>670.47390619999999</v>
      </c>
      <c r="Q1892" s="168">
        <f t="shared" si="916"/>
        <v>0</v>
      </c>
      <c r="R1892" s="169">
        <f t="shared" si="912"/>
        <v>0</v>
      </c>
      <c r="S1892" s="114">
        <f t="shared" si="904"/>
        <v>0</v>
      </c>
      <c r="T1892" s="124">
        <f t="shared" si="913"/>
        <v>7.0000000000000007E-2</v>
      </c>
      <c r="U1892" s="122">
        <f t="shared" si="894"/>
        <v>20</v>
      </c>
      <c r="V1892" s="122">
        <v>252</v>
      </c>
      <c r="W1892" s="121">
        <f t="shared" si="905"/>
        <v>1.005384177</v>
      </c>
      <c r="X1892" s="114">
        <f t="shared" si="906"/>
        <v>3.6099501799999998</v>
      </c>
      <c r="Y1892" s="114">
        <f t="shared" si="907"/>
        <v>0</v>
      </c>
      <c r="Z1892" s="127" t="str">
        <f t="shared" si="917"/>
        <v>A+J=</v>
      </c>
      <c r="AA1892" s="119">
        <f t="shared" si="918"/>
        <v>45889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>
        <f t="shared" si="908"/>
        <v>45887</v>
      </c>
      <c r="B1893" s="114">
        <f t="shared" si="900"/>
        <v>674.08385638000004</v>
      </c>
      <c r="C1893" s="114">
        <f t="shared" si="914"/>
        <v>407.36114142000002</v>
      </c>
      <c r="D1893" s="115">
        <f t="shared" si="909"/>
        <v>1190.8820000000001</v>
      </c>
      <c r="E1893" s="116">
        <f t="shared" si="896"/>
        <v>1193.337</v>
      </c>
      <c r="F1893" s="117">
        <f t="shared" si="897"/>
        <v>45829</v>
      </c>
      <c r="G1893" s="118">
        <f t="shared" si="901"/>
        <v>2.0614972768082662E-3</v>
      </c>
      <c r="H1893" s="119">
        <f t="shared" si="915"/>
        <v>45889</v>
      </c>
      <c r="I1893" s="119">
        <f t="shared" si="902"/>
        <v>45889</v>
      </c>
      <c r="J1893" s="120">
        <f t="shared" si="910"/>
        <v>22</v>
      </c>
      <c r="K1893" s="120">
        <f t="shared" si="899"/>
        <v>20</v>
      </c>
      <c r="L1893" s="8">
        <f t="shared" si="911"/>
        <v>1.00187391</v>
      </c>
      <c r="M1893" s="121">
        <f t="shared" si="898"/>
        <v>1.00206149</v>
      </c>
      <c r="N1893" s="121">
        <f t="shared" si="919"/>
        <v>1.6428170995415401</v>
      </c>
      <c r="O1893" s="114">
        <f t="shared" si="895"/>
        <v>1.6458955900000001</v>
      </c>
      <c r="P1893" s="114">
        <f t="shared" si="903"/>
        <v>670.47390619999999</v>
      </c>
      <c r="Q1893" s="168">
        <f t="shared" si="916"/>
        <v>0</v>
      </c>
      <c r="R1893" s="169">
        <f t="shared" si="912"/>
        <v>0</v>
      </c>
      <c r="S1893" s="114">
        <f t="shared" si="904"/>
        <v>0</v>
      </c>
      <c r="T1893" s="124">
        <f t="shared" si="913"/>
        <v>7.0000000000000007E-2</v>
      </c>
      <c r="U1893" s="122">
        <f t="shared" ref="U1893:U1956" si="920">IF(Q1892&gt;0,1,IF(K1893=K1892,U1892,U1892+1))</f>
        <v>20</v>
      </c>
      <c r="V1893" s="122">
        <v>252</v>
      </c>
      <c r="W1893" s="121">
        <f t="shared" si="905"/>
        <v>1.005384177</v>
      </c>
      <c r="X1893" s="114">
        <f t="shared" si="906"/>
        <v>3.6099501799999998</v>
      </c>
      <c r="Y1893" s="114">
        <f t="shared" si="907"/>
        <v>0</v>
      </c>
      <c r="Z1893" s="127" t="str">
        <f t="shared" si="917"/>
        <v>A+J=</v>
      </c>
      <c r="AA1893" s="119">
        <f t="shared" si="918"/>
        <v>45889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>
        <f t="shared" si="908"/>
        <v>45888</v>
      </c>
      <c r="B1894" s="114">
        <f t="shared" si="900"/>
        <v>674.32798396999999</v>
      </c>
      <c r="C1894" s="114">
        <f t="shared" si="914"/>
        <v>407.36114142000002</v>
      </c>
      <c r="D1894" s="115">
        <f t="shared" si="909"/>
        <v>1190.8820000000001</v>
      </c>
      <c r="E1894" s="116">
        <f t="shared" si="896"/>
        <v>1193.337</v>
      </c>
      <c r="F1894" s="117">
        <f t="shared" si="897"/>
        <v>45829</v>
      </c>
      <c r="G1894" s="118">
        <f t="shared" si="901"/>
        <v>2.0614972768082662E-3</v>
      </c>
      <c r="H1894" s="119">
        <f t="shared" si="915"/>
        <v>45889</v>
      </c>
      <c r="I1894" s="119">
        <f t="shared" si="902"/>
        <v>45889</v>
      </c>
      <c r="J1894" s="120">
        <f t="shared" si="910"/>
        <v>22</v>
      </c>
      <c r="K1894" s="120">
        <f t="shared" si="899"/>
        <v>21</v>
      </c>
      <c r="L1894" s="8">
        <f t="shared" si="911"/>
        <v>1.0019677</v>
      </c>
      <c r="M1894" s="121">
        <f t="shared" si="898"/>
        <v>1.00206149</v>
      </c>
      <c r="N1894" s="121">
        <f t="shared" si="919"/>
        <v>1.6428170995415401</v>
      </c>
      <c r="O1894" s="114">
        <f t="shared" si="895"/>
        <v>1.64604967</v>
      </c>
      <c r="P1894" s="114">
        <f t="shared" si="903"/>
        <v>670.53667240000004</v>
      </c>
      <c r="Q1894" s="168">
        <f t="shared" si="916"/>
        <v>0</v>
      </c>
      <c r="R1894" s="169">
        <f t="shared" si="912"/>
        <v>0</v>
      </c>
      <c r="S1894" s="114">
        <f t="shared" si="904"/>
        <v>0</v>
      </c>
      <c r="T1894" s="124">
        <f t="shared" si="913"/>
        <v>7.0000000000000007E-2</v>
      </c>
      <c r="U1894" s="122">
        <f t="shared" si="920"/>
        <v>21</v>
      </c>
      <c r="V1894" s="122">
        <v>252</v>
      </c>
      <c r="W1894" s="121">
        <f t="shared" si="905"/>
        <v>1.0056541450000001</v>
      </c>
      <c r="X1894" s="114">
        <f t="shared" si="906"/>
        <v>3.79131157</v>
      </c>
      <c r="Y1894" s="114">
        <f t="shared" si="907"/>
        <v>0</v>
      </c>
      <c r="Z1894" s="127" t="str">
        <f t="shared" si="917"/>
        <v>A+J=</v>
      </c>
      <c r="AA1894" s="119">
        <f t="shared" si="918"/>
        <v>45889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>
        <f t="shared" si="908"/>
        <v>45889</v>
      </c>
      <c r="B1895" s="114">
        <f t="shared" si="900"/>
        <v>674.57219439999994</v>
      </c>
      <c r="C1895" s="114">
        <f t="shared" si="914"/>
        <v>407.36114142000002</v>
      </c>
      <c r="D1895" s="115">
        <f t="shared" si="909"/>
        <v>1190.8820000000001</v>
      </c>
      <c r="E1895" s="116">
        <f t="shared" si="896"/>
        <v>1193.337</v>
      </c>
      <c r="F1895" s="117">
        <f t="shared" si="897"/>
        <v>45829</v>
      </c>
      <c r="G1895" s="118">
        <f t="shared" si="901"/>
        <v>2.0614972768082662E-3</v>
      </c>
      <c r="H1895" s="119">
        <f t="shared" si="915"/>
        <v>45922</v>
      </c>
      <c r="I1895" s="119">
        <f t="shared" si="902"/>
        <v>45889</v>
      </c>
      <c r="J1895" s="120">
        <f t="shared" si="910"/>
        <v>22</v>
      </c>
      <c r="K1895" s="120">
        <f t="shared" si="899"/>
        <v>22</v>
      </c>
      <c r="L1895" s="8">
        <f t="shared" si="911"/>
        <v>1.00206149</v>
      </c>
      <c r="M1895" s="121">
        <f t="shared" si="898"/>
        <v>1.00206149</v>
      </c>
      <c r="N1895" s="121">
        <f t="shared" si="919"/>
        <v>1.6428170995415401</v>
      </c>
      <c r="O1895" s="114">
        <f t="shared" si="895"/>
        <v>1.64620375</v>
      </c>
      <c r="P1895" s="114">
        <f t="shared" si="903"/>
        <v>670.59943859999998</v>
      </c>
      <c r="Q1895" s="168">
        <f t="shared" si="916"/>
        <v>62</v>
      </c>
      <c r="R1895" s="169">
        <f t="shared" si="912"/>
        <v>1.5681999999999998E-2</v>
      </c>
      <c r="S1895" s="114">
        <f t="shared" si="904"/>
        <v>10.51634039</v>
      </c>
      <c r="T1895" s="124">
        <f t="shared" si="913"/>
        <v>7.0000000000000007E-2</v>
      </c>
      <c r="U1895" s="122">
        <f t="shared" si="920"/>
        <v>22</v>
      </c>
      <c r="V1895" s="122">
        <v>252</v>
      </c>
      <c r="W1895" s="121">
        <f t="shared" si="905"/>
        <v>1.0059241860000001</v>
      </c>
      <c r="X1895" s="114">
        <f t="shared" si="906"/>
        <v>3.9727557999999998</v>
      </c>
      <c r="Y1895" s="114">
        <f t="shared" si="907"/>
        <v>14.48909619</v>
      </c>
      <c r="Z1895" s="127" t="str">
        <f t="shared" si="917"/>
        <v>A+J=</v>
      </c>
      <c r="AA1895" s="119">
        <f t="shared" si="918"/>
        <v>45889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>
        <f t="shared" si="908"/>
        <v>45890</v>
      </c>
      <c r="B1896" s="114">
        <f t="shared" si="900"/>
        <v>660.31946499000003</v>
      </c>
      <c r="C1896" s="114">
        <f t="shared" si="914"/>
        <v>400.97290400999998</v>
      </c>
      <c r="D1896" s="115">
        <f t="shared" si="909"/>
        <v>1190.8820000000001</v>
      </c>
      <c r="E1896" s="116">
        <f t="shared" si="896"/>
        <v>1193.337</v>
      </c>
      <c r="F1896" s="117">
        <f t="shared" si="897"/>
        <v>45858</v>
      </c>
      <c r="G1896" s="118">
        <f t="shared" si="901"/>
        <v>2.0614972768082662E-3</v>
      </c>
      <c r="H1896" s="119">
        <f t="shared" si="915"/>
        <v>45922</v>
      </c>
      <c r="I1896" s="119">
        <f t="shared" si="902"/>
        <v>45922</v>
      </c>
      <c r="J1896" s="120">
        <f t="shared" si="910"/>
        <v>23</v>
      </c>
      <c r="K1896" s="120">
        <f t="shared" si="899"/>
        <v>1</v>
      </c>
      <c r="L1896" s="8">
        <f t="shared" si="911"/>
        <v>1.0000895400000001</v>
      </c>
      <c r="M1896" s="121">
        <f t="shared" si="898"/>
        <v>1.00206149</v>
      </c>
      <c r="N1896" s="121">
        <f t="shared" si="919"/>
        <v>1.6462037505640741</v>
      </c>
      <c r="O1896" s="114">
        <f t="shared" si="895"/>
        <v>1.6463511500000001</v>
      </c>
      <c r="P1896" s="114">
        <f t="shared" si="903"/>
        <v>660.14220163000005</v>
      </c>
      <c r="Q1896" s="168">
        <f t="shared" si="916"/>
        <v>0</v>
      </c>
      <c r="R1896" s="169">
        <f t="shared" si="912"/>
        <v>0</v>
      </c>
      <c r="S1896" s="114">
        <f t="shared" si="904"/>
        <v>0</v>
      </c>
      <c r="T1896" s="124">
        <f t="shared" si="913"/>
        <v>7.0000000000000007E-2</v>
      </c>
      <c r="U1896" s="122">
        <f t="shared" si="920"/>
        <v>1</v>
      </c>
      <c r="V1896" s="122">
        <v>252</v>
      </c>
      <c r="W1896" s="121">
        <f t="shared" si="905"/>
        <v>1.0002685229999999</v>
      </c>
      <c r="X1896" s="114">
        <f t="shared" si="906"/>
        <v>0.17726336000000001</v>
      </c>
      <c r="Y1896" s="114">
        <f t="shared" si="907"/>
        <v>0</v>
      </c>
      <c r="Z1896" s="127" t="str">
        <f t="shared" si="917"/>
        <v>A+J=</v>
      </c>
      <c r="AA1896" s="119">
        <f t="shared" si="918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>
        <f t="shared" si="908"/>
        <v>45891</v>
      </c>
      <c r="B1897" s="114">
        <f t="shared" si="900"/>
        <v>660.55591504999995</v>
      </c>
      <c r="C1897" s="114">
        <f t="shared" si="914"/>
        <v>400.97290400999998</v>
      </c>
      <c r="D1897" s="115">
        <f t="shared" si="909"/>
        <v>1190.8820000000001</v>
      </c>
      <c r="E1897" s="116">
        <f t="shared" si="896"/>
        <v>1193.337</v>
      </c>
      <c r="F1897" s="117">
        <f t="shared" si="897"/>
        <v>45858</v>
      </c>
      <c r="G1897" s="118">
        <f t="shared" si="901"/>
        <v>2.0614972768082662E-3</v>
      </c>
      <c r="H1897" s="119">
        <f t="shared" si="915"/>
        <v>45922</v>
      </c>
      <c r="I1897" s="119">
        <f t="shared" si="902"/>
        <v>45922</v>
      </c>
      <c r="J1897" s="120">
        <f t="shared" si="910"/>
        <v>23</v>
      </c>
      <c r="K1897" s="120">
        <f t="shared" si="899"/>
        <v>2</v>
      </c>
      <c r="L1897" s="8">
        <f t="shared" si="911"/>
        <v>1.00017909</v>
      </c>
      <c r="M1897" s="121">
        <f t="shared" si="898"/>
        <v>1.00206149</v>
      </c>
      <c r="N1897" s="121">
        <f t="shared" si="919"/>
        <v>1.6462037505640741</v>
      </c>
      <c r="O1897" s="114">
        <f t="shared" ref="O1897:O1960" si="921">TRUNC(TRUNC((L1897*N1897),15),8)</f>
        <v>1.6464985599999999</v>
      </c>
      <c r="P1897" s="114">
        <f t="shared" si="903"/>
        <v>660.20130904999996</v>
      </c>
      <c r="Q1897" s="168">
        <f t="shared" si="916"/>
        <v>0</v>
      </c>
      <c r="R1897" s="169">
        <f t="shared" si="912"/>
        <v>0</v>
      </c>
      <c r="S1897" s="114">
        <f t="shared" si="904"/>
        <v>0</v>
      </c>
      <c r="T1897" s="124">
        <f t="shared" si="913"/>
        <v>7.0000000000000007E-2</v>
      </c>
      <c r="U1897" s="122">
        <f t="shared" si="920"/>
        <v>2</v>
      </c>
      <c r="V1897" s="122">
        <v>252</v>
      </c>
      <c r="W1897" s="121">
        <f t="shared" si="905"/>
        <v>1.000537118</v>
      </c>
      <c r="X1897" s="114">
        <f t="shared" si="906"/>
        <v>0.35460599999999998</v>
      </c>
      <c r="Y1897" s="114">
        <f t="shared" si="907"/>
        <v>0</v>
      </c>
      <c r="Z1897" s="127" t="str">
        <f t="shared" si="917"/>
        <v>A+J=</v>
      </c>
      <c r="AA1897" s="119">
        <f t="shared" si="918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>
        <f t="shared" si="908"/>
        <v>45892</v>
      </c>
      <c r="B1898" s="114">
        <f t="shared" si="900"/>
        <v>660.79245643000002</v>
      </c>
      <c r="C1898" s="114">
        <f t="shared" si="914"/>
        <v>400.97290400999998</v>
      </c>
      <c r="D1898" s="115">
        <f t="shared" si="909"/>
        <v>1190.8820000000001</v>
      </c>
      <c r="E1898" s="116">
        <f t="shared" ref="E1898:E1961" si="922">IF($K1898=1,VLOOKUP($A1897,$AO$10:$AS$131,4),E1897)</f>
        <v>1193.337</v>
      </c>
      <c r="F1898" s="117">
        <f t="shared" ref="F1898:F1961" si="923">IF($K1898=1,VLOOKUP($A1897,$AO$10:$AS$131,5),F1897)</f>
        <v>45858</v>
      </c>
      <c r="G1898" s="118">
        <f t="shared" si="901"/>
        <v>2.0614972768082662E-3</v>
      </c>
      <c r="H1898" s="119">
        <f t="shared" si="915"/>
        <v>45922</v>
      </c>
      <c r="I1898" s="119">
        <f t="shared" si="902"/>
        <v>45922</v>
      </c>
      <c r="J1898" s="120">
        <f t="shared" si="910"/>
        <v>23</v>
      </c>
      <c r="K1898" s="120">
        <f t="shared" si="899"/>
        <v>3</v>
      </c>
      <c r="L1898" s="8">
        <f t="shared" si="911"/>
        <v>1.00026865</v>
      </c>
      <c r="M1898" s="121">
        <f t="shared" ref="M1898:M1961" si="924">IF(I1898&gt;I1897,L1897,M1897)</f>
        <v>1.00206149</v>
      </c>
      <c r="N1898" s="121">
        <f t="shared" si="919"/>
        <v>1.6462037505640741</v>
      </c>
      <c r="O1898" s="114">
        <f t="shared" si="921"/>
        <v>1.6466460000000001</v>
      </c>
      <c r="P1898" s="114">
        <f t="shared" si="903"/>
        <v>660.26042848999998</v>
      </c>
      <c r="Q1898" s="168">
        <f t="shared" si="916"/>
        <v>0</v>
      </c>
      <c r="R1898" s="169">
        <f t="shared" si="912"/>
        <v>0</v>
      </c>
      <c r="S1898" s="114">
        <f t="shared" si="904"/>
        <v>0</v>
      </c>
      <c r="T1898" s="124">
        <f t="shared" si="913"/>
        <v>7.0000000000000007E-2</v>
      </c>
      <c r="U1898" s="122">
        <f t="shared" si="920"/>
        <v>3</v>
      </c>
      <c r="V1898" s="122">
        <v>252</v>
      </c>
      <c r="W1898" s="121">
        <f t="shared" si="905"/>
        <v>1.0008057850000001</v>
      </c>
      <c r="X1898" s="114">
        <f t="shared" si="906"/>
        <v>0.53202793999999998</v>
      </c>
      <c r="Y1898" s="114">
        <f t="shared" si="907"/>
        <v>0</v>
      </c>
      <c r="Z1898" s="127" t="str">
        <f t="shared" si="917"/>
        <v>A+J=</v>
      </c>
      <c r="AA1898" s="119">
        <f t="shared" si="918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>
        <f t="shared" si="908"/>
        <v>45893</v>
      </c>
      <c r="B1899" s="114">
        <f t="shared" si="900"/>
        <v>660.79245643000002</v>
      </c>
      <c r="C1899" s="114">
        <f t="shared" si="914"/>
        <v>400.97290400999998</v>
      </c>
      <c r="D1899" s="115">
        <f t="shared" si="909"/>
        <v>1190.8820000000001</v>
      </c>
      <c r="E1899" s="116">
        <f t="shared" si="922"/>
        <v>1193.337</v>
      </c>
      <c r="F1899" s="117">
        <f t="shared" si="923"/>
        <v>45858</v>
      </c>
      <c r="G1899" s="118">
        <f t="shared" si="901"/>
        <v>2.0614972768082662E-3</v>
      </c>
      <c r="H1899" s="119">
        <f t="shared" si="915"/>
        <v>45922</v>
      </c>
      <c r="I1899" s="119">
        <f t="shared" si="902"/>
        <v>45922</v>
      </c>
      <c r="J1899" s="120">
        <f t="shared" si="910"/>
        <v>23</v>
      </c>
      <c r="K1899" s="120">
        <f t="shared" si="899"/>
        <v>3</v>
      </c>
      <c r="L1899" s="8">
        <f t="shared" si="911"/>
        <v>1.00026865</v>
      </c>
      <c r="M1899" s="121">
        <f t="shared" si="924"/>
        <v>1.00206149</v>
      </c>
      <c r="N1899" s="121">
        <f t="shared" si="919"/>
        <v>1.6462037505640741</v>
      </c>
      <c r="O1899" s="114">
        <f t="shared" si="921"/>
        <v>1.6466460000000001</v>
      </c>
      <c r="P1899" s="114">
        <f t="shared" si="903"/>
        <v>660.26042848999998</v>
      </c>
      <c r="Q1899" s="168">
        <f t="shared" si="916"/>
        <v>0</v>
      </c>
      <c r="R1899" s="169">
        <f t="shared" si="912"/>
        <v>0</v>
      </c>
      <c r="S1899" s="114">
        <f t="shared" si="904"/>
        <v>0</v>
      </c>
      <c r="T1899" s="124">
        <f t="shared" si="913"/>
        <v>7.0000000000000007E-2</v>
      </c>
      <c r="U1899" s="122">
        <f t="shared" si="920"/>
        <v>3</v>
      </c>
      <c r="V1899" s="122">
        <v>252</v>
      </c>
      <c r="W1899" s="121">
        <f t="shared" si="905"/>
        <v>1.0008057850000001</v>
      </c>
      <c r="X1899" s="114">
        <f t="shared" si="906"/>
        <v>0.53202793999999998</v>
      </c>
      <c r="Y1899" s="114">
        <f t="shared" si="907"/>
        <v>0</v>
      </c>
      <c r="Z1899" s="127" t="str">
        <f t="shared" si="917"/>
        <v>A+J=</v>
      </c>
      <c r="AA1899" s="119">
        <f t="shared" si="918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>
        <f t="shared" si="908"/>
        <v>45894</v>
      </c>
      <c r="B1900" s="114">
        <f t="shared" si="900"/>
        <v>660.79245643000002</v>
      </c>
      <c r="C1900" s="114">
        <f t="shared" si="914"/>
        <v>400.97290400999998</v>
      </c>
      <c r="D1900" s="115">
        <f t="shared" si="909"/>
        <v>1190.8820000000001</v>
      </c>
      <c r="E1900" s="116">
        <f t="shared" si="922"/>
        <v>1193.337</v>
      </c>
      <c r="F1900" s="117">
        <f t="shared" si="923"/>
        <v>45858</v>
      </c>
      <c r="G1900" s="118">
        <f t="shared" si="901"/>
        <v>2.0614972768082662E-3</v>
      </c>
      <c r="H1900" s="119">
        <f t="shared" si="915"/>
        <v>45922</v>
      </c>
      <c r="I1900" s="119">
        <f t="shared" si="902"/>
        <v>45922</v>
      </c>
      <c r="J1900" s="120">
        <f t="shared" si="910"/>
        <v>23</v>
      </c>
      <c r="K1900" s="120">
        <f t="shared" si="899"/>
        <v>3</v>
      </c>
      <c r="L1900" s="8">
        <f t="shared" si="911"/>
        <v>1.00026865</v>
      </c>
      <c r="M1900" s="121">
        <f t="shared" si="924"/>
        <v>1.00206149</v>
      </c>
      <c r="N1900" s="121">
        <f t="shared" si="919"/>
        <v>1.6462037505640741</v>
      </c>
      <c r="O1900" s="114">
        <f t="shared" si="921"/>
        <v>1.6466460000000001</v>
      </c>
      <c r="P1900" s="114">
        <f t="shared" si="903"/>
        <v>660.26042848999998</v>
      </c>
      <c r="Q1900" s="168">
        <f t="shared" si="916"/>
        <v>0</v>
      </c>
      <c r="R1900" s="169">
        <f t="shared" si="912"/>
        <v>0</v>
      </c>
      <c r="S1900" s="114">
        <f t="shared" si="904"/>
        <v>0</v>
      </c>
      <c r="T1900" s="124">
        <f t="shared" si="913"/>
        <v>7.0000000000000007E-2</v>
      </c>
      <c r="U1900" s="122">
        <f t="shared" si="920"/>
        <v>3</v>
      </c>
      <c r="V1900" s="122">
        <v>252</v>
      </c>
      <c r="W1900" s="121">
        <f t="shared" si="905"/>
        <v>1.0008057850000001</v>
      </c>
      <c r="X1900" s="114">
        <f t="shared" si="906"/>
        <v>0.53202793999999998</v>
      </c>
      <c r="Y1900" s="114">
        <f t="shared" si="907"/>
        <v>0</v>
      </c>
      <c r="Z1900" s="127" t="str">
        <f t="shared" si="917"/>
        <v>A+J=</v>
      </c>
      <c r="AA1900" s="119">
        <f t="shared" si="918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>
        <f t="shared" si="908"/>
        <v>45895</v>
      </c>
      <c r="B1901" s="114">
        <f t="shared" si="900"/>
        <v>661.02907312000002</v>
      </c>
      <c r="C1901" s="114">
        <f t="shared" si="914"/>
        <v>400.97290400999998</v>
      </c>
      <c r="D1901" s="115">
        <f t="shared" si="909"/>
        <v>1190.8820000000001</v>
      </c>
      <c r="E1901" s="116">
        <f t="shared" si="922"/>
        <v>1193.337</v>
      </c>
      <c r="F1901" s="117">
        <f t="shared" si="923"/>
        <v>45858</v>
      </c>
      <c r="G1901" s="118">
        <f t="shared" si="901"/>
        <v>2.0614972768082662E-3</v>
      </c>
      <c r="H1901" s="119">
        <f t="shared" si="915"/>
        <v>45922</v>
      </c>
      <c r="I1901" s="119">
        <f t="shared" si="902"/>
        <v>45922</v>
      </c>
      <c r="J1901" s="120">
        <f t="shared" si="910"/>
        <v>23</v>
      </c>
      <c r="K1901" s="120">
        <f t="shared" si="899"/>
        <v>4</v>
      </c>
      <c r="L1901" s="8">
        <f t="shared" si="911"/>
        <v>1.0003582099999999</v>
      </c>
      <c r="M1901" s="121">
        <f t="shared" si="924"/>
        <v>1.00206149</v>
      </c>
      <c r="N1901" s="121">
        <f t="shared" si="919"/>
        <v>1.6462037505640741</v>
      </c>
      <c r="O1901" s="114">
        <f t="shared" si="921"/>
        <v>1.64679343</v>
      </c>
      <c r="P1901" s="114">
        <f t="shared" si="903"/>
        <v>660.31954393000001</v>
      </c>
      <c r="Q1901" s="168">
        <f t="shared" si="916"/>
        <v>0</v>
      </c>
      <c r="R1901" s="169">
        <f t="shared" si="912"/>
        <v>0</v>
      </c>
      <c r="S1901" s="114">
        <f t="shared" si="904"/>
        <v>0</v>
      </c>
      <c r="T1901" s="124">
        <f t="shared" si="913"/>
        <v>7.0000000000000007E-2</v>
      </c>
      <c r="U1901" s="122">
        <f t="shared" si="920"/>
        <v>4</v>
      </c>
      <c r="V1901" s="122">
        <v>252</v>
      </c>
      <c r="W1901" s="121">
        <f t="shared" si="905"/>
        <v>1.0010745240000001</v>
      </c>
      <c r="X1901" s="114">
        <f t="shared" si="906"/>
        <v>0.70952919000000003</v>
      </c>
      <c r="Y1901" s="114">
        <f t="shared" si="907"/>
        <v>0</v>
      </c>
      <c r="Z1901" s="127" t="str">
        <f t="shared" si="917"/>
        <v>A+J=</v>
      </c>
      <c r="AA1901" s="119">
        <f t="shared" si="918"/>
        <v>45922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>
        <f t="shared" si="908"/>
        <v>45896</v>
      </c>
      <c r="B1902" s="114">
        <f t="shared" si="900"/>
        <v>661.26578517999997</v>
      </c>
      <c r="C1902" s="114">
        <f t="shared" si="914"/>
        <v>400.97290400999998</v>
      </c>
      <c r="D1902" s="115">
        <f t="shared" si="909"/>
        <v>1190.8820000000001</v>
      </c>
      <c r="E1902" s="116">
        <f t="shared" si="922"/>
        <v>1193.337</v>
      </c>
      <c r="F1902" s="117">
        <f t="shared" si="923"/>
        <v>45858</v>
      </c>
      <c r="G1902" s="118">
        <f t="shared" si="901"/>
        <v>2.0614972768082662E-3</v>
      </c>
      <c r="H1902" s="119">
        <f t="shared" si="915"/>
        <v>45922</v>
      </c>
      <c r="I1902" s="119">
        <f t="shared" si="902"/>
        <v>45922</v>
      </c>
      <c r="J1902" s="120">
        <f t="shared" si="910"/>
        <v>23</v>
      </c>
      <c r="K1902" s="120">
        <f t="shared" ref="K1902:K1965" si="925">(J1902-(NETWORKDAYS(A1902,I1902,AD$148:AD$502)-1))</f>
        <v>5</v>
      </c>
      <c r="L1902" s="8">
        <f t="shared" si="911"/>
        <v>1.0004477899999999</v>
      </c>
      <c r="M1902" s="121">
        <f t="shared" si="924"/>
        <v>1.00206149</v>
      </c>
      <c r="N1902" s="121">
        <f t="shared" si="919"/>
        <v>1.6462037505640741</v>
      </c>
      <c r="O1902" s="114">
        <f t="shared" si="921"/>
        <v>1.6469408999999999</v>
      </c>
      <c r="P1902" s="114">
        <f t="shared" si="903"/>
        <v>660.37867540000002</v>
      </c>
      <c r="Q1902" s="168">
        <f t="shared" si="916"/>
        <v>0</v>
      </c>
      <c r="R1902" s="169">
        <f t="shared" si="912"/>
        <v>0</v>
      </c>
      <c r="S1902" s="114">
        <f t="shared" si="904"/>
        <v>0</v>
      </c>
      <c r="T1902" s="124">
        <f t="shared" si="913"/>
        <v>7.0000000000000007E-2</v>
      </c>
      <c r="U1902" s="122">
        <f t="shared" si="920"/>
        <v>5</v>
      </c>
      <c r="V1902" s="122">
        <v>252</v>
      </c>
      <c r="W1902" s="121">
        <f t="shared" si="905"/>
        <v>1.0013433350000001</v>
      </c>
      <c r="X1902" s="114">
        <f t="shared" si="906"/>
        <v>0.88710977999999996</v>
      </c>
      <c r="Y1902" s="114">
        <f t="shared" si="907"/>
        <v>0</v>
      </c>
      <c r="Z1902" s="127" t="str">
        <f t="shared" si="917"/>
        <v>A+J=</v>
      </c>
      <c r="AA1902" s="119">
        <f t="shared" si="918"/>
        <v>45922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>
        <f t="shared" si="908"/>
        <v>45897</v>
      </c>
      <c r="B1903" s="114">
        <f t="shared" si="900"/>
        <v>661.50257658999999</v>
      </c>
      <c r="C1903" s="114">
        <f t="shared" si="914"/>
        <v>400.97290400999998</v>
      </c>
      <c r="D1903" s="115">
        <f t="shared" si="909"/>
        <v>1190.8820000000001</v>
      </c>
      <c r="E1903" s="116">
        <f t="shared" si="922"/>
        <v>1193.337</v>
      </c>
      <c r="F1903" s="117">
        <f t="shared" si="923"/>
        <v>45858</v>
      </c>
      <c r="G1903" s="118">
        <f t="shared" si="901"/>
        <v>2.0614972768082662E-3</v>
      </c>
      <c r="H1903" s="119">
        <f t="shared" si="915"/>
        <v>45922</v>
      </c>
      <c r="I1903" s="119">
        <f t="shared" si="902"/>
        <v>45922</v>
      </c>
      <c r="J1903" s="120">
        <f t="shared" si="910"/>
        <v>23</v>
      </c>
      <c r="K1903" s="120">
        <f t="shared" si="925"/>
        <v>6</v>
      </c>
      <c r="L1903" s="8">
        <f t="shared" si="911"/>
        <v>1.00053737</v>
      </c>
      <c r="M1903" s="121">
        <f t="shared" si="924"/>
        <v>1.00206149</v>
      </c>
      <c r="N1903" s="121">
        <f t="shared" si="919"/>
        <v>1.6462037505640741</v>
      </c>
      <c r="O1903" s="114">
        <f t="shared" si="921"/>
        <v>1.6470883700000001</v>
      </c>
      <c r="P1903" s="114">
        <f t="shared" si="903"/>
        <v>660.43780687000003</v>
      </c>
      <c r="Q1903" s="168">
        <f t="shared" si="916"/>
        <v>0</v>
      </c>
      <c r="R1903" s="169">
        <f t="shared" si="912"/>
        <v>0</v>
      </c>
      <c r="S1903" s="114">
        <f t="shared" si="904"/>
        <v>0</v>
      </c>
      <c r="T1903" s="124">
        <f t="shared" si="913"/>
        <v>7.0000000000000007E-2</v>
      </c>
      <c r="U1903" s="122">
        <f t="shared" si="920"/>
        <v>6</v>
      </c>
      <c r="V1903" s="122">
        <v>252</v>
      </c>
      <c r="W1903" s="121">
        <f t="shared" si="905"/>
        <v>1.001612218</v>
      </c>
      <c r="X1903" s="114">
        <f t="shared" si="906"/>
        <v>1.0647697199999999</v>
      </c>
      <c r="Y1903" s="114">
        <f t="shared" si="907"/>
        <v>0</v>
      </c>
      <c r="Z1903" s="127" t="str">
        <f t="shared" si="917"/>
        <v>A+J=</v>
      </c>
      <c r="AA1903" s="119">
        <f t="shared" si="918"/>
        <v>45922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>
        <f t="shared" si="908"/>
        <v>45898</v>
      </c>
      <c r="B1904" s="114">
        <f t="shared" si="900"/>
        <v>661.73945203000005</v>
      </c>
      <c r="C1904" s="114">
        <f t="shared" si="914"/>
        <v>400.97290400999998</v>
      </c>
      <c r="D1904" s="115">
        <f t="shared" si="909"/>
        <v>1190.8820000000001</v>
      </c>
      <c r="E1904" s="116">
        <f t="shared" si="922"/>
        <v>1193.337</v>
      </c>
      <c r="F1904" s="117">
        <f t="shared" si="923"/>
        <v>45858</v>
      </c>
      <c r="G1904" s="118">
        <f t="shared" si="901"/>
        <v>2.0614972768082662E-3</v>
      </c>
      <c r="H1904" s="119">
        <f t="shared" si="915"/>
        <v>45922</v>
      </c>
      <c r="I1904" s="119">
        <f t="shared" si="902"/>
        <v>45922</v>
      </c>
      <c r="J1904" s="120">
        <f t="shared" si="910"/>
        <v>23</v>
      </c>
      <c r="K1904" s="120">
        <f t="shared" si="925"/>
        <v>7</v>
      </c>
      <c r="L1904" s="8">
        <f t="shared" si="911"/>
        <v>1.00062696</v>
      </c>
      <c r="M1904" s="121">
        <f t="shared" si="924"/>
        <v>1.00206149</v>
      </c>
      <c r="N1904" s="121">
        <f t="shared" si="919"/>
        <v>1.6462037505640741</v>
      </c>
      <c r="O1904" s="114">
        <f t="shared" si="921"/>
        <v>1.6472358499999999</v>
      </c>
      <c r="P1904" s="114">
        <f t="shared" si="903"/>
        <v>660.49694236000005</v>
      </c>
      <c r="Q1904" s="168">
        <f t="shared" si="916"/>
        <v>0</v>
      </c>
      <c r="R1904" s="169">
        <f t="shared" si="912"/>
        <v>0</v>
      </c>
      <c r="S1904" s="114">
        <f t="shared" si="904"/>
        <v>0</v>
      </c>
      <c r="T1904" s="124">
        <f t="shared" si="913"/>
        <v>7.0000000000000007E-2</v>
      </c>
      <c r="U1904" s="122">
        <f t="shared" si="920"/>
        <v>7</v>
      </c>
      <c r="V1904" s="122">
        <v>252</v>
      </c>
      <c r="W1904" s="121">
        <f t="shared" si="905"/>
        <v>1.001881174</v>
      </c>
      <c r="X1904" s="114">
        <f t="shared" si="906"/>
        <v>1.24250967</v>
      </c>
      <c r="Y1904" s="114">
        <f t="shared" si="907"/>
        <v>0</v>
      </c>
      <c r="Z1904" s="127" t="str">
        <f t="shared" si="917"/>
        <v>A+J=</v>
      </c>
      <c r="AA1904" s="119">
        <f t="shared" si="918"/>
        <v>45922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>
        <f t="shared" si="908"/>
        <v>45899</v>
      </c>
      <c r="B1905" s="114">
        <f t="shared" si="900"/>
        <v>661.9764148700001</v>
      </c>
      <c r="C1905" s="114">
        <f t="shared" si="914"/>
        <v>400.97290400999998</v>
      </c>
      <c r="D1905" s="115">
        <f t="shared" si="909"/>
        <v>1190.8820000000001</v>
      </c>
      <c r="E1905" s="116">
        <f t="shared" si="922"/>
        <v>1193.337</v>
      </c>
      <c r="F1905" s="117">
        <f t="shared" si="923"/>
        <v>45858</v>
      </c>
      <c r="G1905" s="118">
        <f t="shared" si="901"/>
        <v>2.0614972768082662E-3</v>
      </c>
      <c r="H1905" s="119">
        <f t="shared" si="915"/>
        <v>45922</v>
      </c>
      <c r="I1905" s="119">
        <f t="shared" si="902"/>
        <v>45922</v>
      </c>
      <c r="J1905" s="120">
        <f t="shared" si="910"/>
        <v>23</v>
      </c>
      <c r="K1905" s="120">
        <f t="shared" si="925"/>
        <v>8</v>
      </c>
      <c r="L1905" s="8">
        <f t="shared" si="911"/>
        <v>1.0007165600000001</v>
      </c>
      <c r="M1905" s="121">
        <f t="shared" si="924"/>
        <v>1.00206149</v>
      </c>
      <c r="N1905" s="121">
        <f t="shared" si="919"/>
        <v>1.6462037505640741</v>
      </c>
      <c r="O1905" s="114">
        <f t="shared" si="921"/>
        <v>1.6473833499999999</v>
      </c>
      <c r="P1905" s="114">
        <f t="shared" si="903"/>
        <v>660.55608586000005</v>
      </c>
      <c r="Q1905" s="168">
        <f t="shared" si="916"/>
        <v>0</v>
      </c>
      <c r="R1905" s="169">
        <f t="shared" si="912"/>
        <v>0</v>
      </c>
      <c r="S1905" s="114">
        <f t="shared" si="904"/>
        <v>0</v>
      </c>
      <c r="T1905" s="124">
        <f t="shared" si="913"/>
        <v>7.0000000000000007E-2</v>
      </c>
      <c r="U1905" s="122">
        <f t="shared" si="920"/>
        <v>8</v>
      </c>
      <c r="V1905" s="122">
        <v>252</v>
      </c>
      <c r="W1905" s="121">
        <f t="shared" si="905"/>
        <v>1.0021502019999999</v>
      </c>
      <c r="X1905" s="114">
        <f t="shared" si="906"/>
        <v>1.4203290099999999</v>
      </c>
      <c r="Y1905" s="114">
        <f t="shared" si="907"/>
        <v>0</v>
      </c>
      <c r="Z1905" s="127" t="str">
        <f t="shared" si="917"/>
        <v>A+J=</v>
      </c>
      <c r="AA1905" s="119">
        <f t="shared" si="918"/>
        <v>45922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>
        <f t="shared" si="908"/>
        <v>45900</v>
      </c>
      <c r="B1906" s="114">
        <f t="shared" si="900"/>
        <v>661.9764148700001</v>
      </c>
      <c r="C1906" s="114">
        <f t="shared" si="914"/>
        <v>400.97290400999998</v>
      </c>
      <c r="D1906" s="115">
        <f t="shared" si="909"/>
        <v>1190.8820000000001</v>
      </c>
      <c r="E1906" s="116">
        <f t="shared" si="922"/>
        <v>1193.337</v>
      </c>
      <c r="F1906" s="117">
        <f t="shared" si="923"/>
        <v>45858</v>
      </c>
      <c r="G1906" s="118">
        <f t="shared" si="901"/>
        <v>2.0614972768082662E-3</v>
      </c>
      <c r="H1906" s="119">
        <f t="shared" si="915"/>
        <v>45922</v>
      </c>
      <c r="I1906" s="119">
        <f t="shared" si="902"/>
        <v>45922</v>
      </c>
      <c r="J1906" s="120">
        <f t="shared" si="910"/>
        <v>23</v>
      </c>
      <c r="K1906" s="120">
        <f t="shared" si="925"/>
        <v>8</v>
      </c>
      <c r="L1906" s="8">
        <f t="shared" si="911"/>
        <v>1.0007165600000001</v>
      </c>
      <c r="M1906" s="121">
        <f t="shared" si="924"/>
        <v>1.00206149</v>
      </c>
      <c r="N1906" s="121">
        <f t="shared" si="919"/>
        <v>1.6462037505640741</v>
      </c>
      <c r="O1906" s="114">
        <f t="shared" si="921"/>
        <v>1.6473833499999999</v>
      </c>
      <c r="P1906" s="114">
        <f t="shared" si="903"/>
        <v>660.55608586000005</v>
      </c>
      <c r="Q1906" s="168">
        <f t="shared" si="916"/>
        <v>0</v>
      </c>
      <c r="R1906" s="169">
        <f t="shared" si="912"/>
        <v>0</v>
      </c>
      <c r="S1906" s="114">
        <f t="shared" si="904"/>
        <v>0</v>
      </c>
      <c r="T1906" s="124">
        <f t="shared" si="913"/>
        <v>7.0000000000000007E-2</v>
      </c>
      <c r="U1906" s="122">
        <f t="shared" si="920"/>
        <v>8</v>
      </c>
      <c r="V1906" s="122">
        <v>252</v>
      </c>
      <c r="W1906" s="121">
        <f t="shared" si="905"/>
        <v>1.0021502019999999</v>
      </c>
      <c r="X1906" s="114">
        <f t="shared" si="906"/>
        <v>1.4203290099999999</v>
      </c>
      <c r="Y1906" s="114">
        <f t="shared" si="907"/>
        <v>0</v>
      </c>
      <c r="Z1906" s="127" t="str">
        <f t="shared" si="917"/>
        <v>A+J=</v>
      </c>
      <c r="AA1906" s="119">
        <f t="shared" si="918"/>
        <v>45922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>
        <f t="shared" si="908"/>
        <v>45901</v>
      </c>
      <c r="B1907" s="114">
        <f t="shared" si="900"/>
        <v>661.9764148700001</v>
      </c>
      <c r="C1907" s="114">
        <f t="shared" si="914"/>
        <v>400.97290400999998</v>
      </c>
      <c r="D1907" s="115">
        <f t="shared" si="909"/>
        <v>1190.8820000000001</v>
      </c>
      <c r="E1907" s="116">
        <f t="shared" si="922"/>
        <v>1193.337</v>
      </c>
      <c r="F1907" s="117">
        <f t="shared" si="923"/>
        <v>45858</v>
      </c>
      <c r="G1907" s="118">
        <f t="shared" si="901"/>
        <v>2.0614972768082662E-3</v>
      </c>
      <c r="H1907" s="119">
        <f t="shared" si="915"/>
        <v>45922</v>
      </c>
      <c r="I1907" s="119">
        <f t="shared" si="902"/>
        <v>45922</v>
      </c>
      <c r="J1907" s="120">
        <f t="shared" si="910"/>
        <v>23</v>
      </c>
      <c r="K1907" s="120">
        <f t="shared" si="925"/>
        <v>8</v>
      </c>
      <c r="L1907" s="8">
        <f t="shared" si="911"/>
        <v>1.0007165600000001</v>
      </c>
      <c r="M1907" s="121">
        <f t="shared" si="924"/>
        <v>1.00206149</v>
      </c>
      <c r="N1907" s="121">
        <f t="shared" si="919"/>
        <v>1.6462037505640741</v>
      </c>
      <c r="O1907" s="114">
        <f t="shared" si="921"/>
        <v>1.6473833499999999</v>
      </c>
      <c r="P1907" s="114">
        <f t="shared" si="903"/>
        <v>660.55608586000005</v>
      </c>
      <c r="Q1907" s="168">
        <f t="shared" si="916"/>
        <v>0</v>
      </c>
      <c r="R1907" s="169">
        <f t="shared" si="912"/>
        <v>0</v>
      </c>
      <c r="S1907" s="114">
        <f t="shared" si="904"/>
        <v>0</v>
      </c>
      <c r="T1907" s="124">
        <f t="shared" si="913"/>
        <v>7.0000000000000007E-2</v>
      </c>
      <c r="U1907" s="122">
        <f t="shared" si="920"/>
        <v>8</v>
      </c>
      <c r="V1907" s="122">
        <v>252</v>
      </c>
      <c r="W1907" s="121">
        <f t="shared" si="905"/>
        <v>1.0021502019999999</v>
      </c>
      <c r="X1907" s="114">
        <f t="shared" si="906"/>
        <v>1.4203290099999999</v>
      </c>
      <c r="Y1907" s="114">
        <f t="shared" si="907"/>
        <v>0</v>
      </c>
      <c r="Z1907" s="127" t="str">
        <f t="shared" si="917"/>
        <v>A+J=</v>
      </c>
      <c r="AA1907" s="119">
        <f t="shared" si="918"/>
        <v>45922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>
        <f t="shared" si="908"/>
        <v>45902</v>
      </c>
      <c r="B1908" s="114">
        <f t="shared" si="900"/>
        <v>662.21345710999992</v>
      </c>
      <c r="C1908" s="114">
        <f t="shared" si="914"/>
        <v>400.97290400999998</v>
      </c>
      <c r="D1908" s="115">
        <f t="shared" si="909"/>
        <v>1190.8820000000001</v>
      </c>
      <c r="E1908" s="116">
        <f t="shared" si="922"/>
        <v>1193.337</v>
      </c>
      <c r="F1908" s="117">
        <f t="shared" si="923"/>
        <v>45858</v>
      </c>
      <c r="G1908" s="118">
        <f t="shared" si="901"/>
        <v>2.0614972768082662E-3</v>
      </c>
      <c r="H1908" s="119">
        <f t="shared" si="915"/>
        <v>45922</v>
      </c>
      <c r="I1908" s="119">
        <f t="shared" si="902"/>
        <v>45922</v>
      </c>
      <c r="J1908" s="120">
        <f t="shared" si="910"/>
        <v>23</v>
      </c>
      <c r="K1908" s="120">
        <f t="shared" si="925"/>
        <v>9</v>
      </c>
      <c r="L1908" s="8">
        <f t="shared" si="911"/>
        <v>1.00080616</v>
      </c>
      <c r="M1908" s="121">
        <f t="shared" si="924"/>
        <v>1.00206149</v>
      </c>
      <c r="N1908" s="121">
        <f t="shared" si="919"/>
        <v>1.6462037505640741</v>
      </c>
      <c r="O1908" s="114">
        <f t="shared" si="921"/>
        <v>1.6475308500000001</v>
      </c>
      <c r="P1908" s="114">
        <f t="shared" si="903"/>
        <v>660.61522936999995</v>
      </c>
      <c r="Q1908" s="168">
        <f t="shared" si="916"/>
        <v>0</v>
      </c>
      <c r="R1908" s="169">
        <f t="shared" si="912"/>
        <v>0</v>
      </c>
      <c r="S1908" s="114">
        <f t="shared" si="904"/>
        <v>0</v>
      </c>
      <c r="T1908" s="124">
        <f t="shared" si="913"/>
        <v>7.0000000000000007E-2</v>
      </c>
      <c r="U1908" s="122">
        <f t="shared" si="920"/>
        <v>9</v>
      </c>
      <c r="V1908" s="122">
        <v>252</v>
      </c>
      <c r="W1908" s="121">
        <f t="shared" si="905"/>
        <v>1.0024193020000001</v>
      </c>
      <c r="X1908" s="114">
        <f t="shared" si="906"/>
        <v>1.59822774</v>
      </c>
      <c r="Y1908" s="114">
        <f t="shared" si="907"/>
        <v>0</v>
      </c>
      <c r="Z1908" s="127" t="str">
        <f t="shared" si="917"/>
        <v>A+J=</v>
      </c>
      <c r="AA1908" s="119">
        <f t="shared" si="918"/>
        <v>45922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>
        <f t="shared" si="908"/>
        <v>45903</v>
      </c>
      <c r="B1909" s="114">
        <f t="shared" si="900"/>
        <v>662.45059079999999</v>
      </c>
      <c r="C1909" s="114">
        <f t="shared" si="914"/>
        <v>400.97290400999998</v>
      </c>
      <c r="D1909" s="115">
        <f t="shared" si="909"/>
        <v>1190.8820000000001</v>
      </c>
      <c r="E1909" s="116">
        <f t="shared" si="922"/>
        <v>1193.337</v>
      </c>
      <c r="F1909" s="117">
        <f t="shared" si="923"/>
        <v>45858</v>
      </c>
      <c r="G1909" s="118">
        <f t="shared" si="901"/>
        <v>2.0614972768082662E-3</v>
      </c>
      <c r="H1909" s="119">
        <f t="shared" si="915"/>
        <v>45922</v>
      </c>
      <c r="I1909" s="119">
        <f t="shared" si="902"/>
        <v>45922</v>
      </c>
      <c r="J1909" s="120">
        <f t="shared" si="910"/>
        <v>23</v>
      </c>
      <c r="K1909" s="120">
        <f t="shared" si="925"/>
        <v>10</v>
      </c>
      <c r="L1909" s="8">
        <f t="shared" si="911"/>
        <v>1.00089578</v>
      </c>
      <c r="M1909" s="121">
        <f t="shared" si="924"/>
        <v>1.00206149</v>
      </c>
      <c r="N1909" s="121">
        <f t="shared" si="919"/>
        <v>1.6462037505640741</v>
      </c>
      <c r="O1909" s="114">
        <f t="shared" si="921"/>
        <v>1.6476783800000001</v>
      </c>
      <c r="P1909" s="114">
        <f t="shared" si="903"/>
        <v>660.67438489999995</v>
      </c>
      <c r="Q1909" s="168">
        <f t="shared" si="916"/>
        <v>0</v>
      </c>
      <c r="R1909" s="169">
        <f t="shared" si="912"/>
        <v>0</v>
      </c>
      <c r="S1909" s="114">
        <f t="shared" si="904"/>
        <v>0</v>
      </c>
      <c r="T1909" s="124">
        <f t="shared" si="913"/>
        <v>7.0000000000000007E-2</v>
      </c>
      <c r="U1909" s="122">
        <f t="shared" si="920"/>
        <v>10</v>
      </c>
      <c r="V1909" s="122">
        <v>252</v>
      </c>
      <c r="W1909" s="121">
        <f t="shared" si="905"/>
        <v>1.0026884739999999</v>
      </c>
      <c r="X1909" s="114">
        <f t="shared" si="906"/>
        <v>1.7762058999999999</v>
      </c>
      <c r="Y1909" s="114">
        <f t="shared" si="907"/>
        <v>0</v>
      </c>
      <c r="Z1909" s="127" t="str">
        <f t="shared" si="917"/>
        <v>A+J=</v>
      </c>
      <c r="AA1909" s="119">
        <f t="shared" si="918"/>
        <v>45922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>
        <f t="shared" si="908"/>
        <v>45904</v>
      </c>
      <c r="B1910" s="114">
        <f t="shared" si="900"/>
        <v>662.68780456999991</v>
      </c>
      <c r="C1910" s="114">
        <f t="shared" si="914"/>
        <v>400.97290400999998</v>
      </c>
      <c r="D1910" s="115">
        <f t="shared" si="909"/>
        <v>1190.8820000000001</v>
      </c>
      <c r="E1910" s="116">
        <f t="shared" si="922"/>
        <v>1193.337</v>
      </c>
      <c r="F1910" s="117">
        <f t="shared" si="923"/>
        <v>45858</v>
      </c>
      <c r="G1910" s="118">
        <f t="shared" si="901"/>
        <v>2.0614972768082662E-3</v>
      </c>
      <c r="H1910" s="119">
        <f t="shared" si="915"/>
        <v>45922</v>
      </c>
      <c r="I1910" s="119">
        <f t="shared" si="902"/>
        <v>45922</v>
      </c>
      <c r="J1910" s="120">
        <f t="shared" si="910"/>
        <v>23</v>
      </c>
      <c r="K1910" s="120">
        <f t="shared" si="925"/>
        <v>11</v>
      </c>
      <c r="L1910" s="8">
        <f t="shared" si="911"/>
        <v>1.0009854</v>
      </c>
      <c r="M1910" s="121">
        <f t="shared" si="924"/>
        <v>1.00206149</v>
      </c>
      <c r="N1910" s="121">
        <f t="shared" si="919"/>
        <v>1.6462037505640741</v>
      </c>
      <c r="O1910" s="114">
        <f t="shared" si="921"/>
        <v>1.6478259099999999</v>
      </c>
      <c r="P1910" s="114">
        <f t="shared" si="903"/>
        <v>660.73354042999995</v>
      </c>
      <c r="Q1910" s="168">
        <f t="shared" si="916"/>
        <v>0</v>
      </c>
      <c r="R1910" s="169">
        <f t="shared" si="912"/>
        <v>0</v>
      </c>
      <c r="S1910" s="114">
        <f t="shared" si="904"/>
        <v>0</v>
      </c>
      <c r="T1910" s="124">
        <f t="shared" si="913"/>
        <v>7.0000000000000007E-2</v>
      </c>
      <c r="U1910" s="122">
        <f t="shared" si="920"/>
        <v>11</v>
      </c>
      <c r="V1910" s="122">
        <v>252</v>
      </c>
      <c r="W1910" s="121">
        <f t="shared" si="905"/>
        <v>1.0029577190000001</v>
      </c>
      <c r="X1910" s="114">
        <f t="shared" si="906"/>
        <v>1.95426414</v>
      </c>
      <c r="Y1910" s="114">
        <f t="shared" si="907"/>
        <v>0</v>
      </c>
      <c r="Z1910" s="127" t="str">
        <f t="shared" si="917"/>
        <v>A+J=</v>
      </c>
      <c r="AA1910" s="119">
        <f t="shared" si="918"/>
        <v>45922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>
        <f t="shared" si="908"/>
        <v>45905</v>
      </c>
      <c r="B1911" s="114">
        <f t="shared" si="900"/>
        <v>662.92510582</v>
      </c>
      <c r="C1911" s="114">
        <f t="shared" si="914"/>
        <v>400.97290400999998</v>
      </c>
      <c r="D1911" s="115">
        <f t="shared" si="909"/>
        <v>1190.8820000000001</v>
      </c>
      <c r="E1911" s="116">
        <f t="shared" si="922"/>
        <v>1193.337</v>
      </c>
      <c r="F1911" s="117">
        <f t="shared" si="923"/>
        <v>45858</v>
      </c>
      <c r="G1911" s="118">
        <f t="shared" si="901"/>
        <v>2.0614972768082662E-3</v>
      </c>
      <c r="H1911" s="119">
        <f t="shared" si="915"/>
        <v>45922</v>
      </c>
      <c r="I1911" s="119">
        <f t="shared" si="902"/>
        <v>45922</v>
      </c>
      <c r="J1911" s="120">
        <f t="shared" si="910"/>
        <v>23</v>
      </c>
      <c r="K1911" s="120">
        <f t="shared" si="925"/>
        <v>12</v>
      </c>
      <c r="L1911" s="8">
        <f t="shared" si="911"/>
        <v>1.00107503</v>
      </c>
      <c r="M1911" s="121">
        <f t="shared" si="924"/>
        <v>1.00206149</v>
      </c>
      <c r="N1911" s="121">
        <f t="shared" si="919"/>
        <v>1.6462037505640741</v>
      </c>
      <c r="O1911" s="114">
        <f t="shared" si="921"/>
        <v>1.64797346</v>
      </c>
      <c r="P1911" s="114">
        <f t="shared" si="903"/>
        <v>660.79270398000006</v>
      </c>
      <c r="Q1911" s="168">
        <f t="shared" si="916"/>
        <v>0</v>
      </c>
      <c r="R1911" s="169">
        <f t="shared" si="912"/>
        <v>0</v>
      </c>
      <c r="S1911" s="114">
        <f t="shared" si="904"/>
        <v>0</v>
      </c>
      <c r="T1911" s="124">
        <f t="shared" si="913"/>
        <v>7.0000000000000007E-2</v>
      </c>
      <c r="U1911" s="122">
        <f t="shared" si="920"/>
        <v>12</v>
      </c>
      <c r="V1911" s="122">
        <v>252</v>
      </c>
      <c r="W1911" s="121">
        <f t="shared" si="905"/>
        <v>1.003227036</v>
      </c>
      <c r="X1911" s="114">
        <f t="shared" si="906"/>
        <v>2.13240184</v>
      </c>
      <c r="Y1911" s="114">
        <f t="shared" si="907"/>
        <v>0</v>
      </c>
      <c r="Z1911" s="127" t="str">
        <f t="shared" si="917"/>
        <v>A+J=</v>
      </c>
      <c r="AA1911" s="119">
        <f t="shared" si="918"/>
        <v>45922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>
        <f t="shared" si="908"/>
        <v>45906</v>
      </c>
      <c r="B1912" s="114">
        <f t="shared" si="900"/>
        <v>663.16249456000003</v>
      </c>
      <c r="C1912" s="114">
        <f t="shared" si="914"/>
        <v>400.97290400999998</v>
      </c>
      <c r="D1912" s="115">
        <f t="shared" si="909"/>
        <v>1190.8820000000001</v>
      </c>
      <c r="E1912" s="116">
        <f t="shared" si="922"/>
        <v>1193.337</v>
      </c>
      <c r="F1912" s="117">
        <f t="shared" si="923"/>
        <v>45858</v>
      </c>
      <c r="G1912" s="118">
        <f t="shared" si="901"/>
        <v>2.0614972768082662E-3</v>
      </c>
      <c r="H1912" s="119">
        <f t="shared" si="915"/>
        <v>45922</v>
      </c>
      <c r="I1912" s="119">
        <f t="shared" si="902"/>
        <v>45922</v>
      </c>
      <c r="J1912" s="120">
        <f t="shared" si="910"/>
        <v>23</v>
      </c>
      <c r="K1912" s="120">
        <f t="shared" si="925"/>
        <v>13</v>
      </c>
      <c r="L1912" s="8">
        <f t="shared" si="911"/>
        <v>1.0011646700000001</v>
      </c>
      <c r="M1912" s="121">
        <f t="shared" si="924"/>
        <v>1.00206149</v>
      </c>
      <c r="N1912" s="121">
        <f t="shared" si="919"/>
        <v>1.6462037505640741</v>
      </c>
      <c r="O1912" s="114">
        <f t="shared" si="921"/>
        <v>1.64812103</v>
      </c>
      <c r="P1912" s="114">
        <f t="shared" si="903"/>
        <v>660.85187555000005</v>
      </c>
      <c r="Q1912" s="168">
        <f t="shared" si="916"/>
        <v>0</v>
      </c>
      <c r="R1912" s="169">
        <f t="shared" si="912"/>
        <v>0</v>
      </c>
      <c r="S1912" s="114">
        <f t="shared" si="904"/>
        <v>0</v>
      </c>
      <c r="T1912" s="124">
        <f t="shared" si="913"/>
        <v>7.0000000000000007E-2</v>
      </c>
      <c r="U1912" s="122">
        <f t="shared" si="920"/>
        <v>13</v>
      </c>
      <c r="V1912" s="122">
        <v>252</v>
      </c>
      <c r="W1912" s="121">
        <f t="shared" si="905"/>
        <v>1.003496425</v>
      </c>
      <c r="X1912" s="114">
        <f t="shared" si="906"/>
        <v>2.3106190099999999</v>
      </c>
      <c r="Y1912" s="114">
        <f t="shared" si="907"/>
        <v>0</v>
      </c>
      <c r="Z1912" s="127" t="str">
        <f t="shared" si="917"/>
        <v>A+J=</v>
      </c>
      <c r="AA1912" s="119">
        <f t="shared" si="918"/>
        <v>45922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>
        <f t="shared" si="908"/>
        <v>45907</v>
      </c>
      <c r="B1913" s="114">
        <f t="shared" si="900"/>
        <v>663.16249456000003</v>
      </c>
      <c r="C1913" s="114">
        <f t="shared" si="914"/>
        <v>400.97290400999998</v>
      </c>
      <c r="D1913" s="115">
        <f t="shared" si="909"/>
        <v>1190.8820000000001</v>
      </c>
      <c r="E1913" s="116">
        <f t="shared" si="922"/>
        <v>1193.337</v>
      </c>
      <c r="F1913" s="117">
        <f t="shared" si="923"/>
        <v>45858</v>
      </c>
      <c r="G1913" s="118">
        <f t="shared" si="901"/>
        <v>2.0614972768082662E-3</v>
      </c>
      <c r="H1913" s="119">
        <f t="shared" si="915"/>
        <v>45922</v>
      </c>
      <c r="I1913" s="119">
        <f t="shared" si="902"/>
        <v>45922</v>
      </c>
      <c r="J1913" s="120">
        <f t="shared" si="910"/>
        <v>23</v>
      </c>
      <c r="K1913" s="120">
        <f t="shared" si="925"/>
        <v>13</v>
      </c>
      <c r="L1913" s="8">
        <f t="shared" si="911"/>
        <v>1.0011646700000001</v>
      </c>
      <c r="M1913" s="121">
        <f t="shared" si="924"/>
        <v>1.00206149</v>
      </c>
      <c r="N1913" s="121">
        <f t="shared" si="919"/>
        <v>1.6462037505640741</v>
      </c>
      <c r="O1913" s="114">
        <f t="shared" si="921"/>
        <v>1.64812103</v>
      </c>
      <c r="P1913" s="114">
        <f t="shared" si="903"/>
        <v>660.85187555000005</v>
      </c>
      <c r="Q1913" s="168">
        <f t="shared" si="916"/>
        <v>0</v>
      </c>
      <c r="R1913" s="169">
        <f t="shared" si="912"/>
        <v>0</v>
      </c>
      <c r="S1913" s="114">
        <f t="shared" si="904"/>
        <v>0</v>
      </c>
      <c r="T1913" s="124">
        <f t="shared" si="913"/>
        <v>7.0000000000000007E-2</v>
      </c>
      <c r="U1913" s="122">
        <f t="shared" si="920"/>
        <v>13</v>
      </c>
      <c r="V1913" s="122">
        <v>252</v>
      </c>
      <c r="W1913" s="121">
        <f t="shared" si="905"/>
        <v>1.003496425</v>
      </c>
      <c r="X1913" s="114">
        <f t="shared" si="906"/>
        <v>2.3106190099999999</v>
      </c>
      <c r="Y1913" s="114">
        <f t="shared" si="907"/>
        <v>0</v>
      </c>
      <c r="Z1913" s="127" t="str">
        <f t="shared" si="917"/>
        <v>A+J=</v>
      </c>
      <c r="AA1913" s="119">
        <f t="shared" si="918"/>
        <v>45922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>
        <f t="shared" si="908"/>
        <v>45908</v>
      </c>
      <c r="B1914" s="114">
        <f t="shared" si="900"/>
        <v>663.16249456000003</v>
      </c>
      <c r="C1914" s="114">
        <f t="shared" si="914"/>
        <v>400.97290400999998</v>
      </c>
      <c r="D1914" s="115">
        <f t="shared" si="909"/>
        <v>1190.8820000000001</v>
      </c>
      <c r="E1914" s="116">
        <f t="shared" si="922"/>
        <v>1193.337</v>
      </c>
      <c r="F1914" s="117">
        <f t="shared" si="923"/>
        <v>45858</v>
      </c>
      <c r="G1914" s="118">
        <f t="shared" si="901"/>
        <v>2.0614972768082662E-3</v>
      </c>
      <c r="H1914" s="119">
        <f t="shared" si="915"/>
        <v>45922</v>
      </c>
      <c r="I1914" s="119">
        <f t="shared" si="902"/>
        <v>45922</v>
      </c>
      <c r="J1914" s="120">
        <f t="shared" si="910"/>
        <v>23</v>
      </c>
      <c r="K1914" s="120">
        <f t="shared" si="925"/>
        <v>13</v>
      </c>
      <c r="L1914" s="8">
        <f t="shared" si="911"/>
        <v>1.0011646700000001</v>
      </c>
      <c r="M1914" s="121">
        <f t="shared" si="924"/>
        <v>1.00206149</v>
      </c>
      <c r="N1914" s="121">
        <f t="shared" si="919"/>
        <v>1.6462037505640741</v>
      </c>
      <c r="O1914" s="114">
        <f t="shared" si="921"/>
        <v>1.64812103</v>
      </c>
      <c r="P1914" s="114">
        <f t="shared" si="903"/>
        <v>660.85187555000005</v>
      </c>
      <c r="Q1914" s="168">
        <f t="shared" si="916"/>
        <v>0</v>
      </c>
      <c r="R1914" s="169">
        <f t="shared" si="912"/>
        <v>0</v>
      </c>
      <c r="S1914" s="114">
        <f t="shared" si="904"/>
        <v>0</v>
      </c>
      <c r="T1914" s="124">
        <f t="shared" si="913"/>
        <v>7.0000000000000007E-2</v>
      </c>
      <c r="U1914" s="122">
        <f t="shared" si="920"/>
        <v>13</v>
      </c>
      <c r="V1914" s="122">
        <v>252</v>
      </c>
      <c r="W1914" s="121">
        <f t="shared" si="905"/>
        <v>1.003496425</v>
      </c>
      <c r="X1914" s="114">
        <f t="shared" si="906"/>
        <v>2.3106190099999999</v>
      </c>
      <c r="Y1914" s="114">
        <f t="shared" si="907"/>
        <v>0</v>
      </c>
      <c r="Z1914" s="127" t="str">
        <f t="shared" si="917"/>
        <v>A+J=</v>
      </c>
      <c r="AA1914" s="119">
        <f t="shared" si="918"/>
        <v>45922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>
        <f t="shared" si="908"/>
        <v>45909</v>
      </c>
      <c r="B1915" s="114">
        <f t="shared" si="900"/>
        <v>663.39996345000009</v>
      </c>
      <c r="C1915" s="114">
        <f t="shared" si="914"/>
        <v>400.97290400999998</v>
      </c>
      <c r="D1915" s="115">
        <f t="shared" si="909"/>
        <v>1190.8820000000001</v>
      </c>
      <c r="E1915" s="116">
        <f t="shared" si="922"/>
        <v>1193.337</v>
      </c>
      <c r="F1915" s="117">
        <f t="shared" si="923"/>
        <v>45858</v>
      </c>
      <c r="G1915" s="118">
        <f t="shared" si="901"/>
        <v>2.0614972768082662E-3</v>
      </c>
      <c r="H1915" s="119">
        <f t="shared" si="915"/>
        <v>45922</v>
      </c>
      <c r="I1915" s="119">
        <f t="shared" si="902"/>
        <v>45922</v>
      </c>
      <c r="J1915" s="120">
        <f t="shared" si="910"/>
        <v>23</v>
      </c>
      <c r="K1915" s="120">
        <f t="shared" si="925"/>
        <v>14</v>
      </c>
      <c r="L1915" s="8">
        <f t="shared" si="911"/>
        <v>1.00125431</v>
      </c>
      <c r="M1915" s="121">
        <f t="shared" si="924"/>
        <v>1.00206149</v>
      </c>
      <c r="N1915" s="121">
        <f t="shared" si="919"/>
        <v>1.6462037505640741</v>
      </c>
      <c r="O1915" s="114">
        <f t="shared" si="921"/>
        <v>1.6482686</v>
      </c>
      <c r="P1915" s="114">
        <f t="shared" si="903"/>
        <v>660.91104713000004</v>
      </c>
      <c r="Q1915" s="168">
        <f t="shared" si="916"/>
        <v>0</v>
      </c>
      <c r="R1915" s="169">
        <f t="shared" si="912"/>
        <v>0</v>
      </c>
      <c r="S1915" s="114">
        <f t="shared" si="904"/>
        <v>0</v>
      </c>
      <c r="T1915" s="124">
        <f t="shared" si="913"/>
        <v>7.0000000000000007E-2</v>
      </c>
      <c r="U1915" s="122">
        <f t="shared" si="920"/>
        <v>14</v>
      </c>
      <c r="V1915" s="122">
        <v>252</v>
      </c>
      <c r="W1915" s="121">
        <f t="shared" si="905"/>
        <v>1.0037658869999999</v>
      </c>
      <c r="X1915" s="114">
        <f t="shared" si="906"/>
        <v>2.48891632</v>
      </c>
      <c r="Y1915" s="114">
        <f t="shared" si="907"/>
        <v>0</v>
      </c>
      <c r="Z1915" s="127" t="str">
        <f t="shared" si="917"/>
        <v>A+J=</v>
      </c>
      <c r="AA1915" s="119">
        <f t="shared" si="918"/>
        <v>45922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>
        <f t="shared" si="908"/>
        <v>45910</v>
      </c>
      <c r="B1916" s="114">
        <f t="shared" si="900"/>
        <v>663.63751984999999</v>
      </c>
      <c r="C1916" s="114">
        <f t="shared" si="914"/>
        <v>400.97290400999998</v>
      </c>
      <c r="D1916" s="115">
        <f t="shared" si="909"/>
        <v>1190.8820000000001</v>
      </c>
      <c r="E1916" s="116">
        <f t="shared" si="922"/>
        <v>1193.337</v>
      </c>
      <c r="F1916" s="117">
        <f t="shared" si="923"/>
        <v>45858</v>
      </c>
      <c r="G1916" s="118">
        <f t="shared" si="901"/>
        <v>2.0614972768082662E-3</v>
      </c>
      <c r="H1916" s="119">
        <f t="shared" si="915"/>
        <v>45922</v>
      </c>
      <c r="I1916" s="119">
        <f t="shared" si="902"/>
        <v>45922</v>
      </c>
      <c r="J1916" s="120">
        <f t="shared" si="910"/>
        <v>23</v>
      </c>
      <c r="K1916" s="120">
        <f t="shared" si="925"/>
        <v>15</v>
      </c>
      <c r="L1916" s="8">
        <f t="shared" si="911"/>
        <v>1.00134397</v>
      </c>
      <c r="M1916" s="121">
        <f t="shared" si="924"/>
        <v>1.00206149</v>
      </c>
      <c r="N1916" s="121">
        <f t="shared" si="919"/>
        <v>1.6462037505640741</v>
      </c>
      <c r="O1916" s="114">
        <f t="shared" si="921"/>
        <v>1.6484161900000001</v>
      </c>
      <c r="P1916" s="114">
        <f t="shared" si="903"/>
        <v>660.97022672000003</v>
      </c>
      <c r="Q1916" s="168">
        <f t="shared" si="916"/>
        <v>0</v>
      </c>
      <c r="R1916" s="169">
        <f t="shared" si="912"/>
        <v>0</v>
      </c>
      <c r="S1916" s="114">
        <f t="shared" si="904"/>
        <v>0</v>
      </c>
      <c r="T1916" s="124">
        <f t="shared" si="913"/>
        <v>7.0000000000000007E-2</v>
      </c>
      <c r="U1916" s="122">
        <f t="shared" si="920"/>
        <v>15</v>
      </c>
      <c r="V1916" s="122">
        <v>252</v>
      </c>
      <c r="W1916" s="121">
        <f t="shared" si="905"/>
        <v>1.004035421</v>
      </c>
      <c r="X1916" s="114">
        <f t="shared" si="906"/>
        <v>2.66729313</v>
      </c>
      <c r="Y1916" s="114">
        <f t="shared" si="907"/>
        <v>0</v>
      </c>
      <c r="Z1916" s="127" t="str">
        <f t="shared" si="917"/>
        <v>A+J=</v>
      </c>
      <c r="AA1916" s="119">
        <f t="shared" si="918"/>
        <v>45922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>
        <f t="shared" si="908"/>
        <v>45911</v>
      </c>
      <c r="B1917" s="114">
        <f t="shared" si="900"/>
        <v>663.87515976999998</v>
      </c>
      <c r="C1917" s="114">
        <f t="shared" si="914"/>
        <v>400.97290400999998</v>
      </c>
      <c r="D1917" s="115">
        <f t="shared" si="909"/>
        <v>1190.8820000000001</v>
      </c>
      <c r="E1917" s="116">
        <f t="shared" si="922"/>
        <v>1193.337</v>
      </c>
      <c r="F1917" s="117">
        <f t="shared" si="923"/>
        <v>45858</v>
      </c>
      <c r="G1917" s="118">
        <f t="shared" si="901"/>
        <v>2.0614972768082662E-3</v>
      </c>
      <c r="H1917" s="119">
        <f t="shared" si="915"/>
        <v>45922</v>
      </c>
      <c r="I1917" s="119">
        <f t="shared" si="902"/>
        <v>45922</v>
      </c>
      <c r="J1917" s="120">
        <f t="shared" si="910"/>
        <v>23</v>
      </c>
      <c r="K1917" s="120">
        <f t="shared" si="925"/>
        <v>16</v>
      </c>
      <c r="L1917" s="8">
        <f t="shared" si="911"/>
        <v>1.00143363</v>
      </c>
      <c r="M1917" s="121">
        <f t="shared" si="924"/>
        <v>1.00206149</v>
      </c>
      <c r="N1917" s="121">
        <f t="shared" si="919"/>
        <v>1.6462037505640741</v>
      </c>
      <c r="O1917" s="114">
        <f t="shared" si="921"/>
        <v>1.6485637900000001</v>
      </c>
      <c r="P1917" s="114">
        <f t="shared" si="903"/>
        <v>661.02941032000001</v>
      </c>
      <c r="Q1917" s="168">
        <f t="shared" si="916"/>
        <v>0</v>
      </c>
      <c r="R1917" s="169">
        <f t="shared" si="912"/>
        <v>0</v>
      </c>
      <c r="S1917" s="114">
        <f t="shared" si="904"/>
        <v>0</v>
      </c>
      <c r="T1917" s="124">
        <f t="shared" si="913"/>
        <v>7.0000000000000007E-2</v>
      </c>
      <c r="U1917" s="122">
        <f t="shared" si="920"/>
        <v>16</v>
      </c>
      <c r="V1917" s="122">
        <v>252</v>
      </c>
      <c r="W1917" s="121">
        <f t="shared" si="905"/>
        <v>1.004305027</v>
      </c>
      <c r="X1917" s="114">
        <f t="shared" si="906"/>
        <v>2.84574945</v>
      </c>
      <c r="Y1917" s="114">
        <f t="shared" si="907"/>
        <v>0</v>
      </c>
      <c r="Z1917" s="127" t="str">
        <f t="shared" si="917"/>
        <v>A+J=</v>
      </c>
      <c r="AA1917" s="119">
        <f t="shared" si="918"/>
        <v>45922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>
        <f t="shared" si="908"/>
        <v>45912</v>
      </c>
      <c r="B1918" s="114">
        <f t="shared" si="900"/>
        <v>664.11288792999994</v>
      </c>
      <c r="C1918" s="114">
        <f t="shared" si="914"/>
        <v>400.97290400999998</v>
      </c>
      <c r="D1918" s="115">
        <f t="shared" si="909"/>
        <v>1190.8820000000001</v>
      </c>
      <c r="E1918" s="116">
        <f t="shared" si="922"/>
        <v>1193.337</v>
      </c>
      <c r="F1918" s="117">
        <f t="shared" si="923"/>
        <v>45858</v>
      </c>
      <c r="G1918" s="118">
        <f t="shared" si="901"/>
        <v>2.0614972768082662E-3</v>
      </c>
      <c r="H1918" s="119">
        <f t="shared" si="915"/>
        <v>45922</v>
      </c>
      <c r="I1918" s="119">
        <f t="shared" si="902"/>
        <v>45922</v>
      </c>
      <c r="J1918" s="120">
        <f t="shared" si="910"/>
        <v>23</v>
      </c>
      <c r="K1918" s="120">
        <f t="shared" si="925"/>
        <v>17</v>
      </c>
      <c r="L1918" s="8">
        <f t="shared" si="911"/>
        <v>1.0015232999999999</v>
      </c>
      <c r="M1918" s="121">
        <f t="shared" si="924"/>
        <v>1.00206149</v>
      </c>
      <c r="N1918" s="121">
        <f t="shared" si="919"/>
        <v>1.6462037505640741</v>
      </c>
      <c r="O1918" s="114">
        <f t="shared" si="921"/>
        <v>1.64871141</v>
      </c>
      <c r="P1918" s="114">
        <f t="shared" si="903"/>
        <v>661.08860193999999</v>
      </c>
      <c r="Q1918" s="168">
        <f t="shared" si="916"/>
        <v>0</v>
      </c>
      <c r="R1918" s="169">
        <f t="shared" si="912"/>
        <v>0</v>
      </c>
      <c r="S1918" s="114">
        <f t="shared" si="904"/>
        <v>0</v>
      </c>
      <c r="T1918" s="124">
        <f t="shared" si="913"/>
        <v>7.0000000000000007E-2</v>
      </c>
      <c r="U1918" s="122">
        <f t="shared" si="920"/>
        <v>17</v>
      </c>
      <c r="V1918" s="122">
        <v>252</v>
      </c>
      <c r="W1918" s="121">
        <f t="shared" si="905"/>
        <v>1.0045747060000001</v>
      </c>
      <c r="X1918" s="114">
        <f t="shared" si="906"/>
        <v>3.0242859900000001</v>
      </c>
      <c r="Y1918" s="114">
        <f t="shared" si="907"/>
        <v>0</v>
      </c>
      <c r="Z1918" s="127" t="str">
        <f t="shared" si="917"/>
        <v>A+J=</v>
      </c>
      <c r="AA1918" s="119">
        <f t="shared" si="918"/>
        <v>45922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>
        <f t="shared" si="908"/>
        <v>45913</v>
      </c>
      <c r="B1919" s="114">
        <f t="shared" si="900"/>
        <v>664.35069964000002</v>
      </c>
      <c r="C1919" s="114">
        <f t="shared" si="914"/>
        <v>400.97290400999998</v>
      </c>
      <c r="D1919" s="115">
        <f t="shared" si="909"/>
        <v>1190.8820000000001</v>
      </c>
      <c r="E1919" s="116">
        <f t="shared" si="922"/>
        <v>1193.337</v>
      </c>
      <c r="F1919" s="117">
        <f t="shared" si="923"/>
        <v>45858</v>
      </c>
      <c r="G1919" s="118">
        <f t="shared" si="901"/>
        <v>2.0614972768082662E-3</v>
      </c>
      <c r="H1919" s="119">
        <f t="shared" si="915"/>
        <v>45922</v>
      </c>
      <c r="I1919" s="119">
        <f t="shared" si="902"/>
        <v>45922</v>
      </c>
      <c r="J1919" s="120">
        <f t="shared" si="910"/>
        <v>23</v>
      </c>
      <c r="K1919" s="120">
        <f t="shared" si="925"/>
        <v>18</v>
      </c>
      <c r="L1919" s="8">
        <f t="shared" si="911"/>
        <v>1.00161298</v>
      </c>
      <c r="M1919" s="121">
        <f t="shared" si="924"/>
        <v>1.00206149</v>
      </c>
      <c r="N1919" s="121">
        <f t="shared" si="919"/>
        <v>1.6462037505640741</v>
      </c>
      <c r="O1919" s="114">
        <f t="shared" si="921"/>
        <v>1.6488590400000001</v>
      </c>
      <c r="P1919" s="114">
        <f t="shared" si="903"/>
        <v>661.14779756999997</v>
      </c>
      <c r="Q1919" s="168">
        <f t="shared" si="916"/>
        <v>0</v>
      </c>
      <c r="R1919" s="169">
        <f t="shared" si="912"/>
        <v>0</v>
      </c>
      <c r="S1919" s="114">
        <f t="shared" si="904"/>
        <v>0</v>
      </c>
      <c r="T1919" s="124">
        <f t="shared" si="913"/>
        <v>7.0000000000000007E-2</v>
      </c>
      <c r="U1919" s="122">
        <f t="shared" si="920"/>
        <v>18</v>
      </c>
      <c r="V1919" s="122">
        <v>252</v>
      </c>
      <c r="W1919" s="121">
        <f t="shared" si="905"/>
        <v>1.0048444569999999</v>
      </c>
      <c r="X1919" s="114">
        <f t="shared" si="906"/>
        <v>3.2029020699999999</v>
      </c>
      <c r="Y1919" s="114">
        <f t="shared" si="907"/>
        <v>0</v>
      </c>
      <c r="Z1919" s="127" t="str">
        <f t="shared" si="917"/>
        <v>A+J=</v>
      </c>
      <c r="AA1919" s="119">
        <f t="shared" si="918"/>
        <v>45922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>
        <f t="shared" si="908"/>
        <v>45914</v>
      </c>
      <c r="B1920" s="114">
        <f t="shared" si="900"/>
        <v>664.35069964000002</v>
      </c>
      <c r="C1920" s="114">
        <f t="shared" si="914"/>
        <v>400.97290400999998</v>
      </c>
      <c r="D1920" s="115">
        <f t="shared" si="909"/>
        <v>1190.8820000000001</v>
      </c>
      <c r="E1920" s="116">
        <f t="shared" si="922"/>
        <v>1193.337</v>
      </c>
      <c r="F1920" s="117">
        <f t="shared" si="923"/>
        <v>45858</v>
      </c>
      <c r="G1920" s="118">
        <f t="shared" si="901"/>
        <v>2.0614972768082662E-3</v>
      </c>
      <c r="H1920" s="119">
        <f t="shared" si="915"/>
        <v>45922</v>
      </c>
      <c r="I1920" s="119">
        <f t="shared" si="902"/>
        <v>45922</v>
      </c>
      <c r="J1920" s="120">
        <f t="shared" si="910"/>
        <v>23</v>
      </c>
      <c r="K1920" s="120">
        <f t="shared" si="925"/>
        <v>18</v>
      </c>
      <c r="L1920" s="8">
        <f t="shared" si="911"/>
        <v>1.00161298</v>
      </c>
      <c r="M1920" s="121">
        <f t="shared" si="924"/>
        <v>1.00206149</v>
      </c>
      <c r="N1920" s="121">
        <f t="shared" si="919"/>
        <v>1.6462037505640741</v>
      </c>
      <c r="O1920" s="114">
        <f t="shared" si="921"/>
        <v>1.6488590400000001</v>
      </c>
      <c r="P1920" s="114">
        <f t="shared" si="903"/>
        <v>661.14779756999997</v>
      </c>
      <c r="Q1920" s="168">
        <f t="shared" si="916"/>
        <v>0</v>
      </c>
      <c r="R1920" s="169">
        <f t="shared" si="912"/>
        <v>0</v>
      </c>
      <c r="S1920" s="114">
        <f t="shared" si="904"/>
        <v>0</v>
      </c>
      <c r="T1920" s="124">
        <f t="shared" si="913"/>
        <v>7.0000000000000007E-2</v>
      </c>
      <c r="U1920" s="122">
        <f t="shared" si="920"/>
        <v>18</v>
      </c>
      <c r="V1920" s="122">
        <v>252</v>
      </c>
      <c r="W1920" s="121">
        <f t="shared" si="905"/>
        <v>1.0048444569999999</v>
      </c>
      <c r="X1920" s="114">
        <f t="shared" si="906"/>
        <v>3.2029020699999999</v>
      </c>
      <c r="Y1920" s="114">
        <f t="shared" si="907"/>
        <v>0</v>
      </c>
      <c r="Z1920" s="127" t="str">
        <f t="shared" si="917"/>
        <v>A+J=</v>
      </c>
      <c r="AA1920" s="119">
        <f t="shared" si="918"/>
        <v>45922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>
        <f t="shared" si="908"/>
        <v>45915</v>
      </c>
      <c r="B1921" s="114">
        <f t="shared" si="900"/>
        <v>664.35069964000002</v>
      </c>
      <c r="C1921" s="114">
        <f t="shared" si="914"/>
        <v>400.97290400999998</v>
      </c>
      <c r="D1921" s="115">
        <f t="shared" si="909"/>
        <v>1190.8820000000001</v>
      </c>
      <c r="E1921" s="116">
        <f t="shared" si="922"/>
        <v>1193.337</v>
      </c>
      <c r="F1921" s="117">
        <f t="shared" si="923"/>
        <v>45858</v>
      </c>
      <c r="G1921" s="118">
        <f t="shared" si="901"/>
        <v>2.0614972768082662E-3</v>
      </c>
      <c r="H1921" s="119">
        <f t="shared" si="915"/>
        <v>45922</v>
      </c>
      <c r="I1921" s="119">
        <f t="shared" si="902"/>
        <v>45922</v>
      </c>
      <c r="J1921" s="120">
        <f t="shared" si="910"/>
        <v>23</v>
      </c>
      <c r="K1921" s="120">
        <f t="shared" si="925"/>
        <v>18</v>
      </c>
      <c r="L1921" s="8">
        <f t="shared" si="911"/>
        <v>1.00161298</v>
      </c>
      <c r="M1921" s="121">
        <f t="shared" si="924"/>
        <v>1.00206149</v>
      </c>
      <c r="N1921" s="121">
        <f t="shared" si="919"/>
        <v>1.6462037505640741</v>
      </c>
      <c r="O1921" s="114">
        <f t="shared" si="921"/>
        <v>1.6488590400000001</v>
      </c>
      <c r="P1921" s="114">
        <f t="shared" si="903"/>
        <v>661.14779756999997</v>
      </c>
      <c r="Q1921" s="168">
        <f t="shared" si="916"/>
        <v>0</v>
      </c>
      <c r="R1921" s="169">
        <f t="shared" si="912"/>
        <v>0</v>
      </c>
      <c r="S1921" s="114">
        <f t="shared" si="904"/>
        <v>0</v>
      </c>
      <c r="T1921" s="124">
        <f t="shared" si="913"/>
        <v>7.0000000000000007E-2</v>
      </c>
      <c r="U1921" s="122">
        <f t="shared" si="920"/>
        <v>18</v>
      </c>
      <c r="V1921" s="122">
        <v>252</v>
      </c>
      <c r="W1921" s="121">
        <f t="shared" si="905"/>
        <v>1.0048444569999999</v>
      </c>
      <c r="X1921" s="114">
        <f t="shared" si="906"/>
        <v>3.2029020699999999</v>
      </c>
      <c r="Y1921" s="114">
        <f t="shared" si="907"/>
        <v>0</v>
      </c>
      <c r="Z1921" s="127" t="str">
        <f t="shared" si="917"/>
        <v>A+J=</v>
      </c>
      <c r="AA1921" s="119">
        <f t="shared" si="918"/>
        <v>45922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>
        <f t="shared" si="908"/>
        <v>45916</v>
      </c>
      <c r="B1922" s="114">
        <f t="shared" si="900"/>
        <v>664.58859962000008</v>
      </c>
      <c r="C1922" s="114">
        <f t="shared" si="914"/>
        <v>400.97290400999998</v>
      </c>
      <c r="D1922" s="115">
        <f t="shared" si="909"/>
        <v>1190.8820000000001</v>
      </c>
      <c r="E1922" s="116">
        <f t="shared" si="922"/>
        <v>1193.337</v>
      </c>
      <c r="F1922" s="117">
        <f t="shared" si="923"/>
        <v>45858</v>
      </c>
      <c r="G1922" s="118">
        <f t="shared" si="901"/>
        <v>2.0614972768082662E-3</v>
      </c>
      <c r="H1922" s="119">
        <f t="shared" si="915"/>
        <v>45922</v>
      </c>
      <c r="I1922" s="119">
        <f t="shared" si="902"/>
        <v>45922</v>
      </c>
      <c r="J1922" s="120">
        <f t="shared" si="910"/>
        <v>23</v>
      </c>
      <c r="K1922" s="120">
        <f t="shared" si="925"/>
        <v>19</v>
      </c>
      <c r="L1922" s="8">
        <f t="shared" si="911"/>
        <v>1.00170267</v>
      </c>
      <c r="M1922" s="121">
        <f t="shared" si="924"/>
        <v>1.00206149</v>
      </c>
      <c r="N1922" s="121">
        <f t="shared" si="919"/>
        <v>1.6462037505640741</v>
      </c>
      <c r="O1922" s="114">
        <f t="shared" si="921"/>
        <v>1.64900669</v>
      </c>
      <c r="P1922" s="114">
        <f t="shared" si="903"/>
        <v>661.20700122000005</v>
      </c>
      <c r="Q1922" s="168">
        <f t="shared" si="916"/>
        <v>0</v>
      </c>
      <c r="R1922" s="169">
        <f t="shared" si="912"/>
        <v>0</v>
      </c>
      <c r="S1922" s="114">
        <f t="shared" si="904"/>
        <v>0</v>
      </c>
      <c r="T1922" s="124">
        <f t="shared" si="913"/>
        <v>7.0000000000000007E-2</v>
      </c>
      <c r="U1922" s="122">
        <f t="shared" si="920"/>
        <v>19</v>
      </c>
      <c r="V1922" s="122">
        <v>252</v>
      </c>
      <c r="W1922" s="121">
        <f t="shared" si="905"/>
        <v>1.005114281</v>
      </c>
      <c r="X1922" s="114">
        <f t="shared" si="906"/>
        <v>3.3815984000000001</v>
      </c>
      <c r="Y1922" s="114">
        <f t="shared" si="907"/>
        <v>0</v>
      </c>
      <c r="Z1922" s="127" t="str">
        <f t="shared" si="917"/>
        <v>A+J=</v>
      </c>
      <c r="AA1922" s="119">
        <f t="shared" si="918"/>
        <v>45922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>
        <f t="shared" si="908"/>
        <v>45917</v>
      </c>
      <c r="B1923" s="114">
        <f t="shared" si="900"/>
        <v>664.82657916000005</v>
      </c>
      <c r="C1923" s="114">
        <f t="shared" si="914"/>
        <v>400.97290400999998</v>
      </c>
      <c r="D1923" s="115">
        <f t="shared" si="909"/>
        <v>1190.8820000000001</v>
      </c>
      <c r="E1923" s="116">
        <f t="shared" si="922"/>
        <v>1193.337</v>
      </c>
      <c r="F1923" s="117">
        <f t="shared" si="923"/>
        <v>45858</v>
      </c>
      <c r="G1923" s="118">
        <f t="shared" si="901"/>
        <v>2.0614972768082662E-3</v>
      </c>
      <c r="H1923" s="119">
        <f t="shared" si="915"/>
        <v>45922</v>
      </c>
      <c r="I1923" s="119">
        <f t="shared" si="902"/>
        <v>45922</v>
      </c>
      <c r="J1923" s="120">
        <f t="shared" si="910"/>
        <v>23</v>
      </c>
      <c r="K1923" s="120">
        <f t="shared" si="925"/>
        <v>20</v>
      </c>
      <c r="L1923" s="8">
        <f t="shared" si="911"/>
        <v>1.00179236</v>
      </c>
      <c r="M1923" s="121">
        <f t="shared" si="924"/>
        <v>1.00206149</v>
      </c>
      <c r="N1923" s="121">
        <f t="shared" si="919"/>
        <v>1.6462037505640741</v>
      </c>
      <c r="O1923" s="114">
        <f t="shared" si="921"/>
        <v>1.6491543399999999</v>
      </c>
      <c r="P1923" s="114">
        <f t="shared" si="903"/>
        <v>661.26620487000002</v>
      </c>
      <c r="Q1923" s="168">
        <f t="shared" si="916"/>
        <v>0</v>
      </c>
      <c r="R1923" s="169">
        <f t="shared" si="912"/>
        <v>0</v>
      </c>
      <c r="S1923" s="114">
        <f t="shared" si="904"/>
        <v>0</v>
      </c>
      <c r="T1923" s="124">
        <f t="shared" si="913"/>
        <v>7.0000000000000007E-2</v>
      </c>
      <c r="U1923" s="122">
        <f t="shared" si="920"/>
        <v>20</v>
      </c>
      <c r="V1923" s="122">
        <v>252</v>
      </c>
      <c r="W1923" s="121">
        <f t="shared" si="905"/>
        <v>1.005384177</v>
      </c>
      <c r="X1923" s="114">
        <f t="shared" si="906"/>
        <v>3.5603742899999999</v>
      </c>
      <c r="Y1923" s="114">
        <f t="shared" si="907"/>
        <v>0</v>
      </c>
      <c r="Z1923" s="127" t="str">
        <f t="shared" si="917"/>
        <v>A+J=</v>
      </c>
      <c r="AA1923" s="119">
        <f t="shared" si="918"/>
        <v>45922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>
        <f t="shared" si="908"/>
        <v>45918</v>
      </c>
      <c r="B1924" s="114">
        <f t="shared" si="900"/>
        <v>665.06464228999994</v>
      </c>
      <c r="C1924" s="114">
        <f t="shared" si="914"/>
        <v>400.97290400999998</v>
      </c>
      <c r="D1924" s="115">
        <f t="shared" si="909"/>
        <v>1190.8820000000001</v>
      </c>
      <c r="E1924" s="116">
        <f t="shared" si="922"/>
        <v>1193.337</v>
      </c>
      <c r="F1924" s="117">
        <f t="shared" si="923"/>
        <v>45858</v>
      </c>
      <c r="G1924" s="118">
        <f t="shared" si="901"/>
        <v>2.0614972768082662E-3</v>
      </c>
      <c r="H1924" s="119">
        <f t="shared" si="915"/>
        <v>45922</v>
      </c>
      <c r="I1924" s="119">
        <f t="shared" si="902"/>
        <v>45922</v>
      </c>
      <c r="J1924" s="120">
        <f t="shared" si="910"/>
        <v>23</v>
      </c>
      <c r="K1924" s="120">
        <f t="shared" si="925"/>
        <v>21</v>
      </c>
      <c r="L1924" s="8">
        <f t="shared" si="911"/>
        <v>1.00188206</v>
      </c>
      <c r="M1924" s="121">
        <f t="shared" si="924"/>
        <v>1.00206149</v>
      </c>
      <c r="N1924" s="121">
        <f t="shared" si="919"/>
        <v>1.6462037505640741</v>
      </c>
      <c r="O1924" s="114">
        <f t="shared" si="921"/>
        <v>1.649302</v>
      </c>
      <c r="P1924" s="114">
        <f t="shared" si="903"/>
        <v>661.32541251999999</v>
      </c>
      <c r="Q1924" s="168">
        <f t="shared" si="916"/>
        <v>0</v>
      </c>
      <c r="R1924" s="169">
        <f t="shared" si="912"/>
        <v>0</v>
      </c>
      <c r="S1924" s="114">
        <f t="shared" si="904"/>
        <v>0</v>
      </c>
      <c r="T1924" s="124">
        <f t="shared" si="913"/>
        <v>7.0000000000000007E-2</v>
      </c>
      <c r="U1924" s="122">
        <f t="shared" si="920"/>
        <v>21</v>
      </c>
      <c r="V1924" s="122">
        <v>252</v>
      </c>
      <c r="W1924" s="121">
        <f t="shared" si="905"/>
        <v>1.0056541450000001</v>
      </c>
      <c r="X1924" s="114">
        <f t="shared" si="906"/>
        <v>3.7392297700000001</v>
      </c>
      <c r="Y1924" s="114">
        <f t="shared" si="907"/>
        <v>0</v>
      </c>
      <c r="Z1924" s="127" t="str">
        <f t="shared" si="917"/>
        <v>A+J=</v>
      </c>
      <c r="AA1924" s="119">
        <f t="shared" si="918"/>
        <v>45922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>
        <f t="shared" si="908"/>
        <v>45919</v>
      </c>
      <c r="B1925" s="114">
        <f t="shared" si="900"/>
        <v>665.30279374999998</v>
      </c>
      <c r="C1925" s="114">
        <f t="shared" si="914"/>
        <v>400.97290400999998</v>
      </c>
      <c r="D1925" s="115">
        <f t="shared" si="909"/>
        <v>1190.8820000000001</v>
      </c>
      <c r="E1925" s="116">
        <f t="shared" si="922"/>
        <v>1193.337</v>
      </c>
      <c r="F1925" s="117">
        <f t="shared" si="923"/>
        <v>45858</v>
      </c>
      <c r="G1925" s="118">
        <f t="shared" si="901"/>
        <v>2.0614972768082662E-3</v>
      </c>
      <c r="H1925" s="119">
        <f t="shared" si="915"/>
        <v>45922</v>
      </c>
      <c r="I1925" s="119">
        <f t="shared" si="902"/>
        <v>45922</v>
      </c>
      <c r="J1925" s="120">
        <f t="shared" si="910"/>
        <v>23</v>
      </c>
      <c r="K1925" s="120">
        <f t="shared" si="925"/>
        <v>22</v>
      </c>
      <c r="L1925" s="8">
        <f t="shared" si="911"/>
        <v>1.0019717699999999</v>
      </c>
      <c r="M1925" s="121">
        <f t="shared" si="924"/>
        <v>1.00206149</v>
      </c>
      <c r="N1925" s="121">
        <f t="shared" si="919"/>
        <v>1.6462037505640741</v>
      </c>
      <c r="O1925" s="114">
        <f t="shared" si="921"/>
        <v>1.64944968</v>
      </c>
      <c r="P1925" s="114">
        <f t="shared" si="903"/>
        <v>661.38462819999995</v>
      </c>
      <c r="Q1925" s="168">
        <f t="shared" si="916"/>
        <v>0</v>
      </c>
      <c r="R1925" s="169">
        <f t="shared" si="912"/>
        <v>0</v>
      </c>
      <c r="S1925" s="114">
        <f t="shared" si="904"/>
        <v>0</v>
      </c>
      <c r="T1925" s="124">
        <f t="shared" si="913"/>
        <v>7.0000000000000007E-2</v>
      </c>
      <c r="U1925" s="122">
        <f t="shared" si="920"/>
        <v>22</v>
      </c>
      <c r="V1925" s="122">
        <v>252</v>
      </c>
      <c r="W1925" s="121">
        <f t="shared" si="905"/>
        <v>1.0059241860000001</v>
      </c>
      <c r="X1925" s="114">
        <f t="shared" si="906"/>
        <v>3.9181655499999999</v>
      </c>
      <c r="Y1925" s="114">
        <f t="shared" si="907"/>
        <v>0</v>
      </c>
      <c r="Z1925" s="127" t="str">
        <f t="shared" si="917"/>
        <v>A+J=</v>
      </c>
      <c r="AA1925" s="119">
        <f t="shared" si="918"/>
        <v>45922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>
        <f t="shared" si="908"/>
        <v>45920</v>
      </c>
      <c r="B1926" s="114">
        <f t="shared" si="900"/>
        <v>665.54103355000007</v>
      </c>
      <c r="C1926" s="114">
        <f t="shared" si="914"/>
        <v>400.97290400999998</v>
      </c>
      <c r="D1926" s="115">
        <f t="shared" si="909"/>
        <v>1190.8820000000001</v>
      </c>
      <c r="E1926" s="116">
        <f t="shared" si="922"/>
        <v>1193.337</v>
      </c>
      <c r="F1926" s="117">
        <f t="shared" si="923"/>
        <v>45858</v>
      </c>
      <c r="G1926" s="118">
        <f t="shared" si="901"/>
        <v>2.0614972768082662E-3</v>
      </c>
      <c r="H1926" s="119">
        <f t="shared" si="915"/>
        <v>45950</v>
      </c>
      <c r="I1926" s="119">
        <f t="shared" si="902"/>
        <v>45922</v>
      </c>
      <c r="J1926" s="120">
        <f t="shared" si="910"/>
        <v>23</v>
      </c>
      <c r="K1926" s="120">
        <f t="shared" si="925"/>
        <v>23</v>
      </c>
      <c r="L1926" s="8">
        <f t="shared" si="911"/>
        <v>1.00206149</v>
      </c>
      <c r="M1926" s="121">
        <f t="shared" si="924"/>
        <v>1.00206149</v>
      </c>
      <c r="N1926" s="121">
        <f t="shared" si="919"/>
        <v>1.6462037505640741</v>
      </c>
      <c r="O1926" s="114">
        <f t="shared" si="921"/>
        <v>1.6495973799999999</v>
      </c>
      <c r="P1926" s="114">
        <f t="shared" si="903"/>
        <v>661.44385190000003</v>
      </c>
      <c r="Q1926" s="168">
        <f t="shared" si="916"/>
        <v>0</v>
      </c>
      <c r="R1926" s="169">
        <f t="shared" si="912"/>
        <v>0</v>
      </c>
      <c r="S1926" s="114">
        <f t="shared" si="904"/>
        <v>0</v>
      </c>
      <c r="T1926" s="124">
        <f t="shared" si="913"/>
        <v>7.0000000000000007E-2</v>
      </c>
      <c r="U1926" s="122">
        <f t="shared" si="920"/>
        <v>23</v>
      </c>
      <c r="V1926" s="122">
        <v>252</v>
      </c>
      <c r="W1926" s="121">
        <f t="shared" si="905"/>
        <v>1.0061943</v>
      </c>
      <c r="X1926" s="114">
        <f t="shared" si="906"/>
        <v>4.0971816499999996</v>
      </c>
      <c r="Y1926" s="114">
        <f t="shared" si="907"/>
        <v>0</v>
      </c>
      <c r="Z1926" s="127" t="str">
        <f t="shared" si="917"/>
        <v>A+J=</v>
      </c>
      <c r="AA1926" s="119">
        <f t="shared" si="918"/>
        <v>45922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>
        <f t="shared" si="908"/>
        <v>45921</v>
      </c>
      <c r="B1927" s="114">
        <f t="shared" si="900"/>
        <v>665.54103355000007</v>
      </c>
      <c r="C1927" s="114">
        <f t="shared" si="914"/>
        <v>400.97290400999998</v>
      </c>
      <c r="D1927" s="115">
        <f t="shared" si="909"/>
        <v>1190.8820000000001</v>
      </c>
      <c r="E1927" s="116">
        <f t="shared" si="922"/>
        <v>1193.337</v>
      </c>
      <c r="F1927" s="117">
        <f t="shared" si="923"/>
        <v>45858</v>
      </c>
      <c r="G1927" s="118">
        <f t="shared" si="901"/>
        <v>2.0614972768082662E-3</v>
      </c>
      <c r="H1927" s="119">
        <f t="shared" si="915"/>
        <v>45950</v>
      </c>
      <c r="I1927" s="119">
        <f t="shared" si="902"/>
        <v>45922</v>
      </c>
      <c r="J1927" s="120">
        <f t="shared" si="910"/>
        <v>23</v>
      </c>
      <c r="K1927" s="120">
        <f t="shared" si="925"/>
        <v>23</v>
      </c>
      <c r="L1927" s="8">
        <f t="shared" si="911"/>
        <v>1.00206149</v>
      </c>
      <c r="M1927" s="121">
        <f t="shared" si="924"/>
        <v>1.00206149</v>
      </c>
      <c r="N1927" s="121">
        <f t="shared" si="919"/>
        <v>1.6462037505640741</v>
      </c>
      <c r="O1927" s="114">
        <f t="shared" si="921"/>
        <v>1.6495973799999999</v>
      </c>
      <c r="P1927" s="114">
        <f t="shared" si="903"/>
        <v>661.44385190000003</v>
      </c>
      <c r="Q1927" s="168">
        <f t="shared" si="916"/>
        <v>0</v>
      </c>
      <c r="R1927" s="169">
        <f t="shared" si="912"/>
        <v>0</v>
      </c>
      <c r="S1927" s="114">
        <f t="shared" si="904"/>
        <v>0</v>
      </c>
      <c r="T1927" s="124">
        <f t="shared" si="913"/>
        <v>7.0000000000000007E-2</v>
      </c>
      <c r="U1927" s="122">
        <f t="shared" si="920"/>
        <v>23</v>
      </c>
      <c r="V1927" s="122">
        <v>252</v>
      </c>
      <c r="W1927" s="121">
        <f t="shared" si="905"/>
        <v>1.0061943</v>
      </c>
      <c r="X1927" s="114">
        <f t="shared" si="906"/>
        <v>4.0971816499999996</v>
      </c>
      <c r="Y1927" s="114">
        <f t="shared" si="907"/>
        <v>0</v>
      </c>
      <c r="Z1927" s="127" t="str">
        <f t="shared" si="917"/>
        <v>A+J=</v>
      </c>
      <c r="AA1927" s="119">
        <f t="shared" si="918"/>
        <v>45922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>
        <f t="shared" si="908"/>
        <v>45922</v>
      </c>
      <c r="B1928" s="114">
        <f t="shared" si="900"/>
        <v>665.54103355000007</v>
      </c>
      <c r="C1928" s="114">
        <f t="shared" si="914"/>
        <v>400.97290400999998</v>
      </c>
      <c r="D1928" s="115">
        <f t="shared" si="909"/>
        <v>1190.8820000000001</v>
      </c>
      <c r="E1928" s="116">
        <f t="shared" si="922"/>
        <v>1193.337</v>
      </c>
      <c r="F1928" s="117">
        <f t="shared" si="923"/>
        <v>45858</v>
      </c>
      <c r="G1928" s="118">
        <f t="shared" si="901"/>
        <v>2.0614972768082662E-3</v>
      </c>
      <c r="H1928" s="119">
        <f t="shared" si="915"/>
        <v>45950</v>
      </c>
      <c r="I1928" s="119">
        <f t="shared" si="902"/>
        <v>45922</v>
      </c>
      <c r="J1928" s="120">
        <f t="shared" si="910"/>
        <v>23</v>
      </c>
      <c r="K1928" s="120">
        <f t="shared" si="925"/>
        <v>23</v>
      </c>
      <c r="L1928" s="8">
        <f t="shared" si="911"/>
        <v>1.00206149</v>
      </c>
      <c r="M1928" s="121">
        <f t="shared" si="924"/>
        <v>1.00206149</v>
      </c>
      <c r="N1928" s="121">
        <f t="shared" si="919"/>
        <v>1.6462037505640741</v>
      </c>
      <c r="O1928" s="114">
        <f t="shared" si="921"/>
        <v>1.6495973799999999</v>
      </c>
      <c r="P1928" s="114">
        <f t="shared" si="903"/>
        <v>661.44385190000003</v>
      </c>
      <c r="Q1928" s="168">
        <f t="shared" si="916"/>
        <v>63</v>
      </c>
      <c r="R1928" s="169">
        <f t="shared" si="912"/>
        <v>1.5427999999999999E-2</v>
      </c>
      <c r="S1928" s="114">
        <f t="shared" si="904"/>
        <v>10.20475574</v>
      </c>
      <c r="T1928" s="124">
        <f t="shared" si="913"/>
        <v>7.0000000000000007E-2</v>
      </c>
      <c r="U1928" s="122">
        <f t="shared" si="920"/>
        <v>23</v>
      </c>
      <c r="V1928" s="122">
        <v>252</v>
      </c>
      <c r="W1928" s="121">
        <f t="shared" si="905"/>
        <v>1.0061943</v>
      </c>
      <c r="X1928" s="114">
        <f t="shared" si="906"/>
        <v>4.0971816499999996</v>
      </c>
      <c r="Y1928" s="114">
        <f t="shared" si="907"/>
        <v>14.301937389999999</v>
      </c>
      <c r="Z1928" s="127" t="str">
        <f t="shared" si="917"/>
        <v>A+J=</v>
      </c>
      <c r="AA1928" s="119">
        <f t="shared" si="918"/>
        <v>45922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>
        <f t="shared" si="908"/>
        <v>45923</v>
      </c>
      <c r="B1929" s="114">
        <f t="shared" si="900"/>
        <v>651.48104531000001</v>
      </c>
      <c r="C1929" s="114">
        <f t="shared" si="914"/>
        <v>394.78669404999999</v>
      </c>
      <c r="D1929" s="115">
        <f t="shared" si="909"/>
        <v>1190.8820000000001</v>
      </c>
      <c r="E1929" s="116">
        <f t="shared" si="922"/>
        <v>1193.337</v>
      </c>
      <c r="F1929" s="117">
        <f t="shared" si="923"/>
        <v>45891</v>
      </c>
      <c r="G1929" s="118">
        <f t="shared" si="901"/>
        <v>2.0614972768082662E-3</v>
      </c>
      <c r="H1929" s="119">
        <f t="shared" si="915"/>
        <v>45950</v>
      </c>
      <c r="I1929" s="119">
        <f t="shared" si="902"/>
        <v>45950</v>
      </c>
      <c r="J1929" s="120">
        <f t="shared" si="910"/>
        <v>20</v>
      </c>
      <c r="K1929" s="120">
        <f t="shared" si="925"/>
        <v>1</v>
      </c>
      <c r="L1929" s="8">
        <f t="shared" si="911"/>
        <v>1.0001029699999999</v>
      </c>
      <c r="M1929" s="121">
        <f t="shared" si="924"/>
        <v>1.00206149</v>
      </c>
      <c r="N1929" s="121">
        <f t="shared" si="919"/>
        <v>1.6495973831338244</v>
      </c>
      <c r="O1929" s="114">
        <f t="shared" si="921"/>
        <v>1.6497672400000001</v>
      </c>
      <c r="P1929" s="114">
        <f t="shared" si="903"/>
        <v>651.30615463000004</v>
      </c>
      <c r="Q1929" s="168">
        <f t="shared" si="916"/>
        <v>0</v>
      </c>
      <c r="R1929" s="169">
        <f t="shared" si="912"/>
        <v>0</v>
      </c>
      <c r="S1929" s="114">
        <f t="shared" si="904"/>
        <v>0</v>
      </c>
      <c r="T1929" s="124">
        <f t="shared" si="913"/>
        <v>7.0000000000000007E-2</v>
      </c>
      <c r="U1929" s="122">
        <f t="shared" si="920"/>
        <v>1</v>
      </c>
      <c r="V1929" s="122">
        <v>252</v>
      </c>
      <c r="W1929" s="121">
        <f t="shared" si="905"/>
        <v>1.0002685229999999</v>
      </c>
      <c r="X1929" s="114">
        <f t="shared" si="906"/>
        <v>0.17489067999999999</v>
      </c>
      <c r="Y1929" s="114">
        <f t="shared" si="907"/>
        <v>0</v>
      </c>
      <c r="Z1929" s="127" t="str">
        <f t="shared" si="917"/>
        <v>A+J=</v>
      </c>
      <c r="AA1929" s="119">
        <f t="shared" si="918"/>
        <v>45950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>
        <f t="shared" si="908"/>
        <v>45924</v>
      </c>
      <c r="B1930" s="114">
        <f t="shared" ref="B1930:B1993" si="926">(P1930+X1930)</f>
        <v>651.72308131</v>
      </c>
      <c r="C1930" s="114">
        <f t="shared" si="914"/>
        <v>394.78669404999999</v>
      </c>
      <c r="D1930" s="115">
        <f t="shared" si="909"/>
        <v>1190.8820000000001</v>
      </c>
      <c r="E1930" s="116">
        <f t="shared" si="922"/>
        <v>1193.337</v>
      </c>
      <c r="F1930" s="117">
        <f t="shared" si="923"/>
        <v>45891</v>
      </c>
      <c r="G1930" s="118">
        <f t="shared" ref="G1930:G1993" si="927">(E1930/D1930)-1</f>
        <v>2.0614972768082662E-3</v>
      </c>
      <c r="H1930" s="119">
        <f t="shared" si="915"/>
        <v>45950</v>
      </c>
      <c r="I1930" s="119">
        <f t="shared" ref="I1930:I1993" si="928">IF(A1930&gt;I1929,H1930,I1929)</f>
        <v>45950</v>
      </c>
      <c r="J1930" s="120">
        <f t="shared" si="910"/>
        <v>20</v>
      </c>
      <c r="K1930" s="120">
        <f t="shared" si="925"/>
        <v>2</v>
      </c>
      <c r="L1930" s="8">
        <f t="shared" si="911"/>
        <v>1.00020595</v>
      </c>
      <c r="M1930" s="121">
        <f t="shared" si="924"/>
        <v>1.00206149</v>
      </c>
      <c r="N1930" s="121">
        <f t="shared" si="919"/>
        <v>1.6495973831338244</v>
      </c>
      <c r="O1930" s="114">
        <f t="shared" si="921"/>
        <v>1.64993711</v>
      </c>
      <c r="P1930" s="114">
        <f t="shared" ref="P1930:P1993" si="929">TRUNC(C1930*O1930,8)</f>
        <v>651.37321703999999</v>
      </c>
      <c r="Q1930" s="168">
        <f t="shared" si="916"/>
        <v>0</v>
      </c>
      <c r="R1930" s="169">
        <f t="shared" si="912"/>
        <v>0</v>
      </c>
      <c r="S1930" s="114">
        <f t="shared" ref="S1930:S1993" si="930">IF(R1930&gt;0,TRUNC(R1930*P1930,8),0)</f>
        <v>0</v>
      </c>
      <c r="T1930" s="124">
        <f t="shared" si="913"/>
        <v>7.0000000000000007E-2</v>
      </c>
      <c r="U1930" s="122">
        <f t="shared" si="920"/>
        <v>2</v>
      </c>
      <c r="V1930" s="122">
        <v>252</v>
      </c>
      <c r="W1930" s="121">
        <f t="shared" ref="W1930:W1993" si="931">ROUND((1+T1930)^TRUNC((U1930/V1930),9),9)</f>
        <v>1.000537118</v>
      </c>
      <c r="X1930" s="114">
        <f t="shared" ref="X1930:X1993" si="932">TRUNC((P1930*(W1930-1)),8)</f>
        <v>0.34986426999999998</v>
      </c>
      <c r="Y1930" s="114">
        <f t="shared" ref="Y1930:Y1993" si="933">IF(Q1930&gt;0,S1930+X1930,0)</f>
        <v>0</v>
      </c>
      <c r="Z1930" s="127" t="str">
        <f t="shared" si="917"/>
        <v>A+J=</v>
      </c>
      <c r="AA1930" s="119">
        <f t="shared" si="918"/>
        <v>45950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>
        <f t="shared" ref="A1931:A1994" si="934">(A1930+1)</f>
        <v>45925</v>
      </c>
      <c r="B1931" s="114">
        <f t="shared" si="926"/>
        <v>651.96521605999999</v>
      </c>
      <c r="C1931" s="114">
        <f t="shared" si="914"/>
        <v>394.78669404999999</v>
      </c>
      <c r="D1931" s="115">
        <f t="shared" ref="D1931:D1994" si="935">IF(E1931=E1930,D1930,E1930)</f>
        <v>1190.8820000000001</v>
      </c>
      <c r="E1931" s="116">
        <f t="shared" si="922"/>
        <v>1193.337</v>
      </c>
      <c r="F1931" s="117">
        <f t="shared" si="923"/>
        <v>45891</v>
      </c>
      <c r="G1931" s="118">
        <f t="shared" si="927"/>
        <v>2.0614972768082662E-3</v>
      </c>
      <c r="H1931" s="119">
        <f t="shared" si="915"/>
        <v>45950</v>
      </c>
      <c r="I1931" s="119">
        <f t="shared" si="928"/>
        <v>45950</v>
      </c>
      <c r="J1931" s="120">
        <f t="shared" ref="J1931:J1994" si="936">IF(I1931=I1930,J1930,NETWORKDAYS(I1930,I1931,$AD$148:$AD$502)-1)</f>
        <v>20</v>
      </c>
      <c r="K1931" s="120">
        <f t="shared" si="925"/>
        <v>3</v>
      </c>
      <c r="L1931" s="8">
        <f t="shared" ref="L1931:L1994" si="937">TRUNC((E1931/D1931)^TRUNC((K1931/J1931),9),8)</f>
        <v>1.00030895</v>
      </c>
      <c r="M1931" s="121">
        <f t="shared" si="924"/>
        <v>1.00206149</v>
      </c>
      <c r="N1931" s="121">
        <f t="shared" si="919"/>
        <v>1.6495973831338244</v>
      </c>
      <c r="O1931" s="114">
        <f t="shared" si="921"/>
        <v>1.6501070200000001</v>
      </c>
      <c r="P1931" s="114">
        <f t="shared" si="929"/>
        <v>651.44029524999996</v>
      </c>
      <c r="Q1931" s="168">
        <f t="shared" si="916"/>
        <v>0</v>
      </c>
      <c r="R1931" s="169">
        <f t="shared" ref="R1931:R1994" si="938">IF(Q1931&gt;0,VLOOKUP($A1931,$AD$10:$AI$140,6),0)</f>
        <v>0</v>
      </c>
      <c r="S1931" s="114">
        <f t="shared" si="930"/>
        <v>0</v>
      </c>
      <c r="T1931" s="124">
        <f t="shared" ref="T1931:T1994" si="939">(T1930)</f>
        <v>7.0000000000000007E-2</v>
      </c>
      <c r="U1931" s="122">
        <f t="shared" si="920"/>
        <v>3</v>
      </c>
      <c r="V1931" s="122">
        <v>252</v>
      </c>
      <c r="W1931" s="121">
        <f t="shared" si="931"/>
        <v>1.0008057850000001</v>
      </c>
      <c r="X1931" s="114">
        <f t="shared" si="932"/>
        <v>0.52492081000000002</v>
      </c>
      <c r="Y1931" s="114">
        <f t="shared" si="933"/>
        <v>0</v>
      </c>
      <c r="Z1931" s="127" t="str">
        <f t="shared" si="917"/>
        <v>A+J=</v>
      </c>
      <c r="AA1931" s="119">
        <f t="shared" si="918"/>
        <v>45950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>
        <f t="shared" si="934"/>
        <v>45926</v>
      </c>
      <c r="B1932" s="114">
        <f t="shared" si="926"/>
        <v>652.20743376000007</v>
      </c>
      <c r="C1932" s="114">
        <f t="shared" ref="C1932:C1995" si="940">TRUNC(IF(Q1931&gt;0,VLOOKUP(A1931,$AD$12:$AE$140,2),C1931),8)</f>
        <v>394.78669404999999</v>
      </c>
      <c r="D1932" s="115">
        <f t="shared" si="935"/>
        <v>1190.8820000000001</v>
      </c>
      <c r="E1932" s="116">
        <f t="shared" si="922"/>
        <v>1193.337</v>
      </c>
      <c r="F1932" s="117">
        <f t="shared" si="923"/>
        <v>45891</v>
      </c>
      <c r="G1932" s="118">
        <f t="shared" si="927"/>
        <v>2.0614972768082662E-3</v>
      </c>
      <c r="H1932" s="119">
        <f t="shared" ref="H1932:H1995" si="941">IF(DAY(A1932)=H$9,VLOOKUP(A1932,AH$118:AN$450,4),H1931)</f>
        <v>45950</v>
      </c>
      <c r="I1932" s="119">
        <f t="shared" si="928"/>
        <v>45950</v>
      </c>
      <c r="J1932" s="120">
        <f t="shared" si="936"/>
        <v>20</v>
      </c>
      <c r="K1932" s="120">
        <f t="shared" si="925"/>
        <v>4</v>
      </c>
      <c r="L1932" s="8">
        <f t="shared" si="937"/>
        <v>1.0004119499999999</v>
      </c>
      <c r="M1932" s="121">
        <f t="shared" si="924"/>
        <v>1.00206149</v>
      </c>
      <c r="N1932" s="121">
        <f t="shared" si="919"/>
        <v>1.6495973831338244</v>
      </c>
      <c r="O1932" s="114">
        <f t="shared" si="921"/>
        <v>1.65027693</v>
      </c>
      <c r="P1932" s="114">
        <f t="shared" si="929"/>
        <v>651.50737346000005</v>
      </c>
      <c r="Q1932" s="168">
        <f t="shared" ref="Q1932:Q1995" si="942">IF(VLOOKUP(A1932,AD$10:AK$140,8)=VLOOKUP(A1931,AD$10:AK$140,8),0,VLOOKUP(A1932,AD$10:AK$140,8))</f>
        <v>0</v>
      </c>
      <c r="R1932" s="169">
        <f t="shared" si="938"/>
        <v>0</v>
      </c>
      <c r="S1932" s="114">
        <f t="shared" si="930"/>
        <v>0</v>
      </c>
      <c r="T1932" s="124">
        <f t="shared" si="939"/>
        <v>7.0000000000000007E-2</v>
      </c>
      <c r="U1932" s="122">
        <f t="shared" si="920"/>
        <v>4</v>
      </c>
      <c r="V1932" s="122">
        <v>252</v>
      </c>
      <c r="W1932" s="121">
        <f t="shared" si="931"/>
        <v>1.0010745240000001</v>
      </c>
      <c r="X1932" s="114">
        <f t="shared" si="932"/>
        <v>0.70006029999999997</v>
      </c>
      <c r="Y1932" s="114">
        <f t="shared" si="933"/>
        <v>0</v>
      </c>
      <c r="Z1932" s="127" t="str">
        <f t="shared" ref="Z1932:Z1995" si="943">IF($Q1931&gt;0,VLOOKUP($A1931,$AD$10:$AM$140,9),Z1931)</f>
        <v>A+J=</v>
      </c>
      <c r="AA1932" s="119">
        <f t="shared" ref="AA1932:AA1995" si="944">IF($Q1931&gt;0,VLOOKUP($A1931,$AD$10:$AM$140,10),AA1931)</f>
        <v>45950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>
        <f t="shared" si="934"/>
        <v>45927</v>
      </c>
      <c r="B1933" s="114">
        <f t="shared" si="926"/>
        <v>652.44974629000001</v>
      </c>
      <c r="C1933" s="114">
        <f t="shared" si="940"/>
        <v>394.78669404999999</v>
      </c>
      <c r="D1933" s="115">
        <f t="shared" si="935"/>
        <v>1190.8820000000001</v>
      </c>
      <c r="E1933" s="116">
        <f t="shared" si="922"/>
        <v>1193.337</v>
      </c>
      <c r="F1933" s="117">
        <f t="shared" si="923"/>
        <v>45891</v>
      </c>
      <c r="G1933" s="118">
        <f t="shared" si="927"/>
        <v>2.0614972768082662E-3</v>
      </c>
      <c r="H1933" s="119">
        <f t="shared" si="941"/>
        <v>45950</v>
      </c>
      <c r="I1933" s="119">
        <f t="shared" si="928"/>
        <v>45950</v>
      </c>
      <c r="J1933" s="120">
        <f t="shared" si="936"/>
        <v>20</v>
      </c>
      <c r="K1933" s="120">
        <f t="shared" si="925"/>
        <v>5</v>
      </c>
      <c r="L1933" s="8">
        <f t="shared" si="937"/>
        <v>1.00051497</v>
      </c>
      <c r="M1933" s="121">
        <f t="shared" si="924"/>
        <v>1.00206149</v>
      </c>
      <c r="N1933" s="121">
        <f t="shared" si="919"/>
        <v>1.6495973831338244</v>
      </c>
      <c r="O1933" s="114">
        <f t="shared" si="921"/>
        <v>1.6504468699999999</v>
      </c>
      <c r="P1933" s="114">
        <f t="shared" si="929"/>
        <v>651.57446350999999</v>
      </c>
      <c r="Q1933" s="168">
        <f t="shared" si="942"/>
        <v>0</v>
      </c>
      <c r="R1933" s="169">
        <f t="shared" si="938"/>
        <v>0</v>
      </c>
      <c r="S1933" s="114">
        <f t="shared" si="930"/>
        <v>0</v>
      </c>
      <c r="T1933" s="124">
        <f t="shared" si="939"/>
        <v>7.0000000000000007E-2</v>
      </c>
      <c r="U1933" s="122">
        <f t="shared" si="920"/>
        <v>5</v>
      </c>
      <c r="V1933" s="122">
        <v>252</v>
      </c>
      <c r="W1933" s="121">
        <f t="shared" si="931"/>
        <v>1.0013433350000001</v>
      </c>
      <c r="X1933" s="114">
        <f t="shared" si="932"/>
        <v>0.87528278000000004</v>
      </c>
      <c r="Y1933" s="114">
        <f t="shared" si="933"/>
        <v>0</v>
      </c>
      <c r="Z1933" s="127" t="str">
        <f t="shared" si="943"/>
        <v>A+J=</v>
      </c>
      <c r="AA1933" s="119">
        <f t="shared" si="944"/>
        <v>45950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>
        <f t="shared" si="934"/>
        <v>45928</v>
      </c>
      <c r="B1934" s="114">
        <f t="shared" si="926"/>
        <v>652.44974629000001</v>
      </c>
      <c r="C1934" s="114">
        <f t="shared" si="940"/>
        <v>394.78669404999999</v>
      </c>
      <c r="D1934" s="115">
        <f t="shared" si="935"/>
        <v>1190.8820000000001</v>
      </c>
      <c r="E1934" s="116">
        <f t="shared" si="922"/>
        <v>1193.337</v>
      </c>
      <c r="F1934" s="117">
        <f t="shared" si="923"/>
        <v>45891</v>
      </c>
      <c r="G1934" s="118">
        <f t="shared" si="927"/>
        <v>2.0614972768082662E-3</v>
      </c>
      <c r="H1934" s="119">
        <f t="shared" si="941"/>
        <v>45950</v>
      </c>
      <c r="I1934" s="119">
        <f t="shared" si="928"/>
        <v>45950</v>
      </c>
      <c r="J1934" s="120">
        <f t="shared" si="936"/>
        <v>20</v>
      </c>
      <c r="K1934" s="120">
        <f t="shared" si="925"/>
        <v>5</v>
      </c>
      <c r="L1934" s="8">
        <f t="shared" si="937"/>
        <v>1.00051497</v>
      </c>
      <c r="M1934" s="121">
        <f t="shared" si="924"/>
        <v>1.00206149</v>
      </c>
      <c r="N1934" s="121">
        <f t="shared" si="919"/>
        <v>1.6495973831338244</v>
      </c>
      <c r="O1934" s="114">
        <f t="shared" si="921"/>
        <v>1.6504468699999999</v>
      </c>
      <c r="P1934" s="114">
        <f t="shared" si="929"/>
        <v>651.57446350999999</v>
      </c>
      <c r="Q1934" s="168">
        <f t="shared" si="942"/>
        <v>0</v>
      </c>
      <c r="R1934" s="169">
        <f t="shared" si="938"/>
        <v>0</v>
      </c>
      <c r="S1934" s="114">
        <f t="shared" si="930"/>
        <v>0</v>
      </c>
      <c r="T1934" s="124">
        <f t="shared" si="939"/>
        <v>7.0000000000000007E-2</v>
      </c>
      <c r="U1934" s="122">
        <f t="shared" si="920"/>
        <v>5</v>
      </c>
      <c r="V1934" s="122">
        <v>252</v>
      </c>
      <c r="W1934" s="121">
        <f t="shared" si="931"/>
        <v>1.0013433350000001</v>
      </c>
      <c r="X1934" s="114">
        <f t="shared" si="932"/>
        <v>0.87528278000000004</v>
      </c>
      <c r="Y1934" s="114">
        <f t="shared" si="933"/>
        <v>0</v>
      </c>
      <c r="Z1934" s="127" t="str">
        <f t="shared" si="943"/>
        <v>A+J=</v>
      </c>
      <c r="AA1934" s="119">
        <f t="shared" si="944"/>
        <v>45950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>
        <f t="shared" si="934"/>
        <v>45929</v>
      </c>
      <c r="B1935" s="114">
        <f t="shared" si="926"/>
        <v>652.44974629000001</v>
      </c>
      <c r="C1935" s="114">
        <f t="shared" si="940"/>
        <v>394.78669404999999</v>
      </c>
      <c r="D1935" s="115">
        <f t="shared" si="935"/>
        <v>1190.8820000000001</v>
      </c>
      <c r="E1935" s="116">
        <f t="shared" si="922"/>
        <v>1193.337</v>
      </c>
      <c r="F1935" s="117">
        <f t="shared" si="923"/>
        <v>45891</v>
      </c>
      <c r="G1935" s="118">
        <f t="shared" si="927"/>
        <v>2.0614972768082662E-3</v>
      </c>
      <c r="H1935" s="119">
        <f t="shared" si="941"/>
        <v>45950</v>
      </c>
      <c r="I1935" s="119">
        <f t="shared" si="928"/>
        <v>45950</v>
      </c>
      <c r="J1935" s="120">
        <f t="shared" si="936"/>
        <v>20</v>
      </c>
      <c r="K1935" s="120">
        <f t="shared" si="925"/>
        <v>5</v>
      </c>
      <c r="L1935" s="8">
        <f t="shared" si="937"/>
        <v>1.00051497</v>
      </c>
      <c r="M1935" s="121">
        <f t="shared" si="924"/>
        <v>1.00206149</v>
      </c>
      <c r="N1935" s="121">
        <f t="shared" si="919"/>
        <v>1.6495973831338244</v>
      </c>
      <c r="O1935" s="114">
        <f t="shared" si="921"/>
        <v>1.6504468699999999</v>
      </c>
      <c r="P1935" s="114">
        <f t="shared" si="929"/>
        <v>651.57446350999999</v>
      </c>
      <c r="Q1935" s="168">
        <f t="shared" si="942"/>
        <v>0</v>
      </c>
      <c r="R1935" s="169">
        <f t="shared" si="938"/>
        <v>0</v>
      </c>
      <c r="S1935" s="114">
        <f t="shared" si="930"/>
        <v>0</v>
      </c>
      <c r="T1935" s="124">
        <f t="shared" si="939"/>
        <v>7.0000000000000007E-2</v>
      </c>
      <c r="U1935" s="122">
        <f t="shared" si="920"/>
        <v>5</v>
      </c>
      <c r="V1935" s="122">
        <v>252</v>
      </c>
      <c r="W1935" s="121">
        <f t="shared" si="931"/>
        <v>1.0013433350000001</v>
      </c>
      <c r="X1935" s="114">
        <f t="shared" si="932"/>
        <v>0.87528278000000004</v>
      </c>
      <c r="Y1935" s="114">
        <f t="shared" si="933"/>
        <v>0</v>
      </c>
      <c r="Z1935" s="127" t="str">
        <f t="shared" si="943"/>
        <v>A+J=</v>
      </c>
      <c r="AA1935" s="119">
        <f t="shared" si="944"/>
        <v>45950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>
        <f t="shared" si="934"/>
        <v>45930</v>
      </c>
      <c r="B1936" s="114">
        <f t="shared" si="926"/>
        <v>652.69214970000007</v>
      </c>
      <c r="C1936" s="114">
        <f t="shared" si="940"/>
        <v>394.78669404999999</v>
      </c>
      <c r="D1936" s="115">
        <f t="shared" si="935"/>
        <v>1190.8820000000001</v>
      </c>
      <c r="E1936" s="116">
        <f t="shared" si="922"/>
        <v>1193.337</v>
      </c>
      <c r="F1936" s="117">
        <f t="shared" si="923"/>
        <v>45891</v>
      </c>
      <c r="G1936" s="118">
        <f t="shared" si="927"/>
        <v>2.0614972768082662E-3</v>
      </c>
      <c r="H1936" s="119">
        <f t="shared" si="941"/>
        <v>45950</v>
      </c>
      <c r="I1936" s="119">
        <f t="shared" si="928"/>
        <v>45950</v>
      </c>
      <c r="J1936" s="120">
        <f t="shared" si="936"/>
        <v>20</v>
      </c>
      <c r="K1936" s="120">
        <f t="shared" si="925"/>
        <v>6</v>
      </c>
      <c r="L1936" s="8">
        <f t="shared" si="937"/>
        <v>1.000618</v>
      </c>
      <c r="M1936" s="121">
        <f t="shared" si="924"/>
        <v>1.00206149</v>
      </c>
      <c r="N1936" s="121">
        <f t="shared" si="919"/>
        <v>1.6495973831338244</v>
      </c>
      <c r="O1936" s="114">
        <f t="shared" si="921"/>
        <v>1.6506168299999999</v>
      </c>
      <c r="P1936" s="114">
        <f t="shared" si="929"/>
        <v>651.64156145000004</v>
      </c>
      <c r="Q1936" s="168">
        <f t="shared" si="942"/>
        <v>0</v>
      </c>
      <c r="R1936" s="169">
        <f t="shared" si="938"/>
        <v>0</v>
      </c>
      <c r="S1936" s="114">
        <f t="shared" si="930"/>
        <v>0</v>
      </c>
      <c r="T1936" s="124">
        <f t="shared" si="939"/>
        <v>7.0000000000000007E-2</v>
      </c>
      <c r="U1936" s="122">
        <f t="shared" si="920"/>
        <v>6</v>
      </c>
      <c r="V1936" s="122">
        <v>252</v>
      </c>
      <c r="W1936" s="121">
        <f t="shared" si="931"/>
        <v>1.001612218</v>
      </c>
      <c r="X1936" s="114">
        <f t="shared" si="932"/>
        <v>1.0505882499999999</v>
      </c>
      <c r="Y1936" s="114">
        <f t="shared" si="933"/>
        <v>0</v>
      </c>
      <c r="Z1936" s="127" t="str">
        <f t="shared" si="943"/>
        <v>A+J=</v>
      </c>
      <c r="AA1936" s="119">
        <f t="shared" si="944"/>
        <v>45950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>
        <f t="shared" si="934"/>
        <v>45931</v>
      </c>
      <c r="B1937" s="114">
        <f t="shared" si="926"/>
        <v>652.93464074000008</v>
      </c>
      <c r="C1937" s="114">
        <f t="shared" si="940"/>
        <v>394.78669404999999</v>
      </c>
      <c r="D1937" s="115">
        <f t="shared" si="935"/>
        <v>1190.8820000000001</v>
      </c>
      <c r="E1937" s="116">
        <f t="shared" si="922"/>
        <v>1193.337</v>
      </c>
      <c r="F1937" s="117">
        <f t="shared" si="923"/>
        <v>45891</v>
      </c>
      <c r="G1937" s="118">
        <f t="shared" si="927"/>
        <v>2.0614972768082662E-3</v>
      </c>
      <c r="H1937" s="119">
        <f t="shared" si="941"/>
        <v>45950</v>
      </c>
      <c r="I1937" s="119">
        <f t="shared" si="928"/>
        <v>45950</v>
      </c>
      <c r="J1937" s="120">
        <f t="shared" si="936"/>
        <v>20</v>
      </c>
      <c r="K1937" s="120">
        <f t="shared" si="925"/>
        <v>7</v>
      </c>
      <c r="L1937" s="8">
        <f t="shared" si="937"/>
        <v>1.00072104</v>
      </c>
      <c r="M1937" s="121">
        <f t="shared" si="924"/>
        <v>1.00206149</v>
      </c>
      <c r="N1937" s="121">
        <f t="shared" si="919"/>
        <v>1.6495973831338244</v>
      </c>
      <c r="O1937" s="114">
        <f t="shared" si="921"/>
        <v>1.6507868000000001</v>
      </c>
      <c r="P1937" s="114">
        <f t="shared" si="929"/>
        <v>651.70866335000005</v>
      </c>
      <c r="Q1937" s="168">
        <f t="shared" si="942"/>
        <v>0</v>
      </c>
      <c r="R1937" s="169">
        <f t="shared" si="938"/>
        <v>0</v>
      </c>
      <c r="S1937" s="114">
        <f t="shared" si="930"/>
        <v>0</v>
      </c>
      <c r="T1937" s="124">
        <f t="shared" si="939"/>
        <v>7.0000000000000007E-2</v>
      </c>
      <c r="U1937" s="122">
        <f t="shared" si="920"/>
        <v>7</v>
      </c>
      <c r="V1937" s="122">
        <v>252</v>
      </c>
      <c r="W1937" s="121">
        <f t="shared" si="931"/>
        <v>1.001881174</v>
      </c>
      <c r="X1937" s="114">
        <f t="shared" si="932"/>
        <v>1.2259773899999999</v>
      </c>
      <c r="Y1937" s="114">
        <f t="shared" si="933"/>
        <v>0</v>
      </c>
      <c r="Z1937" s="127" t="str">
        <f t="shared" si="943"/>
        <v>A+J=</v>
      </c>
      <c r="AA1937" s="119">
        <f t="shared" si="944"/>
        <v>45950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>
        <f t="shared" si="934"/>
        <v>45932</v>
      </c>
      <c r="B1938" s="114">
        <f t="shared" si="926"/>
        <v>653.17721874999995</v>
      </c>
      <c r="C1938" s="114">
        <f t="shared" si="940"/>
        <v>394.78669404999999</v>
      </c>
      <c r="D1938" s="115">
        <f t="shared" si="935"/>
        <v>1190.8820000000001</v>
      </c>
      <c r="E1938" s="116">
        <f t="shared" si="922"/>
        <v>1193.337</v>
      </c>
      <c r="F1938" s="117">
        <f t="shared" si="923"/>
        <v>45891</v>
      </c>
      <c r="G1938" s="118">
        <f t="shared" si="927"/>
        <v>2.0614972768082662E-3</v>
      </c>
      <c r="H1938" s="119">
        <f t="shared" si="941"/>
        <v>45950</v>
      </c>
      <c r="I1938" s="119">
        <f t="shared" si="928"/>
        <v>45950</v>
      </c>
      <c r="J1938" s="120">
        <f t="shared" si="936"/>
        <v>20</v>
      </c>
      <c r="K1938" s="120">
        <f t="shared" si="925"/>
        <v>8</v>
      </c>
      <c r="L1938" s="8">
        <f t="shared" si="937"/>
        <v>1.0008240799999999</v>
      </c>
      <c r="M1938" s="121">
        <f t="shared" si="924"/>
        <v>1.00206149</v>
      </c>
      <c r="N1938" s="121">
        <f t="shared" si="919"/>
        <v>1.6495973831338244</v>
      </c>
      <c r="O1938" s="114">
        <f t="shared" si="921"/>
        <v>1.65095678</v>
      </c>
      <c r="P1938" s="114">
        <f t="shared" si="929"/>
        <v>651.77576919000001</v>
      </c>
      <c r="Q1938" s="168">
        <f t="shared" si="942"/>
        <v>0</v>
      </c>
      <c r="R1938" s="169">
        <f t="shared" si="938"/>
        <v>0</v>
      </c>
      <c r="S1938" s="114">
        <f t="shared" si="930"/>
        <v>0</v>
      </c>
      <c r="T1938" s="124">
        <f t="shared" si="939"/>
        <v>7.0000000000000007E-2</v>
      </c>
      <c r="U1938" s="122">
        <f t="shared" si="920"/>
        <v>8</v>
      </c>
      <c r="V1938" s="122">
        <v>252</v>
      </c>
      <c r="W1938" s="121">
        <f t="shared" si="931"/>
        <v>1.0021502019999999</v>
      </c>
      <c r="X1938" s="114">
        <f t="shared" si="932"/>
        <v>1.4014495600000001</v>
      </c>
      <c r="Y1938" s="114">
        <f t="shared" si="933"/>
        <v>0</v>
      </c>
      <c r="Z1938" s="127" t="str">
        <f t="shared" si="943"/>
        <v>A+J=</v>
      </c>
      <c r="AA1938" s="119">
        <f t="shared" si="944"/>
        <v>45950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>
        <f t="shared" si="934"/>
        <v>45933</v>
      </c>
      <c r="B1939" s="114">
        <f t="shared" si="926"/>
        <v>653.41989167000008</v>
      </c>
      <c r="C1939" s="114">
        <f t="shared" si="940"/>
        <v>394.78669404999999</v>
      </c>
      <c r="D1939" s="115">
        <f t="shared" si="935"/>
        <v>1190.8820000000001</v>
      </c>
      <c r="E1939" s="116">
        <f t="shared" si="922"/>
        <v>1193.337</v>
      </c>
      <c r="F1939" s="117">
        <f t="shared" si="923"/>
        <v>45891</v>
      </c>
      <c r="G1939" s="118">
        <f t="shared" si="927"/>
        <v>2.0614972768082662E-3</v>
      </c>
      <c r="H1939" s="119">
        <f t="shared" si="941"/>
        <v>45950</v>
      </c>
      <c r="I1939" s="119">
        <f t="shared" si="928"/>
        <v>45950</v>
      </c>
      <c r="J1939" s="120">
        <f t="shared" si="936"/>
        <v>20</v>
      </c>
      <c r="K1939" s="120">
        <f t="shared" si="925"/>
        <v>9</v>
      </c>
      <c r="L1939" s="8">
        <f t="shared" si="937"/>
        <v>1.0009271399999999</v>
      </c>
      <c r="M1939" s="121">
        <f t="shared" si="924"/>
        <v>1.00206149</v>
      </c>
      <c r="N1939" s="121">
        <f t="shared" si="919"/>
        <v>1.6495973831338244</v>
      </c>
      <c r="O1939" s="114">
        <f t="shared" si="921"/>
        <v>1.65112679</v>
      </c>
      <c r="P1939" s="114">
        <f t="shared" si="929"/>
        <v>651.84288688000004</v>
      </c>
      <c r="Q1939" s="168">
        <f t="shared" si="942"/>
        <v>0</v>
      </c>
      <c r="R1939" s="169">
        <f t="shared" si="938"/>
        <v>0</v>
      </c>
      <c r="S1939" s="114">
        <f t="shared" si="930"/>
        <v>0</v>
      </c>
      <c r="T1939" s="124">
        <f t="shared" si="939"/>
        <v>7.0000000000000007E-2</v>
      </c>
      <c r="U1939" s="122">
        <f t="shared" si="920"/>
        <v>9</v>
      </c>
      <c r="V1939" s="122">
        <v>252</v>
      </c>
      <c r="W1939" s="121">
        <f t="shared" si="931"/>
        <v>1.0024193020000001</v>
      </c>
      <c r="X1939" s="114">
        <f t="shared" si="932"/>
        <v>1.5770047899999999</v>
      </c>
      <c r="Y1939" s="114">
        <f t="shared" si="933"/>
        <v>0</v>
      </c>
      <c r="Z1939" s="127" t="str">
        <f t="shared" si="943"/>
        <v>A+J=</v>
      </c>
      <c r="AA1939" s="119">
        <f t="shared" si="944"/>
        <v>45950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>
        <f t="shared" si="934"/>
        <v>45934</v>
      </c>
      <c r="B1940" s="114">
        <f t="shared" si="926"/>
        <v>653.66265161000001</v>
      </c>
      <c r="C1940" s="114">
        <f t="shared" si="940"/>
        <v>394.78669404999999</v>
      </c>
      <c r="D1940" s="115">
        <f t="shared" si="935"/>
        <v>1190.8820000000001</v>
      </c>
      <c r="E1940" s="116">
        <f t="shared" si="922"/>
        <v>1193.337</v>
      </c>
      <c r="F1940" s="117">
        <f t="shared" si="923"/>
        <v>45891</v>
      </c>
      <c r="G1940" s="118">
        <f t="shared" si="927"/>
        <v>2.0614972768082662E-3</v>
      </c>
      <c r="H1940" s="119">
        <f t="shared" si="941"/>
        <v>45950</v>
      </c>
      <c r="I1940" s="119">
        <f t="shared" si="928"/>
        <v>45950</v>
      </c>
      <c r="J1940" s="120">
        <f t="shared" si="936"/>
        <v>20</v>
      </c>
      <c r="K1940" s="120">
        <f t="shared" si="925"/>
        <v>10</v>
      </c>
      <c r="L1940" s="8">
        <f t="shared" si="937"/>
        <v>1.0010302099999999</v>
      </c>
      <c r="M1940" s="121">
        <f t="shared" si="924"/>
        <v>1.00206149</v>
      </c>
      <c r="N1940" s="121">
        <f t="shared" si="919"/>
        <v>1.6495973831338244</v>
      </c>
      <c r="O1940" s="114">
        <f t="shared" si="921"/>
        <v>1.6512968100000001</v>
      </c>
      <c r="P1940" s="114">
        <f t="shared" si="929"/>
        <v>651.91000851000001</v>
      </c>
      <c r="Q1940" s="168">
        <f t="shared" si="942"/>
        <v>0</v>
      </c>
      <c r="R1940" s="169">
        <f t="shared" si="938"/>
        <v>0</v>
      </c>
      <c r="S1940" s="114">
        <f t="shared" si="930"/>
        <v>0</v>
      </c>
      <c r="T1940" s="124">
        <f t="shared" si="939"/>
        <v>7.0000000000000007E-2</v>
      </c>
      <c r="U1940" s="122">
        <f t="shared" si="920"/>
        <v>10</v>
      </c>
      <c r="V1940" s="122">
        <v>252</v>
      </c>
      <c r="W1940" s="121">
        <f t="shared" si="931"/>
        <v>1.0026884739999999</v>
      </c>
      <c r="X1940" s="114">
        <f t="shared" si="932"/>
        <v>1.7526431</v>
      </c>
      <c r="Y1940" s="114">
        <f t="shared" si="933"/>
        <v>0</v>
      </c>
      <c r="Z1940" s="127" t="str">
        <f t="shared" si="943"/>
        <v>A+J=</v>
      </c>
      <c r="AA1940" s="119">
        <f t="shared" si="944"/>
        <v>45950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>
        <f t="shared" si="934"/>
        <v>45935</v>
      </c>
      <c r="B1941" s="114">
        <f t="shared" si="926"/>
        <v>653.66265161000001</v>
      </c>
      <c r="C1941" s="114">
        <f t="shared" si="940"/>
        <v>394.78669404999999</v>
      </c>
      <c r="D1941" s="115">
        <f t="shared" si="935"/>
        <v>1190.8820000000001</v>
      </c>
      <c r="E1941" s="116">
        <f t="shared" si="922"/>
        <v>1193.337</v>
      </c>
      <c r="F1941" s="117">
        <f t="shared" si="923"/>
        <v>45891</v>
      </c>
      <c r="G1941" s="118">
        <f t="shared" si="927"/>
        <v>2.0614972768082662E-3</v>
      </c>
      <c r="H1941" s="119">
        <f t="shared" si="941"/>
        <v>45950</v>
      </c>
      <c r="I1941" s="119">
        <f t="shared" si="928"/>
        <v>45950</v>
      </c>
      <c r="J1941" s="120">
        <f t="shared" si="936"/>
        <v>20</v>
      </c>
      <c r="K1941" s="120">
        <f t="shared" si="925"/>
        <v>10</v>
      </c>
      <c r="L1941" s="8">
        <f t="shared" si="937"/>
        <v>1.0010302099999999</v>
      </c>
      <c r="M1941" s="121">
        <f t="shared" si="924"/>
        <v>1.00206149</v>
      </c>
      <c r="N1941" s="121">
        <f t="shared" si="919"/>
        <v>1.6495973831338244</v>
      </c>
      <c r="O1941" s="114">
        <f t="shared" si="921"/>
        <v>1.6512968100000001</v>
      </c>
      <c r="P1941" s="114">
        <f t="shared" si="929"/>
        <v>651.91000851000001</v>
      </c>
      <c r="Q1941" s="168">
        <f t="shared" si="942"/>
        <v>0</v>
      </c>
      <c r="R1941" s="169">
        <f t="shared" si="938"/>
        <v>0</v>
      </c>
      <c r="S1941" s="114">
        <f t="shared" si="930"/>
        <v>0</v>
      </c>
      <c r="T1941" s="124">
        <f t="shared" si="939"/>
        <v>7.0000000000000007E-2</v>
      </c>
      <c r="U1941" s="122">
        <f t="shared" si="920"/>
        <v>10</v>
      </c>
      <c r="V1941" s="122">
        <v>252</v>
      </c>
      <c r="W1941" s="121">
        <f t="shared" si="931"/>
        <v>1.0026884739999999</v>
      </c>
      <c r="X1941" s="114">
        <f t="shared" si="932"/>
        <v>1.7526431</v>
      </c>
      <c r="Y1941" s="114">
        <f t="shared" si="933"/>
        <v>0</v>
      </c>
      <c r="Z1941" s="127" t="str">
        <f t="shared" si="943"/>
        <v>A+J=</v>
      </c>
      <c r="AA1941" s="119">
        <f t="shared" si="944"/>
        <v>45950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>
        <f t="shared" si="934"/>
        <v>45936</v>
      </c>
      <c r="B1942" s="114">
        <f t="shared" si="926"/>
        <v>653.66265161000001</v>
      </c>
      <c r="C1942" s="114">
        <f t="shared" si="940"/>
        <v>394.78669404999999</v>
      </c>
      <c r="D1942" s="115">
        <f t="shared" si="935"/>
        <v>1190.8820000000001</v>
      </c>
      <c r="E1942" s="116">
        <f t="shared" si="922"/>
        <v>1193.337</v>
      </c>
      <c r="F1942" s="117">
        <f t="shared" si="923"/>
        <v>45891</v>
      </c>
      <c r="G1942" s="118">
        <f t="shared" si="927"/>
        <v>2.0614972768082662E-3</v>
      </c>
      <c r="H1942" s="119">
        <f t="shared" si="941"/>
        <v>45950</v>
      </c>
      <c r="I1942" s="119">
        <f t="shared" si="928"/>
        <v>45950</v>
      </c>
      <c r="J1942" s="120">
        <f t="shared" si="936"/>
        <v>20</v>
      </c>
      <c r="K1942" s="120">
        <f t="shared" si="925"/>
        <v>10</v>
      </c>
      <c r="L1942" s="8">
        <f t="shared" si="937"/>
        <v>1.0010302099999999</v>
      </c>
      <c r="M1942" s="121">
        <f t="shared" si="924"/>
        <v>1.00206149</v>
      </c>
      <c r="N1942" s="121">
        <f t="shared" si="919"/>
        <v>1.6495973831338244</v>
      </c>
      <c r="O1942" s="114">
        <f t="shared" si="921"/>
        <v>1.6512968100000001</v>
      </c>
      <c r="P1942" s="114">
        <f t="shared" si="929"/>
        <v>651.91000851000001</v>
      </c>
      <c r="Q1942" s="168">
        <f t="shared" si="942"/>
        <v>0</v>
      </c>
      <c r="R1942" s="169">
        <f t="shared" si="938"/>
        <v>0</v>
      </c>
      <c r="S1942" s="114">
        <f t="shared" si="930"/>
        <v>0</v>
      </c>
      <c r="T1942" s="124">
        <f t="shared" si="939"/>
        <v>7.0000000000000007E-2</v>
      </c>
      <c r="U1942" s="122">
        <f t="shared" si="920"/>
        <v>10</v>
      </c>
      <c r="V1942" s="122">
        <v>252</v>
      </c>
      <c r="W1942" s="121">
        <f t="shared" si="931"/>
        <v>1.0026884739999999</v>
      </c>
      <c r="X1942" s="114">
        <f t="shared" si="932"/>
        <v>1.7526431</v>
      </c>
      <c r="Y1942" s="114">
        <f t="shared" si="933"/>
        <v>0</v>
      </c>
      <c r="Z1942" s="127" t="str">
        <f t="shared" si="943"/>
        <v>A+J=</v>
      </c>
      <c r="AA1942" s="119">
        <f t="shared" si="944"/>
        <v>45950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>
        <f t="shared" si="934"/>
        <v>45937</v>
      </c>
      <c r="B1943" s="114">
        <f t="shared" si="926"/>
        <v>653.9055032</v>
      </c>
      <c r="C1943" s="114">
        <f t="shared" si="940"/>
        <v>394.78669404999999</v>
      </c>
      <c r="D1943" s="115">
        <f t="shared" si="935"/>
        <v>1190.8820000000001</v>
      </c>
      <c r="E1943" s="116">
        <f t="shared" si="922"/>
        <v>1193.337</v>
      </c>
      <c r="F1943" s="117">
        <f t="shared" si="923"/>
        <v>45891</v>
      </c>
      <c r="G1943" s="118">
        <f t="shared" si="927"/>
        <v>2.0614972768082662E-3</v>
      </c>
      <c r="H1943" s="119">
        <f t="shared" si="941"/>
        <v>45950</v>
      </c>
      <c r="I1943" s="119">
        <f t="shared" si="928"/>
        <v>45950</v>
      </c>
      <c r="J1943" s="120">
        <f t="shared" si="936"/>
        <v>20</v>
      </c>
      <c r="K1943" s="120">
        <f t="shared" si="925"/>
        <v>11</v>
      </c>
      <c r="L1943" s="8">
        <f t="shared" si="937"/>
        <v>1.0011332900000001</v>
      </c>
      <c r="M1943" s="121">
        <f t="shared" si="924"/>
        <v>1.00206149</v>
      </c>
      <c r="N1943" s="121">
        <f t="shared" si="919"/>
        <v>1.6495973831338244</v>
      </c>
      <c r="O1943" s="114">
        <f t="shared" si="921"/>
        <v>1.65146685</v>
      </c>
      <c r="P1943" s="114">
        <f t="shared" si="929"/>
        <v>651.97713804</v>
      </c>
      <c r="Q1943" s="168">
        <f t="shared" si="942"/>
        <v>0</v>
      </c>
      <c r="R1943" s="169">
        <f t="shared" si="938"/>
        <v>0</v>
      </c>
      <c r="S1943" s="114">
        <f t="shared" si="930"/>
        <v>0</v>
      </c>
      <c r="T1943" s="124">
        <f t="shared" si="939"/>
        <v>7.0000000000000007E-2</v>
      </c>
      <c r="U1943" s="122">
        <f t="shared" si="920"/>
        <v>11</v>
      </c>
      <c r="V1943" s="122">
        <v>252</v>
      </c>
      <c r="W1943" s="121">
        <f t="shared" si="931"/>
        <v>1.0029577190000001</v>
      </c>
      <c r="X1943" s="114">
        <f t="shared" si="932"/>
        <v>1.92836516</v>
      </c>
      <c r="Y1943" s="114">
        <f t="shared" si="933"/>
        <v>0</v>
      </c>
      <c r="Z1943" s="127" t="str">
        <f t="shared" si="943"/>
        <v>A+J=</v>
      </c>
      <c r="AA1943" s="119">
        <f t="shared" si="944"/>
        <v>45950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>
        <f t="shared" si="934"/>
        <v>45938</v>
      </c>
      <c r="B1944" s="114">
        <f t="shared" si="926"/>
        <v>654.14844581</v>
      </c>
      <c r="C1944" s="114">
        <f t="shared" si="940"/>
        <v>394.78669404999999</v>
      </c>
      <c r="D1944" s="115">
        <f t="shared" si="935"/>
        <v>1190.8820000000001</v>
      </c>
      <c r="E1944" s="116">
        <f t="shared" si="922"/>
        <v>1193.337</v>
      </c>
      <c r="F1944" s="117">
        <f t="shared" si="923"/>
        <v>45891</v>
      </c>
      <c r="G1944" s="118">
        <f t="shared" si="927"/>
        <v>2.0614972768082662E-3</v>
      </c>
      <c r="H1944" s="119">
        <f t="shared" si="941"/>
        <v>45950</v>
      </c>
      <c r="I1944" s="119">
        <f t="shared" si="928"/>
        <v>45950</v>
      </c>
      <c r="J1944" s="120">
        <f t="shared" si="936"/>
        <v>20</v>
      </c>
      <c r="K1944" s="120">
        <f t="shared" si="925"/>
        <v>12</v>
      </c>
      <c r="L1944" s="8">
        <f t="shared" si="937"/>
        <v>1.0012363799999999</v>
      </c>
      <c r="M1944" s="121">
        <f t="shared" si="924"/>
        <v>1.00206149</v>
      </c>
      <c r="N1944" s="121">
        <f t="shared" si="919"/>
        <v>1.6495973831338244</v>
      </c>
      <c r="O1944" s="114">
        <f t="shared" si="921"/>
        <v>1.6516369099999999</v>
      </c>
      <c r="P1944" s="114">
        <f t="shared" si="929"/>
        <v>652.04427545999999</v>
      </c>
      <c r="Q1944" s="168">
        <f t="shared" si="942"/>
        <v>0</v>
      </c>
      <c r="R1944" s="169">
        <f t="shared" si="938"/>
        <v>0</v>
      </c>
      <c r="S1944" s="114">
        <f t="shared" si="930"/>
        <v>0</v>
      </c>
      <c r="T1944" s="124">
        <f t="shared" si="939"/>
        <v>7.0000000000000007E-2</v>
      </c>
      <c r="U1944" s="122">
        <f t="shared" si="920"/>
        <v>12</v>
      </c>
      <c r="V1944" s="122">
        <v>252</v>
      </c>
      <c r="W1944" s="121">
        <f t="shared" si="931"/>
        <v>1.003227036</v>
      </c>
      <c r="X1944" s="114">
        <f t="shared" si="932"/>
        <v>2.10417035</v>
      </c>
      <c r="Y1944" s="114">
        <f t="shared" si="933"/>
        <v>0</v>
      </c>
      <c r="Z1944" s="127" t="str">
        <f t="shared" si="943"/>
        <v>A+J=</v>
      </c>
      <c r="AA1944" s="119">
        <f t="shared" si="944"/>
        <v>45950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>
        <f t="shared" si="934"/>
        <v>45939</v>
      </c>
      <c r="B1945" s="114">
        <f t="shared" si="926"/>
        <v>654.39148340999998</v>
      </c>
      <c r="C1945" s="114">
        <f t="shared" si="940"/>
        <v>394.78669404999999</v>
      </c>
      <c r="D1945" s="115">
        <f t="shared" si="935"/>
        <v>1190.8820000000001</v>
      </c>
      <c r="E1945" s="116">
        <f t="shared" si="922"/>
        <v>1193.337</v>
      </c>
      <c r="F1945" s="117">
        <f t="shared" si="923"/>
        <v>45891</v>
      </c>
      <c r="G1945" s="118">
        <f t="shared" si="927"/>
        <v>2.0614972768082662E-3</v>
      </c>
      <c r="H1945" s="119">
        <f t="shared" si="941"/>
        <v>45950</v>
      </c>
      <c r="I1945" s="119">
        <f t="shared" si="928"/>
        <v>45950</v>
      </c>
      <c r="J1945" s="120">
        <f t="shared" si="936"/>
        <v>20</v>
      </c>
      <c r="K1945" s="120">
        <f t="shared" si="925"/>
        <v>13</v>
      </c>
      <c r="L1945" s="8">
        <f t="shared" si="937"/>
        <v>1.0013394900000001</v>
      </c>
      <c r="M1945" s="121">
        <f t="shared" si="924"/>
        <v>1.00206149</v>
      </c>
      <c r="N1945" s="121">
        <f t="shared" si="919"/>
        <v>1.6495973831338244</v>
      </c>
      <c r="O1945" s="114">
        <f t="shared" si="921"/>
        <v>1.651807</v>
      </c>
      <c r="P1945" s="114">
        <f t="shared" si="929"/>
        <v>652.11142472999995</v>
      </c>
      <c r="Q1945" s="168">
        <f t="shared" si="942"/>
        <v>0</v>
      </c>
      <c r="R1945" s="169">
        <f t="shared" si="938"/>
        <v>0</v>
      </c>
      <c r="S1945" s="114">
        <f t="shared" si="930"/>
        <v>0</v>
      </c>
      <c r="T1945" s="124">
        <f t="shared" si="939"/>
        <v>7.0000000000000007E-2</v>
      </c>
      <c r="U1945" s="122">
        <f t="shared" si="920"/>
        <v>13</v>
      </c>
      <c r="V1945" s="122">
        <v>252</v>
      </c>
      <c r="W1945" s="121">
        <f t="shared" si="931"/>
        <v>1.003496425</v>
      </c>
      <c r="X1945" s="114">
        <f t="shared" si="932"/>
        <v>2.2800586799999998</v>
      </c>
      <c r="Y1945" s="114">
        <f t="shared" si="933"/>
        <v>0</v>
      </c>
      <c r="Z1945" s="127" t="str">
        <f t="shared" si="943"/>
        <v>A+J=</v>
      </c>
      <c r="AA1945" s="119">
        <f t="shared" si="944"/>
        <v>45950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>
        <f t="shared" si="934"/>
        <v>45940</v>
      </c>
      <c r="B1946" s="114">
        <f t="shared" si="926"/>
        <v>654.63460481000004</v>
      </c>
      <c r="C1946" s="114">
        <f t="shared" si="940"/>
        <v>394.78669404999999</v>
      </c>
      <c r="D1946" s="115">
        <f t="shared" si="935"/>
        <v>1190.8820000000001</v>
      </c>
      <c r="E1946" s="116">
        <f t="shared" si="922"/>
        <v>1193.337</v>
      </c>
      <c r="F1946" s="117">
        <f t="shared" si="923"/>
        <v>45891</v>
      </c>
      <c r="G1946" s="118">
        <f t="shared" si="927"/>
        <v>2.0614972768082662E-3</v>
      </c>
      <c r="H1946" s="119">
        <f t="shared" si="941"/>
        <v>45950</v>
      </c>
      <c r="I1946" s="119">
        <f t="shared" si="928"/>
        <v>45950</v>
      </c>
      <c r="J1946" s="120">
        <f t="shared" si="936"/>
        <v>20</v>
      </c>
      <c r="K1946" s="120">
        <f t="shared" si="925"/>
        <v>14</v>
      </c>
      <c r="L1946" s="8">
        <f t="shared" si="937"/>
        <v>1.0014426000000001</v>
      </c>
      <c r="M1946" s="121">
        <f t="shared" si="924"/>
        <v>1.00206149</v>
      </c>
      <c r="N1946" s="121">
        <f t="shared" si="919"/>
        <v>1.6495973831338244</v>
      </c>
      <c r="O1946" s="114">
        <f t="shared" si="921"/>
        <v>1.6519770899999999</v>
      </c>
      <c r="P1946" s="114">
        <f t="shared" si="929"/>
        <v>652.17857400000003</v>
      </c>
      <c r="Q1946" s="168">
        <f t="shared" si="942"/>
        <v>0</v>
      </c>
      <c r="R1946" s="169">
        <f t="shared" si="938"/>
        <v>0</v>
      </c>
      <c r="S1946" s="114">
        <f t="shared" si="930"/>
        <v>0</v>
      </c>
      <c r="T1946" s="124">
        <f t="shared" si="939"/>
        <v>7.0000000000000007E-2</v>
      </c>
      <c r="U1946" s="122">
        <f t="shared" si="920"/>
        <v>14</v>
      </c>
      <c r="V1946" s="122">
        <v>252</v>
      </c>
      <c r="W1946" s="121">
        <f t="shared" si="931"/>
        <v>1.0037658869999999</v>
      </c>
      <c r="X1946" s="114">
        <f t="shared" si="932"/>
        <v>2.4560308100000001</v>
      </c>
      <c r="Y1946" s="114">
        <f t="shared" si="933"/>
        <v>0</v>
      </c>
      <c r="Z1946" s="127" t="str">
        <f t="shared" si="943"/>
        <v>A+J=</v>
      </c>
      <c r="AA1946" s="119">
        <f t="shared" si="944"/>
        <v>45950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>
        <f t="shared" si="934"/>
        <v>45941</v>
      </c>
      <c r="B1947" s="114">
        <f t="shared" si="926"/>
        <v>654.87781332000009</v>
      </c>
      <c r="C1947" s="114">
        <f t="shared" si="940"/>
        <v>394.78669404999999</v>
      </c>
      <c r="D1947" s="115">
        <f t="shared" si="935"/>
        <v>1190.8820000000001</v>
      </c>
      <c r="E1947" s="116">
        <f t="shared" si="922"/>
        <v>1193.337</v>
      </c>
      <c r="F1947" s="117">
        <f t="shared" si="923"/>
        <v>45891</v>
      </c>
      <c r="G1947" s="118">
        <f t="shared" si="927"/>
        <v>2.0614972768082662E-3</v>
      </c>
      <c r="H1947" s="119">
        <f t="shared" si="941"/>
        <v>45950</v>
      </c>
      <c r="I1947" s="119">
        <f t="shared" si="928"/>
        <v>45950</v>
      </c>
      <c r="J1947" s="120">
        <f t="shared" si="936"/>
        <v>20</v>
      </c>
      <c r="K1947" s="120">
        <f t="shared" si="925"/>
        <v>15</v>
      </c>
      <c r="L1947" s="8">
        <f t="shared" si="937"/>
        <v>1.00154572</v>
      </c>
      <c r="M1947" s="121">
        <f t="shared" si="924"/>
        <v>1.00206149</v>
      </c>
      <c r="N1947" s="121">
        <f t="shared" si="919"/>
        <v>1.6495973831338244</v>
      </c>
      <c r="O1947" s="114">
        <f t="shared" si="921"/>
        <v>1.65214719</v>
      </c>
      <c r="P1947" s="114">
        <f t="shared" si="929"/>
        <v>652.24572722000005</v>
      </c>
      <c r="Q1947" s="168">
        <f t="shared" si="942"/>
        <v>0</v>
      </c>
      <c r="R1947" s="169">
        <f t="shared" si="938"/>
        <v>0</v>
      </c>
      <c r="S1947" s="114">
        <f t="shared" si="930"/>
        <v>0</v>
      </c>
      <c r="T1947" s="124">
        <f t="shared" si="939"/>
        <v>7.0000000000000007E-2</v>
      </c>
      <c r="U1947" s="122">
        <f t="shared" si="920"/>
        <v>15</v>
      </c>
      <c r="V1947" s="122">
        <v>252</v>
      </c>
      <c r="W1947" s="121">
        <f t="shared" si="931"/>
        <v>1.004035421</v>
      </c>
      <c r="X1947" s="114">
        <f t="shared" si="932"/>
        <v>2.6320861</v>
      </c>
      <c r="Y1947" s="114">
        <f t="shared" si="933"/>
        <v>0</v>
      </c>
      <c r="Z1947" s="127" t="str">
        <f t="shared" si="943"/>
        <v>A+J=</v>
      </c>
      <c r="AA1947" s="119">
        <f t="shared" si="944"/>
        <v>45950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>
        <f t="shared" si="934"/>
        <v>45942</v>
      </c>
      <c r="B1948" s="114">
        <f t="shared" si="926"/>
        <v>654.87781332000009</v>
      </c>
      <c r="C1948" s="114">
        <f t="shared" si="940"/>
        <v>394.78669404999999</v>
      </c>
      <c r="D1948" s="115">
        <f t="shared" si="935"/>
        <v>1190.8820000000001</v>
      </c>
      <c r="E1948" s="116">
        <f t="shared" si="922"/>
        <v>1193.337</v>
      </c>
      <c r="F1948" s="117">
        <f t="shared" si="923"/>
        <v>45891</v>
      </c>
      <c r="G1948" s="118">
        <f t="shared" si="927"/>
        <v>2.0614972768082662E-3</v>
      </c>
      <c r="H1948" s="119">
        <f t="shared" si="941"/>
        <v>45950</v>
      </c>
      <c r="I1948" s="119">
        <f t="shared" si="928"/>
        <v>45950</v>
      </c>
      <c r="J1948" s="120">
        <f t="shared" si="936"/>
        <v>20</v>
      </c>
      <c r="K1948" s="120">
        <f t="shared" si="925"/>
        <v>15</v>
      </c>
      <c r="L1948" s="8">
        <f t="shared" si="937"/>
        <v>1.00154572</v>
      </c>
      <c r="M1948" s="121">
        <f t="shared" si="924"/>
        <v>1.00206149</v>
      </c>
      <c r="N1948" s="121">
        <f t="shared" si="919"/>
        <v>1.6495973831338244</v>
      </c>
      <c r="O1948" s="114">
        <f t="shared" si="921"/>
        <v>1.65214719</v>
      </c>
      <c r="P1948" s="114">
        <f t="shared" si="929"/>
        <v>652.24572722000005</v>
      </c>
      <c r="Q1948" s="168">
        <f t="shared" si="942"/>
        <v>0</v>
      </c>
      <c r="R1948" s="169">
        <f t="shared" si="938"/>
        <v>0</v>
      </c>
      <c r="S1948" s="114">
        <f t="shared" si="930"/>
        <v>0</v>
      </c>
      <c r="T1948" s="124">
        <f t="shared" si="939"/>
        <v>7.0000000000000007E-2</v>
      </c>
      <c r="U1948" s="122">
        <f t="shared" si="920"/>
        <v>15</v>
      </c>
      <c r="V1948" s="122">
        <v>252</v>
      </c>
      <c r="W1948" s="121">
        <f t="shared" si="931"/>
        <v>1.004035421</v>
      </c>
      <c r="X1948" s="114">
        <f t="shared" si="932"/>
        <v>2.6320861</v>
      </c>
      <c r="Y1948" s="114">
        <f t="shared" si="933"/>
        <v>0</v>
      </c>
      <c r="Z1948" s="127" t="str">
        <f t="shared" si="943"/>
        <v>A+J=</v>
      </c>
      <c r="AA1948" s="119">
        <f t="shared" si="944"/>
        <v>45950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>
        <f t="shared" si="934"/>
        <v>45943</v>
      </c>
      <c r="B1949" s="114">
        <f t="shared" si="926"/>
        <v>654.87781332000009</v>
      </c>
      <c r="C1949" s="114">
        <f t="shared" si="940"/>
        <v>394.78669404999999</v>
      </c>
      <c r="D1949" s="115">
        <f t="shared" si="935"/>
        <v>1190.8820000000001</v>
      </c>
      <c r="E1949" s="116">
        <f t="shared" si="922"/>
        <v>1193.337</v>
      </c>
      <c r="F1949" s="117">
        <f t="shared" si="923"/>
        <v>45891</v>
      </c>
      <c r="G1949" s="118">
        <f t="shared" si="927"/>
        <v>2.0614972768082662E-3</v>
      </c>
      <c r="H1949" s="119">
        <f t="shared" si="941"/>
        <v>45950</v>
      </c>
      <c r="I1949" s="119">
        <f t="shared" si="928"/>
        <v>45950</v>
      </c>
      <c r="J1949" s="120">
        <f t="shared" si="936"/>
        <v>20</v>
      </c>
      <c r="K1949" s="120">
        <f t="shared" si="925"/>
        <v>15</v>
      </c>
      <c r="L1949" s="8">
        <f t="shared" si="937"/>
        <v>1.00154572</v>
      </c>
      <c r="M1949" s="121">
        <f t="shared" si="924"/>
        <v>1.00206149</v>
      </c>
      <c r="N1949" s="121">
        <f t="shared" si="919"/>
        <v>1.6495973831338244</v>
      </c>
      <c r="O1949" s="114">
        <f t="shared" si="921"/>
        <v>1.65214719</v>
      </c>
      <c r="P1949" s="114">
        <f t="shared" si="929"/>
        <v>652.24572722000005</v>
      </c>
      <c r="Q1949" s="168">
        <f t="shared" si="942"/>
        <v>0</v>
      </c>
      <c r="R1949" s="169">
        <f t="shared" si="938"/>
        <v>0</v>
      </c>
      <c r="S1949" s="114">
        <f t="shared" si="930"/>
        <v>0</v>
      </c>
      <c r="T1949" s="124">
        <f t="shared" si="939"/>
        <v>7.0000000000000007E-2</v>
      </c>
      <c r="U1949" s="122">
        <f t="shared" si="920"/>
        <v>15</v>
      </c>
      <c r="V1949" s="122">
        <v>252</v>
      </c>
      <c r="W1949" s="121">
        <f t="shared" si="931"/>
        <v>1.004035421</v>
      </c>
      <c r="X1949" s="114">
        <f t="shared" si="932"/>
        <v>2.6320861</v>
      </c>
      <c r="Y1949" s="114">
        <f t="shared" si="933"/>
        <v>0</v>
      </c>
      <c r="Z1949" s="127" t="str">
        <f t="shared" si="943"/>
        <v>A+J=</v>
      </c>
      <c r="AA1949" s="119">
        <f t="shared" si="944"/>
        <v>45950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>
        <f t="shared" si="934"/>
        <v>45944</v>
      </c>
      <c r="B1950" s="114">
        <f t="shared" si="926"/>
        <v>655.12111689000005</v>
      </c>
      <c r="C1950" s="114">
        <f t="shared" si="940"/>
        <v>394.78669404999999</v>
      </c>
      <c r="D1950" s="115">
        <f t="shared" si="935"/>
        <v>1190.8820000000001</v>
      </c>
      <c r="E1950" s="116">
        <f t="shared" si="922"/>
        <v>1193.337</v>
      </c>
      <c r="F1950" s="117">
        <f t="shared" si="923"/>
        <v>45891</v>
      </c>
      <c r="G1950" s="118">
        <f t="shared" si="927"/>
        <v>2.0614972768082662E-3</v>
      </c>
      <c r="H1950" s="119">
        <f t="shared" si="941"/>
        <v>45950</v>
      </c>
      <c r="I1950" s="119">
        <f t="shared" si="928"/>
        <v>45950</v>
      </c>
      <c r="J1950" s="120">
        <f t="shared" si="936"/>
        <v>20</v>
      </c>
      <c r="K1950" s="120">
        <f t="shared" si="925"/>
        <v>16</v>
      </c>
      <c r="L1950" s="8">
        <f t="shared" si="937"/>
        <v>1.00164885</v>
      </c>
      <c r="M1950" s="121">
        <f t="shared" si="924"/>
        <v>1.00206149</v>
      </c>
      <c r="N1950" s="121">
        <f t="shared" si="919"/>
        <v>1.6495973831338244</v>
      </c>
      <c r="O1950" s="114">
        <f t="shared" si="921"/>
        <v>1.6523173200000001</v>
      </c>
      <c r="P1950" s="114">
        <f t="shared" si="929"/>
        <v>652.31289228000003</v>
      </c>
      <c r="Q1950" s="168">
        <f t="shared" si="942"/>
        <v>0</v>
      </c>
      <c r="R1950" s="169">
        <f t="shared" si="938"/>
        <v>0</v>
      </c>
      <c r="S1950" s="114">
        <f t="shared" si="930"/>
        <v>0</v>
      </c>
      <c r="T1950" s="124">
        <f t="shared" si="939"/>
        <v>7.0000000000000007E-2</v>
      </c>
      <c r="U1950" s="122">
        <f t="shared" si="920"/>
        <v>16</v>
      </c>
      <c r="V1950" s="122">
        <v>252</v>
      </c>
      <c r="W1950" s="121">
        <f t="shared" si="931"/>
        <v>1.004305027</v>
      </c>
      <c r="X1950" s="114">
        <f t="shared" si="932"/>
        <v>2.8082246099999999</v>
      </c>
      <c r="Y1950" s="114">
        <f t="shared" si="933"/>
        <v>0</v>
      </c>
      <c r="Z1950" s="127" t="str">
        <f t="shared" si="943"/>
        <v>A+J=</v>
      </c>
      <c r="AA1950" s="119">
        <f t="shared" si="944"/>
        <v>45950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>
        <f t="shared" si="934"/>
        <v>45945</v>
      </c>
      <c r="B1951" s="114">
        <f t="shared" si="926"/>
        <v>655.36451223000006</v>
      </c>
      <c r="C1951" s="114">
        <f t="shared" si="940"/>
        <v>394.78669404999999</v>
      </c>
      <c r="D1951" s="115">
        <f t="shared" si="935"/>
        <v>1190.8820000000001</v>
      </c>
      <c r="E1951" s="116">
        <f t="shared" si="922"/>
        <v>1193.337</v>
      </c>
      <c r="F1951" s="117">
        <f t="shared" si="923"/>
        <v>45891</v>
      </c>
      <c r="G1951" s="118">
        <f t="shared" si="927"/>
        <v>2.0614972768082662E-3</v>
      </c>
      <c r="H1951" s="119">
        <f t="shared" si="941"/>
        <v>45950</v>
      </c>
      <c r="I1951" s="119">
        <f t="shared" si="928"/>
        <v>45950</v>
      </c>
      <c r="J1951" s="120">
        <f t="shared" si="936"/>
        <v>20</v>
      </c>
      <c r="K1951" s="120">
        <f t="shared" si="925"/>
        <v>17</v>
      </c>
      <c r="L1951" s="8">
        <f t="shared" si="937"/>
        <v>1.001752</v>
      </c>
      <c r="M1951" s="121">
        <f t="shared" si="924"/>
        <v>1.00206149</v>
      </c>
      <c r="N1951" s="121">
        <f t="shared" ref="N1951:N2014" si="945">IF(I1951&gt;I1950,N1950*M1951,N1950)</f>
        <v>1.6495973831338244</v>
      </c>
      <c r="O1951" s="114">
        <f t="shared" si="921"/>
        <v>1.6524874700000001</v>
      </c>
      <c r="P1951" s="114">
        <f t="shared" si="929"/>
        <v>652.38006524000002</v>
      </c>
      <c r="Q1951" s="168">
        <f t="shared" si="942"/>
        <v>0</v>
      </c>
      <c r="R1951" s="169">
        <f t="shared" si="938"/>
        <v>0</v>
      </c>
      <c r="S1951" s="114">
        <f t="shared" si="930"/>
        <v>0</v>
      </c>
      <c r="T1951" s="124">
        <f t="shared" si="939"/>
        <v>7.0000000000000007E-2</v>
      </c>
      <c r="U1951" s="122">
        <f t="shared" si="920"/>
        <v>17</v>
      </c>
      <c r="V1951" s="122">
        <v>252</v>
      </c>
      <c r="W1951" s="121">
        <f t="shared" si="931"/>
        <v>1.0045747060000001</v>
      </c>
      <c r="X1951" s="114">
        <f t="shared" si="932"/>
        <v>2.9844469899999999</v>
      </c>
      <c r="Y1951" s="114">
        <f t="shared" si="933"/>
        <v>0</v>
      </c>
      <c r="Z1951" s="127" t="str">
        <f t="shared" si="943"/>
        <v>A+J=</v>
      </c>
      <c r="AA1951" s="119">
        <f t="shared" si="944"/>
        <v>45950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>
        <f t="shared" si="934"/>
        <v>45946</v>
      </c>
      <c r="B1952" s="114">
        <f t="shared" si="926"/>
        <v>655.60799473999998</v>
      </c>
      <c r="C1952" s="114">
        <f t="shared" si="940"/>
        <v>394.78669404999999</v>
      </c>
      <c r="D1952" s="115">
        <f t="shared" si="935"/>
        <v>1190.8820000000001</v>
      </c>
      <c r="E1952" s="116">
        <f t="shared" si="922"/>
        <v>1193.337</v>
      </c>
      <c r="F1952" s="117">
        <f t="shared" si="923"/>
        <v>45891</v>
      </c>
      <c r="G1952" s="118">
        <f t="shared" si="927"/>
        <v>2.0614972768082662E-3</v>
      </c>
      <c r="H1952" s="119">
        <f t="shared" si="941"/>
        <v>45950</v>
      </c>
      <c r="I1952" s="119">
        <f t="shared" si="928"/>
        <v>45950</v>
      </c>
      <c r="J1952" s="120">
        <f t="shared" si="936"/>
        <v>20</v>
      </c>
      <c r="K1952" s="120">
        <f t="shared" si="925"/>
        <v>18</v>
      </c>
      <c r="L1952" s="8">
        <f t="shared" si="937"/>
        <v>1.0018551499999999</v>
      </c>
      <c r="M1952" s="121">
        <f t="shared" si="924"/>
        <v>1.00206149</v>
      </c>
      <c r="N1952" s="121">
        <f t="shared" si="945"/>
        <v>1.6495973831338244</v>
      </c>
      <c r="O1952" s="114">
        <f t="shared" si="921"/>
        <v>1.65265763</v>
      </c>
      <c r="P1952" s="114">
        <f t="shared" si="929"/>
        <v>652.44724213999996</v>
      </c>
      <c r="Q1952" s="168">
        <f t="shared" si="942"/>
        <v>0</v>
      </c>
      <c r="R1952" s="169">
        <f t="shared" si="938"/>
        <v>0</v>
      </c>
      <c r="S1952" s="114">
        <f t="shared" si="930"/>
        <v>0</v>
      </c>
      <c r="T1952" s="124">
        <f t="shared" si="939"/>
        <v>7.0000000000000007E-2</v>
      </c>
      <c r="U1952" s="122">
        <f t="shared" si="920"/>
        <v>18</v>
      </c>
      <c r="V1952" s="122">
        <v>252</v>
      </c>
      <c r="W1952" s="121">
        <f t="shared" si="931"/>
        <v>1.0048444569999999</v>
      </c>
      <c r="X1952" s="114">
        <f t="shared" si="932"/>
        <v>3.1607525999999999</v>
      </c>
      <c r="Y1952" s="114">
        <f t="shared" si="933"/>
        <v>0</v>
      </c>
      <c r="Z1952" s="127" t="str">
        <f t="shared" si="943"/>
        <v>A+J=</v>
      </c>
      <c r="AA1952" s="119">
        <f t="shared" si="944"/>
        <v>45950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>
        <f t="shared" si="934"/>
        <v>45947</v>
      </c>
      <c r="B1953" s="114">
        <f t="shared" si="926"/>
        <v>655.85157303999995</v>
      </c>
      <c r="C1953" s="114">
        <f t="shared" si="940"/>
        <v>394.78669404999999</v>
      </c>
      <c r="D1953" s="115">
        <f t="shared" si="935"/>
        <v>1190.8820000000001</v>
      </c>
      <c r="E1953" s="116">
        <f t="shared" si="922"/>
        <v>1193.337</v>
      </c>
      <c r="F1953" s="117">
        <f t="shared" si="923"/>
        <v>45891</v>
      </c>
      <c r="G1953" s="118">
        <f t="shared" si="927"/>
        <v>2.0614972768082662E-3</v>
      </c>
      <c r="H1953" s="119">
        <f t="shared" si="941"/>
        <v>45950</v>
      </c>
      <c r="I1953" s="119">
        <f t="shared" si="928"/>
        <v>45950</v>
      </c>
      <c r="J1953" s="120">
        <f t="shared" si="936"/>
        <v>20</v>
      </c>
      <c r="K1953" s="120">
        <f t="shared" si="925"/>
        <v>19</v>
      </c>
      <c r="L1953" s="8">
        <f t="shared" si="937"/>
        <v>1.00195832</v>
      </c>
      <c r="M1953" s="121">
        <f t="shared" si="924"/>
        <v>1.00206149</v>
      </c>
      <c r="N1953" s="121">
        <f t="shared" si="945"/>
        <v>1.6495973831338244</v>
      </c>
      <c r="O1953" s="114">
        <f t="shared" si="921"/>
        <v>1.6528278199999999</v>
      </c>
      <c r="P1953" s="114">
        <f t="shared" si="929"/>
        <v>652.51443088999997</v>
      </c>
      <c r="Q1953" s="168">
        <f t="shared" si="942"/>
        <v>0</v>
      </c>
      <c r="R1953" s="169">
        <f t="shared" si="938"/>
        <v>0</v>
      </c>
      <c r="S1953" s="114">
        <f t="shared" si="930"/>
        <v>0</v>
      </c>
      <c r="T1953" s="124">
        <f t="shared" si="939"/>
        <v>7.0000000000000007E-2</v>
      </c>
      <c r="U1953" s="122">
        <f t="shared" si="920"/>
        <v>19</v>
      </c>
      <c r="V1953" s="122">
        <v>252</v>
      </c>
      <c r="W1953" s="121">
        <f t="shared" si="931"/>
        <v>1.005114281</v>
      </c>
      <c r="X1953" s="114">
        <f t="shared" si="932"/>
        <v>3.33714215</v>
      </c>
      <c r="Y1953" s="114">
        <f t="shared" si="933"/>
        <v>0</v>
      </c>
      <c r="Z1953" s="127" t="str">
        <f t="shared" si="943"/>
        <v>A+J=</v>
      </c>
      <c r="AA1953" s="119">
        <f t="shared" si="944"/>
        <v>45950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>
        <f t="shared" si="934"/>
        <v>45948</v>
      </c>
      <c r="B1954" s="114">
        <f t="shared" si="926"/>
        <v>656.09523457</v>
      </c>
      <c r="C1954" s="114">
        <f t="shared" si="940"/>
        <v>394.78669404999999</v>
      </c>
      <c r="D1954" s="115">
        <f t="shared" si="935"/>
        <v>1190.8820000000001</v>
      </c>
      <c r="E1954" s="116">
        <f t="shared" si="922"/>
        <v>1193.337</v>
      </c>
      <c r="F1954" s="117">
        <f t="shared" si="923"/>
        <v>45891</v>
      </c>
      <c r="G1954" s="118">
        <f t="shared" si="927"/>
        <v>2.0614972768082662E-3</v>
      </c>
      <c r="H1954" s="119">
        <f t="shared" si="941"/>
        <v>45950</v>
      </c>
      <c r="I1954" s="119">
        <f t="shared" si="928"/>
        <v>45950</v>
      </c>
      <c r="J1954" s="120">
        <f t="shared" si="936"/>
        <v>20</v>
      </c>
      <c r="K1954" s="120">
        <f t="shared" si="925"/>
        <v>20</v>
      </c>
      <c r="L1954" s="8">
        <f t="shared" si="937"/>
        <v>1.00206149</v>
      </c>
      <c r="M1954" s="121">
        <f t="shared" si="924"/>
        <v>1.00206149</v>
      </c>
      <c r="N1954" s="121">
        <f t="shared" si="945"/>
        <v>1.6495973831338244</v>
      </c>
      <c r="O1954" s="114">
        <f t="shared" si="921"/>
        <v>1.6529980099999999</v>
      </c>
      <c r="P1954" s="114">
        <f t="shared" si="929"/>
        <v>652.58161962999998</v>
      </c>
      <c r="Q1954" s="168">
        <f t="shared" si="942"/>
        <v>0</v>
      </c>
      <c r="R1954" s="169">
        <f t="shared" si="938"/>
        <v>0</v>
      </c>
      <c r="S1954" s="114">
        <f t="shared" si="930"/>
        <v>0</v>
      </c>
      <c r="T1954" s="124">
        <f t="shared" si="939"/>
        <v>7.0000000000000007E-2</v>
      </c>
      <c r="U1954" s="122">
        <f t="shared" si="920"/>
        <v>20</v>
      </c>
      <c r="V1954" s="122">
        <v>252</v>
      </c>
      <c r="W1954" s="121">
        <f t="shared" si="931"/>
        <v>1.005384177</v>
      </c>
      <c r="X1954" s="114">
        <f t="shared" si="932"/>
        <v>3.5136149400000001</v>
      </c>
      <c r="Y1954" s="114">
        <f t="shared" si="933"/>
        <v>0</v>
      </c>
      <c r="Z1954" s="127" t="str">
        <f t="shared" si="943"/>
        <v>A+J=</v>
      </c>
      <c r="AA1954" s="119">
        <f t="shared" si="944"/>
        <v>45950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>
        <f t="shared" si="934"/>
        <v>45949</v>
      </c>
      <c r="B1955" s="114">
        <f t="shared" si="926"/>
        <v>656.09523457</v>
      </c>
      <c r="C1955" s="114">
        <f t="shared" si="940"/>
        <v>394.78669404999999</v>
      </c>
      <c r="D1955" s="115">
        <f t="shared" si="935"/>
        <v>1190.8820000000001</v>
      </c>
      <c r="E1955" s="116">
        <f t="shared" si="922"/>
        <v>1193.337</v>
      </c>
      <c r="F1955" s="117">
        <f t="shared" si="923"/>
        <v>45891</v>
      </c>
      <c r="G1955" s="118">
        <f t="shared" si="927"/>
        <v>2.0614972768082662E-3</v>
      </c>
      <c r="H1955" s="119">
        <f t="shared" si="941"/>
        <v>45950</v>
      </c>
      <c r="I1955" s="119">
        <f t="shared" si="928"/>
        <v>45950</v>
      </c>
      <c r="J1955" s="120">
        <f t="shared" si="936"/>
        <v>20</v>
      </c>
      <c r="K1955" s="120">
        <f t="shared" si="925"/>
        <v>20</v>
      </c>
      <c r="L1955" s="8">
        <f t="shared" si="937"/>
        <v>1.00206149</v>
      </c>
      <c r="M1955" s="121">
        <f t="shared" si="924"/>
        <v>1.00206149</v>
      </c>
      <c r="N1955" s="121">
        <f t="shared" si="945"/>
        <v>1.6495973831338244</v>
      </c>
      <c r="O1955" s="114">
        <f t="shared" si="921"/>
        <v>1.6529980099999999</v>
      </c>
      <c r="P1955" s="114">
        <f t="shared" si="929"/>
        <v>652.58161962999998</v>
      </c>
      <c r="Q1955" s="168">
        <f t="shared" si="942"/>
        <v>0</v>
      </c>
      <c r="R1955" s="169">
        <f t="shared" si="938"/>
        <v>0</v>
      </c>
      <c r="S1955" s="114">
        <f t="shared" si="930"/>
        <v>0</v>
      </c>
      <c r="T1955" s="124">
        <f t="shared" si="939"/>
        <v>7.0000000000000007E-2</v>
      </c>
      <c r="U1955" s="122">
        <f t="shared" si="920"/>
        <v>20</v>
      </c>
      <c r="V1955" s="122">
        <v>252</v>
      </c>
      <c r="W1955" s="121">
        <f t="shared" si="931"/>
        <v>1.005384177</v>
      </c>
      <c r="X1955" s="114">
        <f t="shared" si="932"/>
        <v>3.5136149400000001</v>
      </c>
      <c r="Y1955" s="114">
        <f t="shared" si="933"/>
        <v>0</v>
      </c>
      <c r="Z1955" s="127" t="str">
        <f t="shared" si="943"/>
        <v>A+J=</v>
      </c>
      <c r="AA1955" s="119">
        <f t="shared" si="944"/>
        <v>45950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>
        <f t="shared" si="934"/>
        <v>45950</v>
      </c>
      <c r="B1956" s="114">
        <f t="shared" si="926"/>
        <v>656.09523457</v>
      </c>
      <c r="C1956" s="114">
        <f t="shared" si="940"/>
        <v>394.78669404999999</v>
      </c>
      <c r="D1956" s="115">
        <f t="shared" si="935"/>
        <v>1190.8820000000001</v>
      </c>
      <c r="E1956" s="116">
        <f t="shared" si="922"/>
        <v>1193.337</v>
      </c>
      <c r="F1956" s="117">
        <f t="shared" si="923"/>
        <v>45891</v>
      </c>
      <c r="G1956" s="118">
        <f t="shared" si="927"/>
        <v>2.0614972768082662E-3</v>
      </c>
      <c r="H1956" s="119">
        <f t="shared" si="941"/>
        <v>45981</v>
      </c>
      <c r="I1956" s="119">
        <f t="shared" si="928"/>
        <v>45950</v>
      </c>
      <c r="J1956" s="120">
        <f t="shared" si="936"/>
        <v>20</v>
      </c>
      <c r="K1956" s="120">
        <f t="shared" si="925"/>
        <v>20</v>
      </c>
      <c r="L1956" s="8">
        <f t="shared" si="937"/>
        <v>1.00206149</v>
      </c>
      <c r="M1956" s="121">
        <f t="shared" si="924"/>
        <v>1.00206149</v>
      </c>
      <c r="N1956" s="121">
        <f t="shared" si="945"/>
        <v>1.6495973831338244</v>
      </c>
      <c r="O1956" s="114">
        <f t="shared" si="921"/>
        <v>1.6529980099999999</v>
      </c>
      <c r="P1956" s="114">
        <f t="shared" si="929"/>
        <v>652.58161962999998</v>
      </c>
      <c r="Q1956" s="168">
        <f t="shared" si="942"/>
        <v>64</v>
      </c>
      <c r="R1956" s="169">
        <f t="shared" si="938"/>
        <v>1.6593999999999998E-2</v>
      </c>
      <c r="S1956" s="114">
        <f t="shared" si="930"/>
        <v>10.82893939</v>
      </c>
      <c r="T1956" s="124">
        <f t="shared" si="939"/>
        <v>7.0000000000000007E-2</v>
      </c>
      <c r="U1956" s="122">
        <f t="shared" si="920"/>
        <v>20</v>
      </c>
      <c r="V1956" s="122">
        <v>252</v>
      </c>
      <c r="W1956" s="121">
        <f t="shared" si="931"/>
        <v>1.005384177</v>
      </c>
      <c r="X1956" s="114">
        <f t="shared" si="932"/>
        <v>3.5136149400000001</v>
      </c>
      <c r="Y1956" s="114">
        <f t="shared" si="933"/>
        <v>14.34255433</v>
      </c>
      <c r="Z1956" s="127" t="str">
        <f t="shared" si="943"/>
        <v>A+J=</v>
      </c>
      <c r="AA1956" s="119">
        <f t="shared" si="944"/>
        <v>45950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>
        <f t="shared" si="934"/>
        <v>45951</v>
      </c>
      <c r="B1957" s="114">
        <f t="shared" si="926"/>
        <v>641.98248377000004</v>
      </c>
      <c r="C1957" s="114">
        <f t="shared" si="940"/>
        <v>388.23560364999997</v>
      </c>
      <c r="D1957" s="115">
        <f t="shared" si="935"/>
        <v>1190.8820000000001</v>
      </c>
      <c r="E1957" s="116">
        <f t="shared" si="922"/>
        <v>1193.337</v>
      </c>
      <c r="F1957" s="117">
        <f t="shared" si="923"/>
        <v>45920</v>
      </c>
      <c r="G1957" s="118">
        <f t="shared" si="927"/>
        <v>2.0614972768082662E-3</v>
      </c>
      <c r="H1957" s="119">
        <f t="shared" si="941"/>
        <v>45981</v>
      </c>
      <c r="I1957" s="119">
        <f t="shared" si="928"/>
        <v>45981</v>
      </c>
      <c r="J1957" s="120">
        <f t="shared" si="936"/>
        <v>23</v>
      </c>
      <c r="K1957" s="120">
        <f t="shared" si="925"/>
        <v>1</v>
      </c>
      <c r="L1957" s="8">
        <f t="shared" si="937"/>
        <v>1.0000895400000001</v>
      </c>
      <c r="M1957" s="121">
        <f t="shared" si="924"/>
        <v>1.00206149</v>
      </c>
      <c r="N1957" s="121">
        <f t="shared" si="945"/>
        <v>1.6529980116431811</v>
      </c>
      <c r="O1957" s="114">
        <f t="shared" si="921"/>
        <v>1.6531460200000001</v>
      </c>
      <c r="P1957" s="114">
        <f t="shared" si="929"/>
        <v>641.81014299000003</v>
      </c>
      <c r="Q1957" s="168">
        <f t="shared" si="942"/>
        <v>0</v>
      </c>
      <c r="R1957" s="169">
        <f t="shared" si="938"/>
        <v>0</v>
      </c>
      <c r="S1957" s="114">
        <f t="shared" si="930"/>
        <v>0</v>
      </c>
      <c r="T1957" s="124">
        <f t="shared" si="939"/>
        <v>7.0000000000000007E-2</v>
      </c>
      <c r="U1957" s="122">
        <f t="shared" ref="U1957:U2020" si="946">IF(Q1956&gt;0,1,IF(K1957=K1956,U1956,U1956+1))</f>
        <v>1</v>
      </c>
      <c r="V1957" s="122">
        <v>252</v>
      </c>
      <c r="W1957" s="121">
        <f t="shared" si="931"/>
        <v>1.0002685229999999</v>
      </c>
      <c r="X1957" s="114">
        <f t="shared" si="932"/>
        <v>0.17234078</v>
      </c>
      <c r="Y1957" s="114">
        <f t="shared" si="933"/>
        <v>0</v>
      </c>
      <c r="Z1957" s="127" t="str">
        <f t="shared" si="943"/>
        <v>A+J=</v>
      </c>
      <c r="AA1957" s="119">
        <f t="shared" si="944"/>
        <v>45981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>
        <f t="shared" si="934"/>
        <v>45952</v>
      </c>
      <c r="B1958" s="114">
        <f t="shared" si="926"/>
        <v>642.21236826999996</v>
      </c>
      <c r="C1958" s="114">
        <f t="shared" si="940"/>
        <v>388.23560364999997</v>
      </c>
      <c r="D1958" s="115">
        <f t="shared" si="935"/>
        <v>1190.8820000000001</v>
      </c>
      <c r="E1958" s="116">
        <f t="shared" si="922"/>
        <v>1193.337</v>
      </c>
      <c r="F1958" s="117">
        <f t="shared" si="923"/>
        <v>45920</v>
      </c>
      <c r="G1958" s="118">
        <f t="shared" si="927"/>
        <v>2.0614972768082662E-3</v>
      </c>
      <c r="H1958" s="119">
        <f t="shared" si="941"/>
        <v>45981</v>
      </c>
      <c r="I1958" s="119">
        <f t="shared" si="928"/>
        <v>45981</v>
      </c>
      <c r="J1958" s="120">
        <f t="shared" si="936"/>
        <v>23</v>
      </c>
      <c r="K1958" s="120">
        <f t="shared" si="925"/>
        <v>2</v>
      </c>
      <c r="L1958" s="8">
        <f t="shared" si="937"/>
        <v>1.00017909</v>
      </c>
      <c r="M1958" s="121">
        <f t="shared" si="924"/>
        <v>1.00206149</v>
      </c>
      <c r="N1958" s="121">
        <f t="shared" si="945"/>
        <v>1.6529980116431811</v>
      </c>
      <c r="O1958" s="114">
        <f t="shared" si="921"/>
        <v>1.65329404</v>
      </c>
      <c r="P1958" s="114">
        <f t="shared" si="929"/>
        <v>641.86760962999995</v>
      </c>
      <c r="Q1958" s="168">
        <f t="shared" si="942"/>
        <v>0</v>
      </c>
      <c r="R1958" s="169">
        <f t="shared" si="938"/>
        <v>0</v>
      </c>
      <c r="S1958" s="114">
        <f t="shared" si="930"/>
        <v>0</v>
      </c>
      <c r="T1958" s="124">
        <f t="shared" si="939"/>
        <v>7.0000000000000007E-2</v>
      </c>
      <c r="U1958" s="122">
        <f t="shared" si="946"/>
        <v>2</v>
      </c>
      <c r="V1958" s="122">
        <v>252</v>
      </c>
      <c r="W1958" s="121">
        <f t="shared" si="931"/>
        <v>1.000537118</v>
      </c>
      <c r="X1958" s="114">
        <f t="shared" si="932"/>
        <v>0.34475864000000001</v>
      </c>
      <c r="Y1958" s="114">
        <f t="shared" si="933"/>
        <v>0</v>
      </c>
      <c r="Z1958" s="127" t="str">
        <f t="shared" si="943"/>
        <v>A+J=</v>
      </c>
      <c r="AA1958" s="119">
        <f t="shared" si="944"/>
        <v>45981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>
        <f t="shared" si="934"/>
        <v>45953</v>
      </c>
      <c r="B1959" s="114">
        <f t="shared" si="926"/>
        <v>642.44233761999999</v>
      </c>
      <c r="C1959" s="114">
        <f t="shared" si="940"/>
        <v>388.23560364999997</v>
      </c>
      <c r="D1959" s="115">
        <f t="shared" si="935"/>
        <v>1190.8820000000001</v>
      </c>
      <c r="E1959" s="116">
        <f t="shared" si="922"/>
        <v>1193.337</v>
      </c>
      <c r="F1959" s="117">
        <f t="shared" si="923"/>
        <v>45920</v>
      </c>
      <c r="G1959" s="118">
        <f t="shared" si="927"/>
        <v>2.0614972768082662E-3</v>
      </c>
      <c r="H1959" s="119">
        <f t="shared" si="941"/>
        <v>45981</v>
      </c>
      <c r="I1959" s="119">
        <f t="shared" si="928"/>
        <v>45981</v>
      </c>
      <c r="J1959" s="120">
        <f t="shared" si="936"/>
        <v>23</v>
      </c>
      <c r="K1959" s="120">
        <f t="shared" si="925"/>
        <v>3</v>
      </c>
      <c r="L1959" s="8">
        <f t="shared" si="937"/>
        <v>1.00026865</v>
      </c>
      <c r="M1959" s="121">
        <f t="shared" si="924"/>
        <v>1.00206149</v>
      </c>
      <c r="N1959" s="121">
        <f t="shared" si="945"/>
        <v>1.6529980116431811</v>
      </c>
      <c r="O1959" s="114">
        <f t="shared" si="921"/>
        <v>1.65344208</v>
      </c>
      <c r="P1959" s="114">
        <f t="shared" si="929"/>
        <v>641.92508401999999</v>
      </c>
      <c r="Q1959" s="168">
        <f t="shared" si="942"/>
        <v>0</v>
      </c>
      <c r="R1959" s="169">
        <f t="shared" si="938"/>
        <v>0</v>
      </c>
      <c r="S1959" s="114">
        <f t="shared" si="930"/>
        <v>0</v>
      </c>
      <c r="T1959" s="124">
        <f t="shared" si="939"/>
        <v>7.0000000000000007E-2</v>
      </c>
      <c r="U1959" s="122">
        <f t="shared" si="946"/>
        <v>3</v>
      </c>
      <c r="V1959" s="122">
        <v>252</v>
      </c>
      <c r="W1959" s="121">
        <f t="shared" si="931"/>
        <v>1.0008057850000001</v>
      </c>
      <c r="X1959" s="114">
        <f t="shared" si="932"/>
        <v>0.51725359999999998</v>
      </c>
      <c r="Y1959" s="114">
        <f t="shared" si="933"/>
        <v>0</v>
      </c>
      <c r="Z1959" s="127" t="str">
        <f t="shared" si="943"/>
        <v>A+J=</v>
      </c>
      <c r="AA1959" s="119">
        <f t="shared" si="944"/>
        <v>45981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>
        <f t="shared" si="934"/>
        <v>45954</v>
      </c>
      <c r="B1960" s="114">
        <f t="shared" si="926"/>
        <v>642.67238798000005</v>
      </c>
      <c r="C1960" s="114">
        <f t="shared" si="940"/>
        <v>388.23560364999997</v>
      </c>
      <c r="D1960" s="115">
        <f t="shared" si="935"/>
        <v>1190.8820000000001</v>
      </c>
      <c r="E1960" s="116">
        <f t="shared" si="922"/>
        <v>1193.337</v>
      </c>
      <c r="F1960" s="117">
        <f t="shared" si="923"/>
        <v>45920</v>
      </c>
      <c r="G1960" s="118">
        <f t="shared" si="927"/>
        <v>2.0614972768082662E-3</v>
      </c>
      <c r="H1960" s="119">
        <f t="shared" si="941"/>
        <v>45981</v>
      </c>
      <c r="I1960" s="119">
        <f t="shared" si="928"/>
        <v>45981</v>
      </c>
      <c r="J1960" s="120">
        <f t="shared" si="936"/>
        <v>23</v>
      </c>
      <c r="K1960" s="120">
        <f t="shared" si="925"/>
        <v>4</v>
      </c>
      <c r="L1960" s="8">
        <f t="shared" si="937"/>
        <v>1.0003582099999999</v>
      </c>
      <c r="M1960" s="121">
        <f t="shared" si="924"/>
        <v>1.00206149</v>
      </c>
      <c r="N1960" s="121">
        <f t="shared" si="945"/>
        <v>1.6529980116431811</v>
      </c>
      <c r="O1960" s="114">
        <f t="shared" si="921"/>
        <v>1.65359013</v>
      </c>
      <c r="P1960" s="114">
        <f t="shared" si="929"/>
        <v>641.98256231000005</v>
      </c>
      <c r="Q1960" s="168">
        <f t="shared" si="942"/>
        <v>0</v>
      </c>
      <c r="R1960" s="169">
        <f t="shared" si="938"/>
        <v>0</v>
      </c>
      <c r="S1960" s="114">
        <f t="shared" si="930"/>
        <v>0</v>
      </c>
      <c r="T1960" s="124">
        <f t="shared" si="939"/>
        <v>7.0000000000000007E-2</v>
      </c>
      <c r="U1960" s="122">
        <f t="shared" si="946"/>
        <v>4</v>
      </c>
      <c r="V1960" s="122">
        <v>252</v>
      </c>
      <c r="W1960" s="121">
        <f t="shared" si="931"/>
        <v>1.0010745240000001</v>
      </c>
      <c r="X1960" s="114">
        <f t="shared" si="932"/>
        <v>0.68982566999999995</v>
      </c>
      <c r="Y1960" s="114">
        <f t="shared" si="933"/>
        <v>0</v>
      </c>
      <c r="Z1960" s="127" t="str">
        <f t="shared" si="943"/>
        <v>A+J=</v>
      </c>
      <c r="AA1960" s="119">
        <f t="shared" si="944"/>
        <v>45981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>
        <f t="shared" si="934"/>
        <v>45955</v>
      </c>
      <c r="B1961" s="114">
        <f t="shared" si="926"/>
        <v>642.90252321000003</v>
      </c>
      <c r="C1961" s="114">
        <f t="shared" si="940"/>
        <v>388.23560364999997</v>
      </c>
      <c r="D1961" s="115">
        <f t="shared" si="935"/>
        <v>1190.8820000000001</v>
      </c>
      <c r="E1961" s="116">
        <f t="shared" si="922"/>
        <v>1193.337</v>
      </c>
      <c r="F1961" s="117">
        <f t="shared" si="923"/>
        <v>45920</v>
      </c>
      <c r="G1961" s="118">
        <f t="shared" si="927"/>
        <v>2.0614972768082662E-3</v>
      </c>
      <c r="H1961" s="119">
        <f t="shared" si="941"/>
        <v>45981</v>
      </c>
      <c r="I1961" s="119">
        <f t="shared" si="928"/>
        <v>45981</v>
      </c>
      <c r="J1961" s="120">
        <f t="shared" si="936"/>
        <v>23</v>
      </c>
      <c r="K1961" s="120">
        <f t="shared" si="925"/>
        <v>5</v>
      </c>
      <c r="L1961" s="8">
        <f t="shared" si="937"/>
        <v>1.0004477899999999</v>
      </c>
      <c r="M1961" s="121">
        <f t="shared" si="924"/>
        <v>1.00206149</v>
      </c>
      <c r="N1961" s="121">
        <f t="shared" si="945"/>
        <v>1.6529980116431811</v>
      </c>
      <c r="O1961" s="114">
        <f t="shared" ref="O1961:O2024" si="947">TRUNC(TRUNC((L1961*N1961),15),8)</f>
        <v>1.6537382</v>
      </c>
      <c r="P1961" s="114">
        <f t="shared" si="929"/>
        <v>642.04004835000001</v>
      </c>
      <c r="Q1961" s="168">
        <f t="shared" si="942"/>
        <v>0</v>
      </c>
      <c r="R1961" s="169">
        <f t="shared" si="938"/>
        <v>0</v>
      </c>
      <c r="S1961" s="114">
        <f t="shared" si="930"/>
        <v>0</v>
      </c>
      <c r="T1961" s="124">
        <f t="shared" si="939"/>
        <v>7.0000000000000007E-2</v>
      </c>
      <c r="U1961" s="122">
        <f t="shared" si="946"/>
        <v>5</v>
      </c>
      <c r="V1961" s="122">
        <v>252</v>
      </c>
      <c r="W1961" s="121">
        <f t="shared" si="931"/>
        <v>1.0013433350000001</v>
      </c>
      <c r="X1961" s="114">
        <f t="shared" si="932"/>
        <v>0.86247485999999995</v>
      </c>
      <c r="Y1961" s="114">
        <f t="shared" si="933"/>
        <v>0</v>
      </c>
      <c r="Z1961" s="127" t="str">
        <f t="shared" si="943"/>
        <v>A+J=</v>
      </c>
      <c r="AA1961" s="119">
        <f t="shared" si="944"/>
        <v>45981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>
        <f t="shared" si="934"/>
        <v>45956</v>
      </c>
      <c r="B1962" s="114">
        <f t="shared" si="926"/>
        <v>642.90252321000003</v>
      </c>
      <c r="C1962" s="114">
        <f t="shared" si="940"/>
        <v>388.23560364999997</v>
      </c>
      <c r="D1962" s="115">
        <f t="shared" si="935"/>
        <v>1190.8820000000001</v>
      </c>
      <c r="E1962" s="116">
        <f t="shared" ref="E1962:E2025" si="948">IF($K1962=1,VLOOKUP($A1961,$AO$10:$AS$131,4),E1961)</f>
        <v>1193.337</v>
      </c>
      <c r="F1962" s="117">
        <f t="shared" ref="F1962:F2025" si="949">IF($K1962=1,VLOOKUP($A1961,$AO$10:$AS$131,5),F1961)</f>
        <v>45920</v>
      </c>
      <c r="G1962" s="118">
        <f t="shared" si="927"/>
        <v>2.0614972768082662E-3</v>
      </c>
      <c r="H1962" s="119">
        <f t="shared" si="941"/>
        <v>45981</v>
      </c>
      <c r="I1962" s="119">
        <f t="shared" si="928"/>
        <v>45981</v>
      </c>
      <c r="J1962" s="120">
        <f t="shared" si="936"/>
        <v>23</v>
      </c>
      <c r="K1962" s="120">
        <f t="shared" si="925"/>
        <v>5</v>
      </c>
      <c r="L1962" s="8">
        <f t="shared" si="937"/>
        <v>1.0004477899999999</v>
      </c>
      <c r="M1962" s="121">
        <f t="shared" ref="M1962:M2025" si="950">IF(I1962&gt;I1961,L1961,M1961)</f>
        <v>1.00206149</v>
      </c>
      <c r="N1962" s="121">
        <f t="shared" si="945"/>
        <v>1.6529980116431811</v>
      </c>
      <c r="O1962" s="114">
        <f t="shared" si="947"/>
        <v>1.6537382</v>
      </c>
      <c r="P1962" s="114">
        <f t="shared" si="929"/>
        <v>642.04004835000001</v>
      </c>
      <c r="Q1962" s="168">
        <f t="shared" si="942"/>
        <v>0</v>
      </c>
      <c r="R1962" s="169">
        <f t="shared" si="938"/>
        <v>0</v>
      </c>
      <c r="S1962" s="114">
        <f t="shared" si="930"/>
        <v>0</v>
      </c>
      <c r="T1962" s="124">
        <f t="shared" si="939"/>
        <v>7.0000000000000007E-2</v>
      </c>
      <c r="U1962" s="122">
        <f t="shared" si="946"/>
        <v>5</v>
      </c>
      <c r="V1962" s="122">
        <v>252</v>
      </c>
      <c r="W1962" s="121">
        <f t="shared" si="931"/>
        <v>1.0013433350000001</v>
      </c>
      <c r="X1962" s="114">
        <f t="shared" si="932"/>
        <v>0.86247485999999995</v>
      </c>
      <c r="Y1962" s="114">
        <f t="shared" si="933"/>
        <v>0</v>
      </c>
      <c r="Z1962" s="127" t="str">
        <f t="shared" si="943"/>
        <v>A+J=</v>
      </c>
      <c r="AA1962" s="119">
        <f t="shared" si="944"/>
        <v>45981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>
        <f t="shared" si="934"/>
        <v>45957</v>
      </c>
      <c r="B1963" s="114">
        <f t="shared" si="926"/>
        <v>642.90252321000003</v>
      </c>
      <c r="C1963" s="114">
        <f t="shared" si="940"/>
        <v>388.23560364999997</v>
      </c>
      <c r="D1963" s="115">
        <f t="shared" si="935"/>
        <v>1190.8820000000001</v>
      </c>
      <c r="E1963" s="116">
        <f t="shared" si="948"/>
        <v>1193.337</v>
      </c>
      <c r="F1963" s="117">
        <f t="shared" si="949"/>
        <v>45920</v>
      </c>
      <c r="G1963" s="118">
        <f t="shared" si="927"/>
        <v>2.0614972768082662E-3</v>
      </c>
      <c r="H1963" s="119">
        <f t="shared" si="941"/>
        <v>45981</v>
      </c>
      <c r="I1963" s="119">
        <f t="shared" si="928"/>
        <v>45981</v>
      </c>
      <c r="J1963" s="120">
        <f t="shared" si="936"/>
        <v>23</v>
      </c>
      <c r="K1963" s="120">
        <f t="shared" si="925"/>
        <v>5</v>
      </c>
      <c r="L1963" s="8">
        <f t="shared" si="937"/>
        <v>1.0004477899999999</v>
      </c>
      <c r="M1963" s="121">
        <f t="shared" si="950"/>
        <v>1.00206149</v>
      </c>
      <c r="N1963" s="121">
        <f t="shared" si="945"/>
        <v>1.6529980116431811</v>
      </c>
      <c r="O1963" s="114">
        <f t="shared" si="947"/>
        <v>1.6537382</v>
      </c>
      <c r="P1963" s="114">
        <f t="shared" si="929"/>
        <v>642.04004835000001</v>
      </c>
      <c r="Q1963" s="168">
        <f t="shared" si="942"/>
        <v>0</v>
      </c>
      <c r="R1963" s="169">
        <f t="shared" si="938"/>
        <v>0</v>
      </c>
      <c r="S1963" s="114">
        <f t="shared" si="930"/>
        <v>0</v>
      </c>
      <c r="T1963" s="124">
        <f t="shared" si="939"/>
        <v>7.0000000000000007E-2</v>
      </c>
      <c r="U1963" s="122">
        <f t="shared" si="946"/>
        <v>5</v>
      </c>
      <c r="V1963" s="122">
        <v>252</v>
      </c>
      <c r="W1963" s="121">
        <f t="shared" si="931"/>
        <v>1.0013433350000001</v>
      </c>
      <c r="X1963" s="114">
        <f t="shared" si="932"/>
        <v>0.86247485999999995</v>
      </c>
      <c r="Y1963" s="114">
        <f t="shared" si="933"/>
        <v>0</v>
      </c>
      <c r="Z1963" s="127" t="str">
        <f t="shared" si="943"/>
        <v>A+J=</v>
      </c>
      <c r="AA1963" s="119">
        <f t="shared" si="944"/>
        <v>45981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>
        <f t="shared" si="934"/>
        <v>45958</v>
      </c>
      <c r="B1964" s="114">
        <f t="shared" si="926"/>
        <v>643.13273947999994</v>
      </c>
      <c r="C1964" s="114">
        <f t="shared" si="940"/>
        <v>388.23560364999997</v>
      </c>
      <c r="D1964" s="115">
        <f t="shared" si="935"/>
        <v>1190.8820000000001</v>
      </c>
      <c r="E1964" s="116">
        <f t="shared" si="948"/>
        <v>1193.337</v>
      </c>
      <c r="F1964" s="117">
        <f t="shared" si="949"/>
        <v>45920</v>
      </c>
      <c r="G1964" s="118">
        <f t="shared" si="927"/>
        <v>2.0614972768082662E-3</v>
      </c>
      <c r="H1964" s="119">
        <f t="shared" si="941"/>
        <v>45981</v>
      </c>
      <c r="I1964" s="119">
        <f t="shared" si="928"/>
        <v>45981</v>
      </c>
      <c r="J1964" s="120">
        <f t="shared" si="936"/>
        <v>23</v>
      </c>
      <c r="K1964" s="120">
        <f t="shared" si="925"/>
        <v>6</v>
      </c>
      <c r="L1964" s="8">
        <f t="shared" si="937"/>
        <v>1.00053737</v>
      </c>
      <c r="M1964" s="121">
        <f t="shared" si="950"/>
        <v>1.00206149</v>
      </c>
      <c r="N1964" s="121">
        <f t="shared" si="945"/>
        <v>1.6529980116431811</v>
      </c>
      <c r="O1964" s="114">
        <f t="shared" si="947"/>
        <v>1.65388628</v>
      </c>
      <c r="P1964" s="114">
        <f t="shared" si="929"/>
        <v>642.09753827999998</v>
      </c>
      <c r="Q1964" s="168">
        <f t="shared" si="942"/>
        <v>0</v>
      </c>
      <c r="R1964" s="169">
        <f t="shared" si="938"/>
        <v>0</v>
      </c>
      <c r="S1964" s="114">
        <f t="shared" si="930"/>
        <v>0</v>
      </c>
      <c r="T1964" s="124">
        <f t="shared" si="939"/>
        <v>7.0000000000000007E-2</v>
      </c>
      <c r="U1964" s="122">
        <f t="shared" si="946"/>
        <v>6</v>
      </c>
      <c r="V1964" s="122">
        <v>252</v>
      </c>
      <c r="W1964" s="121">
        <f t="shared" si="931"/>
        <v>1.001612218</v>
      </c>
      <c r="X1964" s="114">
        <f t="shared" si="932"/>
        <v>1.0352011999999999</v>
      </c>
      <c r="Y1964" s="114">
        <f t="shared" si="933"/>
        <v>0</v>
      </c>
      <c r="Z1964" s="127" t="str">
        <f t="shared" si="943"/>
        <v>A+J=</v>
      </c>
      <c r="AA1964" s="119">
        <f t="shared" si="944"/>
        <v>45981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>
        <f t="shared" si="934"/>
        <v>45959</v>
      </c>
      <c r="B1965" s="114">
        <f t="shared" si="926"/>
        <v>643.36303743999997</v>
      </c>
      <c r="C1965" s="114">
        <f t="shared" si="940"/>
        <v>388.23560364999997</v>
      </c>
      <c r="D1965" s="115">
        <f t="shared" si="935"/>
        <v>1190.8820000000001</v>
      </c>
      <c r="E1965" s="116">
        <f t="shared" si="948"/>
        <v>1193.337</v>
      </c>
      <c r="F1965" s="117">
        <f t="shared" si="949"/>
        <v>45920</v>
      </c>
      <c r="G1965" s="118">
        <f t="shared" si="927"/>
        <v>2.0614972768082662E-3</v>
      </c>
      <c r="H1965" s="119">
        <f t="shared" si="941"/>
        <v>45981</v>
      </c>
      <c r="I1965" s="119">
        <f t="shared" si="928"/>
        <v>45981</v>
      </c>
      <c r="J1965" s="120">
        <f t="shared" si="936"/>
        <v>23</v>
      </c>
      <c r="K1965" s="120">
        <f t="shared" si="925"/>
        <v>7</v>
      </c>
      <c r="L1965" s="8">
        <f t="shared" si="937"/>
        <v>1.00062696</v>
      </c>
      <c r="M1965" s="121">
        <f t="shared" si="950"/>
        <v>1.00206149</v>
      </c>
      <c r="N1965" s="121">
        <f t="shared" si="945"/>
        <v>1.6529980116431811</v>
      </c>
      <c r="O1965" s="114">
        <f t="shared" si="947"/>
        <v>1.65403437</v>
      </c>
      <c r="P1965" s="114">
        <f t="shared" si="929"/>
        <v>642.15503208999996</v>
      </c>
      <c r="Q1965" s="168">
        <f t="shared" si="942"/>
        <v>0</v>
      </c>
      <c r="R1965" s="169">
        <f t="shared" si="938"/>
        <v>0</v>
      </c>
      <c r="S1965" s="114">
        <f t="shared" si="930"/>
        <v>0</v>
      </c>
      <c r="T1965" s="124">
        <f t="shared" si="939"/>
        <v>7.0000000000000007E-2</v>
      </c>
      <c r="U1965" s="122">
        <f t="shared" si="946"/>
        <v>7</v>
      </c>
      <c r="V1965" s="122">
        <v>252</v>
      </c>
      <c r="W1965" s="121">
        <f t="shared" si="931"/>
        <v>1.001881174</v>
      </c>
      <c r="X1965" s="114">
        <f t="shared" si="932"/>
        <v>1.2080053500000001</v>
      </c>
      <c r="Y1965" s="114">
        <f t="shared" si="933"/>
        <v>0</v>
      </c>
      <c r="Z1965" s="127" t="str">
        <f t="shared" si="943"/>
        <v>A+J=</v>
      </c>
      <c r="AA1965" s="119">
        <f t="shared" si="944"/>
        <v>45981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>
        <f t="shared" si="934"/>
        <v>45960</v>
      </c>
      <c r="B1966" s="114">
        <f t="shared" si="926"/>
        <v>643.59342033999997</v>
      </c>
      <c r="C1966" s="114">
        <f t="shared" si="940"/>
        <v>388.23560364999997</v>
      </c>
      <c r="D1966" s="115">
        <f t="shared" si="935"/>
        <v>1190.8820000000001</v>
      </c>
      <c r="E1966" s="116">
        <f t="shared" si="948"/>
        <v>1193.337</v>
      </c>
      <c r="F1966" s="117">
        <f t="shared" si="949"/>
        <v>45920</v>
      </c>
      <c r="G1966" s="118">
        <f t="shared" si="927"/>
        <v>2.0614972768082662E-3</v>
      </c>
      <c r="H1966" s="119">
        <f t="shared" si="941"/>
        <v>45981</v>
      </c>
      <c r="I1966" s="119">
        <f t="shared" si="928"/>
        <v>45981</v>
      </c>
      <c r="J1966" s="120">
        <f t="shared" si="936"/>
        <v>23</v>
      </c>
      <c r="K1966" s="120">
        <f t="shared" ref="K1966:K2029" si="951">(J1966-(NETWORKDAYS(A1966,I1966,AD$148:AD$502)-1))</f>
        <v>8</v>
      </c>
      <c r="L1966" s="8">
        <f t="shared" si="937"/>
        <v>1.0007165600000001</v>
      </c>
      <c r="M1966" s="121">
        <f t="shared" si="950"/>
        <v>1.00206149</v>
      </c>
      <c r="N1966" s="121">
        <f t="shared" si="945"/>
        <v>1.6529980116431811</v>
      </c>
      <c r="O1966" s="114">
        <f t="shared" si="947"/>
        <v>1.65418248</v>
      </c>
      <c r="P1966" s="114">
        <f t="shared" si="929"/>
        <v>642.21253366999997</v>
      </c>
      <c r="Q1966" s="168">
        <f t="shared" si="942"/>
        <v>0</v>
      </c>
      <c r="R1966" s="169">
        <f t="shared" si="938"/>
        <v>0</v>
      </c>
      <c r="S1966" s="114">
        <f t="shared" si="930"/>
        <v>0</v>
      </c>
      <c r="T1966" s="124">
        <f t="shared" si="939"/>
        <v>7.0000000000000007E-2</v>
      </c>
      <c r="U1966" s="122">
        <f t="shared" si="946"/>
        <v>8</v>
      </c>
      <c r="V1966" s="122">
        <v>252</v>
      </c>
      <c r="W1966" s="121">
        <f t="shared" si="931"/>
        <v>1.0021502019999999</v>
      </c>
      <c r="X1966" s="114">
        <f t="shared" si="932"/>
        <v>1.38088667</v>
      </c>
      <c r="Y1966" s="114">
        <f t="shared" si="933"/>
        <v>0</v>
      </c>
      <c r="Z1966" s="127" t="str">
        <f t="shared" si="943"/>
        <v>A+J=</v>
      </c>
      <c r="AA1966" s="119">
        <f t="shared" si="944"/>
        <v>45981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>
        <f t="shared" si="934"/>
        <v>45961</v>
      </c>
      <c r="B1967" s="114">
        <f t="shared" si="926"/>
        <v>643.82388042000002</v>
      </c>
      <c r="C1967" s="114">
        <f t="shared" si="940"/>
        <v>388.23560364999997</v>
      </c>
      <c r="D1967" s="115">
        <f t="shared" si="935"/>
        <v>1190.8820000000001</v>
      </c>
      <c r="E1967" s="116">
        <f t="shared" si="948"/>
        <v>1193.337</v>
      </c>
      <c r="F1967" s="117">
        <f t="shared" si="949"/>
        <v>45920</v>
      </c>
      <c r="G1967" s="118">
        <f t="shared" si="927"/>
        <v>2.0614972768082662E-3</v>
      </c>
      <c r="H1967" s="119">
        <f t="shared" si="941"/>
        <v>45981</v>
      </c>
      <c r="I1967" s="119">
        <f t="shared" si="928"/>
        <v>45981</v>
      </c>
      <c r="J1967" s="120">
        <f t="shared" si="936"/>
        <v>23</v>
      </c>
      <c r="K1967" s="120">
        <f t="shared" si="951"/>
        <v>9</v>
      </c>
      <c r="L1967" s="8">
        <f t="shared" si="937"/>
        <v>1.00080616</v>
      </c>
      <c r="M1967" s="121">
        <f t="shared" si="950"/>
        <v>1.00206149</v>
      </c>
      <c r="N1967" s="121">
        <f t="shared" si="945"/>
        <v>1.6529980116431811</v>
      </c>
      <c r="O1967" s="114">
        <f t="shared" si="947"/>
        <v>1.65433059</v>
      </c>
      <c r="P1967" s="114">
        <f t="shared" si="929"/>
        <v>642.27003523999997</v>
      </c>
      <c r="Q1967" s="168">
        <f t="shared" si="942"/>
        <v>0</v>
      </c>
      <c r="R1967" s="169">
        <f t="shared" si="938"/>
        <v>0</v>
      </c>
      <c r="S1967" s="114">
        <f t="shared" si="930"/>
        <v>0</v>
      </c>
      <c r="T1967" s="124">
        <f t="shared" si="939"/>
        <v>7.0000000000000007E-2</v>
      </c>
      <c r="U1967" s="122">
        <f t="shared" si="946"/>
        <v>9</v>
      </c>
      <c r="V1967" s="122">
        <v>252</v>
      </c>
      <c r="W1967" s="121">
        <f t="shared" si="931"/>
        <v>1.0024193020000001</v>
      </c>
      <c r="X1967" s="114">
        <f t="shared" si="932"/>
        <v>1.5538451799999999</v>
      </c>
      <c r="Y1967" s="114">
        <f t="shared" si="933"/>
        <v>0</v>
      </c>
      <c r="Z1967" s="127" t="str">
        <f t="shared" si="943"/>
        <v>A+J=</v>
      </c>
      <c r="AA1967" s="119">
        <f t="shared" si="944"/>
        <v>45981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>
        <f t="shared" si="934"/>
        <v>45962</v>
      </c>
      <c r="B1968" s="114">
        <f t="shared" si="926"/>
        <v>644.05442936999998</v>
      </c>
      <c r="C1968" s="114">
        <f t="shared" si="940"/>
        <v>388.23560364999997</v>
      </c>
      <c r="D1968" s="115">
        <f t="shared" si="935"/>
        <v>1190.8820000000001</v>
      </c>
      <c r="E1968" s="116">
        <f t="shared" si="948"/>
        <v>1193.337</v>
      </c>
      <c r="F1968" s="117">
        <f t="shared" si="949"/>
        <v>45920</v>
      </c>
      <c r="G1968" s="118">
        <f t="shared" si="927"/>
        <v>2.0614972768082662E-3</v>
      </c>
      <c r="H1968" s="119">
        <f t="shared" si="941"/>
        <v>45981</v>
      </c>
      <c r="I1968" s="119">
        <f t="shared" si="928"/>
        <v>45981</v>
      </c>
      <c r="J1968" s="120">
        <f t="shared" si="936"/>
        <v>23</v>
      </c>
      <c r="K1968" s="120">
        <f t="shared" si="951"/>
        <v>10</v>
      </c>
      <c r="L1968" s="8">
        <f t="shared" si="937"/>
        <v>1.00089578</v>
      </c>
      <c r="M1968" s="121">
        <f t="shared" si="950"/>
        <v>1.00206149</v>
      </c>
      <c r="N1968" s="121">
        <f t="shared" si="945"/>
        <v>1.6529980116431811</v>
      </c>
      <c r="O1968" s="114">
        <f t="shared" si="947"/>
        <v>1.6544787299999999</v>
      </c>
      <c r="P1968" s="114">
        <f t="shared" si="929"/>
        <v>642.32754846</v>
      </c>
      <c r="Q1968" s="168">
        <f t="shared" si="942"/>
        <v>0</v>
      </c>
      <c r="R1968" s="169">
        <f t="shared" si="938"/>
        <v>0</v>
      </c>
      <c r="S1968" s="114">
        <f t="shared" si="930"/>
        <v>0</v>
      </c>
      <c r="T1968" s="124">
        <f t="shared" si="939"/>
        <v>7.0000000000000007E-2</v>
      </c>
      <c r="U1968" s="122">
        <f t="shared" si="946"/>
        <v>10</v>
      </c>
      <c r="V1968" s="122">
        <v>252</v>
      </c>
      <c r="W1968" s="121">
        <f t="shared" si="931"/>
        <v>1.0026884739999999</v>
      </c>
      <c r="X1968" s="114">
        <f t="shared" si="932"/>
        <v>1.72688091</v>
      </c>
      <c r="Y1968" s="114">
        <f t="shared" si="933"/>
        <v>0</v>
      </c>
      <c r="Z1968" s="127" t="str">
        <f t="shared" si="943"/>
        <v>A+J=</v>
      </c>
      <c r="AA1968" s="119">
        <f t="shared" si="944"/>
        <v>45981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>
        <f t="shared" si="934"/>
        <v>45963</v>
      </c>
      <c r="B1969" s="114">
        <f t="shared" si="926"/>
        <v>644.05442936999998</v>
      </c>
      <c r="C1969" s="114">
        <f t="shared" si="940"/>
        <v>388.23560364999997</v>
      </c>
      <c r="D1969" s="115">
        <f t="shared" si="935"/>
        <v>1190.8820000000001</v>
      </c>
      <c r="E1969" s="116">
        <f t="shared" si="948"/>
        <v>1193.337</v>
      </c>
      <c r="F1969" s="117">
        <f t="shared" si="949"/>
        <v>45920</v>
      </c>
      <c r="G1969" s="118">
        <f t="shared" si="927"/>
        <v>2.0614972768082662E-3</v>
      </c>
      <c r="H1969" s="119">
        <f t="shared" si="941"/>
        <v>45981</v>
      </c>
      <c r="I1969" s="119">
        <f t="shared" si="928"/>
        <v>45981</v>
      </c>
      <c r="J1969" s="120">
        <f t="shared" si="936"/>
        <v>23</v>
      </c>
      <c r="K1969" s="120">
        <f t="shared" si="951"/>
        <v>10</v>
      </c>
      <c r="L1969" s="8">
        <f t="shared" si="937"/>
        <v>1.00089578</v>
      </c>
      <c r="M1969" s="121">
        <f t="shared" si="950"/>
        <v>1.00206149</v>
      </c>
      <c r="N1969" s="121">
        <f t="shared" si="945"/>
        <v>1.6529980116431811</v>
      </c>
      <c r="O1969" s="114">
        <f t="shared" si="947"/>
        <v>1.6544787299999999</v>
      </c>
      <c r="P1969" s="114">
        <f t="shared" si="929"/>
        <v>642.32754846</v>
      </c>
      <c r="Q1969" s="168">
        <f t="shared" si="942"/>
        <v>0</v>
      </c>
      <c r="R1969" s="169">
        <f t="shared" si="938"/>
        <v>0</v>
      </c>
      <c r="S1969" s="114">
        <f t="shared" si="930"/>
        <v>0</v>
      </c>
      <c r="T1969" s="124">
        <f t="shared" si="939"/>
        <v>7.0000000000000007E-2</v>
      </c>
      <c r="U1969" s="122">
        <f t="shared" si="946"/>
        <v>10</v>
      </c>
      <c r="V1969" s="122">
        <v>252</v>
      </c>
      <c r="W1969" s="121">
        <f t="shared" si="931"/>
        <v>1.0026884739999999</v>
      </c>
      <c r="X1969" s="114">
        <f t="shared" si="932"/>
        <v>1.72688091</v>
      </c>
      <c r="Y1969" s="114">
        <f t="shared" si="933"/>
        <v>0</v>
      </c>
      <c r="Z1969" s="127" t="str">
        <f t="shared" si="943"/>
        <v>A+J=</v>
      </c>
      <c r="AA1969" s="119">
        <f t="shared" si="944"/>
        <v>45981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>
        <f t="shared" si="934"/>
        <v>45964</v>
      </c>
      <c r="B1970" s="114">
        <f t="shared" si="926"/>
        <v>644.05442936999998</v>
      </c>
      <c r="C1970" s="114">
        <f t="shared" si="940"/>
        <v>388.23560364999997</v>
      </c>
      <c r="D1970" s="115">
        <f t="shared" si="935"/>
        <v>1190.8820000000001</v>
      </c>
      <c r="E1970" s="116">
        <f t="shared" si="948"/>
        <v>1193.337</v>
      </c>
      <c r="F1970" s="117">
        <f t="shared" si="949"/>
        <v>45920</v>
      </c>
      <c r="G1970" s="118">
        <f t="shared" si="927"/>
        <v>2.0614972768082662E-3</v>
      </c>
      <c r="H1970" s="119">
        <f t="shared" si="941"/>
        <v>45981</v>
      </c>
      <c r="I1970" s="119">
        <f t="shared" si="928"/>
        <v>45981</v>
      </c>
      <c r="J1970" s="120">
        <f t="shared" si="936"/>
        <v>23</v>
      </c>
      <c r="K1970" s="120">
        <f t="shared" si="951"/>
        <v>10</v>
      </c>
      <c r="L1970" s="8">
        <f t="shared" si="937"/>
        <v>1.00089578</v>
      </c>
      <c r="M1970" s="121">
        <f t="shared" si="950"/>
        <v>1.00206149</v>
      </c>
      <c r="N1970" s="121">
        <f t="shared" si="945"/>
        <v>1.6529980116431811</v>
      </c>
      <c r="O1970" s="114">
        <f t="shared" si="947"/>
        <v>1.6544787299999999</v>
      </c>
      <c r="P1970" s="114">
        <f t="shared" si="929"/>
        <v>642.32754846</v>
      </c>
      <c r="Q1970" s="168">
        <f t="shared" si="942"/>
        <v>0</v>
      </c>
      <c r="R1970" s="169">
        <f t="shared" si="938"/>
        <v>0</v>
      </c>
      <c r="S1970" s="114">
        <f t="shared" si="930"/>
        <v>0</v>
      </c>
      <c r="T1970" s="124">
        <f t="shared" si="939"/>
        <v>7.0000000000000007E-2</v>
      </c>
      <c r="U1970" s="122">
        <f t="shared" si="946"/>
        <v>10</v>
      </c>
      <c r="V1970" s="122">
        <v>252</v>
      </c>
      <c r="W1970" s="121">
        <f t="shared" si="931"/>
        <v>1.0026884739999999</v>
      </c>
      <c r="X1970" s="114">
        <f t="shared" si="932"/>
        <v>1.72688091</v>
      </c>
      <c r="Y1970" s="114">
        <f t="shared" si="933"/>
        <v>0</v>
      </c>
      <c r="Z1970" s="127" t="str">
        <f t="shared" si="943"/>
        <v>A+J=</v>
      </c>
      <c r="AA1970" s="119">
        <f t="shared" si="944"/>
        <v>45981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>
        <f t="shared" si="934"/>
        <v>45965</v>
      </c>
      <c r="B1971" s="114">
        <f t="shared" si="926"/>
        <v>644.28505618000008</v>
      </c>
      <c r="C1971" s="114">
        <f t="shared" si="940"/>
        <v>388.23560364999997</v>
      </c>
      <c r="D1971" s="115">
        <f t="shared" si="935"/>
        <v>1190.8820000000001</v>
      </c>
      <c r="E1971" s="116">
        <f t="shared" si="948"/>
        <v>1193.337</v>
      </c>
      <c r="F1971" s="117">
        <f t="shared" si="949"/>
        <v>45920</v>
      </c>
      <c r="G1971" s="118">
        <f t="shared" si="927"/>
        <v>2.0614972768082662E-3</v>
      </c>
      <c r="H1971" s="119">
        <f t="shared" si="941"/>
        <v>45981</v>
      </c>
      <c r="I1971" s="119">
        <f t="shared" si="928"/>
        <v>45981</v>
      </c>
      <c r="J1971" s="120">
        <f t="shared" si="936"/>
        <v>23</v>
      </c>
      <c r="K1971" s="120">
        <f t="shared" si="951"/>
        <v>11</v>
      </c>
      <c r="L1971" s="8">
        <f t="shared" si="937"/>
        <v>1.0009854</v>
      </c>
      <c r="M1971" s="121">
        <f t="shared" si="950"/>
        <v>1.00206149</v>
      </c>
      <c r="N1971" s="121">
        <f t="shared" si="945"/>
        <v>1.6529980116431811</v>
      </c>
      <c r="O1971" s="114">
        <f t="shared" si="947"/>
        <v>1.65462687</v>
      </c>
      <c r="P1971" s="114">
        <f t="shared" si="929"/>
        <v>642.38506168000004</v>
      </c>
      <c r="Q1971" s="168">
        <f t="shared" si="942"/>
        <v>0</v>
      </c>
      <c r="R1971" s="169">
        <f t="shared" si="938"/>
        <v>0</v>
      </c>
      <c r="S1971" s="114">
        <f t="shared" si="930"/>
        <v>0</v>
      </c>
      <c r="T1971" s="124">
        <f t="shared" si="939"/>
        <v>7.0000000000000007E-2</v>
      </c>
      <c r="U1971" s="122">
        <f t="shared" si="946"/>
        <v>11</v>
      </c>
      <c r="V1971" s="122">
        <v>252</v>
      </c>
      <c r="W1971" s="121">
        <f t="shared" si="931"/>
        <v>1.0029577190000001</v>
      </c>
      <c r="X1971" s="114">
        <f t="shared" si="932"/>
        <v>1.8999945</v>
      </c>
      <c r="Y1971" s="114">
        <f t="shared" si="933"/>
        <v>0</v>
      </c>
      <c r="Z1971" s="127" t="str">
        <f t="shared" si="943"/>
        <v>A+J=</v>
      </c>
      <c r="AA1971" s="119">
        <f t="shared" si="944"/>
        <v>45981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>
        <f t="shared" si="934"/>
        <v>45966</v>
      </c>
      <c r="B1972" s="114">
        <f t="shared" si="926"/>
        <v>644.51576800999999</v>
      </c>
      <c r="C1972" s="114">
        <f t="shared" si="940"/>
        <v>388.23560364999997</v>
      </c>
      <c r="D1972" s="115">
        <f t="shared" si="935"/>
        <v>1190.8820000000001</v>
      </c>
      <c r="E1972" s="116">
        <f t="shared" si="948"/>
        <v>1193.337</v>
      </c>
      <c r="F1972" s="117">
        <f t="shared" si="949"/>
        <v>45920</v>
      </c>
      <c r="G1972" s="118">
        <f t="shared" si="927"/>
        <v>2.0614972768082662E-3</v>
      </c>
      <c r="H1972" s="119">
        <f t="shared" si="941"/>
        <v>45981</v>
      </c>
      <c r="I1972" s="119">
        <f t="shared" si="928"/>
        <v>45981</v>
      </c>
      <c r="J1972" s="120">
        <f t="shared" si="936"/>
        <v>23</v>
      </c>
      <c r="K1972" s="120">
        <f t="shared" si="951"/>
        <v>12</v>
      </c>
      <c r="L1972" s="8">
        <f t="shared" si="937"/>
        <v>1.00107503</v>
      </c>
      <c r="M1972" s="121">
        <f t="shared" si="950"/>
        <v>1.00206149</v>
      </c>
      <c r="N1972" s="121">
        <f t="shared" si="945"/>
        <v>1.6529980116431811</v>
      </c>
      <c r="O1972" s="114">
        <f t="shared" si="947"/>
        <v>1.6547750299999999</v>
      </c>
      <c r="P1972" s="114">
        <f t="shared" si="929"/>
        <v>642.44258266999998</v>
      </c>
      <c r="Q1972" s="168">
        <f t="shared" si="942"/>
        <v>0</v>
      </c>
      <c r="R1972" s="169">
        <f t="shared" si="938"/>
        <v>0</v>
      </c>
      <c r="S1972" s="114">
        <f t="shared" si="930"/>
        <v>0</v>
      </c>
      <c r="T1972" s="124">
        <f t="shared" si="939"/>
        <v>7.0000000000000007E-2</v>
      </c>
      <c r="U1972" s="122">
        <f t="shared" si="946"/>
        <v>12</v>
      </c>
      <c r="V1972" s="122">
        <v>252</v>
      </c>
      <c r="W1972" s="121">
        <f t="shared" si="931"/>
        <v>1.003227036</v>
      </c>
      <c r="X1972" s="114">
        <f t="shared" si="932"/>
        <v>2.0731853400000002</v>
      </c>
      <c r="Y1972" s="114">
        <f t="shared" si="933"/>
        <v>0</v>
      </c>
      <c r="Z1972" s="127" t="str">
        <f t="shared" si="943"/>
        <v>A+J=</v>
      </c>
      <c r="AA1972" s="119">
        <f t="shared" si="944"/>
        <v>45981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>
        <f t="shared" si="934"/>
        <v>45967</v>
      </c>
      <c r="B1973" s="114">
        <f t="shared" si="926"/>
        <v>644.74656097000002</v>
      </c>
      <c r="C1973" s="114">
        <f t="shared" si="940"/>
        <v>388.23560364999997</v>
      </c>
      <c r="D1973" s="115">
        <f t="shared" si="935"/>
        <v>1190.8820000000001</v>
      </c>
      <c r="E1973" s="116">
        <f t="shared" si="948"/>
        <v>1193.337</v>
      </c>
      <c r="F1973" s="117">
        <f t="shared" si="949"/>
        <v>45920</v>
      </c>
      <c r="G1973" s="118">
        <f t="shared" si="927"/>
        <v>2.0614972768082662E-3</v>
      </c>
      <c r="H1973" s="119">
        <f t="shared" si="941"/>
        <v>45981</v>
      </c>
      <c r="I1973" s="119">
        <f t="shared" si="928"/>
        <v>45981</v>
      </c>
      <c r="J1973" s="120">
        <f t="shared" si="936"/>
        <v>23</v>
      </c>
      <c r="K1973" s="120">
        <f t="shared" si="951"/>
        <v>13</v>
      </c>
      <c r="L1973" s="8">
        <f t="shared" si="937"/>
        <v>1.0011646700000001</v>
      </c>
      <c r="M1973" s="121">
        <f t="shared" si="950"/>
        <v>1.00206149</v>
      </c>
      <c r="N1973" s="121">
        <f t="shared" si="945"/>
        <v>1.6529980116431811</v>
      </c>
      <c r="O1973" s="114">
        <f t="shared" si="947"/>
        <v>1.6549232</v>
      </c>
      <c r="P1973" s="114">
        <f t="shared" si="929"/>
        <v>642.50010754000004</v>
      </c>
      <c r="Q1973" s="168">
        <f t="shared" si="942"/>
        <v>0</v>
      </c>
      <c r="R1973" s="169">
        <f t="shared" si="938"/>
        <v>0</v>
      </c>
      <c r="S1973" s="114">
        <f t="shared" si="930"/>
        <v>0</v>
      </c>
      <c r="T1973" s="124">
        <f t="shared" si="939"/>
        <v>7.0000000000000007E-2</v>
      </c>
      <c r="U1973" s="122">
        <f t="shared" si="946"/>
        <v>13</v>
      </c>
      <c r="V1973" s="122">
        <v>252</v>
      </c>
      <c r="W1973" s="121">
        <f t="shared" si="931"/>
        <v>1.003496425</v>
      </c>
      <c r="X1973" s="114">
        <f t="shared" si="932"/>
        <v>2.2464534299999999</v>
      </c>
      <c r="Y1973" s="114">
        <f t="shared" si="933"/>
        <v>0</v>
      </c>
      <c r="Z1973" s="127" t="str">
        <f t="shared" si="943"/>
        <v>A+J=</v>
      </c>
      <c r="AA1973" s="119">
        <f t="shared" si="944"/>
        <v>45981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>
        <f t="shared" si="934"/>
        <v>45968</v>
      </c>
      <c r="B1974" s="114">
        <f t="shared" si="926"/>
        <v>644.97743573000002</v>
      </c>
      <c r="C1974" s="114">
        <f t="shared" si="940"/>
        <v>388.23560364999997</v>
      </c>
      <c r="D1974" s="115">
        <f t="shared" si="935"/>
        <v>1190.8820000000001</v>
      </c>
      <c r="E1974" s="116">
        <f t="shared" si="948"/>
        <v>1193.337</v>
      </c>
      <c r="F1974" s="117">
        <f t="shared" si="949"/>
        <v>45920</v>
      </c>
      <c r="G1974" s="118">
        <f t="shared" si="927"/>
        <v>2.0614972768082662E-3</v>
      </c>
      <c r="H1974" s="119">
        <f t="shared" si="941"/>
        <v>45981</v>
      </c>
      <c r="I1974" s="119">
        <f t="shared" si="928"/>
        <v>45981</v>
      </c>
      <c r="J1974" s="120">
        <f t="shared" si="936"/>
        <v>23</v>
      </c>
      <c r="K1974" s="120">
        <f t="shared" si="951"/>
        <v>14</v>
      </c>
      <c r="L1974" s="8">
        <f t="shared" si="937"/>
        <v>1.00125431</v>
      </c>
      <c r="M1974" s="121">
        <f t="shared" si="950"/>
        <v>1.00206149</v>
      </c>
      <c r="N1974" s="121">
        <f t="shared" si="945"/>
        <v>1.6529980116431811</v>
      </c>
      <c r="O1974" s="114">
        <f t="shared" si="947"/>
        <v>1.6550713800000001</v>
      </c>
      <c r="P1974" s="114">
        <f t="shared" si="929"/>
        <v>642.55763629</v>
      </c>
      <c r="Q1974" s="168">
        <f t="shared" si="942"/>
        <v>0</v>
      </c>
      <c r="R1974" s="169">
        <f t="shared" si="938"/>
        <v>0</v>
      </c>
      <c r="S1974" s="114">
        <f t="shared" si="930"/>
        <v>0</v>
      </c>
      <c r="T1974" s="124">
        <f t="shared" si="939"/>
        <v>7.0000000000000007E-2</v>
      </c>
      <c r="U1974" s="122">
        <f t="shared" si="946"/>
        <v>14</v>
      </c>
      <c r="V1974" s="122">
        <v>252</v>
      </c>
      <c r="W1974" s="121">
        <f t="shared" si="931"/>
        <v>1.0037658869999999</v>
      </c>
      <c r="X1974" s="114">
        <f t="shared" si="932"/>
        <v>2.4197994399999998</v>
      </c>
      <c r="Y1974" s="114">
        <f t="shared" si="933"/>
        <v>0</v>
      </c>
      <c r="Z1974" s="127" t="str">
        <f t="shared" si="943"/>
        <v>A+J=</v>
      </c>
      <c r="AA1974" s="119">
        <f t="shared" si="944"/>
        <v>45981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>
        <f t="shared" si="934"/>
        <v>45969</v>
      </c>
      <c r="B1975" s="114">
        <f t="shared" si="926"/>
        <v>645.20839946000001</v>
      </c>
      <c r="C1975" s="114">
        <f t="shared" si="940"/>
        <v>388.23560364999997</v>
      </c>
      <c r="D1975" s="115">
        <f t="shared" si="935"/>
        <v>1190.8820000000001</v>
      </c>
      <c r="E1975" s="116">
        <f t="shared" si="948"/>
        <v>1193.337</v>
      </c>
      <c r="F1975" s="117">
        <f t="shared" si="949"/>
        <v>45920</v>
      </c>
      <c r="G1975" s="118">
        <f t="shared" si="927"/>
        <v>2.0614972768082662E-3</v>
      </c>
      <c r="H1975" s="119">
        <f t="shared" si="941"/>
        <v>45981</v>
      </c>
      <c r="I1975" s="119">
        <f t="shared" si="928"/>
        <v>45981</v>
      </c>
      <c r="J1975" s="120">
        <f t="shared" si="936"/>
        <v>23</v>
      </c>
      <c r="K1975" s="120">
        <f t="shared" si="951"/>
        <v>15</v>
      </c>
      <c r="L1975" s="8">
        <f t="shared" si="937"/>
        <v>1.00134397</v>
      </c>
      <c r="M1975" s="121">
        <f t="shared" si="950"/>
        <v>1.00206149</v>
      </c>
      <c r="N1975" s="121">
        <f t="shared" si="945"/>
        <v>1.6529980116431811</v>
      </c>
      <c r="O1975" s="114">
        <f t="shared" si="947"/>
        <v>1.65521959</v>
      </c>
      <c r="P1975" s="114">
        <f t="shared" si="929"/>
        <v>642.61517669</v>
      </c>
      <c r="Q1975" s="168">
        <f t="shared" si="942"/>
        <v>0</v>
      </c>
      <c r="R1975" s="169">
        <f t="shared" si="938"/>
        <v>0</v>
      </c>
      <c r="S1975" s="114">
        <f t="shared" si="930"/>
        <v>0</v>
      </c>
      <c r="T1975" s="124">
        <f t="shared" si="939"/>
        <v>7.0000000000000007E-2</v>
      </c>
      <c r="U1975" s="122">
        <f t="shared" si="946"/>
        <v>15</v>
      </c>
      <c r="V1975" s="122">
        <v>252</v>
      </c>
      <c r="W1975" s="121">
        <f t="shared" si="931"/>
        <v>1.004035421</v>
      </c>
      <c r="X1975" s="114">
        <f t="shared" si="932"/>
        <v>2.5932227700000001</v>
      </c>
      <c r="Y1975" s="114">
        <f t="shared" si="933"/>
        <v>0</v>
      </c>
      <c r="Z1975" s="127" t="str">
        <f t="shared" si="943"/>
        <v>A+J=</v>
      </c>
      <c r="AA1975" s="119">
        <f t="shared" si="944"/>
        <v>45981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>
        <f t="shared" si="934"/>
        <v>45970</v>
      </c>
      <c r="B1976" s="114">
        <f t="shared" si="926"/>
        <v>645.20839946000001</v>
      </c>
      <c r="C1976" s="114">
        <f t="shared" si="940"/>
        <v>388.23560364999997</v>
      </c>
      <c r="D1976" s="115">
        <f t="shared" si="935"/>
        <v>1190.8820000000001</v>
      </c>
      <c r="E1976" s="116">
        <f t="shared" si="948"/>
        <v>1193.337</v>
      </c>
      <c r="F1976" s="117">
        <f t="shared" si="949"/>
        <v>45920</v>
      </c>
      <c r="G1976" s="118">
        <f t="shared" si="927"/>
        <v>2.0614972768082662E-3</v>
      </c>
      <c r="H1976" s="119">
        <f t="shared" si="941"/>
        <v>45981</v>
      </c>
      <c r="I1976" s="119">
        <f t="shared" si="928"/>
        <v>45981</v>
      </c>
      <c r="J1976" s="120">
        <f t="shared" si="936"/>
        <v>23</v>
      </c>
      <c r="K1976" s="120">
        <f t="shared" si="951"/>
        <v>15</v>
      </c>
      <c r="L1976" s="8">
        <f t="shared" si="937"/>
        <v>1.00134397</v>
      </c>
      <c r="M1976" s="121">
        <f t="shared" si="950"/>
        <v>1.00206149</v>
      </c>
      <c r="N1976" s="121">
        <f t="shared" si="945"/>
        <v>1.6529980116431811</v>
      </c>
      <c r="O1976" s="114">
        <f t="shared" si="947"/>
        <v>1.65521959</v>
      </c>
      <c r="P1976" s="114">
        <f t="shared" si="929"/>
        <v>642.61517669</v>
      </c>
      <c r="Q1976" s="168">
        <f t="shared" si="942"/>
        <v>0</v>
      </c>
      <c r="R1976" s="169">
        <f t="shared" si="938"/>
        <v>0</v>
      </c>
      <c r="S1976" s="114">
        <f t="shared" si="930"/>
        <v>0</v>
      </c>
      <c r="T1976" s="124">
        <f t="shared" si="939"/>
        <v>7.0000000000000007E-2</v>
      </c>
      <c r="U1976" s="122">
        <f t="shared" si="946"/>
        <v>15</v>
      </c>
      <c r="V1976" s="122">
        <v>252</v>
      </c>
      <c r="W1976" s="121">
        <f t="shared" si="931"/>
        <v>1.004035421</v>
      </c>
      <c r="X1976" s="114">
        <f t="shared" si="932"/>
        <v>2.5932227700000001</v>
      </c>
      <c r="Y1976" s="114">
        <f t="shared" si="933"/>
        <v>0</v>
      </c>
      <c r="Z1976" s="127" t="str">
        <f t="shared" si="943"/>
        <v>A+J=</v>
      </c>
      <c r="AA1976" s="119">
        <f t="shared" si="944"/>
        <v>45981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>
        <f t="shared" si="934"/>
        <v>45971</v>
      </c>
      <c r="B1977" s="114">
        <f t="shared" si="926"/>
        <v>645.20839946000001</v>
      </c>
      <c r="C1977" s="114">
        <f t="shared" si="940"/>
        <v>388.23560364999997</v>
      </c>
      <c r="D1977" s="115">
        <f t="shared" si="935"/>
        <v>1190.8820000000001</v>
      </c>
      <c r="E1977" s="116">
        <f t="shared" si="948"/>
        <v>1193.337</v>
      </c>
      <c r="F1977" s="117">
        <f t="shared" si="949"/>
        <v>45920</v>
      </c>
      <c r="G1977" s="118">
        <f t="shared" si="927"/>
        <v>2.0614972768082662E-3</v>
      </c>
      <c r="H1977" s="119">
        <f t="shared" si="941"/>
        <v>45981</v>
      </c>
      <c r="I1977" s="119">
        <f t="shared" si="928"/>
        <v>45981</v>
      </c>
      <c r="J1977" s="120">
        <f t="shared" si="936"/>
        <v>23</v>
      </c>
      <c r="K1977" s="120">
        <f t="shared" si="951"/>
        <v>15</v>
      </c>
      <c r="L1977" s="8">
        <f t="shared" si="937"/>
        <v>1.00134397</v>
      </c>
      <c r="M1977" s="121">
        <f t="shared" si="950"/>
        <v>1.00206149</v>
      </c>
      <c r="N1977" s="121">
        <f t="shared" si="945"/>
        <v>1.6529980116431811</v>
      </c>
      <c r="O1977" s="114">
        <f t="shared" si="947"/>
        <v>1.65521959</v>
      </c>
      <c r="P1977" s="114">
        <f t="shared" si="929"/>
        <v>642.61517669</v>
      </c>
      <c r="Q1977" s="168">
        <f t="shared" si="942"/>
        <v>0</v>
      </c>
      <c r="R1977" s="169">
        <f t="shared" si="938"/>
        <v>0</v>
      </c>
      <c r="S1977" s="114">
        <f t="shared" si="930"/>
        <v>0</v>
      </c>
      <c r="T1977" s="124">
        <f t="shared" si="939"/>
        <v>7.0000000000000007E-2</v>
      </c>
      <c r="U1977" s="122">
        <f t="shared" si="946"/>
        <v>15</v>
      </c>
      <c r="V1977" s="122">
        <v>252</v>
      </c>
      <c r="W1977" s="121">
        <f t="shared" si="931"/>
        <v>1.004035421</v>
      </c>
      <c r="X1977" s="114">
        <f t="shared" si="932"/>
        <v>2.5932227700000001</v>
      </c>
      <c r="Y1977" s="114">
        <f t="shared" si="933"/>
        <v>0</v>
      </c>
      <c r="Z1977" s="127" t="str">
        <f t="shared" si="943"/>
        <v>A+J=</v>
      </c>
      <c r="AA1977" s="119">
        <f t="shared" si="944"/>
        <v>45981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>
        <f t="shared" si="934"/>
        <v>45972</v>
      </c>
      <c r="B1978" s="114">
        <f t="shared" si="926"/>
        <v>645.43943659000001</v>
      </c>
      <c r="C1978" s="114">
        <f t="shared" si="940"/>
        <v>388.23560364999997</v>
      </c>
      <c r="D1978" s="115">
        <f t="shared" si="935"/>
        <v>1190.8820000000001</v>
      </c>
      <c r="E1978" s="116">
        <f t="shared" si="948"/>
        <v>1193.337</v>
      </c>
      <c r="F1978" s="117">
        <f t="shared" si="949"/>
        <v>45920</v>
      </c>
      <c r="G1978" s="118">
        <f t="shared" si="927"/>
        <v>2.0614972768082662E-3</v>
      </c>
      <c r="H1978" s="119">
        <f t="shared" si="941"/>
        <v>45981</v>
      </c>
      <c r="I1978" s="119">
        <f t="shared" si="928"/>
        <v>45981</v>
      </c>
      <c r="J1978" s="120">
        <f t="shared" si="936"/>
        <v>23</v>
      </c>
      <c r="K1978" s="120">
        <f t="shared" si="951"/>
        <v>16</v>
      </c>
      <c r="L1978" s="8">
        <f t="shared" si="937"/>
        <v>1.00143363</v>
      </c>
      <c r="M1978" s="121">
        <f t="shared" si="950"/>
        <v>1.00206149</v>
      </c>
      <c r="N1978" s="121">
        <f t="shared" si="945"/>
        <v>1.6529980116431811</v>
      </c>
      <c r="O1978" s="114">
        <f t="shared" si="947"/>
        <v>1.6553677899999999</v>
      </c>
      <c r="P1978" s="114">
        <f t="shared" si="929"/>
        <v>642.67271320999998</v>
      </c>
      <c r="Q1978" s="168">
        <f t="shared" si="942"/>
        <v>0</v>
      </c>
      <c r="R1978" s="169">
        <f t="shared" si="938"/>
        <v>0</v>
      </c>
      <c r="S1978" s="114">
        <f t="shared" si="930"/>
        <v>0</v>
      </c>
      <c r="T1978" s="124">
        <f t="shared" si="939"/>
        <v>7.0000000000000007E-2</v>
      </c>
      <c r="U1978" s="122">
        <f t="shared" si="946"/>
        <v>16</v>
      </c>
      <c r="V1978" s="122">
        <v>252</v>
      </c>
      <c r="W1978" s="121">
        <f t="shared" si="931"/>
        <v>1.004305027</v>
      </c>
      <c r="X1978" s="114">
        <f t="shared" si="932"/>
        <v>2.7667233800000002</v>
      </c>
      <c r="Y1978" s="114">
        <f t="shared" si="933"/>
        <v>0</v>
      </c>
      <c r="Z1978" s="127" t="str">
        <f t="shared" si="943"/>
        <v>A+J=</v>
      </c>
      <c r="AA1978" s="119">
        <f t="shared" si="944"/>
        <v>45981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>
        <f t="shared" si="934"/>
        <v>45973</v>
      </c>
      <c r="B1979" s="114">
        <f t="shared" si="926"/>
        <v>645.67056334999995</v>
      </c>
      <c r="C1979" s="114">
        <f t="shared" si="940"/>
        <v>388.23560364999997</v>
      </c>
      <c r="D1979" s="115">
        <f t="shared" si="935"/>
        <v>1190.8820000000001</v>
      </c>
      <c r="E1979" s="116">
        <f t="shared" si="948"/>
        <v>1193.337</v>
      </c>
      <c r="F1979" s="117">
        <f t="shared" si="949"/>
        <v>45920</v>
      </c>
      <c r="G1979" s="118">
        <f t="shared" si="927"/>
        <v>2.0614972768082662E-3</v>
      </c>
      <c r="H1979" s="119">
        <f t="shared" si="941"/>
        <v>45981</v>
      </c>
      <c r="I1979" s="119">
        <f t="shared" si="928"/>
        <v>45981</v>
      </c>
      <c r="J1979" s="120">
        <f t="shared" si="936"/>
        <v>23</v>
      </c>
      <c r="K1979" s="120">
        <f t="shared" si="951"/>
        <v>17</v>
      </c>
      <c r="L1979" s="8">
        <f t="shared" si="937"/>
        <v>1.0015232999999999</v>
      </c>
      <c r="M1979" s="121">
        <f t="shared" si="950"/>
        <v>1.00206149</v>
      </c>
      <c r="N1979" s="121">
        <f t="shared" si="945"/>
        <v>1.6529980116431811</v>
      </c>
      <c r="O1979" s="114">
        <f t="shared" si="947"/>
        <v>1.6555160200000001</v>
      </c>
      <c r="P1979" s="114">
        <f t="shared" si="929"/>
        <v>642.73026136999999</v>
      </c>
      <c r="Q1979" s="168">
        <f t="shared" si="942"/>
        <v>0</v>
      </c>
      <c r="R1979" s="169">
        <f t="shared" si="938"/>
        <v>0</v>
      </c>
      <c r="S1979" s="114">
        <f t="shared" si="930"/>
        <v>0</v>
      </c>
      <c r="T1979" s="124">
        <f t="shared" si="939"/>
        <v>7.0000000000000007E-2</v>
      </c>
      <c r="U1979" s="122">
        <f t="shared" si="946"/>
        <v>17</v>
      </c>
      <c r="V1979" s="122">
        <v>252</v>
      </c>
      <c r="W1979" s="121">
        <f t="shared" si="931"/>
        <v>1.0045747060000001</v>
      </c>
      <c r="X1979" s="114">
        <f t="shared" si="932"/>
        <v>2.9403019800000001</v>
      </c>
      <c r="Y1979" s="114">
        <f t="shared" si="933"/>
        <v>0</v>
      </c>
      <c r="Z1979" s="127" t="str">
        <f t="shared" si="943"/>
        <v>A+J=</v>
      </c>
      <c r="AA1979" s="119">
        <f t="shared" si="944"/>
        <v>45981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>
        <f t="shared" si="934"/>
        <v>45974</v>
      </c>
      <c r="B1980" s="114">
        <f t="shared" si="926"/>
        <v>645.90177133999998</v>
      </c>
      <c r="C1980" s="114">
        <f t="shared" si="940"/>
        <v>388.23560364999997</v>
      </c>
      <c r="D1980" s="115">
        <f t="shared" si="935"/>
        <v>1190.8820000000001</v>
      </c>
      <c r="E1980" s="116">
        <f t="shared" si="948"/>
        <v>1193.337</v>
      </c>
      <c r="F1980" s="117">
        <f t="shared" si="949"/>
        <v>45920</v>
      </c>
      <c r="G1980" s="118">
        <f t="shared" si="927"/>
        <v>2.0614972768082662E-3</v>
      </c>
      <c r="H1980" s="119">
        <f t="shared" si="941"/>
        <v>45981</v>
      </c>
      <c r="I1980" s="119">
        <f t="shared" si="928"/>
        <v>45981</v>
      </c>
      <c r="J1980" s="120">
        <f t="shared" si="936"/>
        <v>23</v>
      </c>
      <c r="K1980" s="120">
        <f t="shared" si="951"/>
        <v>18</v>
      </c>
      <c r="L1980" s="8">
        <f t="shared" si="937"/>
        <v>1.00161298</v>
      </c>
      <c r="M1980" s="121">
        <f t="shared" si="950"/>
        <v>1.00206149</v>
      </c>
      <c r="N1980" s="121">
        <f t="shared" si="945"/>
        <v>1.6529980116431811</v>
      </c>
      <c r="O1980" s="114">
        <f t="shared" si="947"/>
        <v>1.65566426</v>
      </c>
      <c r="P1980" s="114">
        <f t="shared" si="929"/>
        <v>642.78781342000002</v>
      </c>
      <c r="Q1980" s="168">
        <f t="shared" si="942"/>
        <v>0</v>
      </c>
      <c r="R1980" s="169">
        <f t="shared" si="938"/>
        <v>0</v>
      </c>
      <c r="S1980" s="114">
        <f t="shared" si="930"/>
        <v>0</v>
      </c>
      <c r="T1980" s="124">
        <f t="shared" si="939"/>
        <v>7.0000000000000007E-2</v>
      </c>
      <c r="U1980" s="122">
        <f t="shared" si="946"/>
        <v>18</v>
      </c>
      <c r="V1980" s="122">
        <v>252</v>
      </c>
      <c r="W1980" s="121">
        <f t="shared" si="931"/>
        <v>1.0048444569999999</v>
      </c>
      <c r="X1980" s="114">
        <f t="shared" si="932"/>
        <v>3.1139579199999998</v>
      </c>
      <c r="Y1980" s="114">
        <f t="shared" si="933"/>
        <v>0</v>
      </c>
      <c r="Z1980" s="127" t="str">
        <f t="shared" si="943"/>
        <v>A+J=</v>
      </c>
      <c r="AA1980" s="119">
        <f t="shared" si="944"/>
        <v>45981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>
        <f t="shared" si="934"/>
        <v>45975</v>
      </c>
      <c r="B1981" s="114">
        <f t="shared" si="926"/>
        <v>646.13306509999995</v>
      </c>
      <c r="C1981" s="114">
        <f t="shared" si="940"/>
        <v>388.23560364999997</v>
      </c>
      <c r="D1981" s="115">
        <f t="shared" si="935"/>
        <v>1190.8820000000001</v>
      </c>
      <c r="E1981" s="116">
        <f t="shared" si="948"/>
        <v>1193.337</v>
      </c>
      <c r="F1981" s="117">
        <f t="shared" si="949"/>
        <v>45920</v>
      </c>
      <c r="G1981" s="118">
        <f t="shared" si="927"/>
        <v>2.0614972768082662E-3</v>
      </c>
      <c r="H1981" s="119">
        <f t="shared" si="941"/>
        <v>45981</v>
      </c>
      <c r="I1981" s="119">
        <f t="shared" si="928"/>
        <v>45981</v>
      </c>
      <c r="J1981" s="120">
        <f t="shared" si="936"/>
        <v>23</v>
      </c>
      <c r="K1981" s="120">
        <f t="shared" si="951"/>
        <v>19</v>
      </c>
      <c r="L1981" s="8">
        <f t="shared" si="937"/>
        <v>1.00170267</v>
      </c>
      <c r="M1981" s="121">
        <f t="shared" si="950"/>
        <v>1.00206149</v>
      </c>
      <c r="N1981" s="121">
        <f t="shared" si="945"/>
        <v>1.6529980116431811</v>
      </c>
      <c r="O1981" s="114">
        <f t="shared" si="947"/>
        <v>1.65581252</v>
      </c>
      <c r="P1981" s="114">
        <f t="shared" si="929"/>
        <v>642.84537322999995</v>
      </c>
      <c r="Q1981" s="168">
        <f t="shared" si="942"/>
        <v>0</v>
      </c>
      <c r="R1981" s="169">
        <f t="shared" si="938"/>
        <v>0</v>
      </c>
      <c r="S1981" s="114">
        <f t="shared" si="930"/>
        <v>0</v>
      </c>
      <c r="T1981" s="124">
        <f t="shared" si="939"/>
        <v>7.0000000000000007E-2</v>
      </c>
      <c r="U1981" s="122">
        <f t="shared" si="946"/>
        <v>19</v>
      </c>
      <c r="V1981" s="122">
        <v>252</v>
      </c>
      <c r="W1981" s="121">
        <f t="shared" si="931"/>
        <v>1.005114281</v>
      </c>
      <c r="X1981" s="114">
        <f t="shared" si="932"/>
        <v>3.2876918700000002</v>
      </c>
      <c r="Y1981" s="114">
        <f t="shared" si="933"/>
        <v>0</v>
      </c>
      <c r="Z1981" s="127" t="str">
        <f t="shared" si="943"/>
        <v>A+J=</v>
      </c>
      <c r="AA1981" s="119">
        <f t="shared" si="944"/>
        <v>45981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>
        <f t="shared" si="934"/>
        <v>45976</v>
      </c>
      <c r="B1982" s="114">
        <f t="shared" si="926"/>
        <v>646.36443231999999</v>
      </c>
      <c r="C1982" s="114">
        <f t="shared" si="940"/>
        <v>388.23560364999997</v>
      </c>
      <c r="D1982" s="115">
        <f t="shared" si="935"/>
        <v>1190.8820000000001</v>
      </c>
      <c r="E1982" s="116">
        <f t="shared" si="948"/>
        <v>1193.337</v>
      </c>
      <c r="F1982" s="117">
        <f t="shared" si="949"/>
        <v>45920</v>
      </c>
      <c r="G1982" s="118">
        <f t="shared" si="927"/>
        <v>2.0614972768082662E-3</v>
      </c>
      <c r="H1982" s="119">
        <f t="shared" si="941"/>
        <v>45981</v>
      </c>
      <c r="I1982" s="119">
        <f t="shared" si="928"/>
        <v>45981</v>
      </c>
      <c r="J1982" s="120">
        <f t="shared" si="936"/>
        <v>23</v>
      </c>
      <c r="K1982" s="120">
        <f t="shared" si="951"/>
        <v>20</v>
      </c>
      <c r="L1982" s="8">
        <f t="shared" si="937"/>
        <v>1.00179236</v>
      </c>
      <c r="M1982" s="121">
        <f t="shared" si="950"/>
        <v>1.00206149</v>
      </c>
      <c r="N1982" s="121">
        <f t="shared" si="945"/>
        <v>1.6529980116431811</v>
      </c>
      <c r="O1982" s="114">
        <f t="shared" si="947"/>
        <v>1.6559607700000001</v>
      </c>
      <c r="P1982" s="114">
        <f t="shared" si="929"/>
        <v>642.90292915999999</v>
      </c>
      <c r="Q1982" s="168">
        <f t="shared" si="942"/>
        <v>0</v>
      </c>
      <c r="R1982" s="169">
        <f t="shared" si="938"/>
        <v>0</v>
      </c>
      <c r="S1982" s="114">
        <f t="shared" si="930"/>
        <v>0</v>
      </c>
      <c r="T1982" s="124">
        <f t="shared" si="939"/>
        <v>7.0000000000000007E-2</v>
      </c>
      <c r="U1982" s="122">
        <f t="shared" si="946"/>
        <v>20</v>
      </c>
      <c r="V1982" s="122">
        <v>252</v>
      </c>
      <c r="W1982" s="121">
        <f t="shared" si="931"/>
        <v>1.005384177</v>
      </c>
      <c r="X1982" s="114">
        <f t="shared" si="932"/>
        <v>3.4615031599999999</v>
      </c>
      <c r="Y1982" s="114">
        <f t="shared" si="933"/>
        <v>0</v>
      </c>
      <c r="Z1982" s="127" t="str">
        <f t="shared" si="943"/>
        <v>A+J=</v>
      </c>
      <c r="AA1982" s="119">
        <f t="shared" si="944"/>
        <v>45981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>
        <f t="shared" si="934"/>
        <v>45977</v>
      </c>
      <c r="B1983" s="114">
        <f t="shared" si="926"/>
        <v>646.36443231999999</v>
      </c>
      <c r="C1983" s="114">
        <f t="shared" si="940"/>
        <v>388.23560364999997</v>
      </c>
      <c r="D1983" s="115">
        <f t="shared" si="935"/>
        <v>1190.8820000000001</v>
      </c>
      <c r="E1983" s="116">
        <f t="shared" si="948"/>
        <v>1193.337</v>
      </c>
      <c r="F1983" s="117">
        <f t="shared" si="949"/>
        <v>45920</v>
      </c>
      <c r="G1983" s="118">
        <f t="shared" si="927"/>
        <v>2.0614972768082662E-3</v>
      </c>
      <c r="H1983" s="119">
        <f t="shared" si="941"/>
        <v>45981</v>
      </c>
      <c r="I1983" s="119">
        <f t="shared" si="928"/>
        <v>45981</v>
      </c>
      <c r="J1983" s="120">
        <f t="shared" si="936"/>
        <v>23</v>
      </c>
      <c r="K1983" s="120">
        <f t="shared" si="951"/>
        <v>20</v>
      </c>
      <c r="L1983" s="8">
        <f t="shared" si="937"/>
        <v>1.00179236</v>
      </c>
      <c r="M1983" s="121">
        <f t="shared" si="950"/>
        <v>1.00206149</v>
      </c>
      <c r="N1983" s="121">
        <f t="shared" si="945"/>
        <v>1.6529980116431811</v>
      </c>
      <c r="O1983" s="114">
        <f t="shared" si="947"/>
        <v>1.6559607700000001</v>
      </c>
      <c r="P1983" s="114">
        <f t="shared" si="929"/>
        <v>642.90292915999999</v>
      </c>
      <c r="Q1983" s="168">
        <f t="shared" si="942"/>
        <v>0</v>
      </c>
      <c r="R1983" s="169">
        <f t="shared" si="938"/>
        <v>0</v>
      </c>
      <c r="S1983" s="114">
        <f t="shared" si="930"/>
        <v>0</v>
      </c>
      <c r="T1983" s="124">
        <f t="shared" si="939"/>
        <v>7.0000000000000007E-2</v>
      </c>
      <c r="U1983" s="122">
        <f t="shared" si="946"/>
        <v>20</v>
      </c>
      <c r="V1983" s="122">
        <v>252</v>
      </c>
      <c r="W1983" s="121">
        <f t="shared" si="931"/>
        <v>1.005384177</v>
      </c>
      <c r="X1983" s="114">
        <f t="shared" si="932"/>
        <v>3.4615031599999999</v>
      </c>
      <c r="Y1983" s="114">
        <f t="shared" si="933"/>
        <v>0</v>
      </c>
      <c r="Z1983" s="127" t="str">
        <f t="shared" si="943"/>
        <v>A+J=</v>
      </c>
      <c r="AA1983" s="119">
        <f t="shared" si="944"/>
        <v>45981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>
        <f t="shared" si="934"/>
        <v>45978</v>
      </c>
      <c r="B1984" s="114">
        <f t="shared" si="926"/>
        <v>646.36443231999999</v>
      </c>
      <c r="C1984" s="114">
        <f t="shared" si="940"/>
        <v>388.23560364999997</v>
      </c>
      <c r="D1984" s="115">
        <f t="shared" si="935"/>
        <v>1190.8820000000001</v>
      </c>
      <c r="E1984" s="116">
        <f t="shared" si="948"/>
        <v>1193.337</v>
      </c>
      <c r="F1984" s="117">
        <f t="shared" si="949"/>
        <v>45920</v>
      </c>
      <c r="G1984" s="118">
        <f t="shared" si="927"/>
        <v>2.0614972768082662E-3</v>
      </c>
      <c r="H1984" s="119">
        <f t="shared" si="941"/>
        <v>45981</v>
      </c>
      <c r="I1984" s="119">
        <f t="shared" si="928"/>
        <v>45981</v>
      </c>
      <c r="J1984" s="120">
        <f t="shared" si="936"/>
        <v>23</v>
      </c>
      <c r="K1984" s="120">
        <f t="shared" si="951"/>
        <v>20</v>
      </c>
      <c r="L1984" s="8">
        <f t="shared" si="937"/>
        <v>1.00179236</v>
      </c>
      <c r="M1984" s="121">
        <f t="shared" si="950"/>
        <v>1.00206149</v>
      </c>
      <c r="N1984" s="121">
        <f t="shared" si="945"/>
        <v>1.6529980116431811</v>
      </c>
      <c r="O1984" s="114">
        <f t="shared" si="947"/>
        <v>1.6559607700000001</v>
      </c>
      <c r="P1984" s="114">
        <f t="shared" si="929"/>
        <v>642.90292915999999</v>
      </c>
      <c r="Q1984" s="168">
        <f t="shared" si="942"/>
        <v>0</v>
      </c>
      <c r="R1984" s="169">
        <f t="shared" si="938"/>
        <v>0</v>
      </c>
      <c r="S1984" s="114">
        <f t="shared" si="930"/>
        <v>0</v>
      </c>
      <c r="T1984" s="124">
        <f t="shared" si="939"/>
        <v>7.0000000000000007E-2</v>
      </c>
      <c r="U1984" s="122">
        <f t="shared" si="946"/>
        <v>20</v>
      </c>
      <c r="V1984" s="122">
        <v>252</v>
      </c>
      <c r="W1984" s="121">
        <f t="shared" si="931"/>
        <v>1.005384177</v>
      </c>
      <c r="X1984" s="114">
        <f t="shared" si="932"/>
        <v>3.4615031599999999</v>
      </c>
      <c r="Y1984" s="114">
        <f t="shared" si="933"/>
        <v>0</v>
      </c>
      <c r="Z1984" s="127" t="str">
        <f t="shared" si="943"/>
        <v>A+J=</v>
      </c>
      <c r="AA1984" s="119">
        <f t="shared" si="944"/>
        <v>45981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>
        <f t="shared" si="934"/>
        <v>45979</v>
      </c>
      <c r="B1985" s="114">
        <f t="shared" si="926"/>
        <v>646.59588860000008</v>
      </c>
      <c r="C1985" s="114">
        <f t="shared" si="940"/>
        <v>388.23560364999997</v>
      </c>
      <c r="D1985" s="115">
        <f t="shared" si="935"/>
        <v>1190.8820000000001</v>
      </c>
      <c r="E1985" s="116">
        <f t="shared" si="948"/>
        <v>1193.337</v>
      </c>
      <c r="F1985" s="117">
        <f t="shared" si="949"/>
        <v>45920</v>
      </c>
      <c r="G1985" s="118">
        <f t="shared" si="927"/>
        <v>2.0614972768082662E-3</v>
      </c>
      <c r="H1985" s="119">
        <f t="shared" si="941"/>
        <v>45981</v>
      </c>
      <c r="I1985" s="119">
        <f t="shared" si="928"/>
        <v>45981</v>
      </c>
      <c r="J1985" s="120">
        <f t="shared" si="936"/>
        <v>23</v>
      </c>
      <c r="K1985" s="120">
        <f t="shared" si="951"/>
        <v>21</v>
      </c>
      <c r="L1985" s="8">
        <f t="shared" si="937"/>
        <v>1.00188206</v>
      </c>
      <c r="M1985" s="121">
        <f t="shared" si="950"/>
        <v>1.00206149</v>
      </c>
      <c r="N1985" s="121">
        <f t="shared" si="945"/>
        <v>1.6529980116431811</v>
      </c>
      <c r="O1985" s="114">
        <f t="shared" si="947"/>
        <v>1.65610905</v>
      </c>
      <c r="P1985" s="114">
        <f t="shared" si="929"/>
        <v>642.96049673000005</v>
      </c>
      <c r="Q1985" s="168">
        <f t="shared" si="942"/>
        <v>0</v>
      </c>
      <c r="R1985" s="169">
        <f t="shared" si="938"/>
        <v>0</v>
      </c>
      <c r="S1985" s="114">
        <f t="shared" si="930"/>
        <v>0</v>
      </c>
      <c r="T1985" s="124">
        <f t="shared" si="939"/>
        <v>7.0000000000000007E-2</v>
      </c>
      <c r="U1985" s="122">
        <f t="shared" si="946"/>
        <v>21</v>
      </c>
      <c r="V1985" s="122">
        <v>252</v>
      </c>
      <c r="W1985" s="121">
        <f t="shared" si="931"/>
        <v>1.0056541450000001</v>
      </c>
      <c r="X1985" s="114">
        <f t="shared" si="932"/>
        <v>3.6353918699999999</v>
      </c>
      <c r="Y1985" s="114">
        <f t="shared" si="933"/>
        <v>0</v>
      </c>
      <c r="Z1985" s="127" t="str">
        <f t="shared" si="943"/>
        <v>A+J=</v>
      </c>
      <c r="AA1985" s="119">
        <f t="shared" si="944"/>
        <v>45981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>
        <f t="shared" si="934"/>
        <v>45980</v>
      </c>
      <c r="B1986" s="114">
        <f t="shared" si="926"/>
        <v>646.82742682000003</v>
      </c>
      <c r="C1986" s="114">
        <f t="shared" si="940"/>
        <v>388.23560364999997</v>
      </c>
      <c r="D1986" s="115">
        <f t="shared" si="935"/>
        <v>1190.8820000000001</v>
      </c>
      <c r="E1986" s="116">
        <f t="shared" si="948"/>
        <v>1193.337</v>
      </c>
      <c r="F1986" s="117">
        <f t="shared" si="949"/>
        <v>45920</v>
      </c>
      <c r="G1986" s="118">
        <f t="shared" si="927"/>
        <v>2.0614972768082662E-3</v>
      </c>
      <c r="H1986" s="119">
        <f t="shared" si="941"/>
        <v>45981</v>
      </c>
      <c r="I1986" s="119">
        <f t="shared" si="928"/>
        <v>45981</v>
      </c>
      <c r="J1986" s="120">
        <f t="shared" si="936"/>
        <v>23</v>
      </c>
      <c r="K1986" s="120">
        <f t="shared" si="951"/>
        <v>22</v>
      </c>
      <c r="L1986" s="8">
        <f t="shared" si="937"/>
        <v>1.0019717699999999</v>
      </c>
      <c r="M1986" s="121">
        <f t="shared" si="950"/>
        <v>1.00206149</v>
      </c>
      <c r="N1986" s="121">
        <f t="shared" si="945"/>
        <v>1.6529980116431811</v>
      </c>
      <c r="O1986" s="114">
        <f t="shared" si="947"/>
        <v>1.65625734</v>
      </c>
      <c r="P1986" s="114">
        <f t="shared" si="929"/>
        <v>643.01806819000001</v>
      </c>
      <c r="Q1986" s="168">
        <f t="shared" si="942"/>
        <v>0</v>
      </c>
      <c r="R1986" s="169">
        <f t="shared" si="938"/>
        <v>0</v>
      </c>
      <c r="S1986" s="114">
        <f t="shared" si="930"/>
        <v>0</v>
      </c>
      <c r="T1986" s="124">
        <f t="shared" si="939"/>
        <v>7.0000000000000007E-2</v>
      </c>
      <c r="U1986" s="122">
        <f t="shared" si="946"/>
        <v>22</v>
      </c>
      <c r="V1986" s="122">
        <v>252</v>
      </c>
      <c r="W1986" s="121">
        <f t="shared" si="931"/>
        <v>1.0059241860000001</v>
      </c>
      <c r="X1986" s="114">
        <f t="shared" si="932"/>
        <v>3.8093586300000002</v>
      </c>
      <c r="Y1986" s="114">
        <f t="shared" si="933"/>
        <v>0</v>
      </c>
      <c r="Z1986" s="127" t="str">
        <f t="shared" si="943"/>
        <v>A+J=</v>
      </c>
      <c r="AA1986" s="119">
        <f t="shared" si="944"/>
        <v>45981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>
        <f t="shared" si="934"/>
        <v>45981</v>
      </c>
      <c r="B1987" s="114">
        <f t="shared" si="926"/>
        <v>647.05905088999998</v>
      </c>
      <c r="C1987" s="114">
        <f t="shared" si="940"/>
        <v>388.23560364999997</v>
      </c>
      <c r="D1987" s="115">
        <f t="shared" si="935"/>
        <v>1190.8820000000001</v>
      </c>
      <c r="E1987" s="116">
        <f t="shared" si="948"/>
        <v>1193.337</v>
      </c>
      <c r="F1987" s="117">
        <f t="shared" si="949"/>
        <v>45920</v>
      </c>
      <c r="G1987" s="118">
        <f t="shared" si="927"/>
        <v>2.0614972768082662E-3</v>
      </c>
      <c r="H1987" s="119">
        <f t="shared" si="941"/>
        <v>46013</v>
      </c>
      <c r="I1987" s="119">
        <f t="shared" si="928"/>
        <v>45981</v>
      </c>
      <c r="J1987" s="120">
        <f t="shared" si="936"/>
        <v>23</v>
      </c>
      <c r="K1987" s="120">
        <f t="shared" si="951"/>
        <v>23</v>
      </c>
      <c r="L1987" s="8">
        <f t="shared" si="937"/>
        <v>1.00206149</v>
      </c>
      <c r="M1987" s="121">
        <f t="shared" si="950"/>
        <v>1.00206149</v>
      </c>
      <c r="N1987" s="121">
        <f t="shared" si="945"/>
        <v>1.6529980116431811</v>
      </c>
      <c r="O1987" s="114">
        <f t="shared" si="947"/>
        <v>1.65640565</v>
      </c>
      <c r="P1987" s="114">
        <f t="shared" si="929"/>
        <v>643.07564740999999</v>
      </c>
      <c r="Q1987" s="168">
        <f t="shared" si="942"/>
        <v>65</v>
      </c>
      <c r="R1987" s="169">
        <f t="shared" si="938"/>
        <v>1.6472000000000001E-2</v>
      </c>
      <c r="S1987" s="114">
        <f t="shared" si="930"/>
        <v>10.592742060000001</v>
      </c>
      <c r="T1987" s="124">
        <f t="shared" si="939"/>
        <v>7.0000000000000007E-2</v>
      </c>
      <c r="U1987" s="122">
        <f t="shared" si="946"/>
        <v>23</v>
      </c>
      <c r="V1987" s="122">
        <v>252</v>
      </c>
      <c r="W1987" s="121">
        <f t="shared" si="931"/>
        <v>1.0061943</v>
      </c>
      <c r="X1987" s="114">
        <f t="shared" si="932"/>
        <v>3.9834034800000002</v>
      </c>
      <c r="Y1987" s="114">
        <f t="shared" si="933"/>
        <v>14.576145540000001</v>
      </c>
      <c r="Z1987" s="127" t="str">
        <f t="shared" si="943"/>
        <v>A+J=</v>
      </c>
      <c r="AA1987" s="119">
        <f t="shared" si="944"/>
        <v>45981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>
        <f t="shared" si="934"/>
        <v>45982</v>
      </c>
      <c r="B1988" s="114">
        <f t="shared" si="926"/>
        <v>632.71196183999996</v>
      </c>
      <c r="C1988" s="114">
        <f t="shared" si="940"/>
        <v>381.84058678999997</v>
      </c>
      <c r="D1988" s="115">
        <f t="shared" si="935"/>
        <v>1190.8820000000001</v>
      </c>
      <c r="E1988" s="116">
        <f t="shared" si="948"/>
        <v>1193.337</v>
      </c>
      <c r="F1988" s="117">
        <f t="shared" si="949"/>
        <v>45950</v>
      </c>
      <c r="G1988" s="118">
        <f t="shared" si="927"/>
        <v>2.0614972768082662E-3</v>
      </c>
      <c r="H1988" s="119">
        <f t="shared" si="941"/>
        <v>46013</v>
      </c>
      <c r="I1988" s="119">
        <f t="shared" si="928"/>
        <v>46013</v>
      </c>
      <c r="J1988" s="120">
        <f t="shared" si="936"/>
        <v>22</v>
      </c>
      <c r="K1988" s="120">
        <f t="shared" si="951"/>
        <v>1</v>
      </c>
      <c r="L1988" s="8">
        <f t="shared" si="937"/>
        <v>1.00009361</v>
      </c>
      <c r="M1988" s="121">
        <f t="shared" si="950"/>
        <v>1.00206149</v>
      </c>
      <c r="N1988" s="121">
        <f t="shared" si="945"/>
        <v>1.6564056505142033</v>
      </c>
      <c r="O1988" s="114">
        <f t="shared" si="947"/>
        <v>1.6565607</v>
      </c>
      <c r="P1988" s="114">
        <f t="shared" si="929"/>
        <v>632.54210974</v>
      </c>
      <c r="Q1988" s="168">
        <f t="shared" si="942"/>
        <v>0</v>
      </c>
      <c r="R1988" s="169">
        <f t="shared" si="938"/>
        <v>0</v>
      </c>
      <c r="S1988" s="114">
        <f t="shared" si="930"/>
        <v>0</v>
      </c>
      <c r="T1988" s="124">
        <f t="shared" si="939"/>
        <v>7.0000000000000007E-2</v>
      </c>
      <c r="U1988" s="122">
        <f t="shared" si="946"/>
        <v>1</v>
      </c>
      <c r="V1988" s="122">
        <v>252</v>
      </c>
      <c r="W1988" s="121">
        <f t="shared" si="931"/>
        <v>1.0002685229999999</v>
      </c>
      <c r="X1988" s="114">
        <f t="shared" si="932"/>
        <v>0.16985210000000001</v>
      </c>
      <c r="Y1988" s="114">
        <f t="shared" si="933"/>
        <v>0</v>
      </c>
      <c r="Z1988" s="127" t="str">
        <f t="shared" si="943"/>
        <v>A+J=</v>
      </c>
      <c r="AA1988" s="119">
        <f t="shared" si="944"/>
        <v>46013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>
        <f t="shared" si="934"/>
        <v>45983</v>
      </c>
      <c r="B1989" s="114">
        <f t="shared" si="926"/>
        <v>632.94110331000002</v>
      </c>
      <c r="C1989" s="114">
        <f t="shared" si="940"/>
        <v>381.84058678999997</v>
      </c>
      <c r="D1989" s="115">
        <f t="shared" si="935"/>
        <v>1190.8820000000001</v>
      </c>
      <c r="E1989" s="116">
        <f t="shared" si="948"/>
        <v>1193.337</v>
      </c>
      <c r="F1989" s="117">
        <f t="shared" si="949"/>
        <v>45950</v>
      </c>
      <c r="G1989" s="118">
        <f t="shared" si="927"/>
        <v>2.0614972768082662E-3</v>
      </c>
      <c r="H1989" s="119">
        <f t="shared" si="941"/>
        <v>46013</v>
      </c>
      <c r="I1989" s="119">
        <f t="shared" si="928"/>
        <v>46013</v>
      </c>
      <c r="J1989" s="120">
        <f t="shared" si="936"/>
        <v>22</v>
      </c>
      <c r="K1989" s="120">
        <f t="shared" si="951"/>
        <v>2</v>
      </c>
      <c r="L1989" s="8">
        <f t="shared" si="937"/>
        <v>1.0001872300000001</v>
      </c>
      <c r="M1989" s="121">
        <f t="shared" si="950"/>
        <v>1.00206149</v>
      </c>
      <c r="N1989" s="121">
        <f t="shared" si="945"/>
        <v>1.6564056505142033</v>
      </c>
      <c r="O1989" s="114">
        <f t="shared" si="947"/>
        <v>1.6567157699999999</v>
      </c>
      <c r="P1989" s="114">
        <f t="shared" si="929"/>
        <v>632.60132176000002</v>
      </c>
      <c r="Q1989" s="168">
        <f t="shared" si="942"/>
        <v>0</v>
      </c>
      <c r="R1989" s="169">
        <f t="shared" si="938"/>
        <v>0</v>
      </c>
      <c r="S1989" s="114">
        <f t="shared" si="930"/>
        <v>0</v>
      </c>
      <c r="T1989" s="124">
        <f t="shared" si="939"/>
        <v>7.0000000000000007E-2</v>
      </c>
      <c r="U1989" s="122">
        <f t="shared" si="946"/>
        <v>2</v>
      </c>
      <c r="V1989" s="122">
        <v>252</v>
      </c>
      <c r="W1989" s="121">
        <f t="shared" si="931"/>
        <v>1.000537118</v>
      </c>
      <c r="X1989" s="114">
        <f t="shared" si="932"/>
        <v>0.33978154999999999</v>
      </c>
      <c r="Y1989" s="114">
        <f t="shared" si="933"/>
        <v>0</v>
      </c>
      <c r="Z1989" s="127" t="str">
        <f t="shared" si="943"/>
        <v>A+J=</v>
      </c>
      <c r="AA1989" s="119">
        <f t="shared" si="944"/>
        <v>46013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>
        <f t="shared" si="934"/>
        <v>45984</v>
      </c>
      <c r="B1990" s="114">
        <f t="shared" si="926"/>
        <v>632.94110331000002</v>
      </c>
      <c r="C1990" s="114">
        <f t="shared" si="940"/>
        <v>381.84058678999997</v>
      </c>
      <c r="D1990" s="115">
        <f t="shared" si="935"/>
        <v>1190.8820000000001</v>
      </c>
      <c r="E1990" s="116">
        <f t="shared" si="948"/>
        <v>1193.337</v>
      </c>
      <c r="F1990" s="117">
        <f t="shared" si="949"/>
        <v>45950</v>
      </c>
      <c r="G1990" s="118">
        <f t="shared" si="927"/>
        <v>2.0614972768082662E-3</v>
      </c>
      <c r="H1990" s="119">
        <f t="shared" si="941"/>
        <v>46013</v>
      </c>
      <c r="I1990" s="119">
        <f t="shared" si="928"/>
        <v>46013</v>
      </c>
      <c r="J1990" s="120">
        <f t="shared" si="936"/>
        <v>22</v>
      </c>
      <c r="K1990" s="120">
        <f t="shared" si="951"/>
        <v>2</v>
      </c>
      <c r="L1990" s="8">
        <f t="shared" si="937"/>
        <v>1.0001872300000001</v>
      </c>
      <c r="M1990" s="121">
        <f t="shared" si="950"/>
        <v>1.00206149</v>
      </c>
      <c r="N1990" s="121">
        <f t="shared" si="945"/>
        <v>1.6564056505142033</v>
      </c>
      <c r="O1990" s="114">
        <f t="shared" si="947"/>
        <v>1.6567157699999999</v>
      </c>
      <c r="P1990" s="114">
        <f t="shared" si="929"/>
        <v>632.60132176000002</v>
      </c>
      <c r="Q1990" s="168">
        <f t="shared" si="942"/>
        <v>0</v>
      </c>
      <c r="R1990" s="169">
        <f t="shared" si="938"/>
        <v>0</v>
      </c>
      <c r="S1990" s="114">
        <f t="shared" si="930"/>
        <v>0</v>
      </c>
      <c r="T1990" s="124">
        <f t="shared" si="939"/>
        <v>7.0000000000000007E-2</v>
      </c>
      <c r="U1990" s="122">
        <f t="shared" si="946"/>
        <v>2</v>
      </c>
      <c r="V1990" s="122">
        <v>252</v>
      </c>
      <c r="W1990" s="121">
        <f t="shared" si="931"/>
        <v>1.000537118</v>
      </c>
      <c r="X1990" s="114">
        <f t="shared" si="932"/>
        <v>0.33978154999999999</v>
      </c>
      <c r="Y1990" s="114">
        <f t="shared" si="933"/>
        <v>0</v>
      </c>
      <c r="Z1990" s="127" t="str">
        <f t="shared" si="943"/>
        <v>A+J=</v>
      </c>
      <c r="AA1990" s="119">
        <f t="shared" si="944"/>
        <v>46013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>
        <f t="shared" si="934"/>
        <v>45985</v>
      </c>
      <c r="B1991" s="114">
        <f t="shared" si="926"/>
        <v>632.94110331000002</v>
      </c>
      <c r="C1991" s="114">
        <f t="shared" si="940"/>
        <v>381.84058678999997</v>
      </c>
      <c r="D1991" s="115">
        <f t="shared" si="935"/>
        <v>1190.8820000000001</v>
      </c>
      <c r="E1991" s="116">
        <f t="shared" si="948"/>
        <v>1193.337</v>
      </c>
      <c r="F1991" s="117">
        <f t="shared" si="949"/>
        <v>45950</v>
      </c>
      <c r="G1991" s="118">
        <f t="shared" si="927"/>
        <v>2.0614972768082662E-3</v>
      </c>
      <c r="H1991" s="119">
        <f t="shared" si="941"/>
        <v>46013</v>
      </c>
      <c r="I1991" s="119">
        <f t="shared" si="928"/>
        <v>46013</v>
      </c>
      <c r="J1991" s="120">
        <f t="shared" si="936"/>
        <v>22</v>
      </c>
      <c r="K1991" s="120">
        <f t="shared" si="951"/>
        <v>2</v>
      </c>
      <c r="L1991" s="8">
        <f t="shared" si="937"/>
        <v>1.0001872300000001</v>
      </c>
      <c r="M1991" s="121">
        <f t="shared" si="950"/>
        <v>1.00206149</v>
      </c>
      <c r="N1991" s="121">
        <f t="shared" si="945"/>
        <v>1.6564056505142033</v>
      </c>
      <c r="O1991" s="114">
        <f t="shared" si="947"/>
        <v>1.6567157699999999</v>
      </c>
      <c r="P1991" s="114">
        <f t="shared" si="929"/>
        <v>632.60132176000002</v>
      </c>
      <c r="Q1991" s="168">
        <f t="shared" si="942"/>
        <v>0</v>
      </c>
      <c r="R1991" s="169">
        <f t="shared" si="938"/>
        <v>0</v>
      </c>
      <c r="S1991" s="114">
        <f t="shared" si="930"/>
        <v>0</v>
      </c>
      <c r="T1991" s="124">
        <f t="shared" si="939"/>
        <v>7.0000000000000007E-2</v>
      </c>
      <c r="U1991" s="122">
        <f t="shared" si="946"/>
        <v>2</v>
      </c>
      <c r="V1991" s="122">
        <v>252</v>
      </c>
      <c r="W1991" s="121">
        <f t="shared" si="931"/>
        <v>1.000537118</v>
      </c>
      <c r="X1991" s="114">
        <f t="shared" si="932"/>
        <v>0.33978154999999999</v>
      </c>
      <c r="Y1991" s="114">
        <f t="shared" si="933"/>
        <v>0</v>
      </c>
      <c r="Z1991" s="127" t="str">
        <f t="shared" si="943"/>
        <v>A+J=</v>
      </c>
      <c r="AA1991" s="119">
        <f t="shared" si="944"/>
        <v>46013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>
        <f t="shared" si="934"/>
        <v>45986</v>
      </c>
      <c r="B1992" s="114">
        <f t="shared" si="926"/>
        <v>633.17032977999997</v>
      </c>
      <c r="C1992" s="114">
        <f t="shared" si="940"/>
        <v>381.84058678999997</v>
      </c>
      <c r="D1992" s="115">
        <f t="shared" si="935"/>
        <v>1190.8820000000001</v>
      </c>
      <c r="E1992" s="116">
        <f t="shared" si="948"/>
        <v>1193.337</v>
      </c>
      <c r="F1992" s="117">
        <f t="shared" si="949"/>
        <v>45950</v>
      </c>
      <c r="G1992" s="118">
        <f t="shared" si="927"/>
        <v>2.0614972768082662E-3</v>
      </c>
      <c r="H1992" s="119">
        <f t="shared" si="941"/>
        <v>46013</v>
      </c>
      <c r="I1992" s="119">
        <f t="shared" si="928"/>
        <v>46013</v>
      </c>
      <c r="J1992" s="120">
        <f t="shared" si="936"/>
        <v>22</v>
      </c>
      <c r="K1992" s="120">
        <f t="shared" si="951"/>
        <v>3</v>
      </c>
      <c r="L1992" s="8">
        <f t="shared" si="937"/>
        <v>1.0002808599999999</v>
      </c>
      <c r="M1992" s="121">
        <f t="shared" si="950"/>
        <v>1.00206149</v>
      </c>
      <c r="N1992" s="121">
        <f t="shared" si="945"/>
        <v>1.6564056505142033</v>
      </c>
      <c r="O1992" s="114">
        <f t="shared" si="947"/>
        <v>1.6568708599999999</v>
      </c>
      <c r="P1992" s="114">
        <f t="shared" si="929"/>
        <v>632.66054140999995</v>
      </c>
      <c r="Q1992" s="168">
        <f t="shared" si="942"/>
        <v>0</v>
      </c>
      <c r="R1992" s="169">
        <f t="shared" si="938"/>
        <v>0</v>
      </c>
      <c r="S1992" s="114">
        <f t="shared" si="930"/>
        <v>0</v>
      </c>
      <c r="T1992" s="124">
        <f t="shared" si="939"/>
        <v>7.0000000000000007E-2</v>
      </c>
      <c r="U1992" s="122">
        <f t="shared" si="946"/>
        <v>3</v>
      </c>
      <c r="V1992" s="122">
        <v>252</v>
      </c>
      <c r="W1992" s="121">
        <f t="shared" si="931"/>
        <v>1.0008057850000001</v>
      </c>
      <c r="X1992" s="114">
        <f t="shared" si="932"/>
        <v>0.50978836999999999</v>
      </c>
      <c r="Y1992" s="114">
        <f t="shared" si="933"/>
        <v>0</v>
      </c>
      <c r="Z1992" s="127" t="str">
        <f t="shared" si="943"/>
        <v>A+J=</v>
      </c>
      <c r="AA1992" s="119">
        <f t="shared" si="944"/>
        <v>46013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>
        <f t="shared" si="934"/>
        <v>45987</v>
      </c>
      <c r="B1993" s="114">
        <f t="shared" si="926"/>
        <v>633.39964128000008</v>
      </c>
      <c r="C1993" s="114">
        <f t="shared" si="940"/>
        <v>381.84058678999997</v>
      </c>
      <c r="D1993" s="115">
        <f t="shared" si="935"/>
        <v>1190.8820000000001</v>
      </c>
      <c r="E1993" s="116">
        <f t="shared" si="948"/>
        <v>1193.337</v>
      </c>
      <c r="F1993" s="117">
        <f t="shared" si="949"/>
        <v>45950</v>
      </c>
      <c r="G1993" s="118">
        <f t="shared" si="927"/>
        <v>2.0614972768082662E-3</v>
      </c>
      <c r="H1993" s="119">
        <f t="shared" si="941"/>
        <v>46013</v>
      </c>
      <c r="I1993" s="119">
        <f t="shared" si="928"/>
        <v>46013</v>
      </c>
      <c r="J1993" s="120">
        <f t="shared" si="936"/>
        <v>22</v>
      </c>
      <c r="K1993" s="120">
        <f t="shared" si="951"/>
        <v>4</v>
      </c>
      <c r="L1993" s="8">
        <f t="shared" si="937"/>
        <v>1.0003744999999999</v>
      </c>
      <c r="M1993" s="121">
        <f t="shared" si="950"/>
        <v>1.00206149</v>
      </c>
      <c r="N1993" s="121">
        <f t="shared" si="945"/>
        <v>1.6564056505142033</v>
      </c>
      <c r="O1993" s="114">
        <f t="shared" si="947"/>
        <v>1.6570259700000001</v>
      </c>
      <c r="P1993" s="114">
        <f t="shared" si="929"/>
        <v>632.71976871000004</v>
      </c>
      <c r="Q1993" s="168">
        <f t="shared" si="942"/>
        <v>0</v>
      </c>
      <c r="R1993" s="169">
        <f t="shared" si="938"/>
        <v>0</v>
      </c>
      <c r="S1993" s="114">
        <f t="shared" si="930"/>
        <v>0</v>
      </c>
      <c r="T1993" s="124">
        <f t="shared" si="939"/>
        <v>7.0000000000000007E-2</v>
      </c>
      <c r="U1993" s="122">
        <f t="shared" si="946"/>
        <v>4</v>
      </c>
      <c r="V1993" s="122">
        <v>252</v>
      </c>
      <c r="W1993" s="121">
        <f t="shared" si="931"/>
        <v>1.0010745240000001</v>
      </c>
      <c r="X1993" s="114">
        <f t="shared" si="932"/>
        <v>0.67987257000000001</v>
      </c>
      <c r="Y1993" s="114">
        <f t="shared" si="933"/>
        <v>0</v>
      </c>
      <c r="Z1993" s="127" t="str">
        <f t="shared" si="943"/>
        <v>A+J=</v>
      </c>
      <c r="AA1993" s="119">
        <f t="shared" si="944"/>
        <v>46013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>
        <f t="shared" si="934"/>
        <v>45988</v>
      </c>
      <c r="B1994" s="114">
        <f t="shared" ref="B1994:B2057" si="952">(P1994+X1994)</f>
        <v>633.62903016999996</v>
      </c>
      <c r="C1994" s="114">
        <f t="shared" si="940"/>
        <v>381.84058678999997</v>
      </c>
      <c r="D1994" s="115">
        <f t="shared" si="935"/>
        <v>1190.8820000000001</v>
      </c>
      <c r="E1994" s="116">
        <f t="shared" si="948"/>
        <v>1193.337</v>
      </c>
      <c r="F1994" s="117">
        <f t="shared" si="949"/>
        <v>45950</v>
      </c>
      <c r="G1994" s="118">
        <f t="shared" ref="G1994:G2057" si="953">(E1994/D1994)-1</f>
        <v>2.0614972768082662E-3</v>
      </c>
      <c r="H1994" s="119">
        <f t="shared" si="941"/>
        <v>46013</v>
      </c>
      <c r="I1994" s="119">
        <f t="shared" ref="I1994:I2057" si="954">IF(A1994&gt;I1993,H1994,I1993)</f>
        <v>46013</v>
      </c>
      <c r="J1994" s="120">
        <f t="shared" si="936"/>
        <v>22</v>
      </c>
      <c r="K1994" s="120">
        <f t="shared" si="951"/>
        <v>5</v>
      </c>
      <c r="L1994" s="8">
        <f t="shared" si="937"/>
        <v>1.00046814</v>
      </c>
      <c r="M1994" s="121">
        <f t="shared" si="950"/>
        <v>1.00206149</v>
      </c>
      <c r="N1994" s="121">
        <f t="shared" si="945"/>
        <v>1.6564056505142033</v>
      </c>
      <c r="O1994" s="114">
        <f t="shared" si="947"/>
        <v>1.65718108</v>
      </c>
      <c r="P1994" s="114">
        <f t="shared" ref="P1994:P2057" si="955">TRUNC(C1994*O1994,8)</f>
        <v>632.77899600000001</v>
      </c>
      <c r="Q1994" s="168">
        <f t="shared" si="942"/>
        <v>0</v>
      </c>
      <c r="R1994" s="169">
        <f t="shared" si="938"/>
        <v>0</v>
      </c>
      <c r="S1994" s="114">
        <f t="shared" ref="S1994:S2057" si="956">IF(R1994&gt;0,TRUNC(R1994*P1994,8),0)</f>
        <v>0</v>
      </c>
      <c r="T1994" s="124">
        <f t="shared" si="939"/>
        <v>7.0000000000000007E-2</v>
      </c>
      <c r="U1994" s="122">
        <f t="shared" si="946"/>
        <v>5</v>
      </c>
      <c r="V1994" s="122">
        <v>252</v>
      </c>
      <c r="W1994" s="121">
        <f t="shared" ref="W1994:W2057" si="957">ROUND((1+T1994)^TRUNC((U1994/V1994),9),9)</f>
        <v>1.0013433350000001</v>
      </c>
      <c r="X1994" s="114">
        <f t="shared" ref="X1994:X2057" si="958">TRUNC((P1994*(W1994-1)),8)</f>
        <v>0.85003417000000003</v>
      </c>
      <c r="Y1994" s="114">
        <f t="shared" ref="Y1994:Y2057" si="959">IF(Q1994&gt;0,S1994+X1994,0)</f>
        <v>0</v>
      </c>
      <c r="Z1994" s="127" t="str">
        <f t="shared" si="943"/>
        <v>A+J=</v>
      </c>
      <c r="AA1994" s="119">
        <f t="shared" si="944"/>
        <v>46013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>
        <f t="shared" ref="A1995:A2058" si="960">(A1994+1)</f>
        <v>45989</v>
      </c>
      <c r="B1995" s="114">
        <f t="shared" si="952"/>
        <v>633.85850411000001</v>
      </c>
      <c r="C1995" s="114">
        <f t="shared" si="940"/>
        <v>381.84058678999997</v>
      </c>
      <c r="D1995" s="115">
        <f t="shared" ref="D1995:D2058" si="961">IF(E1995=E1994,D1994,E1994)</f>
        <v>1190.8820000000001</v>
      </c>
      <c r="E1995" s="116">
        <f t="shared" si="948"/>
        <v>1193.337</v>
      </c>
      <c r="F1995" s="117">
        <f t="shared" si="949"/>
        <v>45950</v>
      </c>
      <c r="G1995" s="118">
        <f t="shared" si="953"/>
        <v>2.0614972768082662E-3</v>
      </c>
      <c r="H1995" s="119">
        <f t="shared" si="941"/>
        <v>46013</v>
      </c>
      <c r="I1995" s="119">
        <f t="shared" si="954"/>
        <v>46013</v>
      </c>
      <c r="J1995" s="120">
        <f t="shared" ref="J1995:J2058" si="962">IF(I1995=I1994,J1994,NETWORKDAYS(I1994,I1995,$AD$148:$AD$502)-1)</f>
        <v>22</v>
      </c>
      <c r="K1995" s="120">
        <f t="shared" si="951"/>
        <v>6</v>
      </c>
      <c r="L1995" s="8">
        <f t="shared" ref="L1995:L2058" si="963">TRUNC((E1995/D1995)^TRUNC((K1995/J1995),9),8)</f>
        <v>1.0005618000000001</v>
      </c>
      <c r="M1995" s="121">
        <f t="shared" si="950"/>
        <v>1.00206149</v>
      </c>
      <c r="N1995" s="121">
        <f t="shared" si="945"/>
        <v>1.6564056505142033</v>
      </c>
      <c r="O1995" s="114">
        <f t="shared" si="947"/>
        <v>1.65733621</v>
      </c>
      <c r="P1995" s="114">
        <f t="shared" si="955"/>
        <v>632.83823093000001</v>
      </c>
      <c r="Q1995" s="168">
        <f t="shared" si="942"/>
        <v>0</v>
      </c>
      <c r="R1995" s="169">
        <f t="shared" ref="R1995:R2058" si="964">IF(Q1995&gt;0,VLOOKUP($A1995,$AD$10:$AI$140,6),0)</f>
        <v>0</v>
      </c>
      <c r="S1995" s="114">
        <f t="shared" si="956"/>
        <v>0</v>
      </c>
      <c r="T1995" s="124">
        <f t="shared" ref="T1995:T2058" si="965">(T1994)</f>
        <v>7.0000000000000007E-2</v>
      </c>
      <c r="U1995" s="122">
        <f t="shared" si="946"/>
        <v>6</v>
      </c>
      <c r="V1995" s="122">
        <v>252</v>
      </c>
      <c r="W1995" s="121">
        <f t="shared" si="957"/>
        <v>1.001612218</v>
      </c>
      <c r="X1995" s="114">
        <f t="shared" si="958"/>
        <v>1.02027318</v>
      </c>
      <c r="Y1995" s="114">
        <f t="shared" si="959"/>
        <v>0</v>
      </c>
      <c r="Z1995" s="127" t="str">
        <f t="shared" si="943"/>
        <v>A+J=</v>
      </c>
      <c r="AA1995" s="119">
        <f t="shared" si="944"/>
        <v>46013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>
        <f t="shared" si="960"/>
        <v>45990</v>
      </c>
      <c r="B1996" s="114">
        <f t="shared" si="952"/>
        <v>634.08806759000004</v>
      </c>
      <c r="C1996" s="114">
        <f t="shared" ref="C1996:C2059" si="966">TRUNC(IF(Q1995&gt;0,VLOOKUP(A1995,$AD$12:$AE$140,2),C1995),8)</f>
        <v>381.84058678999997</v>
      </c>
      <c r="D1996" s="115">
        <f t="shared" si="961"/>
        <v>1190.8820000000001</v>
      </c>
      <c r="E1996" s="116">
        <f t="shared" si="948"/>
        <v>1193.337</v>
      </c>
      <c r="F1996" s="117">
        <f t="shared" si="949"/>
        <v>45950</v>
      </c>
      <c r="G1996" s="118">
        <f t="shared" si="953"/>
        <v>2.0614972768082662E-3</v>
      </c>
      <c r="H1996" s="119">
        <f t="shared" ref="H1996:H2059" si="967">IF(DAY(A1996)=H$9,VLOOKUP(A1996,AH$118:AN$450,4),H1995)</f>
        <v>46013</v>
      </c>
      <c r="I1996" s="119">
        <f t="shared" si="954"/>
        <v>46013</v>
      </c>
      <c r="J1996" s="120">
        <f t="shared" si="962"/>
        <v>22</v>
      </c>
      <c r="K1996" s="120">
        <f t="shared" si="951"/>
        <v>7</v>
      </c>
      <c r="L1996" s="8">
        <f t="shared" si="963"/>
        <v>1.0006554700000001</v>
      </c>
      <c r="M1996" s="121">
        <f t="shared" si="950"/>
        <v>1.00206149</v>
      </c>
      <c r="N1996" s="121">
        <f t="shared" si="945"/>
        <v>1.6564056505142033</v>
      </c>
      <c r="O1996" s="114">
        <f t="shared" si="947"/>
        <v>1.65749137</v>
      </c>
      <c r="P1996" s="114">
        <f t="shared" si="955"/>
        <v>632.89747732000001</v>
      </c>
      <c r="Q1996" s="168">
        <f t="shared" ref="Q1996:Q2059" si="968">IF(VLOOKUP(A1996,AD$10:AK$140,8)=VLOOKUP(A1995,AD$10:AK$140,8),0,VLOOKUP(A1996,AD$10:AK$140,8))</f>
        <v>0</v>
      </c>
      <c r="R1996" s="169">
        <f t="shared" si="964"/>
        <v>0</v>
      </c>
      <c r="S1996" s="114">
        <f t="shared" si="956"/>
        <v>0</v>
      </c>
      <c r="T1996" s="124">
        <f t="shared" si="965"/>
        <v>7.0000000000000007E-2</v>
      </c>
      <c r="U1996" s="122">
        <f t="shared" si="946"/>
        <v>7</v>
      </c>
      <c r="V1996" s="122">
        <v>252</v>
      </c>
      <c r="W1996" s="121">
        <f t="shared" si="957"/>
        <v>1.001881174</v>
      </c>
      <c r="X1996" s="114">
        <f t="shared" si="958"/>
        <v>1.19059027</v>
      </c>
      <c r="Y1996" s="114">
        <f t="shared" si="959"/>
        <v>0</v>
      </c>
      <c r="Z1996" s="127" t="str">
        <f t="shared" ref="Z1996:Z2059" si="969">IF($Q1995&gt;0,VLOOKUP($A1995,$AD$10:$AM$140,9),Z1995)</f>
        <v>A+J=</v>
      </c>
      <c r="AA1996" s="119">
        <f t="shared" ref="AA1996:AA2059" si="970">IF($Q1995&gt;0,VLOOKUP($A1995,$AD$10:$AM$140,10),AA1995)</f>
        <v>46013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>
        <f t="shared" si="960"/>
        <v>45991</v>
      </c>
      <c r="B1997" s="114">
        <f t="shared" si="952"/>
        <v>634.08806759000004</v>
      </c>
      <c r="C1997" s="114">
        <f t="shared" si="966"/>
        <v>381.84058678999997</v>
      </c>
      <c r="D1997" s="115">
        <f t="shared" si="961"/>
        <v>1190.8820000000001</v>
      </c>
      <c r="E1997" s="116">
        <f t="shared" si="948"/>
        <v>1193.337</v>
      </c>
      <c r="F1997" s="117">
        <f t="shared" si="949"/>
        <v>45950</v>
      </c>
      <c r="G1997" s="118">
        <f t="shared" si="953"/>
        <v>2.0614972768082662E-3</v>
      </c>
      <c r="H1997" s="119">
        <f t="shared" si="967"/>
        <v>46013</v>
      </c>
      <c r="I1997" s="119">
        <f t="shared" si="954"/>
        <v>46013</v>
      </c>
      <c r="J1997" s="120">
        <f t="shared" si="962"/>
        <v>22</v>
      </c>
      <c r="K1997" s="120">
        <f t="shared" si="951"/>
        <v>7</v>
      </c>
      <c r="L1997" s="8">
        <f t="shared" si="963"/>
        <v>1.0006554700000001</v>
      </c>
      <c r="M1997" s="121">
        <f t="shared" si="950"/>
        <v>1.00206149</v>
      </c>
      <c r="N1997" s="121">
        <f t="shared" si="945"/>
        <v>1.6564056505142033</v>
      </c>
      <c r="O1997" s="114">
        <f t="shared" si="947"/>
        <v>1.65749137</v>
      </c>
      <c r="P1997" s="114">
        <f t="shared" si="955"/>
        <v>632.89747732000001</v>
      </c>
      <c r="Q1997" s="168">
        <f t="shared" si="968"/>
        <v>0</v>
      </c>
      <c r="R1997" s="169">
        <f t="shared" si="964"/>
        <v>0</v>
      </c>
      <c r="S1997" s="114">
        <f t="shared" si="956"/>
        <v>0</v>
      </c>
      <c r="T1997" s="124">
        <f t="shared" si="965"/>
        <v>7.0000000000000007E-2</v>
      </c>
      <c r="U1997" s="122">
        <f t="shared" si="946"/>
        <v>7</v>
      </c>
      <c r="V1997" s="122">
        <v>252</v>
      </c>
      <c r="W1997" s="121">
        <f t="shared" si="957"/>
        <v>1.001881174</v>
      </c>
      <c r="X1997" s="114">
        <f t="shared" si="958"/>
        <v>1.19059027</v>
      </c>
      <c r="Y1997" s="114">
        <f t="shared" si="959"/>
        <v>0</v>
      </c>
      <c r="Z1997" s="127" t="str">
        <f t="shared" si="969"/>
        <v>A+J=</v>
      </c>
      <c r="AA1997" s="119">
        <f t="shared" si="970"/>
        <v>46013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>
        <f t="shared" si="960"/>
        <v>45992</v>
      </c>
      <c r="B1998" s="114">
        <f t="shared" si="952"/>
        <v>634.08806759000004</v>
      </c>
      <c r="C1998" s="114">
        <f t="shared" si="966"/>
        <v>381.84058678999997</v>
      </c>
      <c r="D1998" s="115">
        <f t="shared" si="961"/>
        <v>1190.8820000000001</v>
      </c>
      <c r="E1998" s="116">
        <f t="shared" si="948"/>
        <v>1193.337</v>
      </c>
      <c r="F1998" s="117">
        <f t="shared" si="949"/>
        <v>45950</v>
      </c>
      <c r="G1998" s="118">
        <f t="shared" si="953"/>
        <v>2.0614972768082662E-3</v>
      </c>
      <c r="H1998" s="119">
        <f t="shared" si="967"/>
        <v>46013</v>
      </c>
      <c r="I1998" s="119">
        <f t="shared" si="954"/>
        <v>46013</v>
      </c>
      <c r="J1998" s="120">
        <f t="shared" si="962"/>
        <v>22</v>
      </c>
      <c r="K1998" s="120">
        <f t="shared" si="951"/>
        <v>7</v>
      </c>
      <c r="L1998" s="8">
        <f t="shared" si="963"/>
        <v>1.0006554700000001</v>
      </c>
      <c r="M1998" s="121">
        <f t="shared" si="950"/>
        <v>1.00206149</v>
      </c>
      <c r="N1998" s="121">
        <f t="shared" si="945"/>
        <v>1.6564056505142033</v>
      </c>
      <c r="O1998" s="114">
        <f t="shared" si="947"/>
        <v>1.65749137</v>
      </c>
      <c r="P1998" s="114">
        <f t="shared" si="955"/>
        <v>632.89747732000001</v>
      </c>
      <c r="Q1998" s="168">
        <f t="shared" si="968"/>
        <v>0</v>
      </c>
      <c r="R1998" s="169">
        <f t="shared" si="964"/>
        <v>0</v>
      </c>
      <c r="S1998" s="114">
        <f t="shared" si="956"/>
        <v>0</v>
      </c>
      <c r="T1998" s="124">
        <f t="shared" si="965"/>
        <v>7.0000000000000007E-2</v>
      </c>
      <c r="U1998" s="122">
        <f t="shared" si="946"/>
        <v>7</v>
      </c>
      <c r="V1998" s="122">
        <v>252</v>
      </c>
      <c r="W1998" s="121">
        <f t="shared" si="957"/>
        <v>1.001881174</v>
      </c>
      <c r="X1998" s="114">
        <f t="shared" si="958"/>
        <v>1.19059027</v>
      </c>
      <c r="Y1998" s="114">
        <f t="shared" si="959"/>
        <v>0</v>
      </c>
      <c r="Z1998" s="127" t="str">
        <f t="shared" si="969"/>
        <v>A+J=</v>
      </c>
      <c r="AA1998" s="119">
        <f t="shared" si="970"/>
        <v>46013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>
        <f t="shared" si="960"/>
        <v>45993</v>
      </c>
      <c r="B1999" s="114">
        <f t="shared" si="952"/>
        <v>634.31770850999999</v>
      </c>
      <c r="C1999" s="114">
        <f t="shared" si="966"/>
        <v>381.84058678999997</v>
      </c>
      <c r="D1999" s="115">
        <f t="shared" si="961"/>
        <v>1190.8820000000001</v>
      </c>
      <c r="E1999" s="116">
        <f t="shared" si="948"/>
        <v>1193.337</v>
      </c>
      <c r="F1999" s="117">
        <f t="shared" si="949"/>
        <v>45950</v>
      </c>
      <c r="G1999" s="118">
        <f t="shared" si="953"/>
        <v>2.0614972768082662E-3</v>
      </c>
      <c r="H1999" s="119">
        <f t="shared" si="967"/>
        <v>46013</v>
      </c>
      <c r="I1999" s="119">
        <f t="shared" si="954"/>
        <v>46013</v>
      </c>
      <c r="J1999" s="120">
        <f t="shared" si="962"/>
        <v>22</v>
      </c>
      <c r="K1999" s="120">
        <f t="shared" si="951"/>
        <v>8</v>
      </c>
      <c r="L1999" s="8">
        <f t="shared" si="963"/>
        <v>1.0007491399999999</v>
      </c>
      <c r="M1999" s="121">
        <f t="shared" si="950"/>
        <v>1.00206149</v>
      </c>
      <c r="N1999" s="121">
        <f t="shared" si="945"/>
        <v>1.6564056505142033</v>
      </c>
      <c r="O1999" s="114">
        <f t="shared" si="947"/>
        <v>1.6576465300000001</v>
      </c>
      <c r="P1999" s="114">
        <f t="shared" si="955"/>
        <v>632.9567237</v>
      </c>
      <c r="Q1999" s="168">
        <f t="shared" si="968"/>
        <v>0</v>
      </c>
      <c r="R1999" s="169">
        <f t="shared" si="964"/>
        <v>0</v>
      </c>
      <c r="S1999" s="114">
        <f t="shared" si="956"/>
        <v>0</v>
      </c>
      <c r="T1999" s="124">
        <f t="shared" si="965"/>
        <v>7.0000000000000007E-2</v>
      </c>
      <c r="U1999" s="122">
        <f t="shared" si="946"/>
        <v>8</v>
      </c>
      <c r="V1999" s="122">
        <v>252</v>
      </c>
      <c r="W1999" s="121">
        <f t="shared" si="957"/>
        <v>1.0021502019999999</v>
      </c>
      <c r="X1999" s="114">
        <f t="shared" si="958"/>
        <v>1.3609848099999999</v>
      </c>
      <c r="Y1999" s="114">
        <f t="shared" si="959"/>
        <v>0</v>
      </c>
      <c r="Z1999" s="127" t="str">
        <f t="shared" si="969"/>
        <v>A+J=</v>
      </c>
      <c r="AA1999" s="119">
        <f t="shared" si="970"/>
        <v>46013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>
        <f t="shared" si="960"/>
        <v>45994</v>
      </c>
      <c r="B2000" s="114">
        <f t="shared" si="952"/>
        <v>634.54743070999996</v>
      </c>
      <c r="C2000" s="114">
        <f t="shared" si="966"/>
        <v>381.84058678999997</v>
      </c>
      <c r="D2000" s="115">
        <f t="shared" si="961"/>
        <v>1190.8820000000001</v>
      </c>
      <c r="E2000" s="116">
        <f t="shared" si="948"/>
        <v>1193.337</v>
      </c>
      <c r="F2000" s="117">
        <f t="shared" si="949"/>
        <v>45950</v>
      </c>
      <c r="G2000" s="118">
        <f t="shared" si="953"/>
        <v>2.0614972768082662E-3</v>
      </c>
      <c r="H2000" s="119">
        <f t="shared" si="967"/>
        <v>46013</v>
      </c>
      <c r="I2000" s="119">
        <f t="shared" si="954"/>
        <v>46013</v>
      </c>
      <c r="J2000" s="120">
        <f t="shared" si="962"/>
        <v>22</v>
      </c>
      <c r="K2000" s="120">
        <f t="shared" si="951"/>
        <v>9</v>
      </c>
      <c r="L2000" s="8">
        <f t="shared" si="963"/>
        <v>1.0008428199999999</v>
      </c>
      <c r="M2000" s="121">
        <f t="shared" si="950"/>
        <v>1.00206149</v>
      </c>
      <c r="N2000" s="121">
        <f t="shared" si="945"/>
        <v>1.6564056505142033</v>
      </c>
      <c r="O2000" s="114">
        <f t="shared" si="947"/>
        <v>1.6578017</v>
      </c>
      <c r="P2000" s="114">
        <f t="shared" si="955"/>
        <v>633.01597389999995</v>
      </c>
      <c r="Q2000" s="168">
        <f t="shared" si="968"/>
        <v>0</v>
      </c>
      <c r="R2000" s="169">
        <f t="shared" si="964"/>
        <v>0</v>
      </c>
      <c r="S2000" s="114">
        <f t="shared" si="956"/>
        <v>0</v>
      </c>
      <c r="T2000" s="124">
        <f t="shared" si="965"/>
        <v>7.0000000000000007E-2</v>
      </c>
      <c r="U2000" s="122">
        <f t="shared" si="946"/>
        <v>9</v>
      </c>
      <c r="V2000" s="122">
        <v>252</v>
      </c>
      <c r="W2000" s="121">
        <f t="shared" si="957"/>
        <v>1.0024193020000001</v>
      </c>
      <c r="X2000" s="114">
        <f t="shared" si="958"/>
        <v>1.5314568099999999</v>
      </c>
      <c r="Y2000" s="114">
        <f t="shared" si="959"/>
        <v>0</v>
      </c>
      <c r="Z2000" s="127" t="str">
        <f t="shared" si="969"/>
        <v>A+J=</v>
      </c>
      <c r="AA2000" s="119">
        <f t="shared" si="970"/>
        <v>46013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>
        <f t="shared" si="960"/>
        <v>45995</v>
      </c>
      <c r="B2001" s="114">
        <f t="shared" si="952"/>
        <v>634.77723804999994</v>
      </c>
      <c r="C2001" s="114">
        <f t="shared" si="966"/>
        <v>381.84058678999997</v>
      </c>
      <c r="D2001" s="115">
        <f t="shared" si="961"/>
        <v>1190.8820000000001</v>
      </c>
      <c r="E2001" s="116">
        <f t="shared" si="948"/>
        <v>1193.337</v>
      </c>
      <c r="F2001" s="117">
        <f t="shared" si="949"/>
        <v>45950</v>
      </c>
      <c r="G2001" s="118">
        <f t="shared" si="953"/>
        <v>2.0614972768082662E-3</v>
      </c>
      <c r="H2001" s="119">
        <f t="shared" si="967"/>
        <v>46013</v>
      </c>
      <c r="I2001" s="119">
        <f t="shared" si="954"/>
        <v>46013</v>
      </c>
      <c r="J2001" s="120">
        <f t="shared" si="962"/>
        <v>22</v>
      </c>
      <c r="K2001" s="120">
        <f t="shared" si="951"/>
        <v>10</v>
      </c>
      <c r="L2001" s="8">
        <f t="shared" si="963"/>
        <v>1.0009365100000001</v>
      </c>
      <c r="M2001" s="121">
        <f t="shared" si="950"/>
        <v>1.00206149</v>
      </c>
      <c r="N2001" s="121">
        <f t="shared" si="945"/>
        <v>1.6564056505142033</v>
      </c>
      <c r="O2001" s="114">
        <f t="shared" si="947"/>
        <v>1.6579568899999999</v>
      </c>
      <c r="P2001" s="114">
        <f t="shared" si="955"/>
        <v>633.07523174999994</v>
      </c>
      <c r="Q2001" s="168">
        <f t="shared" si="968"/>
        <v>0</v>
      </c>
      <c r="R2001" s="169">
        <f t="shared" si="964"/>
        <v>0</v>
      </c>
      <c r="S2001" s="114">
        <f t="shared" si="956"/>
        <v>0</v>
      </c>
      <c r="T2001" s="124">
        <f t="shared" si="965"/>
        <v>7.0000000000000007E-2</v>
      </c>
      <c r="U2001" s="122">
        <f t="shared" si="946"/>
        <v>10</v>
      </c>
      <c r="V2001" s="122">
        <v>252</v>
      </c>
      <c r="W2001" s="121">
        <f t="shared" si="957"/>
        <v>1.0026884739999999</v>
      </c>
      <c r="X2001" s="114">
        <f t="shared" si="958"/>
        <v>1.7020063000000001</v>
      </c>
      <c r="Y2001" s="114">
        <f t="shared" si="959"/>
        <v>0</v>
      </c>
      <c r="Z2001" s="127" t="str">
        <f t="shared" si="969"/>
        <v>A+J=</v>
      </c>
      <c r="AA2001" s="119">
        <f t="shared" si="970"/>
        <v>46013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>
        <f t="shared" si="960"/>
        <v>45996</v>
      </c>
      <c r="B2002" s="114">
        <f t="shared" si="952"/>
        <v>635.00712732</v>
      </c>
      <c r="C2002" s="114">
        <f t="shared" si="966"/>
        <v>381.84058678999997</v>
      </c>
      <c r="D2002" s="115">
        <f t="shared" si="961"/>
        <v>1190.8820000000001</v>
      </c>
      <c r="E2002" s="116">
        <f t="shared" si="948"/>
        <v>1193.337</v>
      </c>
      <c r="F2002" s="117">
        <f t="shared" si="949"/>
        <v>45950</v>
      </c>
      <c r="G2002" s="118">
        <f t="shared" si="953"/>
        <v>2.0614972768082662E-3</v>
      </c>
      <c r="H2002" s="119">
        <f t="shared" si="967"/>
        <v>46013</v>
      </c>
      <c r="I2002" s="119">
        <f t="shared" si="954"/>
        <v>46013</v>
      </c>
      <c r="J2002" s="120">
        <f t="shared" si="962"/>
        <v>22</v>
      </c>
      <c r="K2002" s="120">
        <f t="shared" si="951"/>
        <v>11</v>
      </c>
      <c r="L2002" s="8">
        <f t="shared" si="963"/>
        <v>1.0010302099999999</v>
      </c>
      <c r="M2002" s="121">
        <f t="shared" si="950"/>
        <v>1.00206149</v>
      </c>
      <c r="N2002" s="121">
        <f t="shared" si="945"/>
        <v>1.6564056505142033</v>
      </c>
      <c r="O2002" s="114">
        <f t="shared" si="947"/>
        <v>1.6581120899999999</v>
      </c>
      <c r="P2002" s="114">
        <f t="shared" si="955"/>
        <v>633.1344934</v>
      </c>
      <c r="Q2002" s="168">
        <f t="shared" si="968"/>
        <v>0</v>
      </c>
      <c r="R2002" s="169">
        <f t="shared" si="964"/>
        <v>0</v>
      </c>
      <c r="S2002" s="114">
        <f t="shared" si="956"/>
        <v>0</v>
      </c>
      <c r="T2002" s="124">
        <f t="shared" si="965"/>
        <v>7.0000000000000007E-2</v>
      </c>
      <c r="U2002" s="122">
        <f t="shared" si="946"/>
        <v>11</v>
      </c>
      <c r="V2002" s="122">
        <v>252</v>
      </c>
      <c r="W2002" s="121">
        <f t="shared" si="957"/>
        <v>1.0029577190000001</v>
      </c>
      <c r="X2002" s="114">
        <f t="shared" si="958"/>
        <v>1.87263392</v>
      </c>
      <c r="Y2002" s="114">
        <f t="shared" si="959"/>
        <v>0</v>
      </c>
      <c r="Z2002" s="127" t="str">
        <f t="shared" si="969"/>
        <v>A+J=</v>
      </c>
      <c r="AA2002" s="119">
        <f t="shared" si="970"/>
        <v>46013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>
        <f t="shared" si="960"/>
        <v>45997</v>
      </c>
      <c r="B2003" s="114">
        <f t="shared" si="952"/>
        <v>635.23710175999997</v>
      </c>
      <c r="C2003" s="114">
        <f t="shared" si="966"/>
        <v>381.84058678999997</v>
      </c>
      <c r="D2003" s="115">
        <f t="shared" si="961"/>
        <v>1190.8820000000001</v>
      </c>
      <c r="E2003" s="116">
        <f t="shared" si="948"/>
        <v>1193.337</v>
      </c>
      <c r="F2003" s="117">
        <f t="shared" si="949"/>
        <v>45950</v>
      </c>
      <c r="G2003" s="118">
        <f t="shared" si="953"/>
        <v>2.0614972768082662E-3</v>
      </c>
      <c r="H2003" s="119">
        <f t="shared" si="967"/>
        <v>46013</v>
      </c>
      <c r="I2003" s="119">
        <f t="shared" si="954"/>
        <v>46013</v>
      </c>
      <c r="J2003" s="120">
        <f t="shared" si="962"/>
        <v>22</v>
      </c>
      <c r="K2003" s="120">
        <f t="shared" si="951"/>
        <v>12</v>
      </c>
      <c r="L2003" s="8">
        <f t="shared" si="963"/>
        <v>1.0011239199999999</v>
      </c>
      <c r="M2003" s="121">
        <f t="shared" si="950"/>
        <v>1.00206149</v>
      </c>
      <c r="N2003" s="121">
        <f t="shared" si="945"/>
        <v>1.6564056505142033</v>
      </c>
      <c r="O2003" s="114">
        <f t="shared" si="947"/>
        <v>1.65826731</v>
      </c>
      <c r="P2003" s="114">
        <f t="shared" si="955"/>
        <v>633.19376269999998</v>
      </c>
      <c r="Q2003" s="168">
        <f t="shared" si="968"/>
        <v>0</v>
      </c>
      <c r="R2003" s="169">
        <f t="shared" si="964"/>
        <v>0</v>
      </c>
      <c r="S2003" s="114">
        <f t="shared" si="956"/>
        <v>0</v>
      </c>
      <c r="T2003" s="124">
        <f t="shared" si="965"/>
        <v>7.0000000000000007E-2</v>
      </c>
      <c r="U2003" s="122">
        <f t="shared" si="946"/>
        <v>12</v>
      </c>
      <c r="V2003" s="122">
        <v>252</v>
      </c>
      <c r="W2003" s="121">
        <f t="shared" si="957"/>
        <v>1.003227036</v>
      </c>
      <c r="X2003" s="114">
        <f t="shared" si="958"/>
        <v>2.0433390600000001</v>
      </c>
      <c r="Y2003" s="114">
        <f t="shared" si="959"/>
        <v>0</v>
      </c>
      <c r="Z2003" s="127" t="str">
        <f t="shared" si="969"/>
        <v>A+J=</v>
      </c>
      <c r="AA2003" s="119">
        <f t="shared" si="970"/>
        <v>46013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>
        <f t="shared" si="960"/>
        <v>45998</v>
      </c>
      <c r="B2004" s="114">
        <f t="shared" si="952"/>
        <v>635.23710175999997</v>
      </c>
      <c r="C2004" s="114">
        <f t="shared" si="966"/>
        <v>381.84058678999997</v>
      </c>
      <c r="D2004" s="115">
        <f t="shared" si="961"/>
        <v>1190.8820000000001</v>
      </c>
      <c r="E2004" s="116">
        <f t="shared" si="948"/>
        <v>1193.337</v>
      </c>
      <c r="F2004" s="117">
        <f t="shared" si="949"/>
        <v>45950</v>
      </c>
      <c r="G2004" s="118">
        <f t="shared" si="953"/>
        <v>2.0614972768082662E-3</v>
      </c>
      <c r="H2004" s="119">
        <f t="shared" si="967"/>
        <v>46013</v>
      </c>
      <c r="I2004" s="119">
        <f t="shared" si="954"/>
        <v>46013</v>
      </c>
      <c r="J2004" s="120">
        <f t="shared" si="962"/>
        <v>22</v>
      </c>
      <c r="K2004" s="120">
        <f t="shared" si="951"/>
        <v>12</v>
      </c>
      <c r="L2004" s="8">
        <f t="shared" si="963"/>
        <v>1.0011239199999999</v>
      </c>
      <c r="M2004" s="121">
        <f t="shared" si="950"/>
        <v>1.00206149</v>
      </c>
      <c r="N2004" s="121">
        <f t="shared" si="945"/>
        <v>1.6564056505142033</v>
      </c>
      <c r="O2004" s="114">
        <f t="shared" si="947"/>
        <v>1.65826731</v>
      </c>
      <c r="P2004" s="114">
        <f t="shared" si="955"/>
        <v>633.19376269999998</v>
      </c>
      <c r="Q2004" s="168">
        <f t="shared" si="968"/>
        <v>0</v>
      </c>
      <c r="R2004" s="169">
        <f t="shared" si="964"/>
        <v>0</v>
      </c>
      <c r="S2004" s="114">
        <f t="shared" si="956"/>
        <v>0</v>
      </c>
      <c r="T2004" s="124">
        <f t="shared" si="965"/>
        <v>7.0000000000000007E-2</v>
      </c>
      <c r="U2004" s="122">
        <f t="shared" si="946"/>
        <v>12</v>
      </c>
      <c r="V2004" s="122">
        <v>252</v>
      </c>
      <c r="W2004" s="121">
        <f t="shared" si="957"/>
        <v>1.003227036</v>
      </c>
      <c r="X2004" s="114">
        <f t="shared" si="958"/>
        <v>2.0433390600000001</v>
      </c>
      <c r="Y2004" s="114">
        <f t="shared" si="959"/>
        <v>0</v>
      </c>
      <c r="Z2004" s="127" t="str">
        <f t="shared" si="969"/>
        <v>A+J=</v>
      </c>
      <c r="AA2004" s="119">
        <f t="shared" si="970"/>
        <v>46013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>
        <f t="shared" si="960"/>
        <v>45999</v>
      </c>
      <c r="B2005" s="114">
        <f t="shared" si="952"/>
        <v>635.23710175999997</v>
      </c>
      <c r="C2005" s="114">
        <f t="shared" si="966"/>
        <v>381.84058678999997</v>
      </c>
      <c r="D2005" s="115">
        <f t="shared" si="961"/>
        <v>1190.8820000000001</v>
      </c>
      <c r="E2005" s="116">
        <f t="shared" si="948"/>
        <v>1193.337</v>
      </c>
      <c r="F2005" s="117">
        <f t="shared" si="949"/>
        <v>45950</v>
      </c>
      <c r="G2005" s="118">
        <f t="shared" si="953"/>
        <v>2.0614972768082662E-3</v>
      </c>
      <c r="H2005" s="119">
        <f t="shared" si="967"/>
        <v>46013</v>
      </c>
      <c r="I2005" s="119">
        <f t="shared" si="954"/>
        <v>46013</v>
      </c>
      <c r="J2005" s="120">
        <f t="shared" si="962"/>
        <v>22</v>
      </c>
      <c r="K2005" s="120">
        <f t="shared" si="951"/>
        <v>12</v>
      </c>
      <c r="L2005" s="8">
        <f t="shared" si="963"/>
        <v>1.0011239199999999</v>
      </c>
      <c r="M2005" s="121">
        <f t="shared" si="950"/>
        <v>1.00206149</v>
      </c>
      <c r="N2005" s="121">
        <f t="shared" si="945"/>
        <v>1.6564056505142033</v>
      </c>
      <c r="O2005" s="114">
        <f t="shared" si="947"/>
        <v>1.65826731</v>
      </c>
      <c r="P2005" s="114">
        <f t="shared" si="955"/>
        <v>633.19376269999998</v>
      </c>
      <c r="Q2005" s="168">
        <f t="shared" si="968"/>
        <v>0</v>
      </c>
      <c r="R2005" s="169">
        <f t="shared" si="964"/>
        <v>0</v>
      </c>
      <c r="S2005" s="114">
        <f t="shared" si="956"/>
        <v>0</v>
      </c>
      <c r="T2005" s="124">
        <f t="shared" si="965"/>
        <v>7.0000000000000007E-2</v>
      </c>
      <c r="U2005" s="122">
        <f t="shared" si="946"/>
        <v>12</v>
      </c>
      <c r="V2005" s="122">
        <v>252</v>
      </c>
      <c r="W2005" s="121">
        <f t="shared" si="957"/>
        <v>1.003227036</v>
      </c>
      <c r="X2005" s="114">
        <f t="shared" si="958"/>
        <v>2.0433390600000001</v>
      </c>
      <c r="Y2005" s="114">
        <f t="shared" si="959"/>
        <v>0</v>
      </c>
      <c r="Z2005" s="127" t="str">
        <f t="shared" si="969"/>
        <v>A+J=</v>
      </c>
      <c r="AA2005" s="119">
        <f t="shared" si="970"/>
        <v>46013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>
        <f t="shared" si="960"/>
        <v>46000</v>
      </c>
      <c r="B2006" s="114">
        <f t="shared" si="952"/>
        <v>635.46716137999999</v>
      </c>
      <c r="C2006" s="114">
        <f t="shared" si="966"/>
        <v>381.84058678999997</v>
      </c>
      <c r="D2006" s="115">
        <f t="shared" si="961"/>
        <v>1190.8820000000001</v>
      </c>
      <c r="E2006" s="116">
        <f t="shared" si="948"/>
        <v>1193.337</v>
      </c>
      <c r="F2006" s="117">
        <f t="shared" si="949"/>
        <v>45950</v>
      </c>
      <c r="G2006" s="118">
        <f t="shared" si="953"/>
        <v>2.0614972768082662E-3</v>
      </c>
      <c r="H2006" s="119">
        <f t="shared" si="967"/>
        <v>46013</v>
      </c>
      <c r="I2006" s="119">
        <f t="shared" si="954"/>
        <v>46013</v>
      </c>
      <c r="J2006" s="120">
        <f t="shared" si="962"/>
        <v>22</v>
      </c>
      <c r="K2006" s="120">
        <f t="shared" si="951"/>
        <v>13</v>
      </c>
      <c r="L2006" s="8">
        <f t="shared" si="963"/>
        <v>1.0012176399999999</v>
      </c>
      <c r="M2006" s="121">
        <f t="shared" si="950"/>
        <v>1.00206149</v>
      </c>
      <c r="N2006" s="121">
        <f t="shared" si="945"/>
        <v>1.6564056505142033</v>
      </c>
      <c r="O2006" s="114">
        <f t="shared" si="947"/>
        <v>1.6584225500000001</v>
      </c>
      <c r="P2006" s="114">
        <f t="shared" si="955"/>
        <v>633.25303962999999</v>
      </c>
      <c r="Q2006" s="168">
        <f t="shared" si="968"/>
        <v>0</v>
      </c>
      <c r="R2006" s="169">
        <f t="shared" si="964"/>
        <v>0</v>
      </c>
      <c r="S2006" s="114">
        <f t="shared" si="956"/>
        <v>0</v>
      </c>
      <c r="T2006" s="124">
        <f t="shared" si="965"/>
        <v>7.0000000000000007E-2</v>
      </c>
      <c r="U2006" s="122">
        <f t="shared" si="946"/>
        <v>13</v>
      </c>
      <c r="V2006" s="122">
        <v>252</v>
      </c>
      <c r="W2006" s="121">
        <f t="shared" si="957"/>
        <v>1.003496425</v>
      </c>
      <c r="X2006" s="114">
        <f t="shared" si="958"/>
        <v>2.2141217499999999</v>
      </c>
      <c r="Y2006" s="114">
        <f t="shared" si="959"/>
        <v>0</v>
      </c>
      <c r="Z2006" s="127" t="str">
        <f t="shared" si="969"/>
        <v>A+J=</v>
      </c>
      <c r="AA2006" s="119">
        <f t="shared" si="970"/>
        <v>46013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>
        <f t="shared" si="960"/>
        <v>46001</v>
      </c>
      <c r="B2007" s="114">
        <f t="shared" si="952"/>
        <v>635.69730684000001</v>
      </c>
      <c r="C2007" s="114">
        <f t="shared" si="966"/>
        <v>381.84058678999997</v>
      </c>
      <c r="D2007" s="115">
        <f t="shared" si="961"/>
        <v>1190.8820000000001</v>
      </c>
      <c r="E2007" s="116">
        <f t="shared" si="948"/>
        <v>1193.337</v>
      </c>
      <c r="F2007" s="117">
        <f t="shared" si="949"/>
        <v>45950</v>
      </c>
      <c r="G2007" s="118">
        <f t="shared" si="953"/>
        <v>2.0614972768082662E-3</v>
      </c>
      <c r="H2007" s="119">
        <f t="shared" si="967"/>
        <v>46013</v>
      </c>
      <c r="I2007" s="119">
        <f t="shared" si="954"/>
        <v>46013</v>
      </c>
      <c r="J2007" s="120">
        <f t="shared" si="962"/>
        <v>22</v>
      </c>
      <c r="K2007" s="120">
        <f t="shared" si="951"/>
        <v>14</v>
      </c>
      <c r="L2007" s="8">
        <f t="shared" si="963"/>
        <v>1.00131137</v>
      </c>
      <c r="M2007" s="121">
        <f t="shared" si="950"/>
        <v>1.00206149</v>
      </c>
      <c r="N2007" s="121">
        <f t="shared" si="945"/>
        <v>1.6564056505142033</v>
      </c>
      <c r="O2007" s="114">
        <f t="shared" si="947"/>
        <v>1.6585778099999999</v>
      </c>
      <c r="P2007" s="114">
        <f t="shared" si="955"/>
        <v>633.31232420000003</v>
      </c>
      <c r="Q2007" s="168">
        <f t="shared" si="968"/>
        <v>0</v>
      </c>
      <c r="R2007" s="169">
        <f t="shared" si="964"/>
        <v>0</v>
      </c>
      <c r="S2007" s="114">
        <f t="shared" si="956"/>
        <v>0</v>
      </c>
      <c r="T2007" s="124">
        <f t="shared" si="965"/>
        <v>7.0000000000000007E-2</v>
      </c>
      <c r="U2007" s="122">
        <f t="shared" si="946"/>
        <v>14</v>
      </c>
      <c r="V2007" s="122">
        <v>252</v>
      </c>
      <c r="W2007" s="121">
        <f t="shared" si="957"/>
        <v>1.0037658869999999</v>
      </c>
      <c r="X2007" s="114">
        <f t="shared" si="958"/>
        <v>2.38498264</v>
      </c>
      <c r="Y2007" s="114">
        <f t="shared" si="959"/>
        <v>0</v>
      </c>
      <c r="Z2007" s="127" t="str">
        <f t="shared" si="969"/>
        <v>A+J=</v>
      </c>
      <c r="AA2007" s="119">
        <f t="shared" si="970"/>
        <v>46013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>
        <f t="shared" si="960"/>
        <v>46002</v>
      </c>
      <c r="B2008" s="114">
        <f t="shared" si="952"/>
        <v>635.92752601999996</v>
      </c>
      <c r="C2008" s="114">
        <f t="shared" si="966"/>
        <v>381.84058678999997</v>
      </c>
      <c r="D2008" s="115">
        <f t="shared" si="961"/>
        <v>1190.8820000000001</v>
      </c>
      <c r="E2008" s="116">
        <f t="shared" si="948"/>
        <v>1193.337</v>
      </c>
      <c r="F2008" s="117">
        <f t="shared" si="949"/>
        <v>45950</v>
      </c>
      <c r="G2008" s="118">
        <f t="shared" si="953"/>
        <v>2.0614972768082662E-3</v>
      </c>
      <c r="H2008" s="119">
        <f t="shared" si="967"/>
        <v>46013</v>
      </c>
      <c r="I2008" s="119">
        <f t="shared" si="954"/>
        <v>46013</v>
      </c>
      <c r="J2008" s="120">
        <f t="shared" si="962"/>
        <v>22</v>
      </c>
      <c r="K2008" s="120">
        <f t="shared" si="951"/>
        <v>15</v>
      </c>
      <c r="L2008" s="8">
        <f t="shared" si="963"/>
        <v>1.0014050999999999</v>
      </c>
      <c r="M2008" s="121">
        <f t="shared" si="950"/>
        <v>1.00206149</v>
      </c>
      <c r="N2008" s="121">
        <f t="shared" si="945"/>
        <v>1.6564056505142033</v>
      </c>
      <c r="O2008" s="114">
        <f t="shared" si="947"/>
        <v>1.6587330600000001</v>
      </c>
      <c r="P2008" s="114">
        <f t="shared" si="955"/>
        <v>633.37160495000001</v>
      </c>
      <c r="Q2008" s="168">
        <f t="shared" si="968"/>
        <v>0</v>
      </c>
      <c r="R2008" s="169">
        <f t="shared" si="964"/>
        <v>0</v>
      </c>
      <c r="S2008" s="114">
        <f t="shared" si="956"/>
        <v>0</v>
      </c>
      <c r="T2008" s="124">
        <f t="shared" si="965"/>
        <v>7.0000000000000007E-2</v>
      </c>
      <c r="U2008" s="122">
        <f t="shared" si="946"/>
        <v>15</v>
      </c>
      <c r="V2008" s="122">
        <v>252</v>
      </c>
      <c r="W2008" s="121">
        <f t="shared" si="957"/>
        <v>1.004035421</v>
      </c>
      <c r="X2008" s="114">
        <f t="shared" si="958"/>
        <v>2.5559210700000001</v>
      </c>
      <c r="Y2008" s="114">
        <f t="shared" si="959"/>
        <v>0</v>
      </c>
      <c r="Z2008" s="127" t="str">
        <f t="shared" si="969"/>
        <v>A+J=</v>
      </c>
      <c r="AA2008" s="119">
        <f t="shared" si="970"/>
        <v>46013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>
        <f t="shared" si="960"/>
        <v>46003</v>
      </c>
      <c r="B2009" s="114">
        <f t="shared" si="952"/>
        <v>636.15783042999999</v>
      </c>
      <c r="C2009" s="114">
        <f t="shared" si="966"/>
        <v>381.84058678999997</v>
      </c>
      <c r="D2009" s="115">
        <f t="shared" si="961"/>
        <v>1190.8820000000001</v>
      </c>
      <c r="E2009" s="116">
        <f t="shared" si="948"/>
        <v>1193.337</v>
      </c>
      <c r="F2009" s="117">
        <f t="shared" si="949"/>
        <v>45950</v>
      </c>
      <c r="G2009" s="118">
        <f t="shared" si="953"/>
        <v>2.0614972768082662E-3</v>
      </c>
      <c r="H2009" s="119">
        <f t="shared" si="967"/>
        <v>46013</v>
      </c>
      <c r="I2009" s="119">
        <f t="shared" si="954"/>
        <v>46013</v>
      </c>
      <c r="J2009" s="120">
        <f t="shared" si="962"/>
        <v>22</v>
      </c>
      <c r="K2009" s="120">
        <f t="shared" si="951"/>
        <v>16</v>
      </c>
      <c r="L2009" s="8">
        <f t="shared" si="963"/>
        <v>1.00149884</v>
      </c>
      <c r="M2009" s="121">
        <f t="shared" si="950"/>
        <v>1.00206149</v>
      </c>
      <c r="N2009" s="121">
        <f t="shared" si="945"/>
        <v>1.6564056505142033</v>
      </c>
      <c r="O2009" s="114">
        <f t="shared" si="947"/>
        <v>1.6588883299999999</v>
      </c>
      <c r="P2009" s="114">
        <f t="shared" si="955"/>
        <v>633.43089334000001</v>
      </c>
      <c r="Q2009" s="168">
        <f t="shared" si="968"/>
        <v>0</v>
      </c>
      <c r="R2009" s="169">
        <f t="shared" si="964"/>
        <v>0</v>
      </c>
      <c r="S2009" s="114">
        <f t="shared" si="956"/>
        <v>0</v>
      </c>
      <c r="T2009" s="124">
        <f t="shared" si="965"/>
        <v>7.0000000000000007E-2</v>
      </c>
      <c r="U2009" s="122">
        <f t="shared" si="946"/>
        <v>16</v>
      </c>
      <c r="V2009" s="122">
        <v>252</v>
      </c>
      <c r="W2009" s="121">
        <f t="shared" si="957"/>
        <v>1.004305027</v>
      </c>
      <c r="X2009" s="114">
        <f t="shared" si="958"/>
        <v>2.7269370899999998</v>
      </c>
      <c r="Y2009" s="114">
        <f t="shared" si="959"/>
        <v>0</v>
      </c>
      <c r="Z2009" s="127" t="str">
        <f t="shared" si="969"/>
        <v>A+J=</v>
      </c>
      <c r="AA2009" s="119">
        <f t="shared" si="970"/>
        <v>46013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>
        <f t="shared" si="960"/>
        <v>46004</v>
      </c>
      <c r="B2010" s="114">
        <f t="shared" si="952"/>
        <v>636.3882284</v>
      </c>
      <c r="C2010" s="114">
        <f t="shared" si="966"/>
        <v>381.84058678999997</v>
      </c>
      <c r="D2010" s="115">
        <f t="shared" si="961"/>
        <v>1190.8820000000001</v>
      </c>
      <c r="E2010" s="116">
        <f t="shared" si="948"/>
        <v>1193.337</v>
      </c>
      <c r="F2010" s="117">
        <f t="shared" si="949"/>
        <v>45950</v>
      </c>
      <c r="G2010" s="118">
        <f t="shared" si="953"/>
        <v>2.0614972768082662E-3</v>
      </c>
      <c r="H2010" s="119">
        <f t="shared" si="967"/>
        <v>46013</v>
      </c>
      <c r="I2010" s="119">
        <f t="shared" si="954"/>
        <v>46013</v>
      </c>
      <c r="J2010" s="120">
        <f t="shared" si="962"/>
        <v>22</v>
      </c>
      <c r="K2010" s="120">
        <f t="shared" si="951"/>
        <v>17</v>
      </c>
      <c r="L2010" s="8">
        <f t="shared" si="963"/>
        <v>1.0015925999999999</v>
      </c>
      <c r="M2010" s="121">
        <f t="shared" si="950"/>
        <v>1.00206149</v>
      </c>
      <c r="N2010" s="121">
        <f t="shared" si="945"/>
        <v>1.6564056505142033</v>
      </c>
      <c r="O2010" s="114">
        <f t="shared" si="947"/>
        <v>1.6590436399999999</v>
      </c>
      <c r="P2010" s="114">
        <f t="shared" si="955"/>
        <v>633.49019699999997</v>
      </c>
      <c r="Q2010" s="168">
        <f t="shared" si="968"/>
        <v>0</v>
      </c>
      <c r="R2010" s="169">
        <f t="shared" si="964"/>
        <v>0</v>
      </c>
      <c r="S2010" s="114">
        <f t="shared" si="956"/>
        <v>0</v>
      </c>
      <c r="T2010" s="124">
        <f t="shared" si="965"/>
        <v>7.0000000000000007E-2</v>
      </c>
      <c r="U2010" s="122">
        <f t="shared" si="946"/>
        <v>17</v>
      </c>
      <c r="V2010" s="122">
        <v>252</v>
      </c>
      <c r="W2010" s="121">
        <f t="shared" si="957"/>
        <v>1.0045747060000001</v>
      </c>
      <c r="X2010" s="114">
        <f t="shared" si="958"/>
        <v>2.8980313999999998</v>
      </c>
      <c r="Y2010" s="114">
        <f t="shared" si="959"/>
        <v>0</v>
      </c>
      <c r="Z2010" s="127" t="str">
        <f t="shared" si="969"/>
        <v>A+J=</v>
      </c>
      <c r="AA2010" s="119">
        <f t="shared" si="970"/>
        <v>46013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>
        <f t="shared" si="960"/>
        <v>46005</v>
      </c>
      <c r="B2011" s="114">
        <f t="shared" si="952"/>
        <v>636.3882284</v>
      </c>
      <c r="C2011" s="114">
        <f t="shared" si="966"/>
        <v>381.84058678999997</v>
      </c>
      <c r="D2011" s="115">
        <f t="shared" si="961"/>
        <v>1190.8820000000001</v>
      </c>
      <c r="E2011" s="116">
        <f t="shared" si="948"/>
        <v>1193.337</v>
      </c>
      <c r="F2011" s="117">
        <f t="shared" si="949"/>
        <v>45950</v>
      </c>
      <c r="G2011" s="118">
        <f t="shared" si="953"/>
        <v>2.0614972768082662E-3</v>
      </c>
      <c r="H2011" s="119">
        <f t="shared" si="967"/>
        <v>46013</v>
      </c>
      <c r="I2011" s="119">
        <f t="shared" si="954"/>
        <v>46013</v>
      </c>
      <c r="J2011" s="120">
        <f t="shared" si="962"/>
        <v>22</v>
      </c>
      <c r="K2011" s="120">
        <f t="shared" si="951"/>
        <v>17</v>
      </c>
      <c r="L2011" s="8">
        <f t="shared" si="963"/>
        <v>1.0015925999999999</v>
      </c>
      <c r="M2011" s="121">
        <f t="shared" si="950"/>
        <v>1.00206149</v>
      </c>
      <c r="N2011" s="121">
        <f t="shared" si="945"/>
        <v>1.6564056505142033</v>
      </c>
      <c r="O2011" s="114">
        <f t="shared" si="947"/>
        <v>1.6590436399999999</v>
      </c>
      <c r="P2011" s="114">
        <f t="shared" si="955"/>
        <v>633.49019699999997</v>
      </c>
      <c r="Q2011" s="168">
        <f t="shared" si="968"/>
        <v>0</v>
      </c>
      <c r="R2011" s="169">
        <f t="shared" si="964"/>
        <v>0</v>
      </c>
      <c r="S2011" s="114">
        <f t="shared" si="956"/>
        <v>0</v>
      </c>
      <c r="T2011" s="124">
        <f t="shared" si="965"/>
        <v>7.0000000000000007E-2</v>
      </c>
      <c r="U2011" s="122">
        <f t="shared" si="946"/>
        <v>17</v>
      </c>
      <c r="V2011" s="122">
        <v>252</v>
      </c>
      <c r="W2011" s="121">
        <f t="shared" si="957"/>
        <v>1.0045747060000001</v>
      </c>
      <c r="X2011" s="114">
        <f t="shared" si="958"/>
        <v>2.8980313999999998</v>
      </c>
      <c r="Y2011" s="114">
        <f t="shared" si="959"/>
        <v>0</v>
      </c>
      <c r="Z2011" s="127" t="str">
        <f t="shared" si="969"/>
        <v>A+J=</v>
      </c>
      <c r="AA2011" s="119">
        <f t="shared" si="970"/>
        <v>46013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>
        <f t="shared" si="960"/>
        <v>46006</v>
      </c>
      <c r="B2012" s="114">
        <f t="shared" si="952"/>
        <v>636.3882284</v>
      </c>
      <c r="C2012" s="114">
        <f t="shared" si="966"/>
        <v>381.84058678999997</v>
      </c>
      <c r="D2012" s="115">
        <f t="shared" si="961"/>
        <v>1190.8820000000001</v>
      </c>
      <c r="E2012" s="116">
        <f t="shared" si="948"/>
        <v>1193.337</v>
      </c>
      <c r="F2012" s="117">
        <f t="shared" si="949"/>
        <v>45950</v>
      </c>
      <c r="G2012" s="118">
        <f t="shared" si="953"/>
        <v>2.0614972768082662E-3</v>
      </c>
      <c r="H2012" s="119">
        <f t="shared" si="967"/>
        <v>46013</v>
      </c>
      <c r="I2012" s="119">
        <f t="shared" si="954"/>
        <v>46013</v>
      </c>
      <c r="J2012" s="120">
        <f t="shared" si="962"/>
        <v>22</v>
      </c>
      <c r="K2012" s="120">
        <f t="shared" si="951"/>
        <v>17</v>
      </c>
      <c r="L2012" s="8">
        <f t="shared" si="963"/>
        <v>1.0015925999999999</v>
      </c>
      <c r="M2012" s="121">
        <f t="shared" si="950"/>
        <v>1.00206149</v>
      </c>
      <c r="N2012" s="121">
        <f t="shared" si="945"/>
        <v>1.6564056505142033</v>
      </c>
      <c r="O2012" s="114">
        <f t="shared" si="947"/>
        <v>1.6590436399999999</v>
      </c>
      <c r="P2012" s="114">
        <f t="shared" si="955"/>
        <v>633.49019699999997</v>
      </c>
      <c r="Q2012" s="168">
        <f t="shared" si="968"/>
        <v>0</v>
      </c>
      <c r="R2012" s="169">
        <f t="shared" si="964"/>
        <v>0</v>
      </c>
      <c r="S2012" s="114">
        <f t="shared" si="956"/>
        <v>0</v>
      </c>
      <c r="T2012" s="124">
        <f t="shared" si="965"/>
        <v>7.0000000000000007E-2</v>
      </c>
      <c r="U2012" s="122">
        <f t="shared" si="946"/>
        <v>17</v>
      </c>
      <c r="V2012" s="122">
        <v>252</v>
      </c>
      <c r="W2012" s="121">
        <f t="shared" si="957"/>
        <v>1.0045747060000001</v>
      </c>
      <c r="X2012" s="114">
        <f t="shared" si="958"/>
        <v>2.8980313999999998</v>
      </c>
      <c r="Y2012" s="114">
        <f t="shared" si="959"/>
        <v>0</v>
      </c>
      <c r="Z2012" s="127" t="str">
        <f t="shared" si="969"/>
        <v>A+J=</v>
      </c>
      <c r="AA2012" s="119">
        <f t="shared" si="970"/>
        <v>46013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>
        <f t="shared" si="960"/>
        <v>46007</v>
      </c>
      <c r="B2013" s="114">
        <f t="shared" si="952"/>
        <v>636.61870013999999</v>
      </c>
      <c r="C2013" s="114">
        <f t="shared" si="966"/>
        <v>381.84058678999997</v>
      </c>
      <c r="D2013" s="115">
        <f t="shared" si="961"/>
        <v>1190.8820000000001</v>
      </c>
      <c r="E2013" s="116">
        <f t="shared" si="948"/>
        <v>1193.337</v>
      </c>
      <c r="F2013" s="117">
        <f t="shared" si="949"/>
        <v>45950</v>
      </c>
      <c r="G2013" s="118">
        <f t="shared" si="953"/>
        <v>2.0614972768082662E-3</v>
      </c>
      <c r="H2013" s="119">
        <f t="shared" si="967"/>
        <v>46013</v>
      </c>
      <c r="I2013" s="119">
        <f t="shared" si="954"/>
        <v>46013</v>
      </c>
      <c r="J2013" s="120">
        <f t="shared" si="962"/>
        <v>22</v>
      </c>
      <c r="K2013" s="120">
        <f t="shared" si="951"/>
        <v>18</v>
      </c>
      <c r="L2013" s="8">
        <f t="shared" si="963"/>
        <v>1.0016863600000001</v>
      </c>
      <c r="M2013" s="121">
        <f t="shared" si="950"/>
        <v>1.00206149</v>
      </c>
      <c r="N2013" s="121">
        <f t="shared" si="945"/>
        <v>1.6564056505142033</v>
      </c>
      <c r="O2013" s="114">
        <f t="shared" si="947"/>
        <v>1.65919894</v>
      </c>
      <c r="P2013" s="114">
        <f t="shared" si="955"/>
        <v>633.54949684999997</v>
      </c>
      <c r="Q2013" s="168">
        <f t="shared" si="968"/>
        <v>0</v>
      </c>
      <c r="R2013" s="169">
        <f t="shared" si="964"/>
        <v>0</v>
      </c>
      <c r="S2013" s="114">
        <f t="shared" si="956"/>
        <v>0</v>
      </c>
      <c r="T2013" s="124">
        <f t="shared" si="965"/>
        <v>7.0000000000000007E-2</v>
      </c>
      <c r="U2013" s="122">
        <f t="shared" si="946"/>
        <v>18</v>
      </c>
      <c r="V2013" s="122">
        <v>252</v>
      </c>
      <c r="W2013" s="121">
        <f t="shared" si="957"/>
        <v>1.0048444569999999</v>
      </c>
      <c r="X2013" s="114">
        <f t="shared" si="958"/>
        <v>3.0692032899999999</v>
      </c>
      <c r="Y2013" s="114">
        <f t="shared" si="959"/>
        <v>0</v>
      </c>
      <c r="Z2013" s="127" t="str">
        <f t="shared" si="969"/>
        <v>A+J=</v>
      </c>
      <c r="AA2013" s="119">
        <f t="shared" si="970"/>
        <v>46013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>
        <f t="shared" si="960"/>
        <v>46008</v>
      </c>
      <c r="B2014" s="114">
        <f t="shared" si="952"/>
        <v>636.84925779000002</v>
      </c>
      <c r="C2014" s="114">
        <f t="shared" si="966"/>
        <v>381.84058678999997</v>
      </c>
      <c r="D2014" s="115">
        <f t="shared" si="961"/>
        <v>1190.8820000000001</v>
      </c>
      <c r="E2014" s="116">
        <f t="shared" si="948"/>
        <v>1193.337</v>
      </c>
      <c r="F2014" s="117">
        <f t="shared" si="949"/>
        <v>45950</v>
      </c>
      <c r="G2014" s="118">
        <f t="shared" si="953"/>
        <v>2.0614972768082662E-3</v>
      </c>
      <c r="H2014" s="119">
        <f t="shared" si="967"/>
        <v>46013</v>
      </c>
      <c r="I2014" s="119">
        <f t="shared" si="954"/>
        <v>46013</v>
      </c>
      <c r="J2014" s="120">
        <f t="shared" si="962"/>
        <v>22</v>
      </c>
      <c r="K2014" s="120">
        <f t="shared" si="951"/>
        <v>19</v>
      </c>
      <c r="L2014" s="8">
        <f t="shared" si="963"/>
        <v>1.00178013</v>
      </c>
      <c r="M2014" s="121">
        <f t="shared" si="950"/>
        <v>1.00206149</v>
      </c>
      <c r="N2014" s="121">
        <f t="shared" si="945"/>
        <v>1.6564056505142033</v>
      </c>
      <c r="O2014" s="114">
        <f t="shared" si="947"/>
        <v>1.65935426</v>
      </c>
      <c r="P2014" s="114">
        <f t="shared" si="955"/>
        <v>633.60880433</v>
      </c>
      <c r="Q2014" s="168">
        <f t="shared" si="968"/>
        <v>0</v>
      </c>
      <c r="R2014" s="169">
        <f t="shared" si="964"/>
        <v>0</v>
      </c>
      <c r="S2014" s="114">
        <f t="shared" si="956"/>
        <v>0</v>
      </c>
      <c r="T2014" s="124">
        <f t="shared" si="965"/>
        <v>7.0000000000000007E-2</v>
      </c>
      <c r="U2014" s="122">
        <f t="shared" si="946"/>
        <v>19</v>
      </c>
      <c r="V2014" s="122">
        <v>252</v>
      </c>
      <c r="W2014" s="121">
        <f t="shared" si="957"/>
        <v>1.005114281</v>
      </c>
      <c r="X2014" s="114">
        <f t="shared" si="958"/>
        <v>3.2404534599999999</v>
      </c>
      <c r="Y2014" s="114">
        <f t="shared" si="959"/>
        <v>0</v>
      </c>
      <c r="Z2014" s="127" t="str">
        <f t="shared" si="969"/>
        <v>A+J=</v>
      </c>
      <c r="AA2014" s="119">
        <f t="shared" si="970"/>
        <v>46013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>
        <f t="shared" si="960"/>
        <v>46009</v>
      </c>
      <c r="B2015" s="114">
        <f t="shared" si="952"/>
        <v>637.07990075000009</v>
      </c>
      <c r="C2015" s="114">
        <f t="shared" si="966"/>
        <v>381.84058678999997</v>
      </c>
      <c r="D2015" s="115">
        <f t="shared" si="961"/>
        <v>1190.8820000000001</v>
      </c>
      <c r="E2015" s="116">
        <f t="shared" si="948"/>
        <v>1193.337</v>
      </c>
      <c r="F2015" s="117">
        <f t="shared" si="949"/>
        <v>45950</v>
      </c>
      <c r="G2015" s="118">
        <f t="shared" si="953"/>
        <v>2.0614972768082662E-3</v>
      </c>
      <c r="H2015" s="119">
        <f t="shared" si="967"/>
        <v>46013</v>
      </c>
      <c r="I2015" s="119">
        <f t="shared" si="954"/>
        <v>46013</v>
      </c>
      <c r="J2015" s="120">
        <f t="shared" si="962"/>
        <v>22</v>
      </c>
      <c r="K2015" s="120">
        <f t="shared" si="951"/>
        <v>20</v>
      </c>
      <c r="L2015" s="8">
        <f t="shared" si="963"/>
        <v>1.00187391</v>
      </c>
      <c r="M2015" s="121">
        <f t="shared" si="950"/>
        <v>1.00206149</v>
      </c>
      <c r="N2015" s="121">
        <f t="shared" ref="N2015:N2078" si="971">IF(I2015&gt;I2014,N2014*M2015,N2014)</f>
        <v>1.6564056505142033</v>
      </c>
      <c r="O2015" s="114">
        <f t="shared" si="947"/>
        <v>1.6595096</v>
      </c>
      <c r="P2015" s="114">
        <f t="shared" si="955"/>
        <v>633.66811944000005</v>
      </c>
      <c r="Q2015" s="168">
        <f t="shared" si="968"/>
        <v>0</v>
      </c>
      <c r="R2015" s="169">
        <f t="shared" si="964"/>
        <v>0</v>
      </c>
      <c r="S2015" s="114">
        <f t="shared" si="956"/>
        <v>0</v>
      </c>
      <c r="T2015" s="124">
        <f t="shared" si="965"/>
        <v>7.0000000000000007E-2</v>
      </c>
      <c r="U2015" s="122">
        <f t="shared" si="946"/>
        <v>20</v>
      </c>
      <c r="V2015" s="122">
        <v>252</v>
      </c>
      <c r="W2015" s="121">
        <f t="shared" si="957"/>
        <v>1.005384177</v>
      </c>
      <c r="X2015" s="114">
        <f t="shared" si="958"/>
        <v>3.4117813099999998</v>
      </c>
      <c r="Y2015" s="114">
        <f t="shared" si="959"/>
        <v>0</v>
      </c>
      <c r="Z2015" s="127" t="str">
        <f t="shared" si="969"/>
        <v>A+J=</v>
      </c>
      <c r="AA2015" s="119">
        <f t="shared" si="970"/>
        <v>46013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>
        <f t="shared" si="960"/>
        <v>46010</v>
      </c>
      <c r="B2016" s="114">
        <f t="shared" si="952"/>
        <v>637.3106252</v>
      </c>
      <c r="C2016" s="114">
        <f t="shared" si="966"/>
        <v>381.84058678999997</v>
      </c>
      <c r="D2016" s="115">
        <f t="shared" si="961"/>
        <v>1190.8820000000001</v>
      </c>
      <c r="E2016" s="116">
        <f t="shared" si="948"/>
        <v>1193.337</v>
      </c>
      <c r="F2016" s="117">
        <f t="shared" si="949"/>
        <v>45950</v>
      </c>
      <c r="G2016" s="118">
        <f t="shared" si="953"/>
        <v>2.0614972768082662E-3</v>
      </c>
      <c r="H2016" s="119">
        <f t="shared" si="967"/>
        <v>46013</v>
      </c>
      <c r="I2016" s="119">
        <f t="shared" si="954"/>
        <v>46013</v>
      </c>
      <c r="J2016" s="120">
        <f t="shared" si="962"/>
        <v>22</v>
      </c>
      <c r="K2016" s="120">
        <f t="shared" si="951"/>
        <v>21</v>
      </c>
      <c r="L2016" s="8">
        <f t="shared" si="963"/>
        <v>1.0019677</v>
      </c>
      <c r="M2016" s="121">
        <f t="shared" si="950"/>
        <v>1.00206149</v>
      </c>
      <c r="N2016" s="121">
        <f t="shared" si="971"/>
        <v>1.6564056505142033</v>
      </c>
      <c r="O2016" s="114">
        <f t="shared" si="947"/>
        <v>1.65966495</v>
      </c>
      <c r="P2016" s="114">
        <f t="shared" si="955"/>
        <v>633.72743837999997</v>
      </c>
      <c r="Q2016" s="168">
        <f t="shared" si="968"/>
        <v>0</v>
      </c>
      <c r="R2016" s="169">
        <f t="shared" si="964"/>
        <v>0</v>
      </c>
      <c r="S2016" s="114">
        <f t="shared" si="956"/>
        <v>0</v>
      </c>
      <c r="T2016" s="124">
        <f t="shared" si="965"/>
        <v>7.0000000000000007E-2</v>
      </c>
      <c r="U2016" s="122">
        <f t="shared" si="946"/>
        <v>21</v>
      </c>
      <c r="V2016" s="122">
        <v>252</v>
      </c>
      <c r="W2016" s="121">
        <f t="shared" si="957"/>
        <v>1.0056541450000001</v>
      </c>
      <c r="X2016" s="114">
        <f t="shared" si="958"/>
        <v>3.5831868199999999</v>
      </c>
      <c r="Y2016" s="114">
        <f t="shared" si="959"/>
        <v>0</v>
      </c>
      <c r="Z2016" s="127" t="str">
        <f t="shared" si="969"/>
        <v>A+J=</v>
      </c>
      <c r="AA2016" s="119">
        <f t="shared" si="970"/>
        <v>46013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>
        <f t="shared" si="960"/>
        <v>46011</v>
      </c>
      <c r="B2017" s="114">
        <f t="shared" si="952"/>
        <v>637.54143177999993</v>
      </c>
      <c r="C2017" s="114">
        <f t="shared" si="966"/>
        <v>381.84058678999997</v>
      </c>
      <c r="D2017" s="115">
        <f t="shared" si="961"/>
        <v>1190.8820000000001</v>
      </c>
      <c r="E2017" s="116">
        <f t="shared" si="948"/>
        <v>1193.337</v>
      </c>
      <c r="F2017" s="117">
        <f t="shared" si="949"/>
        <v>45950</v>
      </c>
      <c r="G2017" s="118">
        <f t="shared" si="953"/>
        <v>2.0614972768082662E-3</v>
      </c>
      <c r="H2017" s="119">
        <f t="shared" si="967"/>
        <v>46042</v>
      </c>
      <c r="I2017" s="119">
        <f t="shared" si="954"/>
        <v>46013</v>
      </c>
      <c r="J2017" s="120">
        <f t="shared" si="962"/>
        <v>22</v>
      </c>
      <c r="K2017" s="120">
        <f t="shared" si="951"/>
        <v>22</v>
      </c>
      <c r="L2017" s="8">
        <f t="shared" si="963"/>
        <v>1.00206149</v>
      </c>
      <c r="M2017" s="121">
        <f t="shared" si="950"/>
        <v>1.00206149</v>
      </c>
      <c r="N2017" s="121">
        <f t="shared" si="971"/>
        <v>1.6564056505142033</v>
      </c>
      <c r="O2017" s="114">
        <f t="shared" si="947"/>
        <v>1.65982031</v>
      </c>
      <c r="P2017" s="114">
        <f t="shared" si="955"/>
        <v>633.78676112999995</v>
      </c>
      <c r="Q2017" s="168">
        <f t="shared" si="968"/>
        <v>0</v>
      </c>
      <c r="R2017" s="169">
        <f t="shared" si="964"/>
        <v>0</v>
      </c>
      <c r="S2017" s="114">
        <f t="shared" si="956"/>
        <v>0</v>
      </c>
      <c r="T2017" s="124">
        <f t="shared" si="965"/>
        <v>7.0000000000000007E-2</v>
      </c>
      <c r="U2017" s="122">
        <f t="shared" si="946"/>
        <v>22</v>
      </c>
      <c r="V2017" s="122">
        <v>252</v>
      </c>
      <c r="W2017" s="121">
        <f t="shared" si="957"/>
        <v>1.0059241860000001</v>
      </c>
      <c r="X2017" s="114">
        <f t="shared" si="958"/>
        <v>3.75467065</v>
      </c>
      <c r="Y2017" s="114">
        <f t="shared" si="959"/>
        <v>0</v>
      </c>
      <c r="Z2017" s="127" t="str">
        <f t="shared" si="969"/>
        <v>A+J=</v>
      </c>
      <c r="AA2017" s="119">
        <f t="shared" si="970"/>
        <v>46013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>
        <f t="shared" si="960"/>
        <v>46012</v>
      </c>
      <c r="B2018" s="114">
        <f t="shared" si="952"/>
        <v>637.54143177999993</v>
      </c>
      <c r="C2018" s="114">
        <f t="shared" si="966"/>
        <v>381.84058678999997</v>
      </c>
      <c r="D2018" s="115">
        <f t="shared" si="961"/>
        <v>1190.8820000000001</v>
      </c>
      <c r="E2018" s="116">
        <f t="shared" si="948"/>
        <v>1193.337</v>
      </c>
      <c r="F2018" s="117">
        <f t="shared" si="949"/>
        <v>45950</v>
      </c>
      <c r="G2018" s="118">
        <f t="shared" si="953"/>
        <v>2.0614972768082662E-3</v>
      </c>
      <c r="H2018" s="119">
        <f t="shared" si="967"/>
        <v>46042</v>
      </c>
      <c r="I2018" s="119">
        <f t="shared" si="954"/>
        <v>46013</v>
      </c>
      <c r="J2018" s="120">
        <f t="shared" si="962"/>
        <v>22</v>
      </c>
      <c r="K2018" s="120">
        <f t="shared" si="951"/>
        <v>22</v>
      </c>
      <c r="L2018" s="8">
        <f t="shared" si="963"/>
        <v>1.00206149</v>
      </c>
      <c r="M2018" s="121">
        <f t="shared" si="950"/>
        <v>1.00206149</v>
      </c>
      <c r="N2018" s="121">
        <f t="shared" si="971"/>
        <v>1.6564056505142033</v>
      </c>
      <c r="O2018" s="114">
        <f t="shared" si="947"/>
        <v>1.65982031</v>
      </c>
      <c r="P2018" s="114">
        <f t="shared" si="955"/>
        <v>633.78676112999995</v>
      </c>
      <c r="Q2018" s="168">
        <f t="shared" si="968"/>
        <v>0</v>
      </c>
      <c r="R2018" s="169">
        <f t="shared" si="964"/>
        <v>0</v>
      </c>
      <c r="S2018" s="114">
        <f t="shared" si="956"/>
        <v>0</v>
      </c>
      <c r="T2018" s="124">
        <f t="shared" si="965"/>
        <v>7.0000000000000007E-2</v>
      </c>
      <c r="U2018" s="122">
        <f t="shared" si="946"/>
        <v>22</v>
      </c>
      <c r="V2018" s="122">
        <v>252</v>
      </c>
      <c r="W2018" s="121">
        <f t="shared" si="957"/>
        <v>1.0059241860000001</v>
      </c>
      <c r="X2018" s="114">
        <f t="shared" si="958"/>
        <v>3.75467065</v>
      </c>
      <c r="Y2018" s="114">
        <f t="shared" si="959"/>
        <v>0</v>
      </c>
      <c r="Z2018" s="127" t="str">
        <f t="shared" si="969"/>
        <v>A+J=</v>
      </c>
      <c r="AA2018" s="119">
        <f t="shared" si="970"/>
        <v>46013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>
        <f t="shared" si="960"/>
        <v>46013</v>
      </c>
      <c r="B2019" s="114">
        <f t="shared" si="952"/>
        <v>637.54143177999993</v>
      </c>
      <c r="C2019" s="114">
        <f t="shared" si="966"/>
        <v>381.84058678999997</v>
      </c>
      <c r="D2019" s="115">
        <f t="shared" si="961"/>
        <v>1190.8820000000001</v>
      </c>
      <c r="E2019" s="116">
        <f t="shared" si="948"/>
        <v>1193.337</v>
      </c>
      <c r="F2019" s="117">
        <f t="shared" si="949"/>
        <v>45950</v>
      </c>
      <c r="G2019" s="118">
        <f t="shared" si="953"/>
        <v>2.0614972768082662E-3</v>
      </c>
      <c r="H2019" s="119">
        <f t="shared" si="967"/>
        <v>46042</v>
      </c>
      <c r="I2019" s="119">
        <f t="shared" si="954"/>
        <v>46013</v>
      </c>
      <c r="J2019" s="120">
        <f t="shared" si="962"/>
        <v>22</v>
      </c>
      <c r="K2019" s="120">
        <f t="shared" si="951"/>
        <v>22</v>
      </c>
      <c r="L2019" s="8">
        <f t="shared" si="963"/>
        <v>1.00206149</v>
      </c>
      <c r="M2019" s="121">
        <f t="shared" si="950"/>
        <v>1.00206149</v>
      </c>
      <c r="N2019" s="121">
        <f t="shared" si="971"/>
        <v>1.6564056505142033</v>
      </c>
      <c r="O2019" s="114">
        <f t="shared" si="947"/>
        <v>1.65982031</v>
      </c>
      <c r="P2019" s="114">
        <f t="shared" si="955"/>
        <v>633.78676112999995</v>
      </c>
      <c r="Q2019" s="168">
        <f t="shared" si="968"/>
        <v>66</v>
      </c>
      <c r="R2019" s="169">
        <f t="shared" si="964"/>
        <v>1.6872999999999999E-2</v>
      </c>
      <c r="S2019" s="114">
        <f t="shared" si="956"/>
        <v>10.69388402</v>
      </c>
      <c r="T2019" s="124">
        <f t="shared" si="965"/>
        <v>7.0000000000000007E-2</v>
      </c>
      <c r="U2019" s="122">
        <f t="shared" si="946"/>
        <v>22</v>
      </c>
      <c r="V2019" s="122">
        <v>252</v>
      </c>
      <c r="W2019" s="121">
        <f t="shared" si="957"/>
        <v>1.0059241860000001</v>
      </c>
      <c r="X2019" s="114">
        <f t="shared" si="958"/>
        <v>3.75467065</v>
      </c>
      <c r="Y2019" s="114">
        <f t="shared" si="959"/>
        <v>14.44855467</v>
      </c>
      <c r="Z2019" s="127" t="str">
        <f t="shared" si="969"/>
        <v>A+J=</v>
      </c>
      <c r="AA2019" s="119">
        <f t="shared" si="970"/>
        <v>46013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>
        <f t="shared" si="960"/>
        <v>46014</v>
      </c>
      <c r="B2020" s="114">
        <f t="shared" si="952"/>
        <v>623.32774783000002</v>
      </c>
      <c r="C2020" s="114">
        <f t="shared" si="966"/>
        <v>375.39779056999998</v>
      </c>
      <c r="D2020" s="115">
        <f t="shared" si="961"/>
        <v>1190.8820000000001</v>
      </c>
      <c r="E2020" s="116">
        <f t="shared" si="948"/>
        <v>1193.337</v>
      </c>
      <c r="F2020" s="117">
        <f t="shared" si="949"/>
        <v>45983</v>
      </c>
      <c r="G2020" s="118">
        <f t="shared" si="953"/>
        <v>2.0614972768082662E-3</v>
      </c>
      <c r="H2020" s="119">
        <f t="shared" si="967"/>
        <v>46042</v>
      </c>
      <c r="I2020" s="119">
        <f t="shared" si="954"/>
        <v>46042</v>
      </c>
      <c r="J2020" s="120">
        <f t="shared" si="962"/>
        <v>19</v>
      </c>
      <c r="K2020" s="120">
        <f t="shared" si="951"/>
        <v>1</v>
      </c>
      <c r="L2020" s="8">
        <f t="shared" si="963"/>
        <v>1.0001083900000001</v>
      </c>
      <c r="M2020" s="121">
        <f t="shared" si="950"/>
        <v>1.00206149</v>
      </c>
      <c r="N2020" s="121">
        <f t="shared" si="971"/>
        <v>1.6598203141986818</v>
      </c>
      <c r="O2020" s="114">
        <f t="shared" si="947"/>
        <v>1.6600002199999999</v>
      </c>
      <c r="P2020" s="114">
        <f t="shared" si="955"/>
        <v>623.16041493</v>
      </c>
      <c r="Q2020" s="168">
        <f t="shared" si="968"/>
        <v>0</v>
      </c>
      <c r="R2020" s="169">
        <f t="shared" si="964"/>
        <v>0</v>
      </c>
      <c r="S2020" s="114">
        <f t="shared" si="956"/>
        <v>0</v>
      </c>
      <c r="T2020" s="124">
        <f t="shared" si="965"/>
        <v>7.0000000000000007E-2</v>
      </c>
      <c r="U2020" s="122">
        <f t="shared" si="946"/>
        <v>1</v>
      </c>
      <c r="V2020" s="122">
        <v>252</v>
      </c>
      <c r="W2020" s="121">
        <f t="shared" si="957"/>
        <v>1.0002685229999999</v>
      </c>
      <c r="X2020" s="114">
        <f t="shared" si="958"/>
        <v>0.16733290000000001</v>
      </c>
      <c r="Y2020" s="114">
        <f t="shared" si="959"/>
        <v>0</v>
      </c>
      <c r="Z2020" s="127" t="str">
        <f t="shared" si="969"/>
        <v>A+J=</v>
      </c>
      <c r="AA2020" s="119">
        <f t="shared" si="970"/>
        <v>46042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>
        <f t="shared" si="960"/>
        <v>46015</v>
      </c>
      <c r="B2021" s="114">
        <f t="shared" si="952"/>
        <v>623.56270344999996</v>
      </c>
      <c r="C2021" s="114">
        <f t="shared" si="966"/>
        <v>375.39779056999998</v>
      </c>
      <c r="D2021" s="115">
        <f t="shared" si="961"/>
        <v>1190.8820000000001</v>
      </c>
      <c r="E2021" s="116">
        <f t="shared" si="948"/>
        <v>1193.337</v>
      </c>
      <c r="F2021" s="117">
        <f t="shared" si="949"/>
        <v>45983</v>
      </c>
      <c r="G2021" s="118">
        <f t="shared" si="953"/>
        <v>2.0614972768082662E-3</v>
      </c>
      <c r="H2021" s="119">
        <f t="shared" si="967"/>
        <v>46042</v>
      </c>
      <c r="I2021" s="119">
        <f t="shared" si="954"/>
        <v>46042</v>
      </c>
      <c r="J2021" s="120">
        <f t="shared" si="962"/>
        <v>19</v>
      </c>
      <c r="K2021" s="120">
        <f t="shared" si="951"/>
        <v>2</v>
      </c>
      <c r="L2021" s="8">
        <f t="shared" si="963"/>
        <v>1.0002167900000001</v>
      </c>
      <c r="M2021" s="121">
        <f t="shared" si="950"/>
        <v>1.00206149</v>
      </c>
      <c r="N2021" s="121">
        <f t="shared" si="971"/>
        <v>1.6598203141986818</v>
      </c>
      <c r="O2021" s="114">
        <f t="shared" si="947"/>
        <v>1.66018014</v>
      </c>
      <c r="P2021" s="114">
        <f t="shared" si="955"/>
        <v>623.2279565</v>
      </c>
      <c r="Q2021" s="168">
        <f t="shared" si="968"/>
        <v>0</v>
      </c>
      <c r="R2021" s="169">
        <f t="shared" si="964"/>
        <v>0</v>
      </c>
      <c r="S2021" s="114">
        <f t="shared" si="956"/>
        <v>0</v>
      </c>
      <c r="T2021" s="124">
        <f t="shared" si="965"/>
        <v>7.0000000000000007E-2</v>
      </c>
      <c r="U2021" s="122">
        <f t="shared" ref="U2021:U2084" si="972">IF(Q2020&gt;0,1,IF(K2021=K2020,U2020,U2020+1))</f>
        <v>2</v>
      </c>
      <c r="V2021" s="122">
        <v>252</v>
      </c>
      <c r="W2021" s="121">
        <f t="shared" si="957"/>
        <v>1.000537118</v>
      </c>
      <c r="X2021" s="114">
        <f t="shared" si="958"/>
        <v>0.33474694999999999</v>
      </c>
      <c r="Y2021" s="114">
        <f t="shared" si="959"/>
        <v>0</v>
      </c>
      <c r="Z2021" s="127" t="str">
        <f t="shared" si="969"/>
        <v>A+J=</v>
      </c>
      <c r="AA2021" s="119">
        <f t="shared" si="970"/>
        <v>46042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>
        <f t="shared" si="960"/>
        <v>46016</v>
      </c>
      <c r="B2022" s="114">
        <f t="shared" si="952"/>
        <v>623.79775526000003</v>
      </c>
      <c r="C2022" s="114">
        <f t="shared" si="966"/>
        <v>375.39779056999998</v>
      </c>
      <c r="D2022" s="115">
        <f t="shared" si="961"/>
        <v>1190.8820000000001</v>
      </c>
      <c r="E2022" s="116">
        <f t="shared" si="948"/>
        <v>1193.337</v>
      </c>
      <c r="F2022" s="117">
        <f t="shared" si="949"/>
        <v>45983</v>
      </c>
      <c r="G2022" s="118">
        <f t="shared" si="953"/>
        <v>2.0614972768082662E-3</v>
      </c>
      <c r="H2022" s="119">
        <f t="shared" si="967"/>
        <v>46042</v>
      </c>
      <c r="I2022" s="119">
        <f t="shared" si="954"/>
        <v>46042</v>
      </c>
      <c r="J2022" s="120">
        <f t="shared" si="962"/>
        <v>19</v>
      </c>
      <c r="K2022" s="120">
        <f t="shared" si="951"/>
        <v>3</v>
      </c>
      <c r="L2022" s="8">
        <f t="shared" si="963"/>
        <v>1.00032521</v>
      </c>
      <c r="M2022" s="121">
        <f t="shared" si="950"/>
        <v>1.00206149</v>
      </c>
      <c r="N2022" s="121">
        <f t="shared" si="971"/>
        <v>1.6598203141986818</v>
      </c>
      <c r="O2022" s="114">
        <f t="shared" si="947"/>
        <v>1.6603600999999999</v>
      </c>
      <c r="P2022" s="114">
        <f t="shared" si="955"/>
        <v>623.29551308999999</v>
      </c>
      <c r="Q2022" s="168">
        <f t="shared" si="968"/>
        <v>0</v>
      </c>
      <c r="R2022" s="169">
        <f t="shared" si="964"/>
        <v>0</v>
      </c>
      <c r="S2022" s="114">
        <f t="shared" si="956"/>
        <v>0</v>
      </c>
      <c r="T2022" s="124">
        <f t="shared" si="965"/>
        <v>7.0000000000000007E-2</v>
      </c>
      <c r="U2022" s="122">
        <f t="shared" si="972"/>
        <v>3</v>
      </c>
      <c r="V2022" s="122">
        <v>252</v>
      </c>
      <c r="W2022" s="121">
        <f t="shared" si="957"/>
        <v>1.0008057850000001</v>
      </c>
      <c r="X2022" s="114">
        <f t="shared" si="958"/>
        <v>0.50224217000000004</v>
      </c>
      <c r="Y2022" s="114">
        <f t="shared" si="959"/>
        <v>0</v>
      </c>
      <c r="Z2022" s="127" t="str">
        <f t="shared" si="969"/>
        <v>A+J=</v>
      </c>
      <c r="AA2022" s="119">
        <f t="shared" si="970"/>
        <v>46042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>
        <f t="shared" si="960"/>
        <v>46017</v>
      </c>
      <c r="B2023" s="114">
        <f t="shared" si="952"/>
        <v>623.79775526000003</v>
      </c>
      <c r="C2023" s="114">
        <f t="shared" si="966"/>
        <v>375.39779056999998</v>
      </c>
      <c r="D2023" s="115">
        <f t="shared" si="961"/>
        <v>1190.8820000000001</v>
      </c>
      <c r="E2023" s="116">
        <f t="shared" si="948"/>
        <v>1193.337</v>
      </c>
      <c r="F2023" s="117">
        <f t="shared" si="949"/>
        <v>45983</v>
      </c>
      <c r="G2023" s="118">
        <f t="shared" si="953"/>
        <v>2.0614972768082662E-3</v>
      </c>
      <c r="H2023" s="119">
        <f t="shared" si="967"/>
        <v>46042</v>
      </c>
      <c r="I2023" s="119">
        <f t="shared" si="954"/>
        <v>46042</v>
      </c>
      <c r="J2023" s="120">
        <f t="shared" si="962"/>
        <v>19</v>
      </c>
      <c r="K2023" s="120">
        <f t="shared" si="951"/>
        <v>3</v>
      </c>
      <c r="L2023" s="8">
        <f t="shared" si="963"/>
        <v>1.00032521</v>
      </c>
      <c r="M2023" s="121">
        <f t="shared" si="950"/>
        <v>1.00206149</v>
      </c>
      <c r="N2023" s="121">
        <f t="shared" si="971"/>
        <v>1.6598203141986818</v>
      </c>
      <c r="O2023" s="114">
        <f t="shared" si="947"/>
        <v>1.6603600999999999</v>
      </c>
      <c r="P2023" s="114">
        <f t="shared" si="955"/>
        <v>623.29551308999999</v>
      </c>
      <c r="Q2023" s="168">
        <f t="shared" si="968"/>
        <v>0</v>
      </c>
      <c r="R2023" s="169">
        <f t="shared" si="964"/>
        <v>0</v>
      </c>
      <c r="S2023" s="114">
        <f t="shared" si="956"/>
        <v>0</v>
      </c>
      <c r="T2023" s="124">
        <f t="shared" si="965"/>
        <v>7.0000000000000007E-2</v>
      </c>
      <c r="U2023" s="122">
        <f t="shared" si="972"/>
        <v>3</v>
      </c>
      <c r="V2023" s="122">
        <v>252</v>
      </c>
      <c r="W2023" s="121">
        <f t="shared" si="957"/>
        <v>1.0008057850000001</v>
      </c>
      <c r="X2023" s="114">
        <f t="shared" si="958"/>
        <v>0.50224217000000004</v>
      </c>
      <c r="Y2023" s="114">
        <f t="shared" si="959"/>
        <v>0</v>
      </c>
      <c r="Z2023" s="127" t="str">
        <f t="shared" si="969"/>
        <v>A+J=</v>
      </c>
      <c r="AA2023" s="119">
        <f t="shared" si="970"/>
        <v>46042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>
        <f t="shared" si="960"/>
        <v>46018</v>
      </c>
      <c r="B2024" s="114">
        <f t="shared" si="952"/>
        <v>624.03289200999996</v>
      </c>
      <c r="C2024" s="114">
        <f t="shared" si="966"/>
        <v>375.39779056999998</v>
      </c>
      <c r="D2024" s="115">
        <f t="shared" si="961"/>
        <v>1190.8820000000001</v>
      </c>
      <c r="E2024" s="116">
        <f t="shared" si="948"/>
        <v>1193.337</v>
      </c>
      <c r="F2024" s="117">
        <f t="shared" si="949"/>
        <v>45983</v>
      </c>
      <c r="G2024" s="118">
        <f t="shared" si="953"/>
        <v>2.0614972768082662E-3</v>
      </c>
      <c r="H2024" s="119">
        <f t="shared" si="967"/>
        <v>46042</v>
      </c>
      <c r="I2024" s="119">
        <f t="shared" si="954"/>
        <v>46042</v>
      </c>
      <c r="J2024" s="120">
        <f t="shared" si="962"/>
        <v>19</v>
      </c>
      <c r="K2024" s="120">
        <f t="shared" si="951"/>
        <v>4</v>
      </c>
      <c r="L2024" s="8">
        <f t="shared" si="963"/>
        <v>1.00043364</v>
      </c>
      <c r="M2024" s="121">
        <f t="shared" si="950"/>
        <v>1.00206149</v>
      </c>
      <c r="N2024" s="121">
        <f t="shared" si="971"/>
        <v>1.6598203141986818</v>
      </c>
      <c r="O2024" s="114">
        <f t="shared" si="947"/>
        <v>1.6605400699999999</v>
      </c>
      <c r="P2024" s="114">
        <f t="shared" si="955"/>
        <v>623.36307342999999</v>
      </c>
      <c r="Q2024" s="168">
        <f t="shared" si="968"/>
        <v>0</v>
      </c>
      <c r="R2024" s="169">
        <f t="shared" si="964"/>
        <v>0</v>
      </c>
      <c r="S2024" s="114">
        <f t="shared" si="956"/>
        <v>0</v>
      </c>
      <c r="T2024" s="124">
        <f t="shared" si="965"/>
        <v>7.0000000000000007E-2</v>
      </c>
      <c r="U2024" s="122">
        <f t="shared" si="972"/>
        <v>4</v>
      </c>
      <c r="V2024" s="122">
        <v>252</v>
      </c>
      <c r="W2024" s="121">
        <f t="shared" si="957"/>
        <v>1.0010745240000001</v>
      </c>
      <c r="X2024" s="114">
        <f t="shared" si="958"/>
        <v>0.66981858000000005</v>
      </c>
      <c r="Y2024" s="114">
        <f t="shared" si="959"/>
        <v>0</v>
      </c>
      <c r="Z2024" s="127" t="str">
        <f t="shared" si="969"/>
        <v>A+J=</v>
      </c>
      <c r="AA2024" s="119">
        <f t="shared" si="970"/>
        <v>46042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>
        <f t="shared" si="960"/>
        <v>46019</v>
      </c>
      <c r="B2025" s="114">
        <f t="shared" si="952"/>
        <v>624.03289200999996</v>
      </c>
      <c r="C2025" s="114">
        <f t="shared" si="966"/>
        <v>375.39779056999998</v>
      </c>
      <c r="D2025" s="115">
        <f t="shared" si="961"/>
        <v>1190.8820000000001</v>
      </c>
      <c r="E2025" s="116">
        <f t="shared" si="948"/>
        <v>1193.337</v>
      </c>
      <c r="F2025" s="117">
        <f t="shared" si="949"/>
        <v>45983</v>
      </c>
      <c r="G2025" s="118">
        <f t="shared" si="953"/>
        <v>2.0614972768082662E-3</v>
      </c>
      <c r="H2025" s="119">
        <f t="shared" si="967"/>
        <v>46042</v>
      </c>
      <c r="I2025" s="119">
        <f t="shared" si="954"/>
        <v>46042</v>
      </c>
      <c r="J2025" s="120">
        <f t="shared" si="962"/>
        <v>19</v>
      </c>
      <c r="K2025" s="120">
        <f t="shared" si="951"/>
        <v>4</v>
      </c>
      <c r="L2025" s="8">
        <f t="shared" si="963"/>
        <v>1.00043364</v>
      </c>
      <c r="M2025" s="121">
        <f t="shared" si="950"/>
        <v>1.00206149</v>
      </c>
      <c r="N2025" s="121">
        <f t="shared" si="971"/>
        <v>1.6598203141986818</v>
      </c>
      <c r="O2025" s="114">
        <f t="shared" ref="O2025:O2088" si="973">TRUNC(TRUNC((L2025*N2025),15),8)</f>
        <v>1.6605400699999999</v>
      </c>
      <c r="P2025" s="114">
        <f t="shared" si="955"/>
        <v>623.36307342999999</v>
      </c>
      <c r="Q2025" s="168">
        <f t="shared" si="968"/>
        <v>0</v>
      </c>
      <c r="R2025" s="169">
        <f t="shared" si="964"/>
        <v>0</v>
      </c>
      <c r="S2025" s="114">
        <f t="shared" si="956"/>
        <v>0</v>
      </c>
      <c r="T2025" s="124">
        <f t="shared" si="965"/>
        <v>7.0000000000000007E-2</v>
      </c>
      <c r="U2025" s="122">
        <f t="shared" si="972"/>
        <v>4</v>
      </c>
      <c r="V2025" s="122">
        <v>252</v>
      </c>
      <c r="W2025" s="121">
        <f t="shared" si="957"/>
        <v>1.0010745240000001</v>
      </c>
      <c r="X2025" s="114">
        <f t="shared" si="958"/>
        <v>0.66981858000000005</v>
      </c>
      <c r="Y2025" s="114">
        <f t="shared" si="959"/>
        <v>0</v>
      </c>
      <c r="Z2025" s="127" t="str">
        <f t="shared" si="969"/>
        <v>A+J=</v>
      </c>
      <c r="AA2025" s="119">
        <f t="shared" si="970"/>
        <v>46042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>
        <f t="shared" si="960"/>
        <v>46020</v>
      </c>
      <c r="B2026" s="114">
        <f t="shared" si="952"/>
        <v>624.03289200999996</v>
      </c>
      <c r="C2026" s="114">
        <f t="shared" si="966"/>
        <v>375.39779056999998</v>
      </c>
      <c r="D2026" s="115">
        <f t="shared" si="961"/>
        <v>1190.8820000000001</v>
      </c>
      <c r="E2026" s="116">
        <f t="shared" ref="E2026:E2089" si="974">IF($K2026=1,VLOOKUP($A2025,$AO$10:$AS$131,4),E2025)</f>
        <v>1193.337</v>
      </c>
      <c r="F2026" s="117">
        <f t="shared" ref="F2026:F2089" si="975">IF($K2026=1,VLOOKUP($A2025,$AO$10:$AS$131,5),F2025)</f>
        <v>45983</v>
      </c>
      <c r="G2026" s="118">
        <f t="shared" si="953"/>
        <v>2.0614972768082662E-3</v>
      </c>
      <c r="H2026" s="119">
        <f t="shared" si="967"/>
        <v>46042</v>
      </c>
      <c r="I2026" s="119">
        <f t="shared" si="954"/>
        <v>46042</v>
      </c>
      <c r="J2026" s="120">
        <f t="shared" si="962"/>
        <v>19</v>
      </c>
      <c r="K2026" s="120">
        <f t="shared" si="951"/>
        <v>4</v>
      </c>
      <c r="L2026" s="8">
        <f t="shared" si="963"/>
        <v>1.00043364</v>
      </c>
      <c r="M2026" s="121">
        <f t="shared" ref="M2026:M2089" si="976">IF(I2026&gt;I2025,L2025,M2025)</f>
        <v>1.00206149</v>
      </c>
      <c r="N2026" s="121">
        <f t="shared" si="971"/>
        <v>1.6598203141986818</v>
      </c>
      <c r="O2026" s="114">
        <f t="shared" si="973"/>
        <v>1.6605400699999999</v>
      </c>
      <c r="P2026" s="114">
        <f t="shared" si="955"/>
        <v>623.36307342999999</v>
      </c>
      <c r="Q2026" s="168">
        <f t="shared" si="968"/>
        <v>0</v>
      </c>
      <c r="R2026" s="169">
        <f t="shared" si="964"/>
        <v>0</v>
      </c>
      <c r="S2026" s="114">
        <f t="shared" si="956"/>
        <v>0</v>
      </c>
      <c r="T2026" s="124">
        <f t="shared" si="965"/>
        <v>7.0000000000000007E-2</v>
      </c>
      <c r="U2026" s="122">
        <f t="shared" si="972"/>
        <v>4</v>
      </c>
      <c r="V2026" s="122">
        <v>252</v>
      </c>
      <c r="W2026" s="121">
        <f t="shared" si="957"/>
        <v>1.0010745240000001</v>
      </c>
      <c r="X2026" s="114">
        <f t="shared" si="958"/>
        <v>0.66981858000000005</v>
      </c>
      <c r="Y2026" s="114">
        <f t="shared" si="959"/>
        <v>0</v>
      </c>
      <c r="Z2026" s="127" t="str">
        <f t="shared" si="969"/>
        <v>A+J=</v>
      </c>
      <c r="AA2026" s="119">
        <f t="shared" si="970"/>
        <v>46042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>
        <f t="shared" si="960"/>
        <v>46021</v>
      </c>
      <c r="B2027" s="114">
        <f t="shared" si="952"/>
        <v>624.26811746999999</v>
      </c>
      <c r="C2027" s="114">
        <f t="shared" si="966"/>
        <v>375.39779056999998</v>
      </c>
      <c r="D2027" s="115">
        <f t="shared" si="961"/>
        <v>1190.8820000000001</v>
      </c>
      <c r="E2027" s="116">
        <f t="shared" si="974"/>
        <v>1193.337</v>
      </c>
      <c r="F2027" s="117">
        <f t="shared" si="975"/>
        <v>45983</v>
      </c>
      <c r="G2027" s="118">
        <f t="shared" si="953"/>
        <v>2.0614972768082662E-3</v>
      </c>
      <c r="H2027" s="119">
        <f t="shared" si="967"/>
        <v>46042</v>
      </c>
      <c r="I2027" s="119">
        <f t="shared" si="954"/>
        <v>46042</v>
      </c>
      <c r="J2027" s="120">
        <f t="shared" si="962"/>
        <v>19</v>
      </c>
      <c r="K2027" s="120">
        <f t="shared" si="951"/>
        <v>5</v>
      </c>
      <c r="L2027" s="8">
        <f t="shared" si="963"/>
        <v>1.00054208</v>
      </c>
      <c r="M2027" s="121">
        <f t="shared" si="976"/>
        <v>1.00206149</v>
      </c>
      <c r="N2027" s="121">
        <f t="shared" si="971"/>
        <v>1.6598203141986818</v>
      </c>
      <c r="O2027" s="114">
        <f t="shared" si="973"/>
        <v>1.6607200600000001</v>
      </c>
      <c r="P2027" s="114">
        <f t="shared" si="955"/>
        <v>623.43064127000002</v>
      </c>
      <c r="Q2027" s="168">
        <f t="shared" si="968"/>
        <v>0</v>
      </c>
      <c r="R2027" s="169">
        <f t="shared" si="964"/>
        <v>0</v>
      </c>
      <c r="S2027" s="114">
        <f t="shared" si="956"/>
        <v>0</v>
      </c>
      <c r="T2027" s="124">
        <f t="shared" si="965"/>
        <v>7.0000000000000007E-2</v>
      </c>
      <c r="U2027" s="122">
        <f t="shared" si="972"/>
        <v>5</v>
      </c>
      <c r="V2027" s="122">
        <v>252</v>
      </c>
      <c r="W2027" s="121">
        <f t="shared" si="957"/>
        <v>1.0013433350000001</v>
      </c>
      <c r="X2027" s="114">
        <f t="shared" si="958"/>
        <v>0.8374762</v>
      </c>
      <c r="Y2027" s="114">
        <f t="shared" si="959"/>
        <v>0</v>
      </c>
      <c r="Z2027" s="127" t="str">
        <f t="shared" si="969"/>
        <v>A+J=</v>
      </c>
      <c r="AA2027" s="119">
        <f t="shared" si="970"/>
        <v>46042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>
        <f t="shared" si="960"/>
        <v>46022</v>
      </c>
      <c r="B2028" s="114">
        <f t="shared" si="952"/>
        <v>624.50343918999999</v>
      </c>
      <c r="C2028" s="114">
        <f t="shared" si="966"/>
        <v>375.39779056999998</v>
      </c>
      <c r="D2028" s="115">
        <f t="shared" si="961"/>
        <v>1190.8820000000001</v>
      </c>
      <c r="E2028" s="116">
        <f t="shared" si="974"/>
        <v>1193.337</v>
      </c>
      <c r="F2028" s="117">
        <f t="shared" si="975"/>
        <v>45983</v>
      </c>
      <c r="G2028" s="118">
        <f t="shared" si="953"/>
        <v>2.0614972768082662E-3</v>
      </c>
      <c r="H2028" s="119">
        <f t="shared" si="967"/>
        <v>46042</v>
      </c>
      <c r="I2028" s="119">
        <f t="shared" si="954"/>
        <v>46042</v>
      </c>
      <c r="J2028" s="120">
        <f t="shared" si="962"/>
        <v>19</v>
      </c>
      <c r="K2028" s="120">
        <f t="shared" si="951"/>
        <v>6</v>
      </c>
      <c r="L2028" s="8">
        <f t="shared" si="963"/>
        <v>1.0006505400000001</v>
      </c>
      <c r="M2028" s="121">
        <f t="shared" si="976"/>
        <v>1.00206149</v>
      </c>
      <c r="N2028" s="121">
        <f t="shared" si="971"/>
        <v>1.6598203141986818</v>
      </c>
      <c r="O2028" s="114">
        <f t="shared" si="973"/>
        <v>1.6609000899999999</v>
      </c>
      <c r="P2028" s="114">
        <f t="shared" si="955"/>
        <v>623.49822414000005</v>
      </c>
      <c r="Q2028" s="168">
        <f t="shared" si="968"/>
        <v>0</v>
      </c>
      <c r="R2028" s="169">
        <f t="shared" si="964"/>
        <v>0</v>
      </c>
      <c r="S2028" s="114">
        <f t="shared" si="956"/>
        <v>0</v>
      </c>
      <c r="T2028" s="124">
        <f t="shared" si="965"/>
        <v>7.0000000000000007E-2</v>
      </c>
      <c r="U2028" s="122">
        <f t="shared" si="972"/>
        <v>6</v>
      </c>
      <c r="V2028" s="122">
        <v>252</v>
      </c>
      <c r="W2028" s="121">
        <f t="shared" si="957"/>
        <v>1.001612218</v>
      </c>
      <c r="X2028" s="114">
        <f t="shared" si="958"/>
        <v>1.0052150500000001</v>
      </c>
      <c r="Y2028" s="114">
        <f t="shared" si="959"/>
        <v>0</v>
      </c>
      <c r="Z2028" s="127" t="str">
        <f t="shared" si="969"/>
        <v>A+J=</v>
      </c>
      <c r="AA2028" s="119">
        <f t="shared" si="970"/>
        <v>46042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>
        <f t="shared" si="960"/>
        <v>46023</v>
      </c>
      <c r="B2029" s="114">
        <f t="shared" si="952"/>
        <v>624.73883902</v>
      </c>
      <c r="C2029" s="114">
        <f t="shared" si="966"/>
        <v>375.39779056999998</v>
      </c>
      <c r="D2029" s="115">
        <f t="shared" si="961"/>
        <v>1190.8820000000001</v>
      </c>
      <c r="E2029" s="116">
        <f t="shared" si="974"/>
        <v>1193.337</v>
      </c>
      <c r="F2029" s="117">
        <f t="shared" si="975"/>
        <v>45983</v>
      </c>
      <c r="G2029" s="118">
        <f t="shared" si="953"/>
        <v>2.0614972768082662E-3</v>
      </c>
      <c r="H2029" s="119">
        <f t="shared" si="967"/>
        <v>46042</v>
      </c>
      <c r="I2029" s="119">
        <f t="shared" si="954"/>
        <v>46042</v>
      </c>
      <c r="J2029" s="120">
        <f t="shared" si="962"/>
        <v>19</v>
      </c>
      <c r="K2029" s="120">
        <f t="shared" si="951"/>
        <v>7</v>
      </c>
      <c r="L2029" s="8">
        <f t="shared" si="963"/>
        <v>1.000759</v>
      </c>
      <c r="M2029" s="121">
        <f t="shared" si="976"/>
        <v>1.00206149</v>
      </c>
      <c r="N2029" s="121">
        <f t="shared" si="971"/>
        <v>1.6598203141986818</v>
      </c>
      <c r="O2029" s="114">
        <f t="shared" si="973"/>
        <v>1.6610801100000001</v>
      </c>
      <c r="P2029" s="114">
        <f t="shared" si="955"/>
        <v>623.56580325000004</v>
      </c>
      <c r="Q2029" s="168">
        <f t="shared" si="968"/>
        <v>0</v>
      </c>
      <c r="R2029" s="169">
        <f t="shared" si="964"/>
        <v>0</v>
      </c>
      <c r="S2029" s="114">
        <f t="shared" si="956"/>
        <v>0</v>
      </c>
      <c r="T2029" s="124">
        <f t="shared" si="965"/>
        <v>7.0000000000000007E-2</v>
      </c>
      <c r="U2029" s="122">
        <f t="shared" si="972"/>
        <v>7</v>
      </c>
      <c r="V2029" s="122">
        <v>252</v>
      </c>
      <c r="W2029" s="121">
        <f t="shared" si="957"/>
        <v>1.001881174</v>
      </c>
      <c r="X2029" s="114">
        <f t="shared" si="958"/>
        <v>1.17303577</v>
      </c>
      <c r="Y2029" s="114">
        <f t="shared" si="959"/>
        <v>0</v>
      </c>
      <c r="Z2029" s="127" t="str">
        <f t="shared" si="969"/>
        <v>A+J=</v>
      </c>
      <c r="AA2029" s="119">
        <f t="shared" si="970"/>
        <v>46042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>
        <f t="shared" si="960"/>
        <v>46024</v>
      </c>
      <c r="B2030" s="114">
        <f t="shared" si="952"/>
        <v>624.73883902</v>
      </c>
      <c r="C2030" s="114">
        <f t="shared" si="966"/>
        <v>375.39779056999998</v>
      </c>
      <c r="D2030" s="115">
        <f t="shared" si="961"/>
        <v>1190.8820000000001</v>
      </c>
      <c r="E2030" s="116">
        <f t="shared" si="974"/>
        <v>1193.337</v>
      </c>
      <c r="F2030" s="117">
        <f t="shared" si="975"/>
        <v>45983</v>
      </c>
      <c r="G2030" s="118">
        <f t="shared" si="953"/>
        <v>2.0614972768082662E-3</v>
      </c>
      <c r="H2030" s="119">
        <f t="shared" si="967"/>
        <v>46042</v>
      </c>
      <c r="I2030" s="119">
        <f t="shared" si="954"/>
        <v>46042</v>
      </c>
      <c r="J2030" s="120">
        <f t="shared" si="962"/>
        <v>19</v>
      </c>
      <c r="K2030" s="120">
        <f t="shared" ref="K2030:K2093" si="977">(J2030-(NETWORKDAYS(A2030,I2030,AD$148:AD$502)-1))</f>
        <v>7</v>
      </c>
      <c r="L2030" s="8">
        <f t="shared" si="963"/>
        <v>1.000759</v>
      </c>
      <c r="M2030" s="121">
        <f t="shared" si="976"/>
        <v>1.00206149</v>
      </c>
      <c r="N2030" s="121">
        <f t="shared" si="971"/>
        <v>1.6598203141986818</v>
      </c>
      <c r="O2030" s="114">
        <f t="shared" si="973"/>
        <v>1.6610801100000001</v>
      </c>
      <c r="P2030" s="114">
        <f t="shared" si="955"/>
        <v>623.56580325000004</v>
      </c>
      <c r="Q2030" s="168">
        <f t="shared" si="968"/>
        <v>0</v>
      </c>
      <c r="R2030" s="169">
        <f t="shared" si="964"/>
        <v>0</v>
      </c>
      <c r="S2030" s="114">
        <f t="shared" si="956"/>
        <v>0</v>
      </c>
      <c r="T2030" s="124">
        <f t="shared" si="965"/>
        <v>7.0000000000000007E-2</v>
      </c>
      <c r="U2030" s="122">
        <f t="shared" si="972"/>
        <v>7</v>
      </c>
      <c r="V2030" s="122">
        <v>252</v>
      </c>
      <c r="W2030" s="121">
        <f t="shared" si="957"/>
        <v>1.001881174</v>
      </c>
      <c r="X2030" s="114">
        <f t="shared" si="958"/>
        <v>1.17303577</v>
      </c>
      <c r="Y2030" s="114">
        <f t="shared" si="959"/>
        <v>0</v>
      </c>
      <c r="Z2030" s="127" t="str">
        <f t="shared" si="969"/>
        <v>A+J=</v>
      </c>
      <c r="AA2030" s="119">
        <f t="shared" si="970"/>
        <v>46042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>
        <f t="shared" si="960"/>
        <v>46025</v>
      </c>
      <c r="B2031" s="114">
        <f t="shared" si="952"/>
        <v>624.97433513999999</v>
      </c>
      <c r="C2031" s="114">
        <f t="shared" si="966"/>
        <v>375.39779056999998</v>
      </c>
      <c r="D2031" s="115">
        <f t="shared" si="961"/>
        <v>1190.8820000000001</v>
      </c>
      <c r="E2031" s="116">
        <f t="shared" si="974"/>
        <v>1193.337</v>
      </c>
      <c r="F2031" s="117">
        <f t="shared" si="975"/>
        <v>45983</v>
      </c>
      <c r="G2031" s="118">
        <f t="shared" si="953"/>
        <v>2.0614972768082662E-3</v>
      </c>
      <c r="H2031" s="119">
        <f t="shared" si="967"/>
        <v>46042</v>
      </c>
      <c r="I2031" s="119">
        <f t="shared" si="954"/>
        <v>46042</v>
      </c>
      <c r="J2031" s="120">
        <f t="shared" si="962"/>
        <v>19</v>
      </c>
      <c r="K2031" s="120">
        <f t="shared" si="977"/>
        <v>8</v>
      </c>
      <c r="L2031" s="8">
        <f t="shared" si="963"/>
        <v>1.0008674799999999</v>
      </c>
      <c r="M2031" s="121">
        <f t="shared" si="976"/>
        <v>1.00206149</v>
      </c>
      <c r="N2031" s="121">
        <f t="shared" si="971"/>
        <v>1.6598203141986818</v>
      </c>
      <c r="O2031" s="114">
        <f t="shared" si="973"/>
        <v>1.66126017</v>
      </c>
      <c r="P2031" s="114">
        <f t="shared" si="955"/>
        <v>623.63339737000001</v>
      </c>
      <c r="Q2031" s="168">
        <f t="shared" si="968"/>
        <v>0</v>
      </c>
      <c r="R2031" s="169">
        <f t="shared" si="964"/>
        <v>0</v>
      </c>
      <c r="S2031" s="114">
        <f t="shared" si="956"/>
        <v>0</v>
      </c>
      <c r="T2031" s="124">
        <f t="shared" si="965"/>
        <v>7.0000000000000007E-2</v>
      </c>
      <c r="U2031" s="122">
        <f t="shared" si="972"/>
        <v>8</v>
      </c>
      <c r="V2031" s="122">
        <v>252</v>
      </c>
      <c r="W2031" s="121">
        <f t="shared" si="957"/>
        <v>1.0021502019999999</v>
      </c>
      <c r="X2031" s="114">
        <f t="shared" si="958"/>
        <v>1.34093777</v>
      </c>
      <c r="Y2031" s="114">
        <f t="shared" si="959"/>
        <v>0</v>
      </c>
      <c r="Z2031" s="127" t="str">
        <f t="shared" si="969"/>
        <v>A+J=</v>
      </c>
      <c r="AA2031" s="119">
        <f t="shared" si="970"/>
        <v>46042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>
        <f t="shared" si="960"/>
        <v>46026</v>
      </c>
      <c r="B2032" s="114">
        <f t="shared" si="952"/>
        <v>624.97433513999999</v>
      </c>
      <c r="C2032" s="114">
        <f t="shared" si="966"/>
        <v>375.39779056999998</v>
      </c>
      <c r="D2032" s="115">
        <f t="shared" si="961"/>
        <v>1190.8820000000001</v>
      </c>
      <c r="E2032" s="116">
        <f t="shared" si="974"/>
        <v>1193.337</v>
      </c>
      <c r="F2032" s="117">
        <f t="shared" si="975"/>
        <v>45983</v>
      </c>
      <c r="G2032" s="118">
        <f t="shared" si="953"/>
        <v>2.0614972768082662E-3</v>
      </c>
      <c r="H2032" s="119">
        <f t="shared" si="967"/>
        <v>46042</v>
      </c>
      <c r="I2032" s="119">
        <f t="shared" si="954"/>
        <v>46042</v>
      </c>
      <c r="J2032" s="120">
        <f t="shared" si="962"/>
        <v>19</v>
      </c>
      <c r="K2032" s="120">
        <f t="shared" si="977"/>
        <v>8</v>
      </c>
      <c r="L2032" s="8">
        <f t="shared" si="963"/>
        <v>1.0008674799999999</v>
      </c>
      <c r="M2032" s="121">
        <f t="shared" si="976"/>
        <v>1.00206149</v>
      </c>
      <c r="N2032" s="121">
        <f t="shared" si="971"/>
        <v>1.6598203141986818</v>
      </c>
      <c r="O2032" s="114">
        <f t="shared" si="973"/>
        <v>1.66126017</v>
      </c>
      <c r="P2032" s="114">
        <f t="shared" si="955"/>
        <v>623.63339737000001</v>
      </c>
      <c r="Q2032" s="168">
        <f t="shared" si="968"/>
        <v>0</v>
      </c>
      <c r="R2032" s="169">
        <f t="shared" si="964"/>
        <v>0</v>
      </c>
      <c r="S2032" s="114">
        <f t="shared" si="956"/>
        <v>0</v>
      </c>
      <c r="T2032" s="124">
        <f t="shared" si="965"/>
        <v>7.0000000000000007E-2</v>
      </c>
      <c r="U2032" s="122">
        <f t="shared" si="972"/>
        <v>8</v>
      </c>
      <c r="V2032" s="122">
        <v>252</v>
      </c>
      <c r="W2032" s="121">
        <f t="shared" si="957"/>
        <v>1.0021502019999999</v>
      </c>
      <c r="X2032" s="114">
        <f t="shared" si="958"/>
        <v>1.34093777</v>
      </c>
      <c r="Y2032" s="114">
        <f t="shared" si="959"/>
        <v>0</v>
      </c>
      <c r="Z2032" s="127" t="str">
        <f t="shared" si="969"/>
        <v>A+J=</v>
      </c>
      <c r="AA2032" s="119">
        <f t="shared" si="970"/>
        <v>46042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>
        <f t="shared" si="960"/>
        <v>46027</v>
      </c>
      <c r="B2033" s="114">
        <f t="shared" si="952"/>
        <v>624.97433513999999</v>
      </c>
      <c r="C2033" s="114">
        <f t="shared" si="966"/>
        <v>375.39779056999998</v>
      </c>
      <c r="D2033" s="115">
        <f t="shared" si="961"/>
        <v>1190.8820000000001</v>
      </c>
      <c r="E2033" s="116">
        <f t="shared" si="974"/>
        <v>1193.337</v>
      </c>
      <c r="F2033" s="117">
        <f t="shared" si="975"/>
        <v>45983</v>
      </c>
      <c r="G2033" s="118">
        <f t="shared" si="953"/>
        <v>2.0614972768082662E-3</v>
      </c>
      <c r="H2033" s="119">
        <f t="shared" si="967"/>
        <v>46042</v>
      </c>
      <c r="I2033" s="119">
        <f t="shared" si="954"/>
        <v>46042</v>
      </c>
      <c r="J2033" s="120">
        <f t="shared" si="962"/>
        <v>19</v>
      </c>
      <c r="K2033" s="120">
        <f t="shared" si="977"/>
        <v>8</v>
      </c>
      <c r="L2033" s="8">
        <f t="shared" si="963"/>
        <v>1.0008674799999999</v>
      </c>
      <c r="M2033" s="121">
        <f t="shared" si="976"/>
        <v>1.00206149</v>
      </c>
      <c r="N2033" s="121">
        <f t="shared" si="971"/>
        <v>1.6598203141986818</v>
      </c>
      <c r="O2033" s="114">
        <f t="shared" si="973"/>
        <v>1.66126017</v>
      </c>
      <c r="P2033" s="114">
        <f t="shared" si="955"/>
        <v>623.63339737000001</v>
      </c>
      <c r="Q2033" s="168">
        <f t="shared" si="968"/>
        <v>0</v>
      </c>
      <c r="R2033" s="169">
        <f t="shared" si="964"/>
        <v>0</v>
      </c>
      <c r="S2033" s="114">
        <f t="shared" si="956"/>
        <v>0</v>
      </c>
      <c r="T2033" s="124">
        <f t="shared" si="965"/>
        <v>7.0000000000000007E-2</v>
      </c>
      <c r="U2033" s="122">
        <f t="shared" si="972"/>
        <v>8</v>
      </c>
      <c r="V2033" s="122">
        <v>252</v>
      </c>
      <c r="W2033" s="121">
        <f t="shared" si="957"/>
        <v>1.0021502019999999</v>
      </c>
      <c r="X2033" s="114">
        <f t="shared" si="958"/>
        <v>1.34093777</v>
      </c>
      <c r="Y2033" s="114">
        <f t="shared" si="959"/>
        <v>0</v>
      </c>
      <c r="Z2033" s="127" t="str">
        <f t="shared" si="969"/>
        <v>A+J=</v>
      </c>
      <c r="AA2033" s="119">
        <f t="shared" si="970"/>
        <v>46042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>
        <f t="shared" si="960"/>
        <v>46028</v>
      </c>
      <c r="B2034" s="114">
        <f t="shared" si="952"/>
        <v>625.20991255000001</v>
      </c>
      <c r="C2034" s="114">
        <f t="shared" si="966"/>
        <v>375.39779056999998</v>
      </c>
      <c r="D2034" s="115">
        <f t="shared" si="961"/>
        <v>1190.8820000000001</v>
      </c>
      <c r="E2034" s="116">
        <f t="shared" si="974"/>
        <v>1193.337</v>
      </c>
      <c r="F2034" s="117">
        <f t="shared" si="975"/>
        <v>45983</v>
      </c>
      <c r="G2034" s="118">
        <f t="shared" si="953"/>
        <v>2.0614972768082662E-3</v>
      </c>
      <c r="H2034" s="119">
        <f t="shared" si="967"/>
        <v>46042</v>
      </c>
      <c r="I2034" s="119">
        <f t="shared" si="954"/>
        <v>46042</v>
      </c>
      <c r="J2034" s="120">
        <f t="shared" si="962"/>
        <v>19</v>
      </c>
      <c r="K2034" s="120">
        <f t="shared" si="977"/>
        <v>9</v>
      </c>
      <c r="L2034" s="8">
        <f t="shared" si="963"/>
        <v>1.0009759600000001</v>
      </c>
      <c r="M2034" s="121">
        <f t="shared" si="976"/>
        <v>1.00206149</v>
      </c>
      <c r="N2034" s="121">
        <f t="shared" si="971"/>
        <v>1.6598203141986818</v>
      </c>
      <c r="O2034" s="114">
        <f t="shared" si="973"/>
        <v>1.66144023</v>
      </c>
      <c r="P2034" s="114">
        <f t="shared" si="955"/>
        <v>623.70099149999999</v>
      </c>
      <c r="Q2034" s="168">
        <f t="shared" si="968"/>
        <v>0</v>
      </c>
      <c r="R2034" s="169">
        <f t="shared" si="964"/>
        <v>0</v>
      </c>
      <c r="S2034" s="114">
        <f t="shared" si="956"/>
        <v>0</v>
      </c>
      <c r="T2034" s="124">
        <f t="shared" si="965"/>
        <v>7.0000000000000007E-2</v>
      </c>
      <c r="U2034" s="122">
        <f t="shared" si="972"/>
        <v>9</v>
      </c>
      <c r="V2034" s="122">
        <v>252</v>
      </c>
      <c r="W2034" s="121">
        <f t="shared" si="957"/>
        <v>1.0024193020000001</v>
      </c>
      <c r="X2034" s="114">
        <f t="shared" si="958"/>
        <v>1.5089210500000001</v>
      </c>
      <c r="Y2034" s="114">
        <f t="shared" si="959"/>
        <v>0</v>
      </c>
      <c r="Z2034" s="127" t="str">
        <f t="shared" si="969"/>
        <v>A+J=</v>
      </c>
      <c r="AA2034" s="119">
        <f t="shared" si="970"/>
        <v>46042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>
        <f t="shared" si="960"/>
        <v>46029</v>
      </c>
      <c r="B2035" s="114">
        <f t="shared" si="952"/>
        <v>625.44558254000003</v>
      </c>
      <c r="C2035" s="114">
        <f t="shared" si="966"/>
        <v>375.39779056999998</v>
      </c>
      <c r="D2035" s="115">
        <f t="shared" si="961"/>
        <v>1190.8820000000001</v>
      </c>
      <c r="E2035" s="116">
        <f t="shared" si="974"/>
        <v>1193.337</v>
      </c>
      <c r="F2035" s="117">
        <f t="shared" si="975"/>
        <v>45983</v>
      </c>
      <c r="G2035" s="118">
        <f t="shared" si="953"/>
        <v>2.0614972768082662E-3</v>
      </c>
      <c r="H2035" s="119">
        <f t="shared" si="967"/>
        <v>46042</v>
      </c>
      <c r="I2035" s="119">
        <f t="shared" si="954"/>
        <v>46042</v>
      </c>
      <c r="J2035" s="120">
        <f t="shared" si="962"/>
        <v>19</v>
      </c>
      <c r="K2035" s="120">
        <f t="shared" si="977"/>
        <v>10</v>
      </c>
      <c r="L2035" s="8">
        <f t="shared" si="963"/>
        <v>1.00108446</v>
      </c>
      <c r="M2035" s="121">
        <f t="shared" si="976"/>
        <v>1.00206149</v>
      </c>
      <c r="N2035" s="121">
        <f t="shared" si="971"/>
        <v>1.6598203141986818</v>
      </c>
      <c r="O2035" s="114">
        <f t="shared" si="973"/>
        <v>1.6616203199999999</v>
      </c>
      <c r="P2035" s="114">
        <f t="shared" si="955"/>
        <v>623.76859689000003</v>
      </c>
      <c r="Q2035" s="168">
        <f t="shared" si="968"/>
        <v>0</v>
      </c>
      <c r="R2035" s="169">
        <f t="shared" si="964"/>
        <v>0</v>
      </c>
      <c r="S2035" s="114">
        <f t="shared" si="956"/>
        <v>0</v>
      </c>
      <c r="T2035" s="124">
        <f t="shared" si="965"/>
        <v>7.0000000000000007E-2</v>
      </c>
      <c r="U2035" s="122">
        <f t="shared" si="972"/>
        <v>10</v>
      </c>
      <c r="V2035" s="122">
        <v>252</v>
      </c>
      <c r="W2035" s="121">
        <f t="shared" si="957"/>
        <v>1.0026884739999999</v>
      </c>
      <c r="X2035" s="114">
        <f t="shared" si="958"/>
        <v>1.67698565</v>
      </c>
      <c r="Y2035" s="114">
        <f t="shared" si="959"/>
        <v>0</v>
      </c>
      <c r="Z2035" s="127" t="str">
        <f t="shared" si="969"/>
        <v>A+J=</v>
      </c>
      <c r="AA2035" s="119">
        <f t="shared" si="970"/>
        <v>46042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>
        <f t="shared" si="960"/>
        <v>46030</v>
      </c>
      <c r="B2036" s="114">
        <f t="shared" si="952"/>
        <v>625.68134576</v>
      </c>
      <c r="C2036" s="114">
        <f t="shared" si="966"/>
        <v>375.39779056999998</v>
      </c>
      <c r="D2036" s="115">
        <f t="shared" si="961"/>
        <v>1190.8820000000001</v>
      </c>
      <c r="E2036" s="116">
        <f t="shared" si="974"/>
        <v>1193.337</v>
      </c>
      <c r="F2036" s="117">
        <f t="shared" si="975"/>
        <v>45983</v>
      </c>
      <c r="G2036" s="118">
        <f t="shared" si="953"/>
        <v>2.0614972768082662E-3</v>
      </c>
      <c r="H2036" s="119">
        <f t="shared" si="967"/>
        <v>46042</v>
      </c>
      <c r="I2036" s="119">
        <f t="shared" si="954"/>
        <v>46042</v>
      </c>
      <c r="J2036" s="120">
        <f t="shared" si="962"/>
        <v>19</v>
      </c>
      <c r="K2036" s="120">
        <f t="shared" si="977"/>
        <v>11</v>
      </c>
      <c r="L2036" s="8">
        <f t="shared" si="963"/>
        <v>1.0011929799999999</v>
      </c>
      <c r="M2036" s="121">
        <f t="shared" si="976"/>
        <v>1.00206149</v>
      </c>
      <c r="N2036" s="121">
        <f t="shared" si="971"/>
        <v>1.6598203141986818</v>
      </c>
      <c r="O2036" s="114">
        <f t="shared" si="973"/>
        <v>1.6618004399999999</v>
      </c>
      <c r="P2036" s="114">
        <f t="shared" si="955"/>
        <v>623.83621354000002</v>
      </c>
      <c r="Q2036" s="168">
        <f t="shared" si="968"/>
        <v>0</v>
      </c>
      <c r="R2036" s="169">
        <f t="shared" si="964"/>
        <v>0</v>
      </c>
      <c r="S2036" s="114">
        <f t="shared" si="956"/>
        <v>0</v>
      </c>
      <c r="T2036" s="124">
        <f t="shared" si="965"/>
        <v>7.0000000000000007E-2</v>
      </c>
      <c r="U2036" s="122">
        <f t="shared" si="972"/>
        <v>11</v>
      </c>
      <c r="V2036" s="122">
        <v>252</v>
      </c>
      <c r="W2036" s="121">
        <f t="shared" si="957"/>
        <v>1.0029577190000001</v>
      </c>
      <c r="X2036" s="114">
        <f t="shared" si="958"/>
        <v>1.84513222</v>
      </c>
      <c r="Y2036" s="114">
        <f t="shared" si="959"/>
        <v>0</v>
      </c>
      <c r="Z2036" s="127" t="str">
        <f t="shared" si="969"/>
        <v>A+J=</v>
      </c>
      <c r="AA2036" s="119">
        <f t="shared" si="970"/>
        <v>46042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>
        <f t="shared" si="960"/>
        <v>46031</v>
      </c>
      <c r="B2037" s="114">
        <f t="shared" si="952"/>
        <v>625.91719407000005</v>
      </c>
      <c r="C2037" s="114">
        <f t="shared" si="966"/>
        <v>375.39779056999998</v>
      </c>
      <c r="D2037" s="115">
        <f t="shared" si="961"/>
        <v>1190.8820000000001</v>
      </c>
      <c r="E2037" s="116">
        <f t="shared" si="974"/>
        <v>1193.337</v>
      </c>
      <c r="F2037" s="117">
        <f t="shared" si="975"/>
        <v>45983</v>
      </c>
      <c r="G2037" s="118">
        <f t="shared" si="953"/>
        <v>2.0614972768082662E-3</v>
      </c>
      <c r="H2037" s="119">
        <f t="shared" si="967"/>
        <v>46042</v>
      </c>
      <c r="I2037" s="119">
        <f t="shared" si="954"/>
        <v>46042</v>
      </c>
      <c r="J2037" s="120">
        <f t="shared" si="962"/>
        <v>19</v>
      </c>
      <c r="K2037" s="120">
        <f t="shared" si="977"/>
        <v>12</v>
      </c>
      <c r="L2037" s="8">
        <f t="shared" si="963"/>
        <v>1.0013015000000001</v>
      </c>
      <c r="M2037" s="121">
        <f t="shared" si="976"/>
        <v>1.00206149</v>
      </c>
      <c r="N2037" s="121">
        <f t="shared" si="971"/>
        <v>1.6598203141986818</v>
      </c>
      <c r="O2037" s="114">
        <f t="shared" si="973"/>
        <v>1.6619805700000001</v>
      </c>
      <c r="P2037" s="114">
        <f t="shared" si="955"/>
        <v>623.90383394000003</v>
      </c>
      <c r="Q2037" s="168">
        <f t="shared" si="968"/>
        <v>0</v>
      </c>
      <c r="R2037" s="169">
        <f t="shared" si="964"/>
        <v>0</v>
      </c>
      <c r="S2037" s="114">
        <f t="shared" si="956"/>
        <v>0</v>
      </c>
      <c r="T2037" s="124">
        <f t="shared" si="965"/>
        <v>7.0000000000000007E-2</v>
      </c>
      <c r="U2037" s="122">
        <f t="shared" si="972"/>
        <v>12</v>
      </c>
      <c r="V2037" s="122">
        <v>252</v>
      </c>
      <c r="W2037" s="121">
        <f t="shared" si="957"/>
        <v>1.003227036</v>
      </c>
      <c r="X2037" s="114">
        <f t="shared" si="958"/>
        <v>2.0133601300000001</v>
      </c>
      <c r="Y2037" s="114">
        <f t="shared" si="959"/>
        <v>0</v>
      </c>
      <c r="Z2037" s="127" t="str">
        <f t="shared" si="969"/>
        <v>A+J=</v>
      </c>
      <c r="AA2037" s="119">
        <f t="shared" si="970"/>
        <v>46042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>
        <f t="shared" si="960"/>
        <v>46032</v>
      </c>
      <c r="B2038" s="114">
        <f t="shared" si="952"/>
        <v>626.15312749999998</v>
      </c>
      <c r="C2038" s="114">
        <f t="shared" si="966"/>
        <v>375.39779056999998</v>
      </c>
      <c r="D2038" s="115">
        <f t="shared" si="961"/>
        <v>1190.8820000000001</v>
      </c>
      <c r="E2038" s="116">
        <f t="shared" si="974"/>
        <v>1193.337</v>
      </c>
      <c r="F2038" s="117">
        <f t="shared" si="975"/>
        <v>45983</v>
      </c>
      <c r="G2038" s="118">
        <f t="shared" si="953"/>
        <v>2.0614972768082662E-3</v>
      </c>
      <c r="H2038" s="119">
        <f t="shared" si="967"/>
        <v>46042</v>
      </c>
      <c r="I2038" s="119">
        <f t="shared" si="954"/>
        <v>46042</v>
      </c>
      <c r="J2038" s="120">
        <f t="shared" si="962"/>
        <v>19</v>
      </c>
      <c r="K2038" s="120">
        <f t="shared" si="977"/>
        <v>13</v>
      </c>
      <c r="L2038" s="8">
        <f t="shared" si="963"/>
        <v>1.00141003</v>
      </c>
      <c r="M2038" s="121">
        <f t="shared" si="976"/>
        <v>1.00206149</v>
      </c>
      <c r="N2038" s="121">
        <f t="shared" si="971"/>
        <v>1.6598203141986818</v>
      </c>
      <c r="O2038" s="114">
        <f t="shared" si="973"/>
        <v>1.66216071</v>
      </c>
      <c r="P2038" s="114">
        <f t="shared" si="955"/>
        <v>623.97145809999995</v>
      </c>
      <c r="Q2038" s="168">
        <f t="shared" si="968"/>
        <v>0</v>
      </c>
      <c r="R2038" s="169">
        <f t="shared" si="964"/>
        <v>0</v>
      </c>
      <c r="S2038" s="114">
        <f t="shared" si="956"/>
        <v>0</v>
      </c>
      <c r="T2038" s="124">
        <f t="shared" si="965"/>
        <v>7.0000000000000007E-2</v>
      </c>
      <c r="U2038" s="122">
        <f t="shared" si="972"/>
        <v>13</v>
      </c>
      <c r="V2038" s="122">
        <v>252</v>
      </c>
      <c r="W2038" s="121">
        <f t="shared" si="957"/>
        <v>1.003496425</v>
      </c>
      <c r="X2038" s="114">
        <f t="shared" si="958"/>
        <v>2.1816694000000001</v>
      </c>
      <c r="Y2038" s="114">
        <f t="shared" si="959"/>
        <v>0</v>
      </c>
      <c r="Z2038" s="127" t="str">
        <f t="shared" si="969"/>
        <v>A+J=</v>
      </c>
      <c r="AA2038" s="119">
        <f t="shared" si="970"/>
        <v>46042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>
        <f t="shared" si="960"/>
        <v>46033</v>
      </c>
      <c r="B2039" s="114">
        <f t="shared" si="952"/>
        <v>626.15312749999998</v>
      </c>
      <c r="C2039" s="114">
        <f t="shared" si="966"/>
        <v>375.39779056999998</v>
      </c>
      <c r="D2039" s="115">
        <f t="shared" si="961"/>
        <v>1190.8820000000001</v>
      </c>
      <c r="E2039" s="116">
        <f t="shared" si="974"/>
        <v>1193.337</v>
      </c>
      <c r="F2039" s="117">
        <f t="shared" si="975"/>
        <v>45983</v>
      </c>
      <c r="G2039" s="118">
        <f t="shared" si="953"/>
        <v>2.0614972768082662E-3</v>
      </c>
      <c r="H2039" s="119">
        <f t="shared" si="967"/>
        <v>46042</v>
      </c>
      <c r="I2039" s="119">
        <f t="shared" si="954"/>
        <v>46042</v>
      </c>
      <c r="J2039" s="120">
        <f t="shared" si="962"/>
        <v>19</v>
      </c>
      <c r="K2039" s="120">
        <f t="shared" si="977"/>
        <v>13</v>
      </c>
      <c r="L2039" s="8">
        <f t="shared" si="963"/>
        <v>1.00141003</v>
      </c>
      <c r="M2039" s="121">
        <f t="shared" si="976"/>
        <v>1.00206149</v>
      </c>
      <c r="N2039" s="121">
        <f t="shared" si="971"/>
        <v>1.6598203141986818</v>
      </c>
      <c r="O2039" s="114">
        <f t="shared" si="973"/>
        <v>1.66216071</v>
      </c>
      <c r="P2039" s="114">
        <f t="shared" si="955"/>
        <v>623.97145809999995</v>
      </c>
      <c r="Q2039" s="168">
        <f t="shared" si="968"/>
        <v>0</v>
      </c>
      <c r="R2039" s="169">
        <f t="shared" si="964"/>
        <v>0</v>
      </c>
      <c r="S2039" s="114">
        <f t="shared" si="956"/>
        <v>0</v>
      </c>
      <c r="T2039" s="124">
        <f t="shared" si="965"/>
        <v>7.0000000000000007E-2</v>
      </c>
      <c r="U2039" s="122">
        <f t="shared" si="972"/>
        <v>13</v>
      </c>
      <c r="V2039" s="122">
        <v>252</v>
      </c>
      <c r="W2039" s="121">
        <f t="shared" si="957"/>
        <v>1.003496425</v>
      </c>
      <c r="X2039" s="114">
        <f t="shared" si="958"/>
        <v>2.1816694000000001</v>
      </c>
      <c r="Y2039" s="114">
        <f t="shared" si="959"/>
        <v>0</v>
      </c>
      <c r="Z2039" s="127" t="str">
        <f t="shared" si="969"/>
        <v>A+J=</v>
      </c>
      <c r="AA2039" s="119">
        <f t="shared" si="970"/>
        <v>46042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>
        <f t="shared" si="960"/>
        <v>46034</v>
      </c>
      <c r="B2040" s="114">
        <f t="shared" si="952"/>
        <v>626.15312749999998</v>
      </c>
      <c r="C2040" s="114">
        <f t="shared" si="966"/>
        <v>375.39779056999998</v>
      </c>
      <c r="D2040" s="115">
        <f t="shared" si="961"/>
        <v>1190.8820000000001</v>
      </c>
      <c r="E2040" s="116">
        <f t="shared" si="974"/>
        <v>1193.337</v>
      </c>
      <c r="F2040" s="117">
        <f t="shared" si="975"/>
        <v>45983</v>
      </c>
      <c r="G2040" s="118">
        <f t="shared" si="953"/>
        <v>2.0614972768082662E-3</v>
      </c>
      <c r="H2040" s="119">
        <f t="shared" si="967"/>
        <v>46042</v>
      </c>
      <c r="I2040" s="119">
        <f t="shared" si="954"/>
        <v>46042</v>
      </c>
      <c r="J2040" s="120">
        <f t="shared" si="962"/>
        <v>19</v>
      </c>
      <c r="K2040" s="120">
        <f t="shared" si="977"/>
        <v>13</v>
      </c>
      <c r="L2040" s="8">
        <f t="shared" si="963"/>
        <v>1.00141003</v>
      </c>
      <c r="M2040" s="121">
        <f t="shared" si="976"/>
        <v>1.00206149</v>
      </c>
      <c r="N2040" s="121">
        <f t="shared" si="971"/>
        <v>1.6598203141986818</v>
      </c>
      <c r="O2040" s="114">
        <f t="shared" si="973"/>
        <v>1.66216071</v>
      </c>
      <c r="P2040" s="114">
        <f t="shared" si="955"/>
        <v>623.97145809999995</v>
      </c>
      <c r="Q2040" s="168">
        <f t="shared" si="968"/>
        <v>0</v>
      </c>
      <c r="R2040" s="169">
        <f t="shared" si="964"/>
        <v>0</v>
      </c>
      <c r="S2040" s="114">
        <f t="shared" si="956"/>
        <v>0</v>
      </c>
      <c r="T2040" s="124">
        <f t="shared" si="965"/>
        <v>7.0000000000000007E-2</v>
      </c>
      <c r="U2040" s="122">
        <f t="shared" si="972"/>
        <v>13</v>
      </c>
      <c r="V2040" s="122">
        <v>252</v>
      </c>
      <c r="W2040" s="121">
        <f t="shared" si="957"/>
        <v>1.003496425</v>
      </c>
      <c r="X2040" s="114">
        <f t="shared" si="958"/>
        <v>2.1816694000000001</v>
      </c>
      <c r="Y2040" s="114">
        <f t="shared" si="959"/>
        <v>0</v>
      </c>
      <c r="Z2040" s="127" t="str">
        <f t="shared" si="969"/>
        <v>A+J=</v>
      </c>
      <c r="AA2040" s="119">
        <f t="shared" si="970"/>
        <v>46042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>
        <f t="shared" si="960"/>
        <v>46035</v>
      </c>
      <c r="B2041" s="114">
        <f t="shared" si="952"/>
        <v>626.38915422000002</v>
      </c>
      <c r="C2041" s="114">
        <f t="shared" si="966"/>
        <v>375.39779056999998</v>
      </c>
      <c r="D2041" s="115">
        <f t="shared" si="961"/>
        <v>1190.8820000000001</v>
      </c>
      <c r="E2041" s="116">
        <f t="shared" si="974"/>
        <v>1193.337</v>
      </c>
      <c r="F2041" s="117">
        <f t="shared" si="975"/>
        <v>45983</v>
      </c>
      <c r="G2041" s="118">
        <f t="shared" si="953"/>
        <v>2.0614972768082662E-3</v>
      </c>
      <c r="H2041" s="119">
        <f t="shared" si="967"/>
        <v>46042</v>
      </c>
      <c r="I2041" s="119">
        <f t="shared" si="954"/>
        <v>46042</v>
      </c>
      <c r="J2041" s="120">
        <f t="shared" si="962"/>
        <v>19</v>
      </c>
      <c r="K2041" s="120">
        <f t="shared" si="977"/>
        <v>14</v>
      </c>
      <c r="L2041" s="8">
        <f t="shared" si="963"/>
        <v>1.0015185799999999</v>
      </c>
      <c r="M2041" s="121">
        <f t="shared" si="976"/>
        <v>1.00206149</v>
      </c>
      <c r="N2041" s="121">
        <f t="shared" si="971"/>
        <v>1.6598203141986818</v>
      </c>
      <c r="O2041" s="114">
        <f t="shared" si="973"/>
        <v>1.6623408799999999</v>
      </c>
      <c r="P2041" s="114">
        <f t="shared" si="955"/>
        <v>624.03909352000005</v>
      </c>
      <c r="Q2041" s="168">
        <f t="shared" si="968"/>
        <v>0</v>
      </c>
      <c r="R2041" s="169">
        <f t="shared" si="964"/>
        <v>0</v>
      </c>
      <c r="S2041" s="114">
        <f t="shared" si="956"/>
        <v>0</v>
      </c>
      <c r="T2041" s="124">
        <f t="shared" si="965"/>
        <v>7.0000000000000007E-2</v>
      </c>
      <c r="U2041" s="122">
        <f t="shared" si="972"/>
        <v>14</v>
      </c>
      <c r="V2041" s="122">
        <v>252</v>
      </c>
      <c r="W2041" s="121">
        <f t="shared" si="957"/>
        <v>1.0037658869999999</v>
      </c>
      <c r="X2041" s="114">
        <f t="shared" si="958"/>
        <v>2.3500606999999998</v>
      </c>
      <c r="Y2041" s="114">
        <f t="shared" si="959"/>
        <v>0</v>
      </c>
      <c r="Z2041" s="127" t="str">
        <f t="shared" si="969"/>
        <v>A+J=</v>
      </c>
      <c r="AA2041" s="119">
        <f t="shared" si="970"/>
        <v>46042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>
        <f t="shared" si="960"/>
        <v>46036</v>
      </c>
      <c r="B2042" s="114">
        <f t="shared" si="952"/>
        <v>626.62526988000002</v>
      </c>
      <c r="C2042" s="114">
        <f t="shared" si="966"/>
        <v>375.39779056999998</v>
      </c>
      <c r="D2042" s="115">
        <f t="shared" si="961"/>
        <v>1190.8820000000001</v>
      </c>
      <c r="E2042" s="116">
        <f t="shared" si="974"/>
        <v>1193.337</v>
      </c>
      <c r="F2042" s="117">
        <f t="shared" si="975"/>
        <v>45983</v>
      </c>
      <c r="G2042" s="118">
        <f t="shared" si="953"/>
        <v>2.0614972768082662E-3</v>
      </c>
      <c r="H2042" s="119">
        <f t="shared" si="967"/>
        <v>46042</v>
      </c>
      <c r="I2042" s="119">
        <f t="shared" si="954"/>
        <v>46042</v>
      </c>
      <c r="J2042" s="120">
        <f t="shared" si="962"/>
        <v>19</v>
      </c>
      <c r="K2042" s="120">
        <f t="shared" si="977"/>
        <v>15</v>
      </c>
      <c r="L2042" s="8">
        <f t="shared" si="963"/>
        <v>1.0016271400000001</v>
      </c>
      <c r="M2042" s="121">
        <f t="shared" si="976"/>
        <v>1.00206149</v>
      </c>
      <c r="N2042" s="121">
        <f t="shared" si="971"/>
        <v>1.6598203141986818</v>
      </c>
      <c r="O2042" s="114">
        <f t="shared" si="973"/>
        <v>1.6625210699999999</v>
      </c>
      <c r="P2042" s="114">
        <f t="shared" si="955"/>
        <v>624.10673644999997</v>
      </c>
      <c r="Q2042" s="168">
        <f t="shared" si="968"/>
        <v>0</v>
      </c>
      <c r="R2042" s="169">
        <f t="shared" si="964"/>
        <v>0</v>
      </c>
      <c r="S2042" s="114">
        <f t="shared" si="956"/>
        <v>0</v>
      </c>
      <c r="T2042" s="124">
        <f t="shared" si="965"/>
        <v>7.0000000000000007E-2</v>
      </c>
      <c r="U2042" s="122">
        <f t="shared" si="972"/>
        <v>15</v>
      </c>
      <c r="V2042" s="122">
        <v>252</v>
      </c>
      <c r="W2042" s="121">
        <f t="shared" si="957"/>
        <v>1.004035421</v>
      </c>
      <c r="X2042" s="114">
        <f t="shared" si="958"/>
        <v>2.5185334300000002</v>
      </c>
      <c r="Y2042" s="114">
        <f t="shared" si="959"/>
        <v>0</v>
      </c>
      <c r="Z2042" s="127" t="str">
        <f t="shared" si="969"/>
        <v>A+J=</v>
      </c>
      <c r="AA2042" s="119">
        <f t="shared" si="970"/>
        <v>46042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>
        <f t="shared" si="960"/>
        <v>46037</v>
      </c>
      <c r="B2043" s="114">
        <f t="shared" si="952"/>
        <v>626.86147446000007</v>
      </c>
      <c r="C2043" s="114">
        <f t="shared" si="966"/>
        <v>375.39779056999998</v>
      </c>
      <c r="D2043" s="115">
        <f t="shared" si="961"/>
        <v>1190.8820000000001</v>
      </c>
      <c r="E2043" s="116">
        <f t="shared" si="974"/>
        <v>1193.337</v>
      </c>
      <c r="F2043" s="117">
        <f t="shared" si="975"/>
        <v>45983</v>
      </c>
      <c r="G2043" s="118">
        <f t="shared" si="953"/>
        <v>2.0614972768082662E-3</v>
      </c>
      <c r="H2043" s="119">
        <f t="shared" si="967"/>
        <v>46042</v>
      </c>
      <c r="I2043" s="119">
        <f t="shared" si="954"/>
        <v>46042</v>
      </c>
      <c r="J2043" s="120">
        <f t="shared" si="962"/>
        <v>19</v>
      </c>
      <c r="K2043" s="120">
        <f t="shared" si="977"/>
        <v>16</v>
      </c>
      <c r="L2043" s="8">
        <f t="shared" si="963"/>
        <v>1.0017357099999999</v>
      </c>
      <c r="M2043" s="121">
        <f t="shared" si="976"/>
        <v>1.00206149</v>
      </c>
      <c r="N2043" s="121">
        <f t="shared" si="971"/>
        <v>1.6598203141986818</v>
      </c>
      <c r="O2043" s="114">
        <f t="shared" si="973"/>
        <v>1.6627012800000001</v>
      </c>
      <c r="P2043" s="114">
        <f t="shared" si="955"/>
        <v>624.17438688000004</v>
      </c>
      <c r="Q2043" s="168">
        <f t="shared" si="968"/>
        <v>0</v>
      </c>
      <c r="R2043" s="169">
        <f t="shared" si="964"/>
        <v>0</v>
      </c>
      <c r="S2043" s="114">
        <f t="shared" si="956"/>
        <v>0</v>
      </c>
      <c r="T2043" s="124">
        <f t="shared" si="965"/>
        <v>7.0000000000000007E-2</v>
      </c>
      <c r="U2043" s="122">
        <f t="shared" si="972"/>
        <v>16</v>
      </c>
      <c r="V2043" s="122">
        <v>252</v>
      </c>
      <c r="W2043" s="121">
        <f t="shared" si="957"/>
        <v>1.004305027</v>
      </c>
      <c r="X2043" s="114">
        <f t="shared" si="958"/>
        <v>2.68708758</v>
      </c>
      <c r="Y2043" s="114">
        <f t="shared" si="959"/>
        <v>0</v>
      </c>
      <c r="Z2043" s="127" t="str">
        <f t="shared" si="969"/>
        <v>A+J=</v>
      </c>
      <c r="AA2043" s="119">
        <f t="shared" si="970"/>
        <v>46042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>
        <f t="shared" si="960"/>
        <v>46038</v>
      </c>
      <c r="B2044" s="114">
        <f t="shared" si="952"/>
        <v>627.09776488</v>
      </c>
      <c r="C2044" s="114">
        <f t="shared" si="966"/>
        <v>375.39779056999998</v>
      </c>
      <c r="D2044" s="115">
        <f t="shared" si="961"/>
        <v>1190.8820000000001</v>
      </c>
      <c r="E2044" s="116">
        <f t="shared" si="974"/>
        <v>1193.337</v>
      </c>
      <c r="F2044" s="117">
        <f t="shared" si="975"/>
        <v>45983</v>
      </c>
      <c r="G2044" s="118">
        <f t="shared" si="953"/>
        <v>2.0614972768082662E-3</v>
      </c>
      <c r="H2044" s="119">
        <f t="shared" si="967"/>
        <v>46042</v>
      </c>
      <c r="I2044" s="119">
        <f t="shared" si="954"/>
        <v>46042</v>
      </c>
      <c r="J2044" s="120">
        <f t="shared" si="962"/>
        <v>19</v>
      </c>
      <c r="K2044" s="120">
        <f t="shared" si="977"/>
        <v>17</v>
      </c>
      <c r="L2044" s="8">
        <f t="shared" si="963"/>
        <v>1.00184429</v>
      </c>
      <c r="M2044" s="121">
        <f t="shared" si="976"/>
        <v>1.00206149</v>
      </c>
      <c r="N2044" s="121">
        <f t="shared" si="971"/>
        <v>1.6598203141986818</v>
      </c>
      <c r="O2044" s="114">
        <f t="shared" si="973"/>
        <v>1.6628814999999999</v>
      </c>
      <c r="P2044" s="114">
        <f t="shared" si="955"/>
        <v>624.24204107000003</v>
      </c>
      <c r="Q2044" s="168">
        <f t="shared" si="968"/>
        <v>0</v>
      </c>
      <c r="R2044" s="169">
        <f t="shared" si="964"/>
        <v>0</v>
      </c>
      <c r="S2044" s="114">
        <f t="shared" si="956"/>
        <v>0</v>
      </c>
      <c r="T2044" s="124">
        <f t="shared" si="965"/>
        <v>7.0000000000000007E-2</v>
      </c>
      <c r="U2044" s="122">
        <f t="shared" si="972"/>
        <v>17</v>
      </c>
      <c r="V2044" s="122">
        <v>252</v>
      </c>
      <c r="W2044" s="121">
        <f t="shared" si="957"/>
        <v>1.0045747060000001</v>
      </c>
      <c r="X2044" s="114">
        <f t="shared" si="958"/>
        <v>2.8557238100000002</v>
      </c>
      <c r="Y2044" s="114">
        <f t="shared" si="959"/>
        <v>0</v>
      </c>
      <c r="Z2044" s="127" t="str">
        <f t="shared" si="969"/>
        <v>A+J=</v>
      </c>
      <c r="AA2044" s="119">
        <f t="shared" si="970"/>
        <v>46042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>
        <f t="shared" si="960"/>
        <v>46039</v>
      </c>
      <c r="B2045" s="114">
        <f t="shared" si="952"/>
        <v>627.33415181999999</v>
      </c>
      <c r="C2045" s="114">
        <f t="shared" si="966"/>
        <v>375.39779056999998</v>
      </c>
      <c r="D2045" s="115">
        <f t="shared" si="961"/>
        <v>1190.8820000000001</v>
      </c>
      <c r="E2045" s="116">
        <f t="shared" si="974"/>
        <v>1193.337</v>
      </c>
      <c r="F2045" s="117">
        <f t="shared" si="975"/>
        <v>45983</v>
      </c>
      <c r="G2045" s="118">
        <f t="shared" si="953"/>
        <v>2.0614972768082662E-3</v>
      </c>
      <c r="H2045" s="119">
        <f t="shared" si="967"/>
        <v>46042</v>
      </c>
      <c r="I2045" s="119">
        <f t="shared" si="954"/>
        <v>46042</v>
      </c>
      <c r="J2045" s="120">
        <f t="shared" si="962"/>
        <v>19</v>
      </c>
      <c r="K2045" s="120">
        <f t="shared" si="977"/>
        <v>18</v>
      </c>
      <c r="L2045" s="8">
        <f t="shared" si="963"/>
        <v>1.0019528900000001</v>
      </c>
      <c r="M2045" s="121">
        <f t="shared" si="976"/>
        <v>1.00206149</v>
      </c>
      <c r="N2045" s="121">
        <f t="shared" si="971"/>
        <v>1.6598203141986818</v>
      </c>
      <c r="O2045" s="114">
        <f t="shared" si="973"/>
        <v>1.6630617599999999</v>
      </c>
      <c r="P2045" s="114">
        <f t="shared" si="955"/>
        <v>624.30971027999999</v>
      </c>
      <c r="Q2045" s="168">
        <f t="shared" si="968"/>
        <v>0</v>
      </c>
      <c r="R2045" s="169">
        <f t="shared" si="964"/>
        <v>0</v>
      </c>
      <c r="S2045" s="114">
        <f t="shared" si="956"/>
        <v>0</v>
      </c>
      <c r="T2045" s="124">
        <f t="shared" si="965"/>
        <v>7.0000000000000007E-2</v>
      </c>
      <c r="U2045" s="122">
        <f t="shared" si="972"/>
        <v>18</v>
      </c>
      <c r="V2045" s="122">
        <v>252</v>
      </c>
      <c r="W2045" s="121">
        <f t="shared" si="957"/>
        <v>1.0048444569999999</v>
      </c>
      <c r="X2045" s="114">
        <f t="shared" si="958"/>
        <v>3.0244415400000002</v>
      </c>
      <c r="Y2045" s="114">
        <f t="shared" si="959"/>
        <v>0</v>
      </c>
      <c r="Z2045" s="127" t="str">
        <f t="shared" si="969"/>
        <v>A+J=</v>
      </c>
      <c r="AA2045" s="119">
        <f t="shared" si="970"/>
        <v>46042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>
        <f t="shared" si="960"/>
        <v>46040</v>
      </c>
      <c r="B2046" s="114">
        <f t="shared" si="952"/>
        <v>627.33415181999999</v>
      </c>
      <c r="C2046" s="114">
        <f t="shared" si="966"/>
        <v>375.39779056999998</v>
      </c>
      <c r="D2046" s="115">
        <f t="shared" si="961"/>
        <v>1190.8820000000001</v>
      </c>
      <c r="E2046" s="116">
        <f t="shared" si="974"/>
        <v>1193.337</v>
      </c>
      <c r="F2046" s="117">
        <f t="shared" si="975"/>
        <v>45983</v>
      </c>
      <c r="G2046" s="118">
        <f t="shared" si="953"/>
        <v>2.0614972768082662E-3</v>
      </c>
      <c r="H2046" s="119">
        <f t="shared" si="967"/>
        <v>46042</v>
      </c>
      <c r="I2046" s="119">
        <f t="shared" si="954"/>
        <v>46042</v>
      </c>
      <c r="J2046" s="120">
        <f t="shared" si="962"/>
        <v>19</v>
      </c>
      <c r="K2046" s="120">
        <f t="shared" si="977"/>
        <v>18</v>
      </c>
      <c r="L2046" s="8">
        <f t="shared" si="963"/>
        <v>1.0019528900000001</v>
      </c>
      <c r="M2046" s="121">
        <f t="shared" si="976"/>
        <v>1.00206149</v>
      </c>
      <c r="N2046" s="121">
        <f t="shared" si="971"/>
        <v>1.6598203141986818</v>
      </c>
      <c r="O2046" s="114">
        <f t="shared" si="973"/>
        <v>1.6630617599999999</v>
      </c>
      <c r="P2046" s="114">
        <f t="shared" si="955"/>
        <v>624.30971027999999</v>
      </c>
      <c r="Q2046" s="168">
        <f t="shared" si="968"/>
        <v>0</v>
      </c>
      <c r="R2046" s="169">
        <f t="shared" si="964"/>
        <v>0</v>
      </c>
      <c r="S2046" s="114">
        <f t="shared" si="956"/>
        <v>0</v>
      </c>
      <c r="T2046" s="124">
        <f t="shared" si="965"/>
        <v>7.0000000000000007E-2</v>
      </c>
      <c r="U2046" s="122">
        <f t="shared" si="972"/>
        <v>18</v>
      </c>
      <c r="V2046" s="122">
        <v>252</v>
      </c>
      <c r="W2046" s="121">
        <f t="shared" si="957"/>
        <v>1.0048444569999999</v>
      </c>
      <c r="X2046" s="114">
        <f t="shared" si="958"/>
        <v>3.0244415400000002</v>
      </c>
      <c r="Y2046" s="114">
        <f t="shared" si="959"/>
        <v>0</v>
      </c>
      <c r="Z2046" s="127" t="str">
        <f t="shared" si="969"/>
        <v>A+J=</v>
      </c>
      <c r="AA2046" s="119">
        <f t="shared" si="970"/>
        <v>46042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>
        <f t="shared" si="960"/>
        <v>46041</v>
      </c>
      <c r="B2047" s="114">
        <f t="shared" si="952"/>
        <v>627.33415181999999</v>
      </c>
      <c r="C2047" s="114">
        <f t="shared" si="966"/>
        <v>375.39779056999998</v>
      </c>
      <c r="D2047" s="115">
        <f t="shared" si="961"/>
        <v>1190.8820000000001</v>
      </c>
      <c r="E2047" s="116">
        <f t="shared" si="974"/>
        <v>1193.337</v>
      </c>
      <c r="F2047" s="117">
        <f t="shared" si="975"/>
        <v>45983</v>
      </c>
      <c r="G2047" s="118">
        <f t="shared" si="953"/>
        <v>2.0614972768082662E-3</v>
      </c>
      <c r="H2047" s="119">
        <f t="shared" si="967"/>
        <v>46042</v>
      </c>
      <c r="I2047" s="119">
        <f t="shared" si="954"/>
        <v>46042</v>
      </c>
      <c r="J2047" s="120">
        <f t="shared" si="962"/>
        <v>19</v>
      </c>
      <c r="K2047" s="120">
        <f t="shared" si="977"/>
        <v>18</v>
      </c>
      <c r="L2047" s="8">
        <f t="shared" si="963"/>
        <v>1.0019528900000001</v>
      </c>
      <c r="M2047" s="121">
        <f t="shared" si="976"/>
        <v>1.00206149</v>
      </c>
      <c r="N2047" s="121">
        <f t="shared" si="971"/>
        <v>1.6598203141986818</v>
      </c>
      <c r="O2047" s="114">
        <f t="shared" si="973"/>
        <v>1.6630617599999999</v>
      </c>
      <c r="P2047" s="114">
        <f t="shared" si="955"/>
        <v>624.30971027999999</v>
      </c>
      <c r="Q2047" s="168">
        <f t="shared" si="968"/>
        <v>0</v>
      </c>
      <c r="R2047" s="169">
        <f t="shared" si="964"/>
        <v>0</v>
      </c>
      <c r="S2047" s="114">
        <f t="shared" si="956"/>
        <v>0</v>
      </c>
      <c r="T2047" s="124">
        <f t="shared" si="965"/>
        <v>7.0000000000000007E-2</v>
      </c>
      <c r="U2047" s="122">
        <f t="shared" si="972"/>
        <v>18</v>
      </c>
      <c r="V2047" s="122">
        <v>252</v>
      </c>
      <c r="W2047" s="121">
        <f t="shared" si="957"/>
        <v>1.0048444569999999</v>
      </c>
      <c r="X2047" s="114">
        <f t="shared" si="958"/>
        <v>3.0244415400000002</v>
      </c>
      <c r="Y2047" s="114">
        <f t="shared" si="959"/>
        <v>0</v>
      </c>
      <c r="Z2047" s="127" t="str">
        <f t="shared" si="969"/>
        <v>A+J=</v>
      </c>
      <c r="AA2047" s="119">
        <f t="shared" si="970"/>
        <v>46042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>
        <f t="shared" si="960"/>
        <v>46042</v>
      </c>
      <c r="B2048" s="114">
        <f t="shared" si="952"/>
        <v>627.57061707000003</v>
      </c>
      <c r="C2048" s="114">
        <f t="shared" si="966"/>
        <v>375.39779056999998</v>
      </c>
      <c r="D2048" s="115">
        <f t="shared" si="961"/>
        <v>1190.8820000000001</v>
      </c>
      <c r="E2048" s="116">
        <f t="shared" si="974"/>
        <v>1193.337</v>
      </c>
      <c r="F2048" s="117">
        <f t="shared" si="975"/>
        <v>45983</v>
      </c>
      <c r="G2048" s="118">
        <f t="shared" si="953"/>
        <v>2.0614972768082662E-3</v>
      </c>
      <c r="H2048" s="119">
        <f t="shared" si="967"/>
        <v>46073</v>
      </c>
      <c r="I2048" s="119">
        <f t="shared" si="954"/>
        <v>46042</v>
      </c>
      <c r="J2048" s="120">
        <f t="shared" si="962"/>
        <v>19</v>
      </c>
      <c r="K2048" s="120">
        <f t="shared" si="977"/>
        <v>19</v>
      </c>
      <c r="L2048" s="8">
        <f t="shared" si="963"/>
        <v>1.00206149</v>
      </c>
      <c r="M2048" s="121">
        <f t="shared" si="976"/>
        <v>1.00206149</v>
      </c>
      <c r="N2048" s="121">
        <f t="shared" si="971"/>
        <v>1.6598203141986818</v>
      </c>
      <c r="O2048" s="114">
        <f t="shared" si="973"/>
        <v>1.66324201</v>
      </c>
      <c r="P2048" s="114">
        <f t="shared" si="955"/>
        <v>624.37737573000004</v>
      </c>
      <c r="Q2048" s="168">
        <f t="shared" si="968"/>
        <v>67</v>
      </c>
      <c r="R2048" s="169">
        <f t="shared" si="964"/>
        <v>2.0392999999999998E-2</v>
      </c>
      <c r="S2048" s="114">
        <f t="shared" si="956"/>
        <v>12.73292782</v>
      </c>
      <c r="T2048" s="124">
        <f t="shared" si="965"/>
        <v>7.0000000000000007E-2</v>
      </c>
      <c r="U2048" s="122">
        <f t="shared" si="972"/>
        <v>19</v>
      </c>
      <c r="V2048" s="122">
        <v>252</v>
      </c>
      <c r="W2048" s="121">
        <f t="shared" si="957"/>
        <v>1.005114281</v>
      </c>
      <c r="X2048" s="114">
        <f t="shared" si="958"/>
        <v>3.1932413400000002</v>
      </c>
      <c r="Y2048" s="114">
        <f t="shared" si="959"/>
        <v>15.926169160000001</v>
      </c>
      <c r="Z2048" s="127" t="str">
        <f t="shared" si="969"/>
        <v>A+J=</v>
      </c>
      <c r="AA2048" s="119">
        <f t="shared" si="970"/>
        <v>46042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>
        <f t="shared" si="960"/>
        <v>46043</v>
      </c>
      <c r="B2049" s="114">
        <f t="shared" si="952"/>
        <v>611.86869074000003</v>
      </c>
      <c r="C2049" s="114">
        <f t="shared" si="966"/>
        <v>367.74230342999999</v>
      </c>
      <c r="D2049" s="115">
        <f t="shared" si="961"/>
        <v>1190.8820000000001</v>
      </c>
      <c r="E2049" s="116">
        <f t="shared" si="974"/>
        <v>1193.337</v>
      </c>
      <c r="F2049" s="117">
        <f t="shared" si="975"/>
        <v>46011</v>
      </c>
      <c r="G2049" s="118">
        <f t="shared" si="953"/>
        <v>2.0614972768082662E-3</v>
      </c>
      <c r="H2049" s="119">
        <f t="shared" si="967"/>
        <v>46073</v>
      </c>
      <c r="I2049" s="119">
        <f t="shared" si="954"/>
        <v>46073</v>
      </c>
      <c r="J2049" s="120">
        <f t="shared" si="962"/>
        <v>21</v>
      </c>
      <c r="K2049" s="120">
        <f t="shared" si="977"/>
        <v>1</v>
      </c>
      <c r="L2049" s="8">
        <f t="shared" si="963"/>
        <v>1.00009807</v>
      </c>
      <c r="M2049" s="121">
        <f t="shared" si="976"/>
        <v>1.00206149</v>
      </c>
      <c r="N2049" s="121">
        <f t="shared" si="971"/>
        <v>1.6632420171781992</v>
      </c>
      <c r="O2049" s="114">
        <f t="shared" si="973"/>
        <v>1.6634051299999999</v>
      </c>
      <c r="P2049" s="114">
        <f t="shared" si="955"/>
        <v>611.70443404000002</v>
      </c>
      <c r="Q2049" s="168">
        <f t="shared" si="968"/>
        <v>0</v>
      </c>
      <c r="R2049" s="169">
        <f t="shared" si="964"/>
        <v>0</v>
      </c>
      <c r="S2049" s="114">
        <f t="shared" si="956"/>
        <v>0</v>
      </c>
      <c r="T2049" s="124">
        <f t="shared" si="965"/>
        <v>7.0000000000000007E-2</v>
      </c>
      <c r="U2049" s="122">
        <f t="shared" si="972"/>
        <v>1</v>
      </c>
      <c r="V2049" s="122">
        <v>252</v>
      </c>
      <c r="W2049" s="121">
        <f t="shared" si="957"/>
        <v>1.0002685229999999</v>
      </c>
      <c r="X2049" s="114">
        <f t="shared" si="958"/>
        <v>0.16425670000000001</v>
      </c>
      <c r="Y2049" s="114">
        <f t="shared" si="959"/>
        <v>0</v>
      </c>
      <c r="Z2049" s="127" t="str">
        <f t="shared" si="969"/>
        <v>A+J=</v>
      </c>
      <c r="AA2049" s="119">
        <f t="shared" si="970"/>
        <v>46073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>
        <f t="shared" si="960"/>
        <v>46044</v>
      </c>
      <c r="B2050" s="114">
        <f t="shared" si="952"/>
        <v>612.09301352</v>
      </c>
      <c r="C2050" s="114">
        <f t="shared" si="966"/>
        <v>367.74230342999999</v>
      </c>
      <c r="D2050" s="115">
        <f t="shared" si="961"/>
        <v>1190.8820000000001</v>
      </c>
      <c r="E2050" s="116">
        <f t="shared" si="974"/>
        <v>1193.337</v>
      </c>
      <c r="F2050" s="117">
        <f t="shared" si="975"/>
        <v>46011</v>
      </c>
      <c r="G2050" s="118">
        <f t="shared" si="953"/>
        <v>2.0614972768082662E-3</v>
      </c>
      <c r="H2050" s="119">
        <f t="shared" si="967"/>
        <v>46073</v>
      </c>
      <c r="I2050" s="119">
        <f t="shared" si="954"/>
        <v>46073</v>
      </c>
      <c r="J2050" s="120">
        <f t="shared" si="962"/>
        <v>21</v>
      </c>
      <c r="K2050" s="120">
        <f t="shared" si="977"/>
        <v>2</v>
      </c>
      <c r="L2050" s="8">
        <f t="shared" si="963"/>
        <v>1.0001961500000001</v>
      </c>
      <c r="M2050" s="121">
        <f t="shared" si="976"/>
        <v>1.00206149</v>
      </c>
      <c r="N2050" s="121">
        <f t="shared" si="971"/>
        <v>1.6632420171781992</v>
      </c>
      <c r="O2050" s="114">
        <f t="shared" si="973"/>
        <v>1.6635682599999999</v>
      </c>
      <c r="P2050" s="114">
        <f t="shared" si="955"/>
        <v>611.76442383999995</v>
      </c>
      <c r="Q2050" s="168">
        <f t="shared" si="968"/>
        <v>0</v>
      </c>
      <c r="R2050" s="169">
        <f t="shared" si="964"/>
        <v>0</v>
      </c>
      <c r="S2050" s="114">
        <f t="shared" si="956"/>
        <v>0</v>
      </c>
      <c r="T2050" s="124">
        <f t="shared" si="965"/>
        <v>7.0000000000000007E-2</v>
      </c>
      <c r="U2050" s="122">
        <f t="shared" si="972"/>
        <v>2</v>
      </c>
      <c r="V2050" s="122">
        <v>252</v>
      </c>
      <c r="W2050" s="121">
        <f t="shared" si="957"/>
        <v>1.000537118</v>
      </c>
      <c r="X2050" s="114">
        <f t="shared" si="958"/>
        <v>0.32858968</v>
      </c>
      <c r="Y2050" s="114">
        <f t="shared" si="959"/>
        <v>0</v>
      </c>
      <c r="Z2050" s="127" t="str">
        <f t="shared" si="969"/>
        <v>A+J=</v>
      </c>
      <c r="AA2050" s="119">
        <f t="shared" si="970"/>
        <v>46073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>
        <f t="shared" si="960"/>
        <v>46045</v>
      </c>
      <c r="B2051" s="114">
        <f t="shared" si="952"/>
        <v>612.31741256999999</v>
      </c>
      <c r="C2051" s="114">
        <f t="shared" si="966"/>
        <v>367.74230342999999</v>
      </c>
      <c r="D2051" s="115">
        <f t="shared" si="961"/>
        <v>1190.8820000000001</v>
      </c>
      <c r="E2051" s="116">
        <f t="shared" si="974"/>
        <v>1193.337</v>
      </c>
      <c r="F2051" s="117">
        <f t="shared" si="975"/>
        <v>46011</v>
      </c>
      <c r="G2051" s="118">
        <f t="shared" si="953"/>
        <v>2.0614972768082662E-3</v>
      </c>
      <c r="H2051" s="119">
        <f t="shared" si="967"/>
        <v>46073</v>
      </c>
      <c r="I2051" s="119">
        <f t="shared" si="954"/>
        <v>46073</v>
      </c>
      <c r="J2051" s="120">
        <f t="shared" si="962"/>
        <v>21</v>
      </c>
      <c r="K2051" s="120">
        <f t="shared" si="977"/>
        <v>3</v>
      </c>
      <c r="L2051" s="8">
        <f t="shared" si="963"/>
        <v>1.00029423</v>
      </c>
      <c r="M2051" s="121">
        <f t="shared" si="976"/>
        <v>1.00206149</v>
      </c>
      <c r="N2051" s="121">
        <f t="shared" si="971"/>
        <v>1.6632420171781992</v>
      </c>
      <c r="O2051" s="114">
        <f t="shared" si="973"/>
        <v>1.6637313899999999</v>
      </c>
      <c r="P2051" s="114">
        <f t="shared" si="955"/>
        <v>611.82441363999999</v>
      </c>
      <c r="Q2051" s="168">
        <f t="shared" si="968"/>
        <v>0</v>
      </c>
      <c r="R2051" s="169">
        <f t="shared" si="964"/>
        <v>0</v>
      </c>
      <c r="S2051" s="114">
        <f t="shared" si="956"/>
        <v>0</v>
      </c>
      <c r="T2051" s="124">
        <f t="shared" si="965"/>
        <v>7.0000000000000007E-2</v>
      </c>
      <c r="U2051" s="122">
        <f t="shared" si="972"/>
        <v>3</v>
      </c>
      <c r="V2051" s="122">
        <v>252</v>
      </c>
      <c r="W2051" s="121">
        <f t="shared" si="957"/>
        <v>1.0008057850000001</v>
      </c>
      <c r="X2051" s="114">
        <f t="shared" si="958"/>
        <v>0.49299893</v>
      </c>
      <c r="Y2051" s="114">
        <f t="shared" si="959"/>
        <v>0</v>
      </c>
      <c r="Z2051" s="127" t="str">
        <f t="shared" si="969"/>
        <v>A+J=</v>
      </c>
      <c r="AA2051" s="119">
        <f t="shared" si="970"/>
        <v>46073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>
        <f t="shared" si="960"/>
        <v>46046</v>
      </c>
      <c r="B2052" s="114">
        <f t="shared" si="952"/>
        <v>612.54189896000003</v>
      </c>
      <c r="C2052" s="114">
        <f t="shared" si="966"/>
        <v>367.74230342999999</v>
      </c>
      <c r="D2052" s="115">
        <f t="shared" si="961"/>
        <v>1190.8820000000001</v>
      </c>
      <c r="E2052" s="116">
        <f t="shared" si="974"/>
        <v>1193.337</v>
      </c>
      <c r="F2052" s="117">
        <f t="shared" si="975"/>
        <v>46011</v>
      </c>
      <c r="G2052" s="118">
        <f t="shared" si="953"/>
        <v>2.0614972768082662E-3</v>
      </c>
      <c r="H2052" s="119">
        <f t="shared" si="967"/>
        <v>46073</v>
      </c>
      <c r="I2052" s="119">
        <f t="shared" si="954"/>
        <v>46073</v>
      </c>
      <c r="J2052" s="120">
        <f t="shared" si="962"/>
        <v>21</v>
      </c>
      <c r="K2052" s="120">
        <f t="shared" si="977"/>
        <v>4</v>
      </c>
      <c r="L2052" s="8">
        <f t="shared" si="963"/>
        <v>1.0003923299999999</v>
      </c>
      <c r="M2052" s="121">
        <f t="shared" si="976"/>
        <v>1.00206149</v>
      </c>
      <c r="N2052" s="121">
        <f t="shared" si="971"/>
        <v>1.6632420171781992</v>
      </c>
      <c r="O2052" s="114">
        <f t="shared" si="973"/>
        <v>1.66389455</v>
      </c>
      <c r="P2052" s="114">
        <f t="shared" si="955"/>
        <v>611.88441448000003</v>
      </c>
      <c r="Q2052" s="168">
        <f t="shared" si="968"/>
        <v>0</v>
      </c>
      <c r="R2052" s="169">
        <f t="shared" si="964"/>
        <v>0</v>
      </c>
      <c r="S2052" s="114">
        <f t="shared" si="956"/>
        <v>0</v>
      </c>
      <c r="T2052" s="124">
        <f t="shared" si="965"/>
        <v>7.0000000000000007E-2</v>
      </c>
      <c r="U2052" s="122">
        <f t="shared" si="972"/>
        <v>4</v>
      </c>
      <c r="V2052" s="122">
        <v>252</v>
      </c>
      <c r="W2052" s="121">
        <f t="shared" si="957"/>
        <v>1.0010745240000001</v>
      </c>
      <c r="X2052" s="114">
        <f t="shared" si="958"/>
        <v>0.65748448000000004</v>
      </c>
      <c r="Y2052" s="114">
        <f t="shared" si="959"/>
        <v>0</v>
      </c>
      <c r="Z2052" s="127" t="str">
        <f t="shared" si="969"/>
        <v>A+J=</v>
      </c>
      <c r="AA2052" s="119">
        <f t="shared" si="970"/>
        <v>46073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>
        <f t="shared" si="960"/>
        <v>46047</v>
      </c>
      <c r="B2053" s="114">
        <f t="shared" si="952"/>
        <v>612.54189896000003</v>
      </c>
      <c r="C2053" s="114">
        <f t="shared" si="966"/>
        <v>367.74230342999999</v>
      </c>
      <c r="D2053" s="115">
        <f t="shared" si="961"/>
        <v>1190.8820000000001</v>
      </c>
      <c r="E2053" s="116">
        <f t="shared" si="974"/>
        <v>1193.337</v>
      </c>
      <c r="F2053" s="117">
        <f t="shared" si="975"/>
        <v>46011</v>
      </c>
      <c r="G2053" s="118">
        <f t="shared" si="953"/>
        <v>2.0614972768082662E-3</v>
      </c>
      <c r="H2053" s="119">
        <f t="shared" si="967"/>
        <v>46073</v>
      </c>
      <c r="I2053" s="119">
        <f t="shared" si="954"/>
        <v>46073</v>
      </c>
      <c r="J2053" s="120">
        <f t="shared" si="962"/>
        <v>21</v>
      </c>
      <c r="K2053" s="120">
        <f t="shared" si="977"/>
        <v>4</v>
      </c>
      <c r="L2053" s="8">
        <f t="shared" si="963"/>
        <v>1.0003923299999999</v>
      </c>
      <c r="M2053" s="121">
        <f t="shared" si="976"/>
        <v>1.00206149</v>
      </c>
      <c r="N2053" s="121">
        <f t="shared" si="971"/>
        <v>1.6632420171781992</v>
      </c>
      <c r="O2053" s="114">
        <f t="shared" si="973"/>
        <v>1.66389455</v>
      </c>
      <c r="P2053" s="114">
        <f t="shared" si="955"/>
        <v>611.88441448000003</v>
      </c>
      <c r="Q2053" s="168">
        <f t="shared" si="968"/>
        <v>0</v>
      </c>
      <c r="R2053" s="169">
        <f t="shared" si="964"/>
        <v>0</v>
      </c>
      <c r="S2053" s="114">
        <f t="shared" si="956"/>
        <v>0</v>
      </c>
      <c r="T2053" s="124">
        <f t="shared" si="965"/>
        <v>7.0000000000000007E-2</v>
      </c>
      <c r="U2053" s="122">
        <f t="shared" si="972"/>
        <v>4</v>
      </c>
      <c r="V2053" s="122">
        <v>252</v>
      </c>
      <c r="W2053" s="121">
        <f t="shared" si="957"/>
        <v>1.0010745240000001</v>
      </c>
      <c r="X2053" s="114">
        <f t="shared" si="958"/>
        <v>0.65748448000000004</v>
      </c>
      <c r="Y2053" s="114">
        <f t="shared" si="959"/>
        <v>0</v>
      </c>
      <c r="Z2053" s="127" t="str">
        <f t="shared" si="969"/>
        <v>A+J=</v>
      </c>
      <c r="AA2053" s="119">
        <f t="shared" si="970"/>
        <v>46073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>
        <f t="shared" si="960"/>
        <v>46048</v>
      </c>
      <c r="B2054" s="114">
        <f t="shared" si="952"/>
        <v>612.54189896000003</v>
      </c>
      <c r="C2054" s="114">
        <f t="shared" si="966"/>
        <v>367.74230342999999</v>
      </c>
      <c r="D2054" s="115">
        <f t="shared" si="961"/>
        <v>1190.8820000000001</v>
      </c>
      <c r="E2054" s="116">
        <f t="shared" si="974"/>
        <v>1193.337</v>
      </c>
      <c r="F2054" s="117">
        <f t="shared" si="975"/>
        <v>46011</v>
      </c>
      <c r="G2054" s="118">
        <f t="shared" si="953"/>
        <v>2.0614972768082662E-3</v>
      </c>
      <c r="H2054" s="119">
        <f t="shared" si="967"/>
        <v>46073</v>
      </c>
      <c r="I2054" s="119">
        <f t="shared" si="954"/>
        <v>46073</v>
      </c>
      <c r="J2054" s="120">
        <f t="shared" si="962"/>
        <v>21</v>
      </c>
      <c r="K2054" s="120">
        <f t="shared" si="977"/>
        <v>4</v>
      </c>
      <c r="L2054" s="8">
        <f t="shared" si="963"/>
        <v>1.0003923299999999</v>
      </c>
      <c r="M2054" s="121">
        <f t="shared" si="976"/>
        <v>1.00206149</v>
      </c>
      <c r="N2054" s="121">
        <f t="shared" si="971"/>
        <v>1.6632420171781992</v>
      </c>
      <c r="O2054" s="114">
        <f t="shared" si="973"/>
        <v>1.66389455</v>
      </c>
      <c r="P2054" s="114">
        <f t="shared" si="955"/>
        <v>611.88441448000003</v>
      </c>
      <c r="Q2054" s="168">
        <f t="shared" si="968"/>
        <v>0</v>
      </c>
      <c r="R2054" s="169">
        <f t="shared" si="964"/>
        <v>0</v>
      </c>
      <c r="S2054" s="114">
        <f t="shared" si="956"/>
        <v>0</v>
      </c>
      <c r="T2054" s="124">
        <f t="shared" si="965"/>
        <v>7.0000000000000007E-2</v>
      </c>
      <c r="U2054" s="122">
        <f t="shared" si="972"/>
        <v>4</v>
      </c>
      <c r="V2054" s="122">
        <v>252</v>
      </c>
      <c r="W2054" s="121">
        <f t="shared" si="957"/>
        <v>1.0010745240000001</v>
      </c>
      <c r="X2054" s="114">
        <f t="shared" si="958"/>
        <v>0.65748448000000004</v>
      </c>
      <c r="Y2054" s="114">
        <f t="shared" si="959"/>
        <v>0</v>
      </c>
      <c r="Z2054" s="127" t="str">
        <f t="shared" si="969"/>
        <v>A+J=</v>
      </c>
      <c r="AA2054" s="119">
        <f t="shared" si="970"/>
        <v>46073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>
        <f t="shared" si="960"/>
        <v>46049</v>
      </c>
      <c r="B2055" s="114">
        <f t="shared" si="952"/>
        <v>612.76646902999994</v>
      </c>
      <c r="C2055" s="114">
        <f t="shared" si="966"/>
        <v>367.74230342999999</v>
      </c>
      <c r="D2055" s="115">
        <f t="shared" si="961"/>
        <v>1190.8820000000001</v>
      </c>
      <c r="E2055" s="116">
        <f t="shared" si="974"/>
        <v>1193.337</v>
      </c>
      <c r="F2055" s="117">
        <f t="shared" si="975"/>
        <v>46011</v>
      </c>
      <c r="G2055" s="118">
        <f t="shared" si="953"/>
        <v>2.0614972768082662E-3</v>
      </c>
      <c r="H2055" s="119">
        <f t="shared" si="967"/>
        <v>46073</v>
      </c>
      <c r="I2055" s="119">
        <f t="shared" si="954"/>
        <v>46073</v>
      </c>
      <c r="J2055" s="120">
        <f t="shared" si="962"/>
        <v>21</v>
      </c>
      <c r="K2055" s="120">
        <f t="shared" si="977"/>
        <v>5</v>
      </c>
      <c r="L2055" s="8">
        <f t="shared" si="963"/>
        <v>1.0004904400000001</v>
      </c>
      <c r="M2055" s="121">
        <f t="shared" si="976"/>
        <v>1.00206149</v>
      </c>
      <c r="N2055" s="121">
        <f t="shared" si="971"/>
        <v>1.6632420171781992</v>
      </c>
      <c r="O2055" s="114">
        <f t="shared" si="973"/>
        <v>1.6640577299999999</v>
      </c>
      <c r="P2055" s="114">
        <f t="shared" si="955"/>
        <v>611.94442266999999</v>
      </c>
      <c r="Q2055" s="168">
        <f t="shared" si="968"/>
        <v>0</v>
      </c>
      <c r="R2055" s="169">
        <f t="shared" si="964"/>
        <v>0</v>
      </c>
      <c r="S2055" s="114">
        <f t="shared" si="956"/>
        <v>0</v>
      </c>
      <c r="T2055" s="124">
        <f t="shared" si="965"/>
        <v>7.0000000000000007E-2</v>
      </c>
      <c r="U2055" s="122">
        <f t="shared" si="972"/>
        <v>5</v>
      </c>
      <c r="V2055" s="122">
        <v>252</v>
      </c>
      <c r="W2055" s="121">
        <f t="shared" si="957"/>
        <v>1.0013433350000001</v>
      </c>
      <c r="X2055" s="114">
        <f t="shared" si="958"/>
        <v>0.82204635999999998</v>
      </c>
      <c r="Y2055" s="114">
        <f t="shared" si="959"/>
        <v>0</v>
      </c>
      <c r="Z2055" s="127" t="str">
        <f t="shared" si="969"/>
        <v>A+J=</v>
      </c>
      <c r="AA2055" s="119">
        <f t="shared" si="970"/>
        <v>46073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>
        <f t="shared" si="960"/>
        <v>46050</v>
      </c>
      <c r="B2056" s="114">
        <f t="shared" si="952"/>
        <v>612.99112277999996</v>
      </c>
      <c r="C2056" s="114">
        <f t="shared" si="966"/>
        <v>367.74230342999999</v>
      </c>
      <c r="D2056" s="115">
        <f t="shared" si="961"/>
        <v>1190.8820000000001</v>
      </c>
      <c r="E2056" s="116">
        <f t="shared" si="974"/>
        <v>1193.337</v>
      </c>
      <c r="F2056" s="117">
        <f t="shared" si="975"/>
        <v>46011</v>
      </c>
      <c r="G2056" s="118">
        <f t="shared" si="953"/>
        <v>2.0614972768082662E-3</v>
      </c>
      <c r="H2056" s="119">
        <f t="shared" si="967"/>
        <v>46073</v>
      </c>
      <c r="I2056" s="119">
        <f t="shared" si="954"/>
        <v>46073</v>
      </c>
      <c r="J2056" s="120">
        <f t="shared" si="962"/>
        <v>21</v>
      </c>
      <c r="K2056" s="120">
        <f t="shared" si="977"/>
        <v>6</v>
      </c>
      <c r="L2056" s="8">
        <f t="shared" si="963"/>
        <v>1.00058856</v>
      </c>
      <c r="M2056" s="121">
        <f t="shared" si="976"/>
        <v>1.00206149</v>
      </c>
      <c r="N2056" s="121">
        <f t="shared" si="971"/>
        <v>1.6632420171781992</v>
      </c>
      <c r="O2056" s="114">
        <f t="shared" si="973"/>
        <v>1.6642209299999999</v>
      </c>
      <c r="P2056" s="114">
        <f t="shared" si="955"/>
        <v>612.00443820999999</v>
      </c>
      <c r="Q2056" s="168">
        <f t="shared" si="968"/>
        <v>0</v>
      </c>
      <c r="R2056" s="169">
        <f t="shared" si="964"/>
        <v>0</v>
      </c>
      <c r="S2056" s="114">
        <f t="shared" si="956"/>
        <v>0</v>
      </c>
      <c r="T2056" s="124">
        <f t="shared" si="965"/>
        <v>7.0000000000000007E-2</v>
      </c>
      <c r="U2056" s="122">
        <f t="shared" si="972"/>
        <v>6</v>
      </c>
      <c r="V2056" s="122">
        <v>252</v>
      </c>
      <c r="W2056" s="121">
        <f t="shared" si="957"/>
        <v>1.001612218</v>
      </c>
      <c r="X2056" s="114">
        <f t="shared" si="958"/>
        <v>0.98668456999999998</v>
      </c>
      <c r="Y2056" s="114">
        <f t="shared" si="959"/>
        <v>0</v>
      </c>
      <c r="Z2056" s="127" t="str">
        <f t="shared" si="969"/>
        <v>A+J=</v>
      </c>
      <c r="AA2056" s="119">
        <f t="shared" si="970"/>
        <v>46073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>
        <f t="shared" si="960"/>
        <v>46051</v>
      </c>
      <c r="B2057" s="114">
        <f t="shared" si="952"/>
        <v>613.21585716999994</v>
      </c>
      <c r="C2057" s="114">
        <f t="shared" si="966"/>
        <v>367.74230342999999</v>
      </c>
      <c r="D2057" s="115">
        <f t="shared" si="961"/>
        <v>1190.8820000000001</v>
      </c>
      <c r="E2057" s="116">
        <f t="shared" si="974"/>
        <v>1193.337</v>
      </c>
      <c r="F2057" s="117">
        <f t="shared" si="975"/>
        <v>46011</v>
      </c>
      <c r="G2057" s="118">
        <f t="shared" si="953"/>
        <v>2.0614972768082662E-3</v>
      </c>
      <c r="H2057" s="119">
        <f t="shared" si="967"/>
        <v>46073</v>
      </c>
      <c r="I2057" s="119">
        <f t="shared" si="954"/>
        <v>46073</v>
      </c>
      <c r="J2057" s="120">
        <f t="shared" si="962"/>
        <v>21</v>
      </c>
      <c r="K2057" s="120">
        <f t="shared" si="977"/>
        <v>7</v>
      </c>
      <c r="L2057" s="8">
        <f t="shared" si="963"/>
        <v>1.00068669</v>
      </c>
      <c r="M2057" s="121">
        <f t="shared" si="976"/>
        <v>1.00206149</v>
      </c>
      <c r="N2057" s="121">
        <f t="shared" si="971"/>
        <v>1.6632420171781992</v>
      </c>
      <c r="O2057" s="114">
        <f t="shared" si="973"/>
        <v>1.6643841399999999</v>
      </c>
      <c r="P2057" s="114">
        <f t="shared" si="955"/>
        <v>612.06445742999995</v>
      </c>
      <c r="Q2057" s="168">
        <f t="shared" si="968"/>
        <v>0</v>
      </c>
      <c r="R2057" s="169">
        <f t="shared" si="964"/>
        <v>0</v>
      </c>
      <c r="S2057" s="114">
        <f t="shared" si="956"/>
        <v>0</v>
      </c>
      <c r="T2057" s="124">
        <f t="shared" si="965"/>
        <v>7.0000000000000007E-2</v>
      </c>
      <c r="U2057" s="122">
        <f t="shared" si="972"/>
        <v>7</v>
      </c>
      <c r="V2057" s="122">
        <v>252</v>
      </c>
      <c r="W2057" s="121">
        <f t="shared" si="957"/>
        <v>1.001881174</v>
      </c>
      <c r="X2057" s="114">
        <f t="shared" si="958"/>
        <v>1.15139974</v>
      </c>
      <c r="Y2057" s="114">
        <f t="shared" si="959"/>
        <v>0</v>
      </c>
      <c r="Z2057" s="127" t="str">
        <f t="shared" si="969"/>
        <v>A+J=</v>
      </c>
      <c r="AA2057" s="119">
        <f t="shared" si="970"/>
        <v>46073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>
        <f t="shared" si="960"/>
        <v>46052</v>
      </c>
      <c r="B2058" s="114">
        <f t="shared" ref="B2058:B2121" si="978">(P2058+X2058)</f>
        <v>613.44067528999994</v>
      </c>
      <c r="C2058" s="114">
        <f t="shared" si="966"/>
        <v>367.74230342999999</v>
      </c>
      <c r="D2058" s="115">
        <f t="shared" si="961"/>
        <v>1190.8820000000001</v>
      </c>
      <c r="E2058" s="116">
        <f t="shared" si="974"/>
        <v>1193.337</v>
      </c>
      <c r="F2058" s="117">
        <f t="shared" si="975"/>
        <v>46011</v>
      </c>
      <c r="G2058" s="118">
        <f t="shared" ref="G2058:G2121" si="979">(E2058/D2058)-1</f>
        <v>2.0614972768082662E-3</v>
      </c>
      <c r="H2058" s="119">
        <f t="shared" si="967"/>
        <v>46073</v>
      </c>
      <c r="I2058" s="119">
        <f t="shared" ref="I2058:I2121" si="980">IF(A2058&gt;I2057,H2058,I2057)</f>
        <v>46073</v>
      </c>
      <c r="J2058" s="120">
        <f t="shared" si="962"/>
        <v>21</v>
      </c>
      <c r="K2058" s="120">
        <f t="shared" si="977"/>
        <v>8</v>
      </c>
      <c r="L2058" s="8">
        <f t="shared" si="963"/>
        <v>1.00078483</v>
      </c>
      <c r="M2058" s="121">
        <f t="shared" si="976"/>
        <v>1.00206149</v>
      </c>
      <c r="N2058" s="121">
        <f t="shared" si="971"/>
        <v>1.6632420171781992</v>
      </c>
      <c r="O2058" s="114">
        <f t="shared" si="973"/>
        <v>1.66454737</v>
      </c>
      <c r="P2058" s="114">
        <f t="shared" ref="P2058:P2121" si="981">TRUNC(C2058*O2058,8)</f>
        <v>612.12448400999995</v>
      </c>
      <c r="Q2058" s="168">
        <f t="shared" si="968"/>
        <v>0</v>
      </c>
      <c r="R2058" s="169">
        <f t="shared" si="964"/>
        <v>0</v>
      </c>
      <c r="S2058" s="114">
        <f t="shared" ref="S2058:S2121" si="982">IF(R2058&gt;0,TRUNC(R2058*P2058,8),0)</f>
        <v>0</v>
      </c>
      <c r="T2058" s="124">
        <f t="shared" si="965"/>
        <v>7.0000000000000007E-2</v>
      </c>
      <c r="U2058" s="122">
        <f t="shared" si="972"/>
        <v>8</v>
      </c>
      <c r="V2058" s="122">
        <v>252</v>
      </c>
      <c r="W2058" s="121">
        <f t="shared" ref="W2058:W2121" si="983">ROUND((1+T2058)^TRUNC((U2058/V2058),9),9)</f>
        <v>1.0021502019999999</v>
      </c>
      <c r="X2058" s="114">
        <f t="shared" ref="X2058:X2121" si="984">TRUNC((P2058*(W2058-1)),8)</f>
        <v>1.31619128</v>
      </c>
      <c r="Y2058" s="114">
        <f t="shared" ref="Y2058:Y2121" si="985">IF(Q2058&gt;0,S2058+X2058,0)</f>
        <v>0</v>
      </c>
      <c r="Z2058" s="127" t="str">
        <f t="shared" si="969"/>
        <v>A+J=</v>
      </c>
      <c r="AA2058" s="119">
        <f t="shared" si="970"/>
        <v>46073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>
        <f t="shared" ref="A2059:A2122" si="986">(A2058+1)</f>
        <v>46053</v>
      </c>
      <c r="B2059" s="114">
        <f t="shared" si="978"/>
        <v>613.66556979000006</v>
      </c>
      <c r="C2059" s="114">
        <f t="shared" si="966"/>
        <v>367.74230342999999</v>
      </c>
      <c r="D2059" s="115">
        <f t="shared" ref="D2059:D2122" si="987">IF(E2059=E2058,D2058,E2058)</f>
        <v>1190.8820000000001</v>
      </c>
      <c r="E2059" s="116">
        <f t="shared" si="974"/>
        <v>1193.337</v>
      </c>
      <c r="F2059" s="117">
        <f t="shared" si="975"/>
        <v>46011</v>
      </c>
      <c r="G2059" s="118">
        <f t="shared" si="979"/>
        <v>2.0614972768082662E-3</v>
      </c>
      <c r="H2059" s="119">
        <f t="shared" si="967"/>
        <v>46073</v>
      </c>
      <c r="I2059" s="119">
        <f t="shared" si="980"/>
        <v>46073</v>
      </c>
      <c r="J2059" s="120">
        <f t="shared" ref="J2059:J2122" si="988">IF(I2059=I2058,J2058,NETWORKDAYS(I2058,I2059,$AD$148:$AD$502)-1)</f>
        <v>21</v>
      </c>
      <c r="K2059" s="120">
        <f t="shared" si="977"/>
        <v>9</v>
      </c>
      <c r="L2059" s="8">
        <f t="shared" ref="L2059:L2122" si="989">TRUNC((E2059/D2059)^TRUNC((K2059/J2059),9),8)</f>
        <v>1.0008829699999999</v>
      </c>
      <c r="M2059" s="121">
        <f t="shared" si="976"/>
        <v>1.00206149</v>
      </c>
      <c r="N2059" s="121">
        <f t="shared" si="971"/>
        <v>1.6632420171781992</v>
      </c>
      <c r="O2059" s="114">
        <f t="shared" si="973"/>
        <v>1.6647106</v>
      </c>
      <c r="P2059" s="114">
        <f t="shared" si="981"/>
        <v>612.18451058000005</v>
      </c>
      <c r="Q2059" s="168">
        <f t="shared" si="968"/>
        <v>0</v>
      </c>
      <c r="R2059" s="169">
        <f t="shared" ref="R2059:R2122" si="990">IF(Q2059&gt;0,VLOOKUP($A2059,$AD$10:$AI$140,6),0)</f>
        <v>0</v>
      </c>
      <c r="S2059" s="114">
        <f t="shared" si="982"/>
        <v>0</v>
      </c>
      <c r="T2059" s="124">
        <f t="shared" ref="T2059:T2122" si="991">(T2058)</f>
        <v>7.0000000000000007E-2</v>
      </c>
      <c r="U2059" s="122">
        <f t="shared" si="972"/>
        <v>9</v>
      </c>
      <c r="V2059" s="122">
        <v>252</v>
      </c>
      <c r="W2059" s="121">
        <f t="shared" si="983"/>
        <v>1.0024193020000001</v>
      </c>
      <c r="X2059" s="114">
        <f t="shared" si="984"/>
        <v>1.48105921</v>
      </c>
      <c r="Y2059" s="114">
        <f t="shared" si="985"/>
        <v>0</v>
      </c>
      <c r="Z2059" s="127" t="str">
        <f t="shared" si="969"/>
        <v>A+J=</v>
      </c>
      <c r="AA2059" s="119">
        <f t="shared" si="970"/>
        <v>46073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>
        <f t="shared" si="986"/>
        <v>46054</v>
      </c>
      <c r="B2060" s="114">
        <f t="shared" si="978"/>
        <v>613.66556979000006</v>
      </c>
      <c r="C2060" s="114">
        <f t="shared" ref="C2060:C2123" si="992">TRUNC(IF(Q2059&gt;0,VLOOKUP(A2059,$AD$12:$AE$140,2),C2059),8)</f>
        <v>367.74230342999999</v>
      </c>
      <c r="D2060" s="115">
        <f t="shared" si="987"/>
        <v>1190.8820000000001</v>
      </c>
      <c r="E2060" s="116">
        <f t="shared" si="974"/>
        <v>1193.337</v>
      </c>
      <c r="F2060" s="117">
        <f t="shared" si="975"/>
        <v>46011</v>
      </c>
      <c r="G2060" s="118">
        <f t="shared" si="979"/>
        <v>2.0614972768082662E-3</v>
      </c>
      <c r="H2060" s="119">
        <f t="shared" ref="H2060:H2123" si="993">IF(DAY(A2060)=H$9,VLOOKUP(A2060,AH$118:AN$450,4),H2059)</f>
        <v>46073</v>
      </c>
      <c r="I2060" s="119">
        <f t="shared" si="980"/>
        <v>46073</v>
      </c>
      <c r="J2060" s="120">
        <f t="shared" si="988"/>
        <v>21</v>
      </c>
      <c r="K2060" s="120">
        <f t="shared" si="977"/>
        <v>9</v>
      </c>
      <c r="L2060" s="8">
        <f t="shared" si="989"/>
        <v>1.0008829699999999</v>
      </c>
      <c r="M2060" s="121">
        <f t="shared" si="976"/>
        <v>1.00206149</v>
      </c>
      <c r="N2060" s="121">
        <f t="shared" si="971"/>
        <v>1.6632420171781992</v>
      </c>
      <c r="O2060" s="114">
        <f t="shared" si="973"/>
        <v>1.6647106</v>
      </c>
      <c r="P2060" s="114">
        <f t="shared" si="981"/>
        <v>612.18451058000005</v>
      </c>
      <c r="Q2060" s="168">
        <f t="shared" ref="Q2060:Q2123" si="994">IF(VLOOKUP(A2060,AD$10:AK$140,8)=VLOOKUP(A2059,AD$10:AK$140,8),0,VLOOKUP(A2060,AD$10:AK$140,8))</f>
        <v>0</v>
      </c>
      <c r="R2060" s="169">
        <f t="shared" si="990"/>
        <v>0</v>
      </c>
      <c r="S2060" s="114">
        <f t="shared" si="982"/>
        <v>0</v>
      </c>
      <c r="T2060" s="124">
        <f t="shared" si="991"/>
        <v>7.0000000000000007E-2</v>
      </c>
      <c r="U2060" s="122">
        <f t="shared" si="972"/>
        <v>9</v>
      </c>
      <c r="V2060" s="122">
        <v>252</v>
      </c>
      <c r="W2060" s="121">
        <f t="shared" si="983"/>
        <v>1.0024193020000001</v>
      </c>
      <c r="X2060" s="114">
        <f t="shared" si="984"/>
        <v>1.48105921</v>
      </c>
      <c r="Y2060" s="114">
        <f t="shared" si="985"/>
        <v>0</v>
      </c>
      <c r="Z2060" s="127" t="str">
        <f t="shared" ref="Z2060:Z2123" si="995">IF($Q2059&gt;0,VLOOKUP($A2059,$AD$10:$AM$140,9),Z2059)</f>
        <v>A+J=</v>
      </c>
      <c r="AA2060" s="119">
        <f t="shared" ref="AA2060:AA2123" si="996">IF($Q2059&gt;0,VLOOKUP($A2059,$AD$10:$AM$140,10),AA2059)</f>
        <v>46073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>
        <f t="shared" si="986"/>
        <v>46055</v>
      </c>
      <c r="B2061" s="114">
        <f t="shared" si="978"/>
        <v>613.66556979000006</v>
      </c>
      <c r="C2061" s="114">
        <f t="shared" si="992"/>
        <v>367.74230342999999</v>
      </c>
      <c r="D2061" s="115">
        <f t="shared" si="987"/>
        <v>1190.8820000000001</v>
      </c>
      <c r="E2061" s="116">
        <f t="shared" si="974"/>
        <v>1193.337</v>
      </c>
      <c r="F2061" s="117">
        <f t="shared" si="975"/>
        <v>46011</v>
      </c>
      <c r="G2061" s="118">
        <f t="shared" si="979"/>
        <v>2.0614972768082662E-3</v>
      </c>
      <c r="H2061" s="119">
        <f t="shared" si="993"/>
        <v>46073</v>
      </c>
      <c r="I2061" s="119">
        <f t="shared" si="980"/>
        <v>46073</v>
      </c>
      <c r="J2061" s="120">
        <f t="shared" si="988"/>
        <v>21</v>
      </c>
      <c r="K2061" s="120">
        <f t="shared" si="977"/>
        <v>9</v>
      </c>
      <c r="L2061" s="8">
        <f t="shared" si="989"/>
        <v>1.0008829699999999</v>
      </c>
      <c r="M2061" s="121">
        <f t="shared" si="976"/>
        <v>1.00206149</v>
      </c>
      <c r="N2061" s="121">
        <f t="shared" si="971"/>
        <v>1.6632420171781992</v>
      </c>
      <c r="O2061" s="114">
        <f t="shared" si="973"/>
        <v>1.6647106</v>
      </c>
      <c r="P2061" s="114">
        <f t="shared" si="981"/>
        <v>612.18451058000005</v>
      </c>
      <c r="Q2061" s="168">
        <f t="shared" si="994"/>
        <v>0</v>
      </c>
      <c r="R2061" s="169">
        <f t="shared" si="990"/>
        <v>0</v>
      </c>
      <c r="S2061" s="114">
        <f t="shared" si="982"/>
        <v>0</v>
      </c>
      <c r="T2061" s="124">
        <f t="shared" si="991"/>
        <v>7.0000000000000007E-2</v>
      </c>
      <c r="U2061" s="122">
        <f t="shared" si="972"/>
        <v>9</v>
      </c>
      <c r="V2061" s="122">
        <v>252</v>
      </c>
      <c r="W2061" s="121">
        <f t="shared" si="983"/>
        <v>1.0024193020000001</v>
      </c>
      <c r="X2061" s="114">
        <f t="shared" si="984"/>
        <v>1.48105921</v>
      </c>
      <c r="Y2061" s="114">
        <f t="shared" si="985"/>
        <v>0</v>
      </c>
      <c r="Z2061" s="127" t="str">
        <f t="shared" si="995"/>
        <v>A+J=</v>
      </c>
      <c r="AA2061" s="119">
        <f t="shared" si="996"/>
        <v>46073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>
        <f t="shared" si="986"/>
        <v>46056</v>
      </c>
      <c r="B2062" s="114">
        <f t="shared" si="978"/>
        <v>613.89055542000006</v>
      </c>
      <c r="C2062" s="114">
        <f t="shared" si="992"/>
        <v>367.74230342999999</v>
      </c>
      <c r="D2062" s="115">
        <f t="shared" si="987"/>
        <v>1190.8820000000001</v>
      </c>
      <c r="E2062" s="116">
        <f t="shared" si="974"/>
        <v>1193.337</v>
      </c>
      <c r="F2062" s="117">
        <f t="shared" si="975"/>
        <v>46011</v>
      </c>
      <c r="G2062" s="118">
        <f t="shared" si="979"/>
        <v>2.0614972768082662E-3</v>
      </c>
      <c r="H2062" s="119">
        <f t="shared" si="993"/>
        <v>46073</v>
      </c>
      <c r="I2062" s="119">
        <f t="shared" si="980"/>
        <v>46073</v>
      </c>
      <c r="J2062" s="120">
        <f t="shared" si="988"/>
        <v>21</v>
      </c>
      <c r="K2062" s="120">
        <f t="shared" si="977"/>
        <v>10</v>
      </c>
      <c r="L2062" s="8">
        <f t="shared" si="989"/>
        <v>1.00098113</v>
      </c>
      <c r="M2062" s="121">
        <f t="shared" si="976"/>
        <v>1.00206149</v>
      </c>
      <c r="N2062" s="121">
        <f t="shared" si="971"/>
        <v>1.6632420171781992</v>
      </c>
      <c r="O2062" s="114">
        <f t="shared" si="973"/>
        <v>1.6648738700000001</v>
      </c>
      <c r="P2062" s="114">
        <f t="shared" si="981"/>
        <v>612.24455187000001</v>
      </c>
      <c r="Q2062" s="168">
        <f t="shared" si="994"/>
        <v>0</v>
      </c>
      <c r="R2062" s="169">
        <f t="shared" si="990"/>
        <v>0</v>
      </c>
      <c r="S2062" s="114">
        <f t="shared" si="982"/>
        <v>0</v>
      </c>
      <c r="T2062" s="124">
        <f t="shared" si="991"/>
        <v>7.0000000000000007E-2</v>
      </c>
      <c r="U2062" s="122">
        <f t="shared" si="972"/>
        <v>10</v>
      </c>
      <c r="V2062" s="122">
        <v>252</v>
      </c>
      <c r="W2062" s="121">
        <f t="shared" si="983"/>
        <v>1.0026884739999999</v>
      </c>
      <c r="X2062" s="114">
        <f t="shared" si="984"/>
        <v>1.6460035500000001</v>
      </c>
      <c r="Y2062" s="114">
        <f t="shared" si="985"/>
        <v>0</v>
      </c>
      <c r="Z2062" s="127" t="str">
        <f t="shared" si="995"/>
        <v>A+J=</v>
      </c>
      <c r="AA2062" s="119">
        <f t="shared" si="996"/>
        <v>46073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>
        <f t="shared" si="986"/>
        <v>46057</v>
      </c>
      <c r="B2063" s="114">
        <f t="shared" si="978"/>
        <v>614.11562176000007</v>
      </c>
      <c r="C2063" s="114">
        <f t="shared" si="992"/>
        <v>367.74230342999999</v>
      </c>
      <c r="D2063" s="115">
        <f t="shared" si="987"/>
        <v>1190.8820000000001</v>
      </c>
      <c r="E2063" s="116">
        <f t="shared" si="974"/>
        <v>1193.337</v>
      </c>
      <c r="F2063" s="117">
        <f t="shared" si="975"/>
        <v>46011</v>
      </c>
      <c r="G2063" s="118">
        <f t="shared" si="979"/>
        <v>2.0614972768082662E-3</v>
      </c>
      <c r="H2063" s="119">
        <f t="shared" si="993"/>
        <v>46073</v>
      </c>
      <c r="I2063" s="119">
        <f t="shared" si="980"/>
        <v>46073</v>
      </c>
      <c r="J2063" s="120">
        <f t="shared" si="988"/>
        <v>21</v>
      </c>
      <c r="K2063" s="120">
        <f t="shared" si="977"/>
        <v>11</v>
      </c>
      <c r="L2063" s="8">
        <f t="shared" si="989"/>
        <v>1.0010793</v>
      </c>
      <c r="M2063" s="121">
        <f t="shared" si="976"/>
        <v>1.00206149</v>
      </c>
      <c r="N2063" s="121">
        <f t="shared" si="971"/>
        <v>1.6632420171781992</v>
      </c>
      <c r="O2063" s="114">
        <f t="shared" si="973"/>
        <v>1.6650371500000001</v>
      </c>
      <c r="P2063" s="114">
        <f t="shared" si="981"/>
        <v>612.30459683000004</v>
      </c>
      <c r="Q2063" s="168">
        <f t="shared" si="994"/>
        <v>0</v>
      </c>
      <c r="R2063" s="169">
        <f t="shared" si="990"/>
        <v>0</v>
      </c>
      <c r="S2063" s="114">
        <f t="shared" si="982"/>
        <v>0</v>
      </c>
      <c r="T2063" s="124">
        <f t="shared" si="991"/>
        <v>7.0000000000000007E-2</v>
      </c>
      <c r="U2063" s="122">
        <f t="shared" si="972"/>
        <v>11</v>
      </c>
      <c r="V2063" s="122">
        <v>252</v>
      </c>
      <c r="W2063" s="121">
        <f t="shared" si="983"/>
        <v>1.0029577190000001</v>
      </c>
      <c r="X2063" s="114">
        <f t="shared" si="984"/>
        <v>1.8110249300000001</v>
      </c>
      <c r="Y2063" s="114">
        <f t="shared" si="985"/>
        <v>0</v>
      </c>
      <c r="Z2063" s="127" t="str">
        <f t="shared" si="995"/>
        <v>A+J=</v>
      </c>
      <c r="AA2063" s="119">
        <f t="shared" si="996"/>
        <v>46073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>
        <f t="shared" si="986"/>
        <v>46058</v>
      </c>
      <c r="B2064" s="114">
        <f t="shared" si="978"/>
        <v>614.34076454000001</v>
      </c>
      <c r="C2064" s="114">
        <f t="shared" si="992"/>
        <v>367.74230342999999</v>
      </c>
      <c r="D2064" s="115">
        <f t="shared" si="987"/>
        <v>1190.8820000000001</v>
      </c>
      <c r="E2064" s="116">
        <f t="shared" si="974"/>
        <v>1193.337</v>
      </c>
      <c r="F2064" s="117">
        <f t="shared" si="975"/>
        <v>46011</v>
      </c>
      <c r="G2064" s="118">
        <f t="shared" si="979"/>
        <v>2.0614972768082662E-3</v>
      </c>
      <c r="H2064" s="119">
        <f t="shared" si="993"/>
        <v>46073</v>
      </c>
      <c r="I2064" s="119">
        <f t="shared" si="980"/>
        <v>46073</v>
      </c>
      <c r="J2064" s="120">
        <f t="shared" si="988"/>
        <v>21</v>
      </c>
      <c r="K2064" s="120">
        <f t="shared" si="977"/>
        <v>12</v>
      </c>
      <c r="L2064" s="8">
        <f t="shared" si="989"/>
        <v>1.00117747</v>
      </c>
      <c r="M2064" s="121">
        <f t="shared" si="976"/>
        <v>1.00206149</v>
      </c>
      <c r="N2064" s="121">
        <f t="shared" si="971"/>
        <v>1.6632420171781992</v>
      </c>
      <c r="O2064" s="114">
        <f t="shared" si="973"/>
        <v>1.6652004300000001</v>
      </c>
      <c r="P2064" s="114">
        <f t="shared" si="981"/>
        <v>612.36464179999996</v>
      </c>
      <c r="Q2064" s="168">
        <f t="shared" si="994"/>
        <v>0</v>
      </c>
      <c r="R2064" s="169">
        <f t="shared" si="990"/>
        <v>0</v>
      </c>
      <c r="S2064" s="114">
        <f t="shared" si="982"/>
        <v>0</v>
      </c>
      <c r="T2064" s="124">
        <f t="shared" si="991"/>
        <v>7.0000000000000007E-2</v>
      </c>
      <c r="U2064" s="122">
        <f t="shared" si="972"/>
        <v>12</v>
      </c>
      <c r="V2064" s="122">
        <v>252</v>
      </c>
      <c r="W2064" s="121">
        <f t="shared" si="983"/>
        <v>1.003227036</v>
      </c>
      <c r="X2064" s="114">
        <f t="shared" si="984"/>
        <v>1.9761227400000001</v>
      </c>
      <c r="Y2064" s="114">
        <f t="shared" si="985"/>
        <v>0</v>
      </c>
      <c r="Z2064" s="127" t="str">
        <f t="shared" si="995"/>
        <v>A+J=</v>
      </c>
      <c r="AA2064" s="119">
        <f t="shared" si="996"/>
        <v>46073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>
        <f t="shared" si="986"/>
        <v>46059</v>
      </c>
      <c r="B2065" s="114">
        <f t="shared" si="978"/>
        <v>614.56599481000001</v>
      </c>
      <c r="C2065" s="114">
        <f t="shared" si="992"/>
        <v>367.74230342999999</v>
      </c>
      <c r="D2065" s="115">
        <f t="shared" si="987"/>
        <v>1190.8820000000001</v>
      </c>
      <c r="E2065" s="116">
        <f t="shared" si="974"/>
        <v>1193.337</v>
      </c>
      <c r="F2065" s="117">
        <f t="shared" si="975"/>
        <v>46011</v>
      </c>
      <c r="G2065" s="118">
        <f t="shared" si="979"/>
        <v>2.0614972768082662E-3</v>
      </c>
      <c r="H2065" s="119">
        <f t="shared" si="993"/>
        <v>46073</v>
      </c>
      <c r="I2065" s="119">
        <f t="shared" si="980"/>
        <v>46073</v>
      </c>
      <c r="J2065" s="120">
        <f t="shared" si="988"/>
        <v>21</v>
      </c>
      <c r="K2065" s="120">
        <f t="shared" si="977"/>
        <v>13</v>
      </c>
      <c r="L2065" s="8">
        <f t="shared" si="989"/>
        <v>1.0012756599999999</v>
      </c>
      <c r="M2065" s="121">
        <f t="shared" si="976"/>
        <v>1.00206149</v>
      </c>
      <c r="N2065" s="121">
        <f t="shared" si="971"/>
        <v>1.6632420171781992</v>
      </c>
      <c r="O2065" s="114">
        <f t="shared" si="973"/>
        <v>1.6653637400000001</v>
      </c>
      <c r="P2065" s="114">
        <f t="shared" si="981"/>
        <v>612.42469778999998</v>
      </c>
      <c r="Q2065" s="168">
        <f t="shared" si="994"/>
        <v>0</v>
      </c>
      <c r="R2065" s="169">
        <f t="shared" si="990"/>
        <v>0</v>
      </c>
      <c r="S2065" s="114">
        <f t="shared" si="982"/>
        <v>0</v>
      </c>
      <c r="T2065" s="124">
        <f t="shared" si="991"/>
        <v>7.0000000000000007E-2</v>
      </c>
      <c r="U2065" s="122">
        <f t="shared" si="972"/>
        <v>13</v>
      </c>
      <c r="V2065" s="122">
        <v>252</v>
      </c>
      <c r="W2065" s="121">
        <f t="shared" si="983"/>
        <v>1.003496425</v>
      </c>
      <c r="X2065" s="114">
        <f t="shared" si="984"/>
        <v>2.1412970200000001</v>
      </c>
      <c r="Y2065" s="114">
        <f t="shared" si="985"/>
        <v>0</v>
      </c>
      <c r="Z2065" s="127" t="str">
        <f t="shared" si="995"/>
        <v>A+J=</v>
      </c>
      <c r="AA2065" s="119">
        <f t="shared" si="996"/>
        <v>46073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>
        <f t="shared" si="986"/>
        <v>46060</v>
      </c>
      <c r="B2066" s="114">
        <f t="shared" si="978"/>
        <v>614.79130583999995</v>
      </c>
      <c r="C2066" s="114">
        <f t="shared" si="992"/>
        <v>367.74230342999999</v>
      </c>
      <c r="D2066" s="115">
        <f t="shared" si="987"/>
        <v>1190.8820000000001</v>
      </c>
      <c r="E2066" s="116">
        <f t="shared" si="974"/>
        <v>1193.337</v>
      </c>
      <c r="F2066" s="117">
        <f t="shared" si="975"/>
        <v>46011</v>
      </c>
      <c r="G2066" s="118">
        <f t="shared" si="979"/>
        <v>2.0614972768082662E-3</v>
      </c>
      <c r="H2066" s="119">
        <f t="shared" si="993"/>
        <v>46073</v>
      </c>
      <c r="I2066" s="119">
        <f t="shared" si="980"/>
        <v>46073</v>
      </c>
      <c r="J2066" s="120">
        <f t="shared" si="988"/>
        <v>21</v>
      </c>
      <c r="K2066" s="120">
        <f t="shared" si="977"/>
        <v>14</v>
      </c>
      <c r="L2066" s="8">
        <f t="shared" si="989"/>
        <v>1.00137385</v>
      </c>
      <c r="M2066" s="121">
        <f t="shared" si="976"/>
        <v>1.00206149</v>
      </c>
      <c r="N2066" s="121">
        <f t="shared" si="971"/>
        <v>1.6632420171781992</v>
      </c>
      <c r="O2066" s="114">
        <f t="shared" si="973"/>
        <v>1.6655270600000001</v>
      </c>
      <c r="P2066" s="114">
        <f t="shared" si="981"/>
        <v>612.48475745999997</v>
      </c>
      <c r="Q2066" s="168">
        <f t="shared" si="994"/>
        <v>0</v>
      </c>
      <c r="R2066" s="169">
        <f t="shared" si="990"/>
        <v>0</v>
      </c>
      <c r="S2066" s="114">
        <f t="shared" si="982"/>
        <v>0</v>
      </c>
      <c r="T2066" s="124">
        <f t="shared" si="991"/>
        <v>7.0000000000000007E-2</v>
      </c>
      <c r="U2066" s="122">
        <f t="shared" si="972"/>
        <v>14</v>
      </c>
      <c r="V2066" s="122">
        <v>252</v>
      </c>
      <c r="W2066" s="121">
        <f t="shared" si="983"/>
        <v>1.0037658869999999</v>
      </c>
      <c r="X2066" s="114">
        <f t="shared" si="984"/>
        <v>2.3065483800000002</v>
      </c>
      <c r="Y2066" s="114">
        <f t="shared" si="985"/>
        <v>0</v>
      </c>
      <c r="Z2066" s="127" t="str">
        <f t="shared" si="995"/>
        <v>A+J=</v>
      </c>
      <c r="AA2066" s="119">
        <f t="shared" si="996"/>
        <v>46073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>
        <f t="shared" si="986"/>
        <v>46061</v>
      </c>
      <c r="B2067" s="114">
        <f t="shared" si="978"/>
        <v>614.79130583999995</v>
      </c>
      <c r="C2067" s="114">
        <f t="shared" si="992"/>
        <v>367.74230342999999</v>
      </c>
      <c r="D2067" s="115">
        <f t="shared" si="987"/>
        <v>1190.8820000000001</v>
      </c>
      <c r="E2067" s="116">
        <f t="shared" si="974"/>
        <v>1193.337</v>
      </c>
      <c r="F2067" s="117">
        <f t="shared" si="975"/>
        <v>46011</v>
      </c>
      <c r="G2067" s="118">
        <f t="shared" si="979"/>
        <v>2.0614972768082662E-3</v>
      </c>
      <c r="H2067" s="119">
        <f t="shared" si="993"/>
        <v>46073</v>
      </c>
      <c r="I2067" s="119">
        <f t="shared" si="980"/>
        <v>46073</v>
      </c>
      <c r="J2067" s="120">
        <f t="shared" si="988"/>
        <v>21</v>
      </c>
      <c r="K2067" s="120">
        <f t="shared" si="977"/>
        <v>14</v>
      </c>
      <c r="L2067" s="8">
        <f t="shared" si="989"/>
        <v>1.00137385</v>
      </c>
      <c r="M2067" s="121">
        <f t="shared" si="976"/>
        <v>1.00206149</v>
      </c>
      <c r="N2067" s="121">
        <f t="shared" si="971"/>
        <v>1.6632420171781992</v>
      </c>
      <c r="O2067" s="114">
        <f t="shared" si="973"/>
        <v>1.6655270600000001</v>
      </c>
      <c r="P2067" s="114">
        <f t="shared" si="981"/>
        <v>612.48475745999997</v>
      </c>
      <c r="Q2067" s="168">
        <f t="shared" si="994"/>
        <v>0</v>
      </c>
      <c r="R2067" s="169">
        <f t="shared" si="990"/>
        <v>0</v>
      </c>
      <c r="S2067" s="114">
        <f t="shared" si="982"/>
        <v>0</v>
      </c>
      <c r="T2067" s="124">
        <f t="shared" si="991"/>
        <v>7.0000000000000007E-2</v>
      </c>
      <c r="U2067" s="122">
        <f t="shared" si="972"/>
        <v>14</v>
      </c>
      <c r="V2067" s="122">
        <v>252</v>
      </c>
      <c r="W2067" s="121">
        <f t="shared" si="983"/>
        <v>1.0037658869999999</v>
      </c>
      <c r="X2067" s="114">
        <f t="shared" si="984"/>
        <v>2.3065483800000002</v>
      </c>
      <c r="Y2067" s="114">
        <f t="shared" si="985"/>
        <v>0</v>
      </c>
      <c r="Z2067" s="127" t="str">
        <f t="shared" si="995"/>
        <v>A+J=</v>
      </c>
      <c r="AA2067" s="119">
        <f t="shared" si="996"/>
        <v>46073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>
        <f t="shared" si="986"/>
        <v>46062</v>
      </c>
      <c r="B2068" s="114">
        <f t="shared" si="978"/>
        <v>614.79130583999995</v>
      </c>
      <c r="C2068" s="114">
        <f t="shared" si="992"/>
        <v>367.74230342999999</v>
      </c>
      <c r="D2068" s="115">
        <f t="shared" si="987"/>
        <v>1190.8820000000001</v>
      </c>
      <c r="E2068" s="116">
        <f t="shared" si="974"/>
        <v>1193.337</v>
      </c>
      <c r="F2068" s="117">
        <f t="shared" si="975"/>
        <v>46011</v>
      </c>
      <c r="G2068" s="118">
        <f t="shared" si="979"/>
        <v>2.0614972768082662E-3</v>
      </c>
      <c r="H2068" s="119">
        <f t="shared" si="993"/>
        <v>46073</v>
      </c>
      <c r="I2068" s="119">
        <f t="shared" si="980"/>
        <v>46073</v>
      </c>
      <c r="J2068" s="120">
        <f t="shared" si="988"/>
        <v>21</v>
      </c>
      <c r="K2068" s="120">
        <f t="shared" si="977"/>
        <v>14</v>
      </c>
      <c r="L2068" s="8">
        <f t="shared" si="989"/>
        <v>1.00137385</v>
      </c>
      <c r="M2068" s="121">
        <f t="shared" si="976"/>
        <v>1.00206149</v>
      </c>
      <c r="N2068" s="121">
        <f t="shared" si="971"/>
        <v>1.6632420171781992</v>
      </c>
      <c r="O2068" s="114">
        <f t="shared" si="973"/>
        <v>1.6655270600000001</v>
      </c>
      <c r="P2068" s="114">
        <f t="shared" si="981"/>
        <v>612.48475745999997</v>
      </c>
      <c r="Q2068" s="168">
        <f t="shared" si="994"/>
        <v>0</v>
      </c>
      <c r="R2068" s="169">
        <f t="shared" si="990"/>
        <v>0</v>
      </c>
      <c r="S2068" s="114">
        <f t="shared" si="982"/>
        <v>0</v>
      </c>
      <c r="T2068" s="124">
        <f t="shared" si="991"/>
        <v>7.0000000000000007E-2</v>
      </c>
      <c r="U2068" s="122">
        <f t="shared" si="972"/>
        <v>14</v>
      </c>
      <c r="V2068" s="122">
        <v>252</v>
      </c>
      <c r="W2068" s="121">
        <f t="shared" si="983"/>
        <v>1.0037658869999999</v>
      </c>
      <c r="X2068" s="114">
        <f t="shared" si="984"/>
        <v>2.3065483800000002</v>
      </c>
      <c r="Y2068" s="114">
        <f t="shared" si="985"/>
        <v>0</v>
      </c>
      <c r="Z2068" s="127" t="str">
        <f t="shared" si="995"/>
        <v>A+J=</v>
      </c>
      <c r="AA2068" s="119">
        <f t="shared" si="996"/>
        <v>46073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>
        <f t="shared" si="986"/>
        <v>46063</v>
      </c>
      <c r="B2069" s="114">
        <f t="shared" si="978"/>
        <v>615.01670073000003</v>
      </c>
      <c r="C2069" s="114">
        <f t="shared" si="992"/>
        <v>367.74230342999999</v>
      </c>
      <c r="D2069" s="115">
        <f t="shared" si="987"/>
        <v>1190.8820000000001</v>
      </c>
      <c r="E2069" s="116">
        <f t="shared" si="974"/>
        <v>1193.337</v>
      </c>
      <c r="F2069" s="117">
        <f t="shared" si="975"/>
        <v>46011</v>
      </c>
      <c r="G2069" s="118">
        <f t="shared" si="979"/>
        <v>2.0614972768082662E-3</v>
      </c>
      <c r="H2069" s="119">
        <f t="shared" si="993"/>
        <v>46073</v>
      </c>
      <c r="I2069" s="119">
        <f t="shared" si="980"/>
        <v>46073</v>
      </c>
      <c r="J2069" s="120">
        <f t="shared" si="988"/>
        <v>21</v>
      </c>
      <c r="K2069" s="120">
        <f t="shared" si="977"/>
        <v>15</v>
      </c>
      <c r="L2069" s="8">
        <f t="shared" si="989"/>
        <v>1.00147206</v>
      </c>
      <c r="M2069" s="121">
        <f t="shared" si="976"/>
        <v>1.00206149</v>
      </c>
      <c r="N2069" s="121">
        <f t="shared" si="971"/>
        <v>1.6632420171781992</v>
      </c>
      <c r="O2069" s="114">
        <f t="shared" si="973"/>
        <v>1.6656903999999999</v>
      </c>
      <c r="P2069" s="114">
        <f t="shared" si="981"/>
        <v>612.54482449</v>
      </c>
      <c r="Q2069" s="168">
        <f t="shared" si="994"/>
        <v>0</v>
      </c>
      <c r="R2069" s="169">
        <f t="shared" si="990"/>
        <v>0</v>
      </c>
      <c r="S2069" s="114">
        <f t="shared" si="982"/>
        <v>0</v>
      </c>
      <c r="T2069" s="124">
        <f t="shared" si="991"/>
        <v>7.0000000000000007E-2</v>
      </c>
      <c r="U2069" s="122">
        <f t="shared" si="972"/>
        <v>15</v>
      </c>
      <c r="V2069" s="122">
        <v>252</v>
      </c>
      <c r="W2069" s="121">
        <f t="shared" si="983"/>
        <v>1.004035421</v>
      </c>
      <c r="X2069" s="114">
        <f t="shared" si="984"/>
        <v>2.4718762399999998</v>
      </c>
      <c r="Y2069" s="114">
        <f t="shared" si="985"/>
        <v>0</v>
      </c>
      <c r="Z2069" s="127" t="str">
        <f t="shared" si="995"/>
        <v>A+J=</v>
      </c>
      <c r="AA2069" s="119">
        <f t="shared" si="996"/>
        <v>46073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>
        <f t="shared" si="986"/>
        <v>46064</v>
      </c>
      <c r="B2070" s="114">
        <f t="shared" si="978"/>
        <v>615.24217580999994</v>
      </c>
      <c r="C2070" s="114">
        <f t="shared" si="992"/>
        <v>367.74230342999999</v>
      </c>
      <c r="D2070" s="115">
        <f t="shared" si="987"/>
        <v>1190.8820000000001</v>
      </c>
      <c r="E2070" s="116">
        <f t="shared" si="974"/>
        <v>1193.337</v>
      </c>
      <c r="F2070" s="117">
        <f t="shared" si="975"/>
        <v>46011</v>
      </c>
      <c r="G2070" s="118">
        <f t="shared" si="979"/>
        <v>2.0614972768082662E-3</v>
      </c>
      <c r="H2070" s="119">
        <f t="shared" si="993"/>
        <v>46073</v>
      </c>
      <c r="I2070" s="119">
        <f t="shared" si="980"/>
        <v>46073</v>
      </c>
      <c r="J2070" s="120">
        <f t="shared" si="988"/>
        <v>21</v>
      </c>
      <c r="K2070" s="120">
        <f t="shared" si="977"/>
        <v>16</v>
      </c>
      <c r="L2070" s="8">
        <f t="shared" si="989"/>
        <v>1.00157027</v>
      </c>
      <c r="M2070" s="121">
        <f t="shared" si="976"/>
        <v>1.00206149</v>
      </c>
      <c r="N2070" s="121">
        <f t="shared" si="971"/>
        <v>1.6632420171781992</v>
      </c>
      <c r="O2070" s="114">
        <f t="shared" si="973"/>
        <v>1.6658537499999999</v>
      </c>
      <c r="P2070" s="114">
        <f t="shared" si="981"/>
        <v>612.60489519999999</v>
      </c>
      <c r="Q2070" s="168">
        <f t="shared" si="994"/>
        <v>0</v>
      </c>
      <c r="R2070" s="169">
        <f t="shared" si="990"/>
        <v>0</v>
      </c>
      <c r="S2070" s="114">
        <f t="shared" si="982"/>
        <v>0</v>
      </c>
      <c r="T2070" s="124">
        <f t="shared" si="991"/>
        <v>7.0000000000000007E-2</v>
      </c>
      <c r="U2070" s="122">
        <f t="shared" si="972"/>
        <v>16</v>
      </c>
      <c r="V2070" s="122">
        <v>252</v>
      </c>
      <c r="W2070" s="121">
        <f t="shared" si="983"/>
        <v>1.004305027</v>
      </c>
      <c r="X2070" s="114">
        <f t="shared" si="984"/>
        <v>2.6372806099999999</v>
      </c>
      <c r="Y2070" s="114">
        <f t="shared" si="985"/>
        <v>0</v>
      </c>
      <c r="Z2070" s="127" t="str">
        <f t="shared" si="995"/>
        <v>A+J=</v>
      </c>
      <c r="AA2070" s="119">
        <f t="shared" si="996"/>
        <v>46073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>
        <f t="shared" si="986"/>
        <v>46065</v>
      </c>
      <c r="B2071" s="114">
        <f t="shared" si="978"/>
        <v>615.46773908</v>
      </c>
      <c r="C2071" s="114">
        <f t="shared" si="992"/>
        <v>367.74230342999999</v>
      </c>
      <c r="D2071" s="115">
        <f t="shared" si="987"/>
        <v>1190.8820000000001</v>
      </c>
      <c r="E2071" s="116">
        <f t="shared" si="974"/>
        <v>1193.337</v>
      </c>
      <c r="F2071" s="117">
        <f t="shared" si="975"/>
        <v>46011</v>
      </c>
      <c r="G2071" s="118">
        <f t="shared" si="979"/>
        <v>2.0614972768082662E-3</v>
      </c>
      <c r="H2071" s="119">
        <f t="shared" si="993"/>
        <v>46073</v>
      </c>
      <c r="I2071" s="119">
        <f t="shared" si="980"/>
        <v>46073</v>
      </c>
      <c r="J2071" s="120">
        <f t="shared" si="988"/>
        <v>21</v>
      </c>
      <c r="K2071" s="120">
        <f t="shared" si="977"/>
        <v>17</v>
      </c>
      <c r="L2071" s="8">
        <f t="shared" si="989"/>
        <v>1.0016685000000001</v>
      </c>
      <c r="M2071" s="121">
        <f t="shared" si="976"/>
        <v>1.00206149</v>
      </c>
      <c r="N2071" s="121">
        <f t="shared" si="971"/>
        <v>1.6632420171781992</v>
      </c>
      <c r="O2071" s="114">
        <f t="shared" si="973"/>
        <v>1.66601713</v>
      </c>
      <c r="P2071" s="114">
        <f t="shared" si="981"/>
        <v>612.66497693999997</v>
      </c>
      <c r="Q2071" s="168">
        <f t="shared" si="994"/>
        <v>0</v>
      </c>
      <c r="R2071" s="169">
        <f t="shared" si="990"/>
        <v>0</v>
      </c>
      <c r="S2071" s="114">
        <f t="shared" si="982"/>
        <v>0</v>
      </c>
      <c r="T2071" s="124">
        <f t="shared" si="991"/>
        <v>7.0000000000000007E-2</v>
      </c>
      <c r="U2071" s="122">
        <f t="shared" si="972"/>
        <v>17</v>
      </c>
      <c r="V2071" s="122">
        <v>252</v>
      </c>
      <c r="W2071" s="121">
        <f t="shared" si="983"/>
        <v>1.0045747060000001</v>
      </c>
      <c r="X2071" s="114">
        <f t="shared" si="984"/>
        <v>2.80276214</v>
      </c>
      <c r="Y2071" s="114">
        <f t="shared" si="985"/>
        <v>0</v>
      </c>
      <c r="Z2071" s="127" t="str">
        <f t="shared" si="995"/>
        <v>A+J=</v>
      </c>
      <c r="AA2071" s="119">
        <f t="shared" si="996"/>
        <v>46073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>
        <f t="shared" si="986"/>
        <v>46066</v>
      </c>
      <c r="B2072" s="114">
        <f t="shared" si="978"/>
        <v>615.69337885999994</v>
      </c>
      <c r="C2072" s="114">
        <f t="shared" si="992"/>
        <v>367.74230342999999</v>
      </c>
      <c r="D2072" s="115">
        <f t="shared" si="987"/>
        <v>1190.8820000000001</v>
      </c>
      <c r="E2072" s="116">
        <f t="shared" si="974"/>
        <v>1193.337</v>
      </c>
      <c r="F2072" s="117">
        <f t="shared" si="975"/>
        <v>46011</v>
      </c>
      <c r="G2072" s="118">
        <f t="shared" si="979"/>
        <v>2.0614972768082662E-3</v>
      </c>
      <c r="H2072" s="119">
        <f t="shared" si="993"/>
        <v>46073</v>
      </c>
      <c r="I2072" s="119">
        <f t="shared" si="980"/>
        <v>46073</v>
      </c>
      <c r="J2072" s="120">
        <f t="shared" si="988"/>
        <v>21</v>
      </c>
      <c r="K2072" s="120">
        <f t="shared" si="977"/>
        <v>18</v>
      </c>
      <c r="L2072" s="8">
        <f t="shared" si="989"/>
        <v>1.0017667299999999</v>
      </c>
      <c r="M2072" s="121">
        <f t="shared" si="976"/>
        <v>1.00206149</v>
      </c>
      <c r="N2072" s="121">
        <f t="shared" si="971"/>
        <v>1.6632420171781992</v>
      </c>
      <c r="O2072" s="114">
        <f t="shared" si="973"/>
        <v>1.66618051</v>
      </c>
      <c r="P2072" s="114">
        <f t="shared" si="981"/>
        <v>612.72505866999995</v>
      </c>
      <c r="Q2072" s="168">
        <f t="shared" si="994"/>
        <v>0</v>
      </c>
      <c r="R2072" s="169">
        <f t="shared" si="990"/>
        <v>0</v>
      </c>
      <c r="S2072" s="114">
        <f t="shared" si="982"/>
        <v>0</v>
      </c>
      <c r="T2072" s="124">
        <f t="shared" si="991"/>
        <v>7.0000000000000007E-2</v>
      </c>
      <c r="U2072" s="122">
        <f t="shared" si="972"/>
        <v>18</v>
      </c>
      <c r="V2072" s="122">
        <v>252</v>
      </c>
      <c r="W2072" s="121">
        <f t="shared" si="983"/>
        <v>1.0048444569999999</v>
      </c>
      <c r="X2072" s="114">
        <f t="shared" si="984"/>
        <v>2.96832019</v>
      </c>
      <c r="Y2072" s="114">
        <f t="shared" si="985"/>
        <v>0</v>
      </c>
      <c r="Z2072" s="127" t="str">
        <f t="shared" si="995"/>
        <v>A+J=</v>
      </c>
      <c r="AA2072" s="119">
        <f t="shared" si="996"/>
        <v>46073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>
        <f t="shared" si="986"/>
        <v>46067</v>
      </c>
      <c r="B2073" s="114">
        <f t="shared" si="978"/>
        <v>615.91911059000006</v>
      </c>
      <c r="C2073" s="114">
        <f t="shared" si="992"/>
        <v>367.74230342999999</v>
      </c>
      <c r="D2073" s="115">
        <f t="shared" si="987"/>
        <v>1190.8820000000001</v>
      </c>
      <c r="E2073" s="116">
        <f t="shared" si="974"/>
        <v>1193.337</v>
      </c>
      <c r="F2073" s="117">
        <f t="shared" si="975"/>
        <v>46011</v>
      </c>
      <c r="G2073" s="118">
        <f t="shared" si="979"/>
        <v>2.0614972768082662E-3</v>
      </c>
      <c r="H2073" s="119">
        <f t="shared" si="993"/>
        <v>46073</v>
      </c>
      <c r="I2073" s="119">
        <f t="shared" si="980"/>
        <v>46073</v>
      </c>
      <c r="J2073" s="120">
        <f t="shared" si="988"/>
        <v>21</v>
      </c>
      <c r="K2073" s="120">
        <f t="shared" si="977"/>
        <v>19</v>
      </c>
      <c r="L2073" s="8">
        <f t="shared" si="989"/>
        <v>1.0018649799999999</v>
      </c>
      <c r="M2073" s="121">
        <f t="shared" si="976"/>
        <v>1.00206149</v>
      </c>
      <c r="N2073" s="121">
        <f t="shared" si="971"/>
        <v>1.6632420171781992</v>
      </c>
      <c r="O2073" s="114">
        <f t="shared" si="973"/>
        <v>1.66634393</v>
      </c>
      <c r="P2073" s="114">
        <f t="shared" si="981"/>
        <v>612.78515512000001</v>
      </c>
      <c r="Q2073" s="168">
        <f t="shared" si="994"/>
        <v>0</v>
      </c>
      <c r="R2073" s="169">
        <f t="shared" si="990"/>
        <v>0</v>
      </c>
      <c r="S2073" s="114">
        <f t="shared" si="982"/>
        <v>0</v>
      </c>
      <c r="T2073" s="124">
        <f t="shared" si="991"/>
        <v>7.0000000000000007E-2</v>
      </c>
      <c r="U2073" s="122">
        <f t="shared" si="972"/>
        <v>19</v>
      </c>
      <c r="V2073" s="122">
        <v>252</v>
      </c>
      <c r="W2073" s="121">
        <f t="shared" si="983"/>
        <v>1.005114281</v>
      </c>
      <c r="X2073" s="114">
        <f t="shared" si="984"/>
        <v>3.1339554700000001</v>
      </c>
      <c r="Y2073" s="114">
        <f t="shared" si="985"/>
        <v>0</v>
      </c>
      <c r="Z2073" s="127" t="str">
        <f t="shared" si="995"/>
        <v>A+J=</v>
      </c>
      <c r="AA2073" s="119">
        <f t="shared" si="996"/>
        <v>46073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>
        <f t="shared" si="986"/>
        <v>46068</v>
      </c>
      <c r="B2074" s="114">
        <f t="shared" si="978"/>
        <v>615.91911059000006</v>
      </c>
      <c r="C2074" s="114">
        <f t="shared" si="992"/>
        <v>367.74230342999999</v>
      </c>
      <c r="D2074" s="115">
        <f t="shared" si="987"/>
        <v>1190.8820000000001</v>
      </c>
      <c r="E2074" s="116">
        <f t="shared" si="974"/>
        <v>1193.337</v>
      </c>
      <c r="F2074" s="117">
        <f t="shared" si="975"/>
        <v>46011</v>
      </c>
      <c r="G2074" s="118">
        <f t="shared" si="979"/>
        <v>2.0614972768082662E-3</v>
      </c>
      <c r="H2074" s="119">
        <f t="shared" si="993"/>
        <v>46073</v>
      </c>
      <c r="I2074" s="119">
        <f t="shared" si="980"/>
        <v>46073</v>
      </c>
      <c r="J2074" s="120">
        <f t="shared" si="988"/>
        <v>21</v>
      </c>
      <c r="K2074" s="120">
        <f t="shared" si="977"/>
        <v>19</v>
      </c>
      <c r="L2074" s="8">
        <f t="shared" si="989"/>
        <v>1.0018649799999999</v>
      </c>
      <c r="M2074" s="121">
        <f t="shared" si="976"/>
        <v>1.00206149</v>
      </c>
      <c r="N2074" s="121">
        <f t="shared" si="971"/>
        <v>1.6632420171781992</v>
      </c>
      <c r="O2074" s="114">
        <f t="shared" si="973"/>
        <v>1.66634393</v>
      </c>
      <c r="P2074" s="114">
        <f t="shared" si="981"/>
        <v>612.78515512000001</v>
      </c>
      <c r="Q2074" s="168">
        <f t="shared" si="994"/>
        <v>0</v>
      </c>
      <c r="R2074" s="169">
        <f t="shared" si="990"/>
        <v>0</v>
      </c>
      <c r="S2074" s="114">
        <f t="shared" si="982"/>
        <v>0</v>
      </c>
      <c r="T2074" s="124">
        <f t="shared" si="991"/>
        <v>7.0000000000000007E-2</v>
      </c>
      <c r="U2074" s="122">
        <f t="shared" si="972"/>
        <v>19</v>
      </c>
      <c r="V2074" s="122">
        <v>252</v>
      </c>
      <c r="W2074" s="121">
        <f t="shared" si="983"/>
        <v>1.005114281</v>
      </c>
      <c r="X2074" s="114">
        <f t="shared" si="984"/>
        <v>3.1339554700000001</v>
      </c>
      <c r="Y2074" s="114">
        <f t="shared" si="985"/>
        <v>0</v>
      </c>
      <c r="Z2074" s="127" t="str">
        <f t="shared" si="995"/>
        <v>A+J=</v>
      </c>
      <c r="AA2074" s="119">
        <f t="shared" si="996"/>
        <v>46073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>
        <f t="shared" si="986"/>
        <v>46069</v>
      </c>
      <c r="B2075" s="114">
        <f t="shared" si="978"/>
        <v>615.91911059000006</v>
      </c>
      <c r="C2075" s="114">
        <f t="shared" si="992"/>
        <v>367.74230342999999</v>
      </c>
      <c r="D2075" s="115">
        <f t="shared" si="987"/>
        <v>1190.8820000000001</v>
      </c>
      <c r="E2075" s="116">
        <f t="shared" si="974"/>
        <v>1193.337</v>
      </c>
      <c r="F2075" s="117">
        <f t="shared" si="975"/>
        <v>46011</v>
      </c>
      <c r="G2075" s="118">
        <f t="shared" si="979"/>
        <v>2.0614972768082662E-3</v>
      </c>
      <c r="H2075" s="119">
        <f t="shared" si="993"/>
        <v>46073</v>
      </c>
      <c r="I2075" s="119">
        <f t="shared" si="980"/>
        <v>46073</v>
      </c>
      <c r="J2075" s="120">
        <f t="shared" si="988"/>
        <v>21</v>
      </c>
      <c r="K2075" s="120">
        <f t="shared" si="977"/>
        <v>19</v>
      </c>
      <c r="L2075" s="8">
        <f t="shared" si="989"/>
        <v>1.0018649799999999</v>
      </c>
      <c r="M2075" s="121">
        <f t="shared" si="976"/>
        <v>1.00206149</v>
      </c>
      <c r="N2075" s="121">
        <f t="shared" si="971"/>
        <v>1.6632420171781992</v>
      </c>
      <c r="O2075" s="114">
        <f t="shared" si="973"/>
        <v>1.66634393</v>
      </c>
      <c r="P2075" s="114">
        <f t="shared" si="981"/>
        <v>612.78515512000001</v>
      </c>
      <c r="Q2075" s="168">
        <f t="shared" si="994"/>
        <v>0</v>
      </c>
      <c r="R2075" s="169">
        <f t="shared" si="990"/>
        <v>0</v>
      </c>
      <c r="S2075" s="114">
        <f t="shared" si="982"/>
        <v>0</v>
      </c>
      <c r="T2075" s="124">
        <f t="shared" si="991"/>
        <v>7.0000000000000007E-2</v>
      </c>
      <c r="U2075" s="122">
        <f t="shared" si="972"/>
        <v>19</v>
      </c>
      <c r="V2075" s="122">
        <v>252</v>
      </c>
      <c r="W2075" s="121">
        <f t="shared" si="983"/>
        <v>1.005114281</v>
      </c>
      <c r="X2075" s="114">
        <f t="shared" si="984"/>
        <v>3.1339554700000001</v>
      </c>
      <c r="Y2075" s="114">
        <f t="shared" si="985"/>
        <v>0</v>
      </c>
      <c r="Z2075" s="127" t="str">
        <f t="shared" si="995"/>
        <v>A+J=</v>
      </c>
      <c r="AA2075" s="119">
        <f t="shared" si="996"/>
        <v>46073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>
        <f t="shared" si="986"/>
        <v>46070</v>
      </c>
      <c r="B2076" s="114">
        <f t="shared" si="978"/>
        <v>615.91911059000006</v>
      </c>
      <c r="C2076" s="114">
        <f t="shared" si="992"/>
        <v>367.74230342999999</v>
      </c>
      <c r="D2076" s="115">
        <f t="shared" si="987"/>
        <v>1190.8820000000001</v>
      </c>
      <c r="E2076" s="116">
        <f t="shared" si="974"/>
        <v>1193.337</v>
      </c>
      <c r="F2076" s="117">
        <f t="shared" si="975"/>
        <v>46011</v>
      </c>
      <c r="G2076" s="118">
        <f t="shared" si="979"/>
        <v>2.0614972768082662E-3</v>
      </c>
      <c r="H2076" s="119">
        <f t="shared" si="993"/>
        <v>46073</v>
      </c>
      <c r="I2076" s="119">
        <f t="shared" si="980"/>
        <v>46073</v>
      </c>
      <c r="J2076" s="120">
        <f t="shared" si="988"/>
        <v>21</v>
      </c>
      <c r="K2076" s="120">
        <f t="shared" si="977"/>
        <v>19</v>
      </c>
      <c r="L2076" s="8">
        <f t="shared" si="989"/>
        <v>1.0018649799999999</v>
      </c>
      <c r="M2076" s="121">
        <f t="shared" si="976"/>
        <v>1.00206149</v>
      </c>
      <c r="N2076" s="121">
        <f t="shared" si="971"/>
        <v>1.6632420171781992</v>
      </c>
      <c r="O2076" s="114">
        <f t="shared" si="973"/>
        <v>1.66634393</v>
      </c>
      <c r="P2076" s="114">
        <f t="shared" si="981"/>
        <v>612.78515512000001</v>
      </c>
      <c r="Q2076" s="168">
        <f t="shared" si="994"/>
        <v>0</v>
      </c>
      <c r="R2076" s="169">
        <f t="shared" si="990"/>
        <v>0</v>
      </c>
      <c r="S2076" s="114">
        <f t="shared" si="982"/>
        <v>0</v>
      </c>
      <c r="T2076" s="124">
        <f t="shared" si="991"/>
        <v>7.0000000000000007E-2</v>
      </c>
      <c r="U2076" s="122">
        <f t="shared" si="972"/>
        <v>19</v>
      </c>
      <c r="V2076" s="122">
        <v>252</v>
      </c>
      <c r="W2076" s="121">
        <f t="shared" si="983"/>
        <v>1.005114281</v>
      </c>
      <c r="X2076" s="114">
        <f t="shared" si="984"/>
        <v>3.1339554700000001</v>
      </c>
      <c r="Y2076" s="114">
        <f t="shared" si="985"/>
        <v>0</v>
      </c>
      <c r="Z2076" s="127" t="str">
        <f t="shared" si="995"/>
        <v>A+J=</v>
      </c>
      <c r="AA2076" s="119">
        <f t="shared" si="996"/>
        <v>46073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>
        <f t="shared" si="986"/>
        <v>46071</v>
      </c>
      <c r="B2077" s="114">
        <f t="shared" si="978"/>
        <v>615.91911059000006</v>
      </c>
      <c r="C2077" s="114">
        <f t="shared" si="992"/>
        <v>367.74230342999999</v>
      </c>
      <c r="D2077" s="115">
        <f t="shared" si="987"/>
        <v>1190.8820000000001</v>
      </c>
      <c r="E2077" s="116">
        <f t="shared" si="974"/>
        <v>1193.337</v>
      </c>
      <c r="F2077" s="117">
        <f t="shared" si="975"/>
        <v>46011</v>
      </c>
      <c r="G2077" s="118">
        <f t="shared" si="979"/>
        <v>2.0614972768082662E-3</v>
      </c>
      <c r="H2077" s="119">
        <f t="shared" si="993"/>
        <v>46073</v>
      </c>
      <c r="I2077" s="119">
        <f t="shared" si="980"/>
        <v>46073</v>
      </c>
      <c r="J2077" s="120">
        <f t="shared" si="988"/>
        <v>21</v>
      </c>
      <c r="K2077" s="120">
        <f t="shared" si="977"/>
        <v>19</v>
      </c>
      <c r="L2077" s="8">
        <f t="shared" si="989"/>
        <v>1.0018649799999999</v>
      </c>
      <c r="M2077" s="121">
        <f t="shared" si="976"/>
        <v>1.00206149</v>
      </c>
      <c r="N2077" s="121">
        <f t="shared" si="971"/>
        <v>1.6632420171781992</v>
      </c>
      <c r="O2077" s="114">
        <f t="shared" si="973"/>
        <v>1.66634393</v>
      </c>
      <c r="P2077" s="114">
        <f t="shared" si="981"/>
        <v>612.78515512000001</v>
      </c>
      <c r="Q2077" s="168">
        <f t="shared" si="994"/>
        <v>0</v>
      </c>
      <c r="R2077" s="169">
        <f t="shared" si="990"/>
        <v>0</v>
      </c>
      <c r="S2077" s="114">
        <f t="shared" si="982"/>
        <v>0</v>
      </c>
      <c r="T2077" s="124">
        <f t="shared" si="991"/>
        <v>7.0000000000000007E-2</v>
      </c>
      <c r="U2077" s="122">
        <f t="shared" si="972"/>
        <v>19</v>
      </c>
      <c r="V2077" s="122">
        <v>252</v>
      </c>
      <c r="W2077" s="121">
        <f t="shared" si="983"/>
        <v>1.005114281</v>
      </c>
      <c r="X2077" s="114">
        <f t="shared" si="984"/>
        <v>3.1339554700000001</v>
      </c>
      <c r="Y2077" s="114">
        <f t="shared" si="985"/>
        <v>0</v>
      </c>
      <c r="Z2077" s="127" t="str">
        <f t="shared" si="995"/>
        <v>A+J=</v>
      </c>
      <c r="AA2077" s="119">
        <f t="shared" si="996"/>
        <v>46073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>
        <f t="shared" si="986"/>
        <v>46072</v>
      </c>
      <c r="B2078" s="114">
        <f t="shared" si="978"/>
        <v>616.14491516999999</v>
      </c>
      <c r="C2078" s="114">
        <f t="shared" si="992"/>
        <v>367.74230342999999</v>
      </c>
      <c r="D2078" s="115">
        <f t="shared" si="987"/>
        <v>1190.8820000000001</v>
      </c>
      <c r="E2078" s="116">
        <f t="shared" si="974"/>
        <v>1193.337</v>
      </c>
      <c r="F2078" s="117">
        <f t="shared" si="975"/>
        <v>46011</v>
      </c>
      <c r="G2078" s="118">
        <f t="shared" si="979"/>
        <v>2.0614972768082662E-3</v>
      </c>
      <c r="H2078" s="119">
        <f t="shared" si="993"/>
        <v>46073</v>
      </c>
      <c r="I2078" s="119">
        <f t="shared" si="980"/>
        <v>46073</v>
      </c>
      <c r="J2078" s="120">
        <f t="shared" si="988"/>
        <v>21</v>
      </c>
      <c r="K2078" s="120">
        <f t="shared" si="977"/>
        <v>20</v>
      </c>
      <c r="L2078" s="8">
        <f t="shared" si="989"/>
        <v>1.0019632300000001</v>
      </c>
      <c r="M2078" s="121">
        <f t="shared" si="976"/>
        <v>1.00206149</v>
      </c>
      <c r="N2078" s="121">
        <f t="shared" si="971"/>
        <v>1.6632420171781992</v>
      </c>
      <c r="O2078" s="114">
        <f t="shared" si="973"/>
        <v>1.6665073399999999</v>
      </c>
      <c r="P2078" s="114">
        <f t="shared" si="981"/>
        <v>612.84524789</v>
      </c>
      <c r="Q2078" s="168">
        <f t="shared" si="994"/>
        <v>0</v>
      </c>
      <c r="R2078" s="169">
        <f t="shared" si="990"/>
        <v>0</v>
      </c>
      <c r="S2078" s="114">
        <f t="shared" si="982"/>
        <v>0</v>
      </c>
      <c r="T2078" s="124">
        <f t="shared" si="991"/>
        <v>7.0000000000000007E-2</v>
      </c>
      <c r="U2078" s="122">
        <f t="shared" si="972"/>
        <v>20</v>
      </c>
      <c r="V2078" s="122">
        <v>252</v>
      </c>
      <c r="W2078" s="121">
        <f t="shared" si="983"/>
        <v>1.005384177</v>
      </c>
      <c r="X2078" s="114">
        <f t="shared" si="984"/>
        <v>3.29966728</v>
      </c>
      <c r="Y2078" s="114">
        <f t="shared" si="985"/>
        <v>0</v>
      </c>
      <c r="Z2078" s="127" t="str">
        <f t="shared" si="995"/>
        <v>A+J=</v>
      </c>
      <c r="AA2078" s="119">
        <f t="shared" si="996"/>
        <v>46073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>
        <f t="shared" si="986"/>
        <v>46073</v>
      </c>
      <c r="B2079" s="114">
        <f t="shared" si="978"/>
        <v>616.37080371000002</v>
      </c>
      <c r="C2079" s="114">
        <f t="shared" si="992"/>
        <v>367.74230342999999</v>
      </c>
      <c r="D2079" s="115">
        <f t="shared" si="987"/>
        <v>1190.8820000000001</v>
      </c>
      <c r="E2079" s="116">
        <f t="shared" si="974"/>
        <v>1193.337</v>
      </c>
      <c r="F2079" s="117">
        <f t="shared" si="975"/>
        <v>46011</v>
      </c>
      <c r="G2079" s="118">
        <f t="shared" si="979"/>
        <v>2.0614972768082662E-3</v>
      </c>
      <c r="H2079" s="119">
        <f t="shared" si="993"/>
        <v>46101</v>
      </c>
      <c r="I2079" s="119">
        <f t="shared" si="980"/>
        <v>46073</v>
      </c>
      <c r="J2079" s="120">
        <f t="shared" si="988"/>
        <v>21</v>
      </c>
      <c r="K2079" s="120">
        <f t="shared" si="977"/>
        <v>21</v>
      </c>
      <c r="L2079" s="8">
        <f t="shared" si="989"/>
        <v>1.00206149</v>
      </c>
      <c r="M2079" s="121">
        <f t="shared" si="976"/>
        <v>1.00206149</v>
      </c>
      <c r="N2079" s="121">
        <f t="shared" ref="N2079:N2142" si="997">IF(I2079&gt;I2078,N2078*M2079,N2078)</f>
        <v>1.6632420171781992</v>
      </c>
      <c r="O2079" s="114">
        <f t="shared" si="973"/>
        <v>1.6666707700000001</v>
      </c>
      <c r="P2079" s="114">
        <f t="shared" si="981"/>
        <v>612.90534801000001</v>
      </c>
      <c r="Q2079" s="168">
        <f t="shared" si="994"/>
        <v>68</v>
      </c>
      <c r="R2079" s="169">
        <f t="shared" si="990"/>
        <v>1.8419999999999999E-2</v>
      </c>
      <c r="S2079" s="114">
        <f t="shared" si="982"/>
        <v>11.28971651</v>
      </c>
      <c r="T2079" s="124">
        <f t="shared" si="991"/>
        <v>7.0000000000000007E-2</v>
      </c>
      <c r="U2079" s="122">
        <f t="shared" si="972"/>
        <v>21</v>
      </c>
      <c r="V2079" s="122">
        <v>252</v>
      </c>
      <c r="W2079" s="121">
        <f t="shared" si="983"/>
        <v>1.0056541450000001</v>
      </c>
      <c r="X2079" s="114">
        <f t="shared" si="984"/>
        <v>3.4654557000000001</v>
      </c>
      <c r="Y2079" s="114">
        <f t="shared" si="985"/>
        <v>14.75517221</v>
      </c>
      <c r="Z2079" s="127" t="str">
        <f t="shared" si="995"/>
        <v>A+J=</v>
      </c>
      <c r="AA2079" s="119">
        <f t="shared" si="996"/>
        <v>46073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>
        <f t="shared" si="986"/>
        <v>46074</v>
      </c>
      <c r="B2080" s="114">
        <f t="shared" si="978"/>
        <v>601.83914518999995</v>
      </c>
      <c r="C2080" s="114">
        <f t="shared" si="992"/>
        <v>360.96849021000003</v>
      </c>
      <c r="D2080" s="115">
        <f t="shared" si="987"/>
        <v>1190.8820000000001</v>
      </c>
      <c r="E2080" s="116">
        <f t="shared" si="974"/>
        <v>1193.337</v>
      </c>
      <c r="F2080" s="117">
        <f t="shared" si="975"/>
        <v>46042</v>
      </c>
      <c r="G2080" s="118">
        <f t="shared" si="979"/>
        <v>2.0614972768082662E-3</v>
      </c>
      <c r="H2080" s="119">
        <f t="shared" si="993"/>
        <v>46101</v>
      </c>
      <c r="I2080" s="119">
        <f t="shared" si="980"/>
        <v>46101</v>
      </c>
      <c r="J2080" s="120">
        <f t="shared" si="988"/>
        <v>20</v>
      </c>
      <c r="K2080" s="120">
        <f t="shared" si="977"/>
        <v>1</v>
      </c>
      <c r="L2080" s="8">
        <f t="shared" si="989"/>
        <v>1.0001029699999999</v>
      </c>
      <c r="M2080" s="121">
        <f t="shared" si="976"/>
        <v>1.00206149</v>
      </c>
      <c r="N2080" s="121">
        <f t="shared" si="997"/>
        <v>1.6666707739641919</v>
      </c>
      <c r="O2080" s="114">
        <f t="shared" si="973"/>
        <v>1.66684239</v>
      </c>
      <c r="P2080" s="114">
        <f t="shared" si="981"/>
        <v>601.67758092999998</v>
      </c>
      <c r="Q2080" s="168">
        <f t="shared" si="994"/>
        <v>0</v>
      </c>
      <c r="R2080" s="169">
        <f t="shared" si="990"/>
        <v>0</v>
      </c>
      <c r="S2080" s="114">
        <f t="shared" si="982"/>
        <v>0</v>
      </c>
      <c r="T2080" s="124">
        <f t="shared" si="991"/>
        <v>7.0000000000000007E-2</v>
      </c>
      <c r="U2080" s="122">
        <f t="shared" si="972"/>
        <v>1</v>
      </c>
      <c r="V2080" s="122">
        <v>252</v>
      </c>
      <c r="W2080" s="121">
        <f t="shared" si="983"/>
        <v>1.0002685229999999</v>
      </c>
      <c r="X2080" s="114">
        <f t="shared" si="984"/>
        <v>0.16156425999999999</v>
      </c>
      <c r="Y2080" s="114">
        <f t="shared" si="985"/>
        <v>0</v>
      </c>
      <c r="Z2080" s="127" t="str">
        <f t="shared" si="995"/>
        <v>A+J=</v>
      </c>
      <c r="AA2080" s="119">
        <f t="shared" si="996"/>
        <v>46101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>
        <f t="shared" si="986"/>
        <v>46075</v>
      </c>
      <c r="B2081" s="114">
        <f t="shared" si="978"/>
        <v>601.83914518999995</v>
      </c>
      <c r="C2081" s="114">
        <f t="shared" si="992"/>
        <v>360.96849021000003</v>
      </c>
      <c r="D2081" s="115">
        <f t="shared" si="987"/>
        <v>1190.8820000000001</v>
      </c>
      <c r="E2081" s="116">
        <f t="shared" si="974"/>
        <v>1193.337</v>
      </c>
      <c r="F2081" s="117">
        <f t="shared" si="975"/>
        <v>46042</v>
      </c>
      <c r="G2081" s="118">
        <f t="shared" si="979"/>
        <v>2.0614972768082662E-3</v>
      </c>
      <c r="H2081" s="119">
        <f t="shared" si="993"/>
        <v>46101</v>
      </c>
      <c r="I2081" s="119">
        <f t="shared" si="980"/>
        <v>46101</v>
      </c>
      <c r="J2081" s="120">
        <f t="shared" si="988"/>
        <v>20</v>
      </c>
      <c r="K2081" s="120">
        <f t="shared" si="977"/>
        <v>1</v>
      </c>
      <c r="L2081" s="8">
        <f t="shared" si="989"/>
        <v>1.0001029699999999</v>
      </c>
      <c r="M2081" s="121">
        <f t="shared" si="976"/>
        <v>1.00206149</v>
      </c>
      <c r="N2081" s="121">
        <f t="shared" si="997"/>
        <v>1.6666707739641919</v>
      </c>
      <c r="O2081" s="114">
        <f t="shared" si="973"/>
        <v>1.66684239</v>
      </c>
      <c r="P2081" s="114">
        <f t="shared" si="981"/>
        <v>601.67758092999998</v>
      </c>
      <c r="Q2081" s="168">
        <f t="shared" si="994"/>
        <v>0</v>
      </c>
      <c r="R2081" s="169">
        <f t="shared" si="990"/>
        <v>0</v>
      </c>
      <c r="S2081" s="114">
        <f t="shared" si="982"/>
        <v>0</v>
      </c>
      <c r="T2081" s="124">
        <f t="shared" si="991"/>
        <v>7.0000000000000007E-2</v>
      </c>
      <c r="U2081" s="122">
        <f t="shared" si="972"/>
        <v>1</v>
      </c>
      <c r="V2081" s="122">
        <v>252</v>
      </c>
      <c r="W2081" s="121">
        <f t="shared" si="983"/>
        <v>1.0002685229999999</v>
      </c>
      <c r="X2081" s="114">
        <f t="shared" si="984"/>
        <v>0.16156425999999999</v>
      </c>
      <c r="Y2081" s="114">
        <f t="shared" si="985"/>
        <v>0</v>
      </c>
      <c r="Z2081" s="127" t="str">
        <f t="shared" si="995"/>
        <v>A+J=</v>
      </c>
      <c r="AA2081" s="119">
        <f t="shared" si="996"/>
        <v>46101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>
        <f t="shared" si="986"/>
        <v>46076</v>
      </c>
      <c r="B2082" s="114">
        <f t="shared" si="978"/>
        <v>601.83914518999995</v>
      </c>
      <c r="C2082" s="114">
        <f t="shared" si="992"/>
        <v>360.96849021000003</v>
      </c>
      <c r="D2082" s="115">
        <f t="shared" si="987"/>
        <v>1190.8820000000001</v>
      </c>
      <c r="E2082" s="116">
        <f t="shared" si="974"/>
        <v>1193.337</v>
      </c>
      <c r="F2082" s="117">
        <f t="shared" si="975"/>
        <v>46042</v>
      </c>
      <c r="G2082" s="118">
        <f t="shared" si="979"/>
        <v>2.0614972768082662E-3</v>
      </c>
      <c r="H2082" s="119">
        <f t="shared" si="993"/>
        <v>46101</v>
      </c>
      <c r="I2082" s="119">
        <f t="shared" si="980"/>
        <v>46101</v>
      </c>
      <c r="J2082" s="120">
        <f t="shared" si="988"/>
        <v>20</v>
      </c>
      <c r="K2082" s="120">
        <f t="shared" si="977"/>
        <v>1</v>
      </c>
      <c r="L2082" s="8">
        <f t="shared" si="989"/>
        <v>1.0001029699999999</v>
      </c>
      <c r="M2082" s="121">
        <f t="shared" si="976"/>
        <v>1.00206149</v>
      </c>
      <c r="N2082" s="121">
        <f t="shared" si="997"/>
        <v>1.6666707739641919</v>
      </c>
      <c r="O2082" s="114">
        <f t="shared" si="973"/>
        <v>1.66684239</v>
      </c>
      <c r="P2082" s="114">
        <f t="shared" si="981"/>
        <v>601.67758092999998</v>
      </c>
      <c r="Q2082" s="168">
        <f t="shared" si="994"/>
        <v>0</v>
      </c>
      <c r="R2082" s="169">
        <f t="shared" si="990"/>
        <v>0</v>
      </c>
      <c r="S2082" s="114">
        <f t="shared" si="982"/>
        <v>0</v>
      </c>
      <c r="T2082" s="124">
        <f t="shared" si="991"/>
        <v>7.0000000000000007E-2</v>
      </c>
      <c r="U2082" s="122">
        <f t="shared" si="972"/>
        <v>1</v>
      </c>
      <c r="V2082" s="122">
        <v>252</v>
      </c>
      <c r="W2082" s="121">
        <f t="shared" si="983"/>
        <v>1.0002685229999999</v>
      </c>
      <c r="X2082" s="114">
        <f t="shared" si="984"/>
        <v>0.16156425999999999</v>
      </c>
      <c r="Y2082" s="114">
        <f t="shared" si="985"/>
        <v>0</v>
      </c>
      <c r="Z2082" s="127" t="str">
        <f t="shared" si="995"/>
        <v>A+J=</v>
      </c>
      <c r="AA2082" s="119">
        <f t="shared" si="996"/>
        <v>46101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>
        <f t="shared" si="986"/>
        <v>46077</v>
      </c>
      <c r="B2083" s="114">
        <f t="shared" si="978"/>
        <v>602.06273908000003</v>
      </c>
      <c r="C2083" s="114">
        <f t="shared" si="992"/>
        <v>360.96849021000003</v>
      </c>
      <c r="D2083" s="115">
        <f t="shared" si="987"/>
        <v>1190.8820000000001</v>
      </c>
      <c r="E2083" s="116">
        <f t="shared" si="974"/>
        <v>1193.337</v>
      </c>
      <c r="F2083" s="117">
        <f t="shared" si="975"/>
        <v>46042</v>
      </c>
      <c r="G2083" s="118">
        <f t="shared" si="979"/>
        <v>2.0614972768082662E-3</v>
      </c>
      <c r="H2083" s="119">
        <f t="shared" si="993"/>
        <v>46101</v>
      </c>
      <c r="I2083" s="119">
        <f t="shared" si="980"/>
        <v>46101</v>
      </c>
      <c r="J2083" s="120">
        <f t="shared" si="988"/>
        <v>20</v>
      </c>
      <c r="K2083" s="120">
        <f t="shared" si="977"/>
        <v>2</v>
      </c>
      <c r="L2083" s="8">
        <f t="shared" si="989"/>
        <v>1.00020595</v>
      </c>
      <c r="M2083" s="121">
        <f t="shared" si="976"/>
        <v>1.00206149</v>
      </c>
      <c r="N2083" s="121">
        <f t="shared" si="997"/>
        <v>1.6666707739641919</v>
      </c>
      <c r="O2083" s="114">
        <f t="shared" si="973"/>
        <v>1.6670140200000001</v>
      </c>
      <c r="P2083" s="114">
        <f t="shared" si="981"/>
        <v>601.73953395000001</v>
      </c>
      <c r="Q2083" s="168">
        <f t="shared" si="994"/>
        <v>0</v>
      </c>
      <c r="R2083" s="169">
        <f t="shared" si="990"/>
        <v>0</v>
      </c>
      <c r="S2083" s="114">
        <f t="shared" si="982"/>
        <v>0</v>
      </c>
      <c r="T2083" s="124">
        <f t="shared" si="991"/>
        <v>7.0000000000000007E-2</v>
      </c>
      <c r="U2083" s="122">
        <f t="shared" si="972"/>
        <v>2</v>
      </c>
      <c r="V2083" s="122">
        <v>252</v>
      </c>
      <c r="W2083" s="121">
        <f t="shared" si="983"/>
        <v>1.000537118</v>
      </c>
      <c r="X2083" s="114">
        <f t="shared" si="984"/>
        <v>0.32320513000000001</v>
      </c>
      <c r="Y2083" s="114">
        <f t="shared" si="985"/>
        <v>0</v>
      </c>
      <c r="Z2083" s="127" t="str">
        <f t="shared" si="995"/>
        <v>A+J=</v>
      </c>
      <c r="AA2083" s="119">
        <f t="shared" si="996"/>
        <v>46101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>
        <f t="shared" si="986"/>
        <v>46078</v>
      </c>
      <c r="B2084" s="114">
        <f t="shared" si="978"/>
        <v>602.28642403000003</v>
      </c>
      <c r="C2084" s="114">
        <f t="shared" si="992"/>
        <v>360.96849021000003</v>
      </c>
      <c r="D2084" s="115">
        <f t="shared" si="987"/>
        <v>1190.8820000000001</v>
      </c>
      <c r="E2084" s="116">
        <f t="shared" si="974"/>
        <v>1193.337</v>
      </c>
      <c r="F2084" s="117">
        <f t="shared" si="975"/>
        <v>46042</v>
      </c>
      <c r="G2084" s="118">
        <f t="shared" si="979"/>
        <v>2.0614972768082662E-3</v>
      </c>
      <c r="H2084" s="119">
        <f t="shared" si="993"/>
        <v>46101</v>
      </c>
      <c r="I2084" s="119">
        <f t="shared" si="980"/>
        <v>46101</v>
      </c>
      <c r="J2084" s="120">
        <f t="shared" si="988"/>
        <v>20</v>
      </c>
      <c r="K2084" s="120">
        <f t="shared" si="977"/>
        <v>3</v>
      </c>
      <c r="L2084" s="8">
        <f t="shared" si="989"/>
        <v>1.00030895</v>
      </c>
      <c r="M2084" s="121">
        <f t="shared" si="976"/>
        <v>1.00206149</v>
      </c>
      <c r="N2084" s="121">
        <f t="shared" si="997"/>
        <v>1.6666707739641919</v>
      </c>
      <c r="O2084" s="114">
        <f t="shared" si="973"/>
        <v>1.6671856899999999</v>
      </c>
      <c r="P2084" s="114">
        <f t="shared" si="981"/>
        <v>601.80150141000001</v>
      </c>
      <c r="Q2084" s="168">
        <f t="shared" si="994"/>
        <v>0</v>
      </c>
      <c r="R2084" s="169">
        <f t="shared" si="990"/>
        <v>0</v>
      </c>
      <c r="S2084" s="114">
        <f t="shared" si="982"/>
        <v>0</v>
      </c>
      <c r="T2084" s="124">
        <f t="shared" si="991"/>
        <v>7.0000000000000007E-2</v>
      </c>
      <c r="U2084" s="122">
        <f t="shared" si="972"/>
        <v>3</v>
      </c>
      <c r="V2084" s="122">
        <v>252</v>
      </c>
      <c r="W2084" s="121">
        <f t="shared" si="983"/>
        <v>1.0008057850000001</v>
      </c>
      <c r="X2084" s="114">
        <f t="shared" si="984"/>
        <v>0.48492262000000003</v>
      </c>
      <c r="Y2084" s="114">
        <f t="shared" si="985"/>
        <v>0</v>
      </c>
      <c r="Z2084" s="127" t="str">
        <f t="shared" si="995"/>
        <v>A+J=</v>
      </c>
      <c r="AA2084" s="119">
        <f t="shared" si="996"/>
        <v>46101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>
        <f t="shared" si="986"/>
        <v>46079</v>
      </c>
      <c r="B2085" s="114">
        <f t="shared" si="978"/>
        <v>602.51018199999999</v>
      </c>
      <c r="C2085" s="114">
        <f t="shared" si="992"/>
        <v>360.96849021000003</v>
      </c>
      <c r="D2085" s="115">
        <f t="shared" si="987"/>
        <v>1190.8820000000001</v>
      </c>
      <c r="E2085" s="116">
        <f t="shared" si="974"/>
        <v>1193.337</v>
      </c>
      <c r="F2085" s="117">
        <f t="shared" si="975"/>
        <v>46042</v>
      </c>
      <c r="G2085" s="118">
        <f t="shared" si="979"/>
        <v>2.0614972768082662E-3</v>
      </c>
      <c r="H2085" s="119">
        <f t="shared" si="993"/>
        <v>46101</v>
      </c>
      <c r="I2085" s="119">
        <f t="shared" si="980"/>
        <v>46101</v>
      </c>
      <c r="J2085" s="120">
        <f t="shared" si="988"/>
        <v>20</v>
      </c>
      <c r="K2085" s="120">
        <f t="shared" si="977"/>
        <v>4</v>
      </c>
      <c r="L2085" s="8">
        <f t="shared" si="989"/>
        <v>1.0004119499999999</v>
      </c>
      <c r="M2085" s="121">
        <f t="shared" si="976"/>
        <v>1.00206149</v>
      </c>
      <c r="N2085" s="121">
        <f t="shared" si="997"/>
        <v>1.6666707739641919</v>
      </c>
      <c r="O2085" s="114">
        <f t="shared" si="973"/>
        <v>1.6673573500000001</v>
      </c>
      <c r="P2085" s="114">
        <f t="shared" si="981"/>
        <v>601.86346527000001</v>
      </c>
      <c r="Q2085" s="168">
        <f t="shared" si="994"/>
        <v>0</v>
      </c>
      <c r="R2085" s="169">
        <f t="shared" si="990"/>
        <v>0</v>
      </c>
      <c r="S2085" s="114">
        <f t="shared" si="982"/>
        <v>0</v>
      </c>
      <c r="T2085" s="124">
        <f t="shared" si="991"/>
        <v>7.0000000000000007E-2</v>
      </c>
      <c r="U2085" s="122">
        <f t="shared" ref="U2085:U2148" si="998">IF(Q2084&gt;0,1,IF(K2085=K2084,U2084,U2084+1))</f>
        <v>4</v>
      </c>
      <c r="V2085" s="122">
        <v>252</v>
      </c>
      <c r="W2085" s="121">
        <f t="shared" si="983"/>
        <v>1.0010745240000001</v>
      </c>
      <c r="X2085" s="114">
        <f t="shared" si="984"/>
        <v>0.64671672999999996</v>
      </c>
      <c r="Y2085" s="114">
        <f t="shared" si="985"/>
        <v>0</v>
      </c>
      <c r="Z2085" s="127" t="str">
        <f t="shared" si="995"/>
        <v>A+J=</v>
      </c>
      <c r="AA2085" s="119">
        <f t="shared" si="996"/>
        <v>46101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>
        <f t="shared" si="986"/>
        <v>46080</v>
      </c>
      <c r="B2086" s="114">
        <f t="shared" si="978"/>
        <v>602.73403106000001</v>
      </c>
      <c r="C2086" s="114">
        <f t="shared" si="992"/>
        <v>360.96849021000003</v>
      </c>
      <c r="D2086" s="115">
        <f t="shared" si="987"/>
        <v>1190.8820000000001</v>
      </c>
      <c r="E2086" s="116">
        <f t="shared" si="974"/>
        <v>1193.337</v>
      </c>
      <c r="F2086" s="117">
        <f t="shared" si="975"/>
        <v>46042</v>
      </c>
      <c r="G2086" s="118">
        <f t="shared" si="979"/>
        <v>2.0614972768082662E-3</v>
      </c>
      <c r="H2086" s="119">
        <f t="shared" si="993"/>
        <v>46101</v>
      </c>
      <c r="I2086" s="119">
        <f t="shared" si="980"/>
        <v>46101</v>
      </c>
      <c r="J2086" s="120">
        <f t="shared" si="988"/>
        <v>20</v>
      </c>
      <c r="K2086" s="120">
        <f t="shared" si="977"/>
        <v>5</v>
      </c>
      <c r="L2086" s="8">
        <f t="shared" si="989"/>
        <v>1.00051497</v>
      </c>
      <c r="M2086" s="121">
        <f t="shared" si="976"/>
        <v>1.00206149</v>
      </c>
      <c r="N2086" s="121">
        <f t="shared" si="997"/>
        <v>1.6666707739641919</v>
      </c>
      <c r="O2086" s="114">
        <f t="shared" si="973"/>
        <v>1.66752905</v>
      </c>
      <c r="P2086" s="114">
        <f t="shared" si="981"/>
        <v>601.92544354999995</v>
      </c>
      <c r="Q2086" s="168">
        <f t="shared" si="994"/>
        <v>0</v>
      </c>
      <c r="R2086" s="169">
        <f t="shared" si="990"/>
        <v>0</v>
      </c>
      <c r="S2086" s="114">
        <f t="shared" si="982"/>
        <v>0</v>
      </c>
      <c r="T2086" s="124">
        <f t="shared" si="991"/>
        <v>7.0000000000000007E-2</v>
      </c>
      <c r="U2086" s="122">
        <f t="shared" si="998"/>
        <v>5</v>
      </c>
      <c r="V2086" s="122">
        <v>252</v>
      </c>
      <c r="W2086" s="121">
        <f t="shared" si="983"/>
        <v>1.0013433350000001</v>
      </c>
      <c r="X2086" s="114">
        <f t="shared" si="984"/>
        <v>0.80858750999999995</v>
      </c>
      <c r="Y2086" s="114">
        <f t="shared" si="985"/>
        <v>0</v>
      </c>
      <c r="Z2086" s="127" t="str">
        <f t="shared" si="995"/>
        <v>A+J=</v>
      </c>
      <c r="AA2086" s="119">
        <f t="shared" si="996"/>
        <v>46101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>
        <f t="shared" si="986"/>
        <v>46081</v>
      </c>
      <c r="B2087" s="114">
        <f t="shared" si="978"/>
        <v>602.95796401999996</v>
      </c>
      <c r="C2087" s="114">
        <f t="shared" si="992"/>
        <v>360.96849021000003</v>
      </c>
      <c r="D2087" s="115">
        <f t="shared" si="987"/>
        <v>1190.8820000000001</v>
      </c>
      <c r="E2087" s="116">
        <f t="shared" si="974"/>
        <v>1193.337</v>
      </c>
      <c r="F2087" s="117">
        <f t="shared" si="975"/>
        <v>46042</v>
      </c>
      <c r="G2087" s="118">
        <f t="shared" si="979"/>
        <v>2.0614972768082662E-3</v>
      </c>
      <c r="H2087" s="119">
        <f t="shared" si="993"/>
        <v>46101</v>
      </c>
      <c r="I2087" s="119">
        <f t="shared" si="980"/>
        <v>46101</v>
      </c>
      <c r="J2087" s="120">
        <f t="shared" si="988"/>
        <v>20</v>
      </c>
      <c r="K2087" s="120">
        <f t="shared" si="977"/>
        <v>6</v>
      </c>
      <c r="L2087" s="8">
        <f t="shared" si="989"/>
        <v>1.000618</v>
      </c>
      <c r="M2087" s="121">
        <f t="shared" si="976"/>
        <v>1.00206149</v>
      </c>
      <c r="N2087" s="121">
        <f t="shared" si="997"/>
        <v>1.6666707739641919</v>
      </c>
      <c r="O2087" s="114">
        <f t="shared" si="973"/>
        <v>1.6677007699999999</v>
      </c>
      <c r="P2087" s="114">
        <f t="shared" si="981"/>
        <v>601.98742905999995</v>
      </c>
      <c r="Q2087" s="168">
        <f t="shared" si="994"/>
        <v>0</v>
      </c>
      <c r="R2087" s="169">
        <f t="shared" si="990"/>
        <v>0</v>
      </c>
      <c r="S2087" s="114">
        <f t="shared" si="982"/>
        <v>0</v>
      </c>
      <c r="T2087" s="124">
        <f t="shared" si="991"/>
        <v>7.0000000000000007E-2</v>
      </c>
      <c r="U2087" s="122">
        <f t="shared" si="998"/>
        <v>6</v>
      </c>
      <c r="V2087" s="122">
        <v>252</v>
      </c>
      <c r="W2087" s="121">
        <f t="shared" si="983"/>
        <v>1.001612218</v>
      </c>
      <c r="X2087" s="114">
        <f t="shared" si="984"/>
        <v>0.97053495999999995</v>
      </c>
      <c r="Y2087" s="114">
        <f t="shared" si="985"/>
        <v>0</v>
      </c>
      <c r="Z2087" s="127" t="str">
        <f t="shared" si="995"/>
        <v>A+J=</v>
      </c>
      <c r="AA2087" s="119">
        <f t="shared" si="996"/>
        <v>46101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>
        <f t="shared" si="986"/>
        <v>46082</v>
      </c>
      <c r="B2088" s="114">
        <f t="shared" si="978"/>
        <v>602.95796401999996</v>
      </c>
      <c r="C2088" s="114">
        <f t="shared" si="992"/>
        <v>360.96849021000003</v>
      </c>
      <c r="D2088" s="115">
        <f t="shared" si="987"/>
        <v>1190.8820000000001</v>
      </c>
      <c r="E2088" s="116">
        <f t="shared" si="974"/>
        <v>1193.337</v>
      </c>
      <c r="F2088" s="117">
        <f t="shared" si="975"/>
        <v>46042</v>
      </c>
      <c r="G2088" s="118">
        <f t="shared" si="979"/>
        <v>2.0614972768082662E-3</v>
      </c>
      <c r="H2088" s="119">
        <f t="shared" si="993"/>
        <v>46101</v>
      </c>
      <c r="I2088" s="119">
        <f t="shared" si="980"/>
        <v>46101</v>
      </c>
      <c r="J2088" s="120">
        <f t="shared" si="988"/>
        <v>20</v>
      </c>
      <c r="K2088" s="120">
        <f t="shared" si="977"/>
        <v>6</v>
      </c>
      <c r="L2088" s="8">
        <f t="shared" si="989"/>
        <v>1.000618</v>
      </c>
      <c r="M2088" s="121">
        <f t="shared" si="976"/>
        <v>1.00206149</v>
      </c>
      <c r="N2088" s="121">
        <f t="shared" si="997"/>
        <v>1.6666707739641919</v>
      </c>
      <c r="O2088" s="114">
        <f t="shared" si="973"/>
        <v>1.6677007699999999</v>
      </c>
      <c r="P2088" s="114">
        <f t="shared" si="981"/>
        <v>601.98742905999995</v>
      </c>
      <c r="Q2088" s="168">
        <f t="shared" si="994"/>
        <v>0</v>
      </c>
      <c r="R2088" s="169">
        <f t="shared" si="990"/>
        <v>0</v>
      </c>
      <c r="S2088" s="114">
        <f t="shared" si="982"/>
        <v>0</v>
      </c>
      <c r="T2088" s="124">
        <f t="shared" si="991"/>
        <v>7.0000000000000007E-2</v>
      </c>
      <c r="U2088" s="122">
        <f t="shared" si="998"/>
        <v>6</v>
      </c>
      <c r="V2088" s="122">
        <v>252</v>
      </c>
      <c r="W2088" s="121">
        <f t="shared" si="983"/>
        <v>1.001612218</v>
      </c>
      <c r="X2088" s="114">
        <f t="shared" si="984"/>
        <v>0.97053495999999995</v>
      </c>
      <c r="Y2088" s="114">
        <f t="shared" si="985"/>
        <v>0</v>
      </c>
      <c r="Z2088" s="127" t="str">
        <f t="shared" si="995"/>
        <v>A+J=</v>
      </c>
      <c r="AA2088" s="119">
        <f t="shared" si="996"/>
        <v>46101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>
        <f t="shared" si="986"/>
        <v>46083</v>
      </c>
      <c r="B2089" s="114">
        <f t="shared" si="978"/>
        <v>602.95796401999996</v>
      </c>
      <c r="C2089" s="114">
        <f t="shared" si="992"/>
        <v>360.96849021000003</v>
      </c>
      <c r="D2089" s="115">
        <f t="shared" si="987"/>
        <v>1190.8820000000001</v>
      </c>
      <c r="E2089" s="116">
        <f t="shared" si="974"/>
        <v>1193.337</v>
      </c>
      <c r="F2089" s="117">
        <f t="shared" si="975"/>
        <v>46042</v>
      </c>
      <c r="G2089" s="118">
        <f t="shared" si="979"/>
        <v>2.0614972768082662E-3</v>
      </c>
      <c r="H2089" s="119">
        <f t="shared" si="993"/>
        <v>46101</v>
      </c>
      <c r="I2089" s="119">
        <f t="shared" si="980"/>
        <v>46101</v>
      </c>
      <c r="J2089" s="120">
        <f t="shared" si="988"/>
        <v>20</v>
      </c>
      <c r="K2089" s="120">
        <f t="shared" si="977"/>
        <v>6</v>
      </c>
      <c r="L2089" s="8">
        <f t="shared" si="989"/>
        <v>1.000618</v>
      </c>
      <c r="M2089" s="121">
        <f t="shared" si="976"/>
        <v>1.00206149</v>
      </c>
      <c r="N2089" s="121">
        <f t="shared" si="997"/>
        <v>1.6666707739641919</v>
      </c>
      <c r="O2089" s="114">
        <f t="shared" ref="O2089:O2152" si="999">TRUNC(TRUNC((L2089*N2089),15),8)</f>
        <v>1.6677007699999999</v>
      </c>
      <c r="P2089" s="114">
        <f t="shared" si="981"/>
        <v>601.98742905999995</v>
      </c>
      <c r="Q2089" s="168">
        <f t="shared" si="994"/>
        <v>0</v>
      </c>
      <c r="R2089" s="169">
        <f t="shared" si="990"/>
        <v>0</v>
      </c>
      <c r="S2089" s="114">
        <f t="shared" si="982"/>
        <v>0</v>
      </c>
      <c r="T2089" s="124">
        <f t="shared" si="991"/>
        <v>7.0000000000000007E-2</v>
      </c>
      <c r="U2089" s="122">
        <f t="shared" si="998"/>
        <v>6</v>
      </c>
      <c r="V2089" s="122">
        <v>252</v>
      </c>
      <c r="W2089" s="121">
        <f t="shared" si="983"/>
        <v>1.001612218</v>
      </c>
      <c r="X2089" s="114">
        <f t="shared" si="984"/>
        <v>0.97053495999999995</v>
      </c>
      <c r="Y2089" s="114">
        <f t="shared" si="985"/>
        <v>0</v>
      </c>
      <c r="Z2089" s="127" t="str">
        <f t="shared" si="995"/>
        <v>A+J=</v>
      </c>
      <c r="AA2089" s="119">
        <f t="shared" si="996"/>
        <v>46101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>
        <f t="shared" si="986"/>
        <v>46084</v>
      </c>
      <c r="B2090" s="114">
        <f t="shared" si="978"/>
        <v>603.18198150000001</v>
      </c>
      <c r="C2090" s="114">
        <f t="shared" si="992"/>
        <v>360.96849021000003</v>
      </c>
      <c r="D2090" s="115">
        <f t="shared" si="987"/>
        <v>1190.8820000000001</v>
      </c>
      <c r="E2090" s="116">
        <f t="shared" ref="E2090:E2153" si="1000">IF($K2090=1,VLOOKUP($A2089,$AO$10:$AS$131,4),E2089)</f>
        <v>1193.337</v>
      </c>
      <c r="F2090" s="117">
        <f t="shared" ref="F2090:F2153" si="1001">IF($K2090=1,VLOOKUP($A2089,$AO$10:$AS$131,5),F2089)</f>
        <v>46042</v>
      </c>
      <c r="G2090" s="118">
        <f t="shared" si="979"/>
        <v>2.0614972768082662E-3</v>
      </c>
      <c r="H2090" s="119">
        <f t="shared" si="993"/>
        <v>46101</v>
      </c>
      <c r="I2090" s="119">
        <f t="shared" si="980"/>
        <v>46101</v>
      </c>
      <c r="J2090" s="120">
        <f t="shared" si="988"/>
        <v>20</v>
      </c>
      <c r="K2090" s="120">
        <f t="shared" si="977"/>
        <v>7</v>
      </c>
      <c r="L2090" s="8">
        <f t="shared" si="989"/>
        <v>1.00072104</v>
      </c>
      <c r="M2090" s="121">
        <f t="shared" ref="M2090:M2153" si="1002">IF(I2090&gt;I2089,L2089,M2089)</f>
        <v>1.00206149</v>
      </c>
      <c r="N2090" s="121">
        <f t="shared" si="997"/>
        <v>1.6666707739641919</v>
      </c>
      <c r="O2090" s="114">
        <f t="shared" si="999"/>
        <v>1.66787251</v>
      </c>
      <c r="P2090" s="114">
        <f t="shared" si="981"/>
        <v>602.04942179</v>
      </c>
      <c r="Q2090" s="168">
        <f t="shared" si="994"/>
        <v>0</v>
      </c>
      <c r="R2090" s="169">
        <f t="shared" si="990"/>
        <v>0</v>
      </c>
      <c r="S2090" s="114">
        <f t="shared" si="982"/>
        <v>0</v>
      </c>
      <c r="T2090" s="124">
        <f t="shared" si="991"/>
        <v>7.0000000000000007E-2</v>
      </c>
      <c r="U2090" s="122">
        <f t="shared" si="998"/>
        <v>7</v>
      </c>
      <c r="V2090" s="122">
        <v>252</v>
      </c>
      <c r="W2090" s="121">
        <f t="shared" si="983"/>
        <v>1.001881174</v>
      </c>
      <c r="X2090" s="114">
        <f t="shared" si="984"/>
        <v>1.13255971</v>
      </c>
      <c r="Y2090" s="114">
        <f t="shared" si="985"/>
        <v>0</v>
      </c>
      <c r="Z2090" s="127" t="str">
        <f t="shared" si="995"/>
        <v>A+J=</v>
      </c>
      <c r="AA2090" s="119">
        <f t="shared" si="996"/>
        <v>46101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>
        <f t="shared" si="986"/>
        <v>46085</v>
      </c>
      <c r="B2091" s="114">
        <f t="shared" si="978"/>
        <v>603.40607206000004</v>
      </c>
      <c r="C2091" s="114">
        <f t="shared" si="992"/>
        <v>360.96849021000003</v>
      </c>
      <c r="D2091" s="115">
        <f t="shared" si="987"/>
        <v>1190.8820000000001</v>
      </c>
      <c r="E2091" s="116">
        <f t="shared" si="1000"/>
        <v>1193.337</v>
      </c>
      <c r="F2091" s="117">
        <f t="shared" si="1001"/>
        <v>46042</v>
      </c>
      <c r="G2091" s="118">
        <f t="shared" si="979"/>
        <v>2.0614972768082662E-3</v>
      </c>
      <c r="H2091" s="119">
        <f t="shared" si="993"/>
        <v>46101</v>
      </c>
      <c r="I2091" s="119">
        <f t="shared" si="980"/>
        <v>46101</v>
      </c>
      <c r="J2091" s="120">
        <f t="shared" si="988"/>
        <v>20</v>
      </c>
      <c r="K2091" s="120">
        <f t="shared" si="977"/>
        <v>8</v>
      </c>
      <c r="L2091" s="8">
        <f t="shared" si="989"/>
        <v>1.0008240799999999</v>
      </c>
      <c r="M2091" s="121">
        <f t="shared" si="1002"/>
        <v>1.00206149</v>
      </c>
      <c r="N2091" s="121">
        <f t="shared" si="997"/>
        <v>1.6666707739641919</v>
      </c>
      <c r="O2091" s="114">
        <f t="shared" si="999"/>
        <v>1.66804424</v>
      </c>
      <c r="P2091" s="114">
        <f t="shared" si="981"/>
        <v>602.11141091000002</v>
      </c>
      <c r="Q2091" s="168">
        <f t="shared" si="994"/>
        <v>0</v>
      </c>
      <c r="R2091" s="169">
        <f t="shared" si="990"/>
        <v>0</v>
      </c>
      <c r="S2091" s="114">
        <f t="shared" si="982"/>
        <v>0</v>
      </c>
      <c r="T2091" s="124">
        <f t="shared" si="991"/>
        <v>7.0000000000000007E-2</v>
      </c>
      <c r="U2091" s="122">
        <f t="shared" si="998"/>
        <v>8</v>
      </c>
      <c r="V2091" s="122">
        <v>252</v>
      </c>
      <c r="W2091" s="121">
        <f t="shared" si="983"/>
        <v>1.0021502019999999</v>
      </c>
      <c r="X2091" s="114">
        <f t="shared" si="984"/>
        <v>1.29466115</v>
      </c>
      <c r="Y2091" s="114">
        <f t="shared" si="985"/>
        <v>0</v>
      </c>
      <c r="Z2091" s="127" t="str">
        <f t="shared" si="995"/>
        <v>A+J=</v>
      </c>
      <c r="AA2091" s="119">
        <f t="shared" si="996"/>
        <v>46101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>
        <f t="shared" si="986"/>
        <v>46086</v>
      </c>
      <c r="B2092" s="114">
        <f t="shared" si="978"/>
        <v>603.63025381</v>
      </c>
      <c r="C2092" s="114">
        <f t="shared" si="992"/>
        <v>360.96849021000003</v>
      </c>
      <c r="D2092" s="115">
        <f t="shared" si="987"/>
        <v>1190.8820000000001</v>
      </c>
      <c r="E2092" s="116">
        <f t="shared" si="1000"/>
        <v>1193.337</v>
      </c>
      <c r="F2092" s="117">
        <f t="shared" si="1001"/>
        <v>46042</v>
      </c>
      <c r="G2092" s="118">
        <f t="shared" si="979"/>
        <v>2.0614972768082662E-3</v>
      </c>
      <c r="H2092" s="119">
        <f t="shared" si="993"/>
        <v>46101</v>
      </c>
      <c r="I2092" s="119">
        <f t="shared" si="980"/>
        <v>46101</v>
      </c>
      <c r="J2092" s="120">
        <f t="shared" si="988"/>
        <v>20</v>
      </c>
      <c r="K2092" s="120">
        <f t="shared" si="977"/>
        <v>9</v>
      </c>
      <c r="L2092" s="8">
        <f t="shared" si="989"/>
        <v>1.0009271399999999</v>
      </c>
      <c r="M2092" s="121">
        <f t="shared" si="1002"/>
        <v>1.00206149</v>
      </c>
      <c r="N2092" s="121">
        <f t="shared" si="997"/>
        <v>1.6666707739641919</v>
      </c>
      <c r="O2092" s="114">
        <f t="shared" si="999"/>
        <v>1.6682160100000001</v>
      </c>
      <c r="P2092" s="114">
        <f t="shared" si="981"/>
        <v>602.17341447000001</v>
      </c>
      <c r="Q2092" s="168">
        <f t="shared" si="994"/>
        <v>0</v>
      </c>
      <c r="R2092" s="169">
        <f t="shared" si="990"/>
        <v>0</v>
      </c>
      <c r="S2092" s="114">
        <f t="shared" si="982"/>
        <v>0</v>
      </c>
      <c r="T2092" s="124">
        <f t="shared" si="991"/>
        <v>7.0000000000000007E-2</v>
      </c>
      <c r="U2092" s="122">
        <f t="shared" si="998"/>
        <v>9</v>
      </c>
      <c r="V2092" s="122">
        <v>252</v>
      </c>
      <c r="W2092" s="121">
        <f t="shared" si="983"/>
        <v>1.0024193020000001</v>
      </c>
      <c r="X2092" s="114">
        <f t="shared" si="984"/>
        <v>1.4568393399999999</v>
      </c>
      <c r="Y2092" s="114">
        <f t="shared" si="985"/>
        <v>0</v>
      </c>
      <c r="Z2092" s="127" t="str">
        <f t="shared" si="995"/>
        <v>A+J=</v>
      </c>
      <c r="AA2092" s="119">
        <f t="shared" si="996"/>
        <v>46101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>
        <f t="shared" si="986"/>
        <v>46087</v>
      </c>
      <c r="B2093" s="114">
        <f t="shared" si="978"/>
        <v>603.85451591000003</v>
      </c>
      <c r="C2093" s="114">
        <f t="shared" si="992"/>
        <v>360.96849021000003</v>
      </c>
      <c r="D2093" s="115">
        <f t="shared" si="987"/>
        <v>1190.8820000000001</v>
      </c>
      <c r="E2093" s="116">
        <f t="shared" si="1000"/>
        <v>1193.337</v>
      </c>
      <c r="F2093" s="117">
        <f t="shared" si="1001"/>
        <v>46042</v>
      </c>
      <c r="G2093" s="118">
        <f t="shared" si="979"/>
        <v>2.0614972768082662E-3</v>
      </c>
      <c r="H2093" s="119">
        <f t="shared" si="993"/>
        <v>46101</v>
      </c>
      <c r="I2093" s="119">
        <f t="shared" si="980"/>
        <v>46101</v>
      </c>
      <c r="J2093" s="120">
        <f t="shared" si="988"/>
        <v>20</v>
      </c>
      <c r="K2093" s="120">
        <f t="shared" si="977"/>
        <v>10</v>
      </c>
      <c r="L2093" s="8">
        <f t="shared" si="989"/>
        <v>1.0010302099999999</v>
      </c>
      <c r="M2093" s="121">
        <f t="shared" si="1002"/>
        <v>1.00206149</v>
      </c>
      <c r="N2093" s="121">
        <f t="shared" si="997"/>
        <v>1.6666707739641919</v>
      </c>
      <c r="O2093" s="114">
        <f t="shared" si="999"/>
        <v>1.6683877899999999</v>
      </c>
      <c r="P2093" s="114">
        <f t="shared" si="981"/>
        <v>602.23542164000003</v>
      </c>
      <c r="Q2093" s="168">
        <f t="shared" si="994"/>
        <v>0</v>
      </c>
      <c r="R2093" s="169">
        <f t="shared" si="990"/>
        <v>0</v>
      </c>
      <c r="S2093" s="114">
        <f t="shared" si="982"/>
        <v>0</v>
      </c>
      <c r="T2093" s="124">
        <f t="shared" si="991"/>
        <v>7.0000000000000007E-2</v>
      </c>
      <c r="U2093" s="122">
        <f t="shared" si="998"/>
        <v>10</v>
      </c>
      <c r="V2093" s="122">
        <v>252</v>
      </c>
      <c r="W2093" s="121">
        <f t="shared" si="983"/>
        <v>1.0026884739999999</v>
      </c>
      <c r="X2093" s="114">
        <f t="shared" si="984"/>
        <v>1.6190942699999999</v>
      </c>
      <c r="Y2093" s="114">
        <f t="shared" si="985"/>
        <v>0</v>
      </c>
      <c r="Z2093" s="127" t="str">
        <f t="shared" si="995"/>
        <v>A+J=</v>
      </c>
      <c r="AA2093" s="119">
        <f t="shared" si="996"/>
        <v>46101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>
        <f t="shared" si="986"/>
        <v>46088</v>
      </c>
      <c r="B2094" s="114">
        <f t="shared" si="978"/>
        <v>604.07886258999997</v>
      </c>
      <c r="C2094" s="114">
        <f t="shared" si="992"/>
        <v>360.96849021000003</v>
      </c>
      <c r="D2094" s="115">
        <f t="shared" si="987"/>
        <v>1190.8820000000001</v>
      </c>
      <c r="E2094" s="116">
        <f t="shared" si="1000"/>
        <v>1193.337</v>
      </c>
      <c r="F2094" s="117">
        <f t="shared" si="1001"/>
        <v>46042</v>
      </c>
      <c r="G2094" s="118">
        <f t="shared" si="979"/>
        <v>2.0614972768082662E-3</v>
      </c>
      <c r="H2094" s="119">
        <f t="shared" si="993"/>
        <v>46101</v>
      </c>
      <c r="I2094" s="119">
        <f t="shared" si="980"/>
        <v>46101</v>
      </c>
      <c r="J2094" s="120">
        <f t="shared" si="988"/>
        <v>20</v>
      </c>
      <c r="K2094" s="120">
        <f t="shared" ref="K2094:K2157" si="1003">(J2094-(NETWORKDAYS(A2094,I2094,AD$148:AD$502)-1))</f>
        <v>11</v>
      </c>
      <c r="L2094" s="8">
        <f t="shared" si="989"/>
        <v>1.0011332900000001</v>
      </c>
      <c r="M2094" s="121">
        <f t="shared" si="1002"/>
        <v>1.00206149</v>
      </c>
      <c r="N2094" s="121">
        <f t="shared" si="997"/>
        <v>1.6666707739641919</v>
      </c>
      <c r="O2094" s="114">
        <f t="shared" si="999"/>
        <v>1.6685595900000001</v>
      </c>
      <c r="P2094" s="114">
        <f t="shared" si="981"/>
        <v>602.29743601999996</v>
      </c>
      <c r="Q2094" s="168">
        <f t="shared" si="994"/>
        <v>0</v>
      </c>
      <c r="R2094" s="169">
        <f t="shared" si="990"/>
        <v>0</v>
      </c>
      <c r="S2094" s="114">
        <f t="shared" si="982"/>
        <v>0</v>
      </c>
      <c r="T2094" s="124">
        <f t="shared" si="991"/>
        <v>7.0000000000000007E-2</v>
      </c>
      <c r="U2094" s="122">
        <f t="shared" si="998"/>
        <v>11</v>
      </c>
      <c r="V2094" s="122">
        <v>252</v>
      </c>
      <c r="W2094" s="121">
        <f t="shared" si="983"/>
        <v>1.0029577190000001</v>
      </c>
      <c r="X2094" s="114">
        <f t="shared" si="984"/>
        <v>1.78142657</v>
      </c>
      <c r="Y2094" s="114">
        <f t="shared" si="985"/>
        <v>0</v>
      </c>
      <c r="Z2094" s="127" t="str">
        <f t="shared" si="995"/>
        <v>A+J=</v>
      </c>
      <c r="AA2094" s="119">
        <f t="shared" si="996"/>
        <v>46101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>
        <f t="shared" si="986"/>
        <v>46089</v>
      </c>
      <c r="B2095" s="114">
        <f t="shared" si="978"/>
        <v>604.07886258999997</v>
      </c>
      <c r="C2095" s="114">
        <f t="shared" si="992"/>
        <v>360.96849021000003</v>
      </c>
      <c r="D2095" s="115">
        <f t="shared" si="987"/>
        <v>1190.8820000000001</v>
      </c>
      <c r="E2095" s="116">
        <f t="shared" si="1000"/>
        <v>1193.337</v>
      </c>
      <c r="F2095" s="117">
        <f t="shared" si="1001"/>
        <v>46042</v>
      </c>
      <c r="G2095" s="118">
        <f t="shared" si="979"/>
        <v>2.0614972768082662E-3</v>
      </c>
      <c r="H2095" s="119">
        <f t="shared" si="993"/>
        <v>46101</v>
      </c>
      <c r="I2095" s="119">
        <f t="shared" si="980"/>
        <v>46101</v>
      </c>
      <c r="J2095" s="120">
        <f t="shared" si="988"/>
        <v>20</v>
      </c>
      <c r="K2095" s="120">
        <f t="shared" si="1003"/>
        <v>11</v>
      </c>
      <c r="L2095" s="8">
        <f t="shared" si="989"/>
        <v>1.0011332900000001</v>
      </c>
      <c r="M2095" s="121">
        <f t="shared" si="1002"/>
        <v>1.00206149</v>
      </c>
      <c r="N2095" s="121">
        <f t="shared" si="997"/>
        <v>1.6666707739641919</v>
      </c>
      <c r="O2095" s="114">
        <f t="shared" si="999"/>
        <v>1.6685595900000001</v>
      </c>
      <c r="P2095" s="114">
        <f t="shared" si="981"/>
        <v>602.29743601999996</v>
      </c>
      <c r="Q2095" s="168">
        <f t="shared" si="994"/>
        <v>0</v>
      </c>
      <c r="R2095" s="169">
        <f t="shared" si="990"/>
        <v>0</v>
      </c>
      <c r="S2095" s="114">
        <f t="shared" si="982"/>
        <v>0</v>
      </c>
      <c r="T2095" s="124">
        <f t="shared" si="991"/>
        <v>7.0000000000000007E-2</v>
      </c>
      <c r="U2095" s="122">
        <f t="shared" si="998"/>
        <v>11</v>
      </c>
      <c r="V2095" s="122">
        <v>252</v>
      </c>
      <c r="W2095" s="121">
        <f t="shared" si="983"/>
        <v>1.0029577190000001</v>
      </c>
      <c r="X2095" s="114">
        <f t="shared" si="984"/>
        <v>1.78142657</v>
      </c>
      <c r="Y2095" s="114">
        <f t="shared" si="985"/>
        <v>0</v>
      </c>
      <c r="Z2095" s="127" t="str">
        <f t="shared" si="995"/>
        <v>A+J=</v>
      </c>
      <c r="AA2095" s="119">
        <f t="shared" si="996"/>
        <v>46101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>
        <f t="shared" si="986"/>
        <v>46090</v>
      </c>
      <c r="B2096" s="114">
        <f t="shared" si="978"/>
        <v>604.07886258999997</v>
      </c>
      <c r="C2096" s="114">
        <f t="shared" si="992"/>
        <v>360.96849021000003</v>
      </c>
      <c r="D2096" s="115">
        <f t="shared" si="987"/>
        <v>1190.8820000000001</v>
      </c>
      <c r="E2096" s="116">
        <f t="shared" si="1000"/>
        <v>1193.337</v>
      </c>
      <c r="F2096" s="117">
        <f t="shared" si="1001"/>
        <v>46042</v>
      </c>
      <c r="G2096" s="118">
        <f t="shared" si="979"/>
        <v>2.0614972768082662E-3</v>
      </c>
      <c r="H2096" s="119">
        <f t="shared" si="993"/>
        <v>46101</v>
      </c>
      <c r="I2096" s="119">
        <f t="shared" si="980"/>
        <v>46101</v>
      </c>
      <c r="J2096" s="120">
        <f t="shared" si="988"/>
        <v>20</v>
      </c>
      <c r="K2096" s="120">
        <f t="shared" si="1003"/>
        <v>11</v>
      </c>
      <c r="L2096" s="8">
        <f t="shared" si="989"/>
        <v>1.0011332900000001</v>
      </c>
      <c r="M2096" s="121">
        <f t="shared" si="1002"/>
        <v>1.00206149</v>
      </c>
      <c r="N2096" s="121">
        <f t="shared" si="997"/>
        <v>1.6666707739641919</v>
      </c>
      <c r="O2096" s="114">
        <f t="shared" si="999"/>
        <v>1.6685595900000001</v>
      </c>
      <c r="P2096" s="114">
        <f t="shared" si="981"/>
        <v>602.29743601999996</v>
      </c>
      <c r="Q2096" s="168">
        <f t="shared" si="994"/>
        <v>0</v>
      </c>
      <c r="R2096" s="169">
        <f t="shared" si="990"/>
        <v>0</v>
      </c>
      <c r="S2096" s="114">
        <f t="shared" si="982"/>
        <v>0</v>
      </c>
      <c r="T2096" s="124">
        <f t="shared" si="991"/>
        <v>7.0000000000000007E-2</v>
      </c>
      <c r="U2096" s="122">
        <f t="shared" si="998"/>
        <v>11</v>
      </c>
      <c r="V2096" s="122">
        <v>252</v>
      </c>
      <c r="W2096" s="121">
        <f t="shared" si="983"/>
        <v>1.0029577190000001</v>
      </c>
      <c r="X2096" s="114">
        <f t="shared" si="984"/>
        <v>1.78142657</v>
      </c>
      <c r="Y2096" s="114">
        <f t="shared" si="985"/>
        <v>0</v>
      </c>
      <c r="Z2096" s="127" t="str">
        <f t="shared" si="995"/>
        <v>A+J=</v>
      </c>
      <c r="AA2096" s="119">
        <f t="shared" si="996"/>
        <v>46101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>
        <f t="shared" si="986"/>
        <v>46091</v>
      </c>
      <c r="B2097" s="114">
        <f t="shared" si="978"/>
        <v>604.30329327999993</v>
      </c>
      <c r="C2097" s="114">
        <f t="shared" si="992"/>
        <v>360.96849021000003</v>
      </c>
      <c r="D2097" s="115">
        <f t="shared" si="987"/>
        <v>1190.8820000000001</v>
      </c>
      <c r="E2097" s="116">
        <f t="shared" si="1000"/>
        <v>1193.337</v>
      </c>
      <c r="F2097" s="117">
        <f t="shared" si="1001"/>
        <v>46042</v>
      </c>
      <c r="G2097" s="118">
        <f t="shared" si="979"/>
        <v>2.0614972768082662E-3</v>
      </c>
      <c r="H2097" s="119">
        <f t="shared" si="993"/>
        <v>46101</v>
      </c>
      <c r="I2097" s="119">
        <f t="shared" si="980"/>
        <v>46101</v>
      </c>
      <c r="J2097" s="120">
        <f t="shared" si="988"/>
        <v>20</v>
      </c>
      <c r="K2097" s="120">
        <f t="shared" si="1003"/>
        <v>12</v>
      </c>
      <c r="L2097" s="8">
        <f t="shared" si="989"/>
        <v>1.0012363799999999</v>
      </c>
      <c r="M2097" s="121">
        <f t="shared" si="1002"/>
        <v>1.00206149</v>
      </c>
      <c r="N2097" s="121">
        <f t="shared" si="997"/>
        <v>1.6666707739641919</v>
      </c>
      <c r="O2097" s="114">
        <f t="shared" si="999"/>
        <v>1.6687314099999999</v>
      </c>
      <c r="P2097" s="114">
        <f t="shared" si="981"/>
        <v>602.35945762999995</v>
      </c>
      <c r="Q2097" s="168">
        <f t="shared" si="994"/>
        <v>0</v>
      </c>
      <c r="R2097" s="169">
        <f t="shared" si="990"/>
        <v>0</v>
      </c>
      <c r="S2097" s="114">
        <f t="shared" si="982"/>
        <v>0</v>
      </c>
      <c r="T2097" s="124">
        <f t="shared" si="991"/>
        <v>7.0000000000000007E-2</v>
      </c>
      <c r="U2097" s="122">
        <f t="shared" si="998"/>
        <v>12</v>
      </c>
      <c r="V2097" s="122">
        <v>252</v>
      </c>
      <c r="W2097" s="121">
        <f t="shared" si="983"/>
        <v>1.003227036</v>
      </c>
      <c r="X2097" s="114">
        <f t="shared" si="984"/>
        <v>1.94383565</v>
      </c>
      <c r="Y2097" s="114">
        <f t="shared" si="985"/>
        <v>0</v>
      </c>
      <c r="Z2097" s="127" t="str">
        <f t="shared" si="995"/>
        <v>A+J=</v>
      </c>
      <c r="AA2097" s="119">
        <f t="shared" si="996"/>
        <v>46101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>
        <f t="shared" si="986"/>
        <v>46092</v>
      </c>
      <c r="B2098" s="114">
        <f t="shared" si="978"/>
        <v>604.52781160999996</v>
      </c>
      <c r="C2098" s="114">
        <f t="shared" si="992"/>
        <v>360.96849021000003</v>
      </c>
      <c r="D2098" s="115">
        <f t="shared" si="987"/>
        <v>1190.8820000000001</v>
      </c>
      <c r="E2098" s="116">
        <f t="shared" si="1000"/>
        <v>1193.337</v>
      </c>
      <c r="F2098" s="117">
        <f t="shared" si="1001"/>
        <v>46042</v>
      </c>
      <c r="G2098" s="118">
        <f t="shared" si="979"/>
        <v>2.0614972768082662E-3</v>
      </c>
      <c r="H2098" s="119">
        <f t="shared" si="993"/>
        <v>46101</v>
      </c>
      <c r="I2098" s="119">
        <f t="shared" si="980"/>
        <v>46101</v>
      </c>
      <c r="J2098" s="120">
        <f t="shared" si="988"/>
        <v>20</v>
      </c>
      <c r="K2098" s="120">
        <f t="shared" si="1003"/>
        <v>13</v>
      </c>
      <c r="L2098" s="8">
        <f t="shared" si="989"/>
        <v>1.0013394900000001</v>
      </c>
      <c r="M2098" s="121">
        <f t="shared" si="1002"/>
        <v>1.00206149</v>
      </c>
      <c r="N2098" s="121">
        <f t="shared" si="997"/>
        <v>1.6666707739641919</v>
      </c>
      <c r="O2098" s="114">
        <f t="shared" si="999"/>
        <v>1.66890326</v>
      </c>
      <c r="P2098" s="114">
        <f t="shared" si="981"/>
        <v>602.42149006</v>
      </c>
      <c r="Q2098" s="168">
        <f t="shared" si="994"/>
        <v>0</v>
      </c>
      <c r="R2098" s="169">
        <f t="shared" si="990"/>
        <v>0</v>
      </c>
      <c r="S2098" s="114">
        <f t="shared" si="982"/>
        <v>0</v>
      </c>
      <c r="T2098" s="124">
        <f t="shared" si="991"/>
        <v>7.0000000000000007E-2</v>
      </c>
      <c r="U2098" s="122">
        <f t="shared" si="998"/>
        <v>13</v>
      </c>
      <c r="V2098" s="122">
        <v>252</v>
      </c>
      <c r="W2098" s="121">
        <f t="shared" si="983"/>
        <v>1.003496425</v>
      </c>
      <c r="X2098" s="114">
        <f t="shared" si="984"/>
        <v>2.1063215500000001</v>
      </c>
      <c r="Y2098" s="114">
        <f t="shared" si="985"/>
        <v>0</v>
      </c>
      <c r="Z2098" s="127" t="str">
        <f t="shared" si="995"/>
        <v>A+J=</v>
      </c>
      <c r="AA2098" s="119">
        <f t="shared" si="996"/>
        <v>46101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>
        <f t="shared" si="986"/>
        <v>46093</v>
      </c>
      <c r="B2099" s="114">
        <f t="shared" si="978"/>
        <v>604.75240736000001</v>
      </c>
      <c r="C2099" s="114">
        <f t="shared" si="992"/>
        <v>360.96849021000003</v>
      </c>
      <c r="D2099" s="115">
        <f t="shared" si="987"/>
        <v>1190.8820000000001</v>
      </c>
      <c r="E2099" s="116">
        <f t="shared" si="1000"/>
        <v>1193.337</v>
      </c>
      <c r="F2099" s="117">
        <f t="shared" si="1001"/>
        <v>46042</v>
      </c>
      <c r="G2099" s="118">
        <f t="shared" si="979"/>
        <v>2.0614972768082662E-3</v>
      </c>
      <c r="H2099" s="119">
        <f t="shared" si="993"/>
        <v>46101</v>
      </c>
      <c r="I2099" s="119">
        <f t="shared" si="980"/>
        <v>46101</v>
      </c>
      <c r="J2099" s="120">
        <f t="shared" si="988"/>
        <v>20</v>
      </c>
      <c r="K2099" s="120">
        <f t="shared" si="1003"/>
        <v>14</v>
      </c>
      <c r="L2099" s="8">
        <f t="shared" si="989"/>
        <v>1.0014426000000001</v>
      </c>
      <c r="M2099" s="121">
        <f t="shared" si="1002"/>
        <v>1.00206149</v>
      </c>
      <c r="N2099" s="121">
        <f t="shared" si="997"/>
        <v>1.6666707739641919</v>
      </c>
      <c r="O2099" s="114">
        <f t="shared" si="999"/>
        <v>1.6690751100000001</v>
      </c>
      <c r="P2099" s="114">
        <f t="shared" si="981"/>
        <v>602.48352250000005</v>
      </c>
      <c r="Q2099" s="168">
        <f t="shared" si="994"/>
        <v>0</v>
      </c>
      <c r="R2099" s="169">
        <f t="shared" si="990"/>
        <v>0</v>
      </c>
      <c r="S2099" s="114">
        <f t="shared" si="982"/>
        <v>0</v>
      </c>
      <c r="T2099" s="124">
        <f t="shared" si="991"/>
        <v>7.0000000000000007E-2</v>
      </c>
      <c r="U2099" s="122">
        <f t="shared" si="998"/>
        <v>14</v>
      </c>
      <c r="V2099" s="122">
        <v>252</v>
      </c>
      <c r="W2099" s="121">
        <f t="shared" si="983"/>
        <v>1.0037658869999999</v>
      </c>
      <c r="X2099" s="114">
        <f t="shared" si="984"/>
        <v>2.26888486</v>
      </c>
      <c r="Y2099" s="114">
        <f t="shared" si="985"/>
        <v>0</v>
      </c>
      <c r="Z2099" s="127" t="str">
        <f t="shared" si="995"/>
        <v>A+J=</v>
      </c>
      <c r="AA2099" s="119">
        <f t="shared" si="996"/>
        <v>46101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>
        <f t="shared" si="986"/>
        <v>46094</v>
      </c>
      <c r="B2100" s="114">
        <f t="shared" si="978"/>
        <v>604.97708716</v>
      </c>
      <c r="C2100" s="114">
        <f t="shared" si="992"/>
        <v>360.96849021000003</v>
      </c>
      <c r="D2100" s="115">
        <f t="shared" si="987"/>
        <v>1190.8820000000001</v>
      </c>
      <c r="E2100" s="116">
        <f t="shared" si="1000"/>
        <v>1193.337</v>
      </c>
      <c r="F2100" s="117">
        <f t="shared" si="1001"/>
        <v>46042</v>
      </c>
      <c r="G2100" s="118">
        <f t="shared" si="979"/>
        <v>2.0614972768082662E-3</v>
      </c>
      <c r="H2100" s="119">
        <f t="shared" si="993"/>
        <v>46101</v>
      </c>
      <c r="I2100" s="119">
        <f t="shared" si="980"/>
        <v>46101</v>
      </c>
      <c r="J2100" s="120">
        <f t="shared" si="988"/>
        <v>20</v>
      </c>
      <c r="K2100" s="120">
        <f t="shared" si="1003"/>
        <v>15</v>
      </c>
      <c r="L2100" s="8">
        <f t="shared" si="989"/>
        <v>1.00154572</v>
      </c>
      <c r="M2100" s="121">
        <f t="shared" si="1002"/>
        <v>1.00206149</v>
      </c>
      <c r="N2100" s="121">
        <f t="shared" si="997"/>
        <v>1.6666707739641919</v>
      </c>
      <c r="O2100" s="114">
        <f t="shared" si="999"/>
        <v>1.66924698</v>
      </c>
      <c r="P2100" s="114">
        <f t="shared" si="981"/>
        <v>602.54556215000002</v>
      </c>
      <c r="Q2100" s="168">
        <f t="shared" si="994"/>
        <v>0</v>
      </c>
      <c r="R2100" s="169">
        <f t="shared" si="990"/>
        <v>0</v>
      </c>
      <c r="S2100" s="114">
        <f t="shared" si="982"/>
        <v>0</v>
      </c>
      <c r="T2100" s="124">
        <f t="shared" si="991"/>
        <v>7.0000000000000007E-2</v>
      </c>
      <c r="U2100" s="122">
        <f t="shared" si="998"/>
        <v>15</v>
      </c>
      <c r="V2100" s="122">
        <v>252</v>
      </c>
      <c r="W2100" s="121">
        <f t="shared" si="983"/>
        <v>1.004035421</v>
      </c>
      <c r="X2100" s="114">
        <f t="shared" si="984"/>
        <v>2.4315250100000001</v>
      </c>
      <c r="Y2100" s="114">
        <f t="shared" si="985"/>
        <v>0</v>
      </c>
      <c r="Z2100" s="127" t="str">
        <f t="shared" si="995"/>
        <v>A+J=</v>
      </c>
      <c r="AA2100" s="119">
        <f t="shared" si="996"/>
        <v>46101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>
        <f t="shared" si="986"/>
        <v>46095</v>
      </c>
      <c r="B2101" s="114">
        <f t="shared" si="978"/>
        <v>605.20184743000004</v>
      </c>
      <c r="C2101" s="114">
        <f t="shared" si="992"/>
        <v>360.96849021000003</v>
      </c>
      <c r="D2101" s="115">
        <f t="shared" si="987"/>
        <v>1190.8820000000001</v>
      </c>
      <c r="E2101" s="116">
        <f t="shared" si="1000"/>
        <v>1193.337</v>
      </c>
      <c r="F2101" s="117">
        <f t="shared" si="1001"/>
        <v>46042</v>
      </c>
      <c r="G2101" s="118">
        <f t="shared" si="979"/>
        <v>2.0614972768082662E-3</v>
      </c>
      <c r="H2101" s="119">
        <f t="shared" si="993"/>
        <v>46101</v>
      </c>
      <c r="I2101" s="119">
        <f t="shared" si="980"/>
        <v>46101</v>
      </c>
      <c r="J2101" s="120">
        <f t="shared" si="988"/>
        <v>20</v>
      </c>
      <c r="K2101" s="120">
        <f t="shared" si="1003"/>
        <v>16</v>
      </c>
      <c r="L2101" s="8">
        <f t="shared" si="989"/>
        <v>1.00164885</v>
      </c>
      <c r="M2101" s="121">
        <f t="shared" si="1002"/>
        <v>1.00206149</v>
      </c>
      <c r="N2101" s="121">
        <f t="shared" si="997"/>
        <v>1.6666707739641919</v>
      </c>
      <c r="O2101" s="114">
        <f t="shared" si="999"/>
        <v>1.6694188599999999</v>
      </c>
      <c r="P2101" s="114">
        <f t="shared" si="981"/>
        <v>602.60760542000003</v>
      </c>
      <c r="Q2101" s="168">
        <f t="shared" si="994"/>
        <v>0</v>
      </c>
      <c r="R2101" s="169">
        <f t="shared" si="990"/>
        <v>0</v>
      </c>
      <c r="S2101" s="114">
        <f t="shared" si="982"/>
        <v>0</v>
      </c>
      <c r="T2101" s="124">
        <f t="shared" si="991"/>
        <v>7.0000000000000007E-2</v>
      </c>
      <c r="U2101" s="122">
        <f t="shared" si="998"/>
        <v>16</v>
      </c>
      <c r="V2101" s="122">
        <v>252</v>
      </c>
      <c r="W2101" s="121">
        <f t="shared" si="983"/>
        <v>1.004305027</v>
      </c>
      <c r="X2101" s="114">
        <f t="shared" si="984"/>
        <v>2.5942420099999999</v>
      </c>
      <c r="Y2101" s="114">
        <f t="shared" si="985"/>
        <v>0</v>
      </c>
      <c r="Z2101" s="127" t="str">
        <f t="shared" si="995"/>
        <v>A+J=</v>
      </c>
      <c r="AA2101" s="119">
        <f t="shared" si="996"/>
        <v>46101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>
        <f t="shared" si="986"/>
        <v>46096</v>
      </c>
      <c r="B2102" s="114">
        <f t="shared" si="978"/>
        <v>605.20184743000004</v>
      </c>
      <c r="C2102" s="114">
        <f t="shared" si="992"/>
        <v>360.96849021000003</v>
      </c>
      <c r="D2102" s="115">
        <f t="shared" si="987"/>
        <v>1190.8820000000001</v>
      </c>
      <c r="E2102" s="116">
        <f t="shared" si="1000"/>
        <v>1193.337</v>
      </c>
      <c r="F2102" s="117">
        <f t="shared" si="1001"/>
        <v>46042</v>
      </c>
      <c r="G2102" s="118">
        <f t="shared" si="979"/>
        <v>2.0614972768082662E-3</v>
      </c>
      <c r="H2102" s="119">
        <f t="shared" si="993"/>
        <v>46101</v>
      </c>
      <c r="I2102" s="119">
        <f t="shared" si="980"/>
        <v>46101</v>
      </c>
      <c r="J2102" s="120">
        <f t="shared" si="988"/>
        <v>20</v>
      </c>
      <c r="K2102" s="120">
        <f t="shared" si="1003"/>
        <v>16</v>
      </c>
      <c r="L2102" s="8">
        <f t="shared" si="989"/>
        <v>1.00164885</v>
      </c>
      <c r="M2102" s="121">
        <f t="shared" si="1002"/>
        <v>1.00206149</v>
      </c>
      <c r="N2102" s="121">
        <f t="shared" si="997"/>
        <v>1.6666707739641919</v>
      </c>
      <c r="O2102" s="114">
        <f t="shared" si="999"/>
        <v>1.6694188599999999</v>
      </c>
      <c r="P2102" s="114">
        <f t="shared" si="981"/>
        <v>602.60760542000003</v>
      </c>
      <c r="Q2102" s="168">
        <f t="shared" si="994"/>
        <v>0</v>
      </c>
      <c r="R2102" s="169">
        <f t="shared" si="990"/>
        <v>0</v>
      </c>
      <c r="S2102" s="114">
        <f t="shared" si="982"/>
        <v>0</v>
      </c>
      <c r="T2102" s="124">
        <f t="shared" si="991"/>
        <v>7.0000000000000007E-2</v>
      </c>
      <c r="U2102" s="122">
        <f t="shared" si="998"/>
        <v>16</v>
      </c>
      <c r="V2102" s="122">
        <v>252</v>
      </c>
      <c r="W2102" s="121">
        <f t="shared" si="983"/>
        <v>1.004305027</v>
      </c>
      <c r="X2102" s="114">
        <f t="shared" si="984"/>
        <v>2.5942420099999999</v>
      </c>
      <c r="Y2102" s="114">
        <f t="shared" si="985"/>
        <v>0</v>
      </c>
      <c r="Z2102" s="127" t="str">
        <f t="shared" si="995"/>
        <v>A+J=</v>
      </c>
      <c r="AA2102" s="119">
        <f t="shared" si="996"/>
        <v>46101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>
        <f t="shared" si="986"/>
        <v>46097</v>
      </c>
      <c r="B2103" s="114">
        <f t="shared" si="978"/>
        <v>605.20184743000004</v>
      </c>
      <c r="C2103" s="114">
        <f t="shared" si="992"/>
        <v>360.96849021000003</v>
      </c>
      <c r="D2103" s="115">
        <f t="shared" si="987"/>
        <v>1190.8820000000001</v>
      </c>
      <c r="E2103" s="116">
        <f t="shared" si="1000"/>
        <v>1193.337</v>
      </c>
      <c r="F2103" s="117">
        <f t="shared" si="1001"/>
        <v>46042</v>
      </c>
      <c r="G2103" s="118">
        <f t="shared" si="979"/>
        <v>2.0614972768082662E-3</v>
      </c>
      <c r="H2103" s="119">
        <f t="shared" si="993"/>
        <v>46101</v>
      </c>
      <c r="I2103" s="119">
        <f t="shared" si="980"/>
        <v>46101</v>
      </c>
      <c r="J2103" s="120">
        <f t="shared" si="988"/>
        <v>20</v>
      </c>
      <c r="K2103" s="120">
        <f t="shared" si="1003"/>
        <v>16</v>
      </c>
      <c r="L2103" s="8">
        <f t="shared" si="989"/>
        <v>1.00164885</v>
      </c>
      <c r="M2103" s="121">
        <f t="shared" si="1002"/>
        <v>1.00206149</v>
      </c>
      <c r="N2103" s="121">
        <f t="shared" si="997"/>
        <v>1.6666707739641919</v>
      </c>
      <c r="O2103" s="114">
        <f t="shared" si="999"/>
        <v>1.6694188599999999</v>
      </c>
      <c r="P2103" s="114">
        <f t="shared" si="981"/>
        <v>602.60760542000003</v>
      </c>
      <c r="Q2103" s="168">
        <f t="shared" si="994"/>
        <v>0</v>
      </c>
      <c r="R2103" s="169">
        <f t="shared" si="990"/>
        <v>0</v>
      </c>
      <c r="S2103" s="114">
        <f t="shared" si="982"/>
        <v>0</v>
      </c>
      <c r="T2103" s="124">
        <f t="shared" si="991"/>
        <v>7.0000000000000007E-2</v>
      </c>
      <c r="U2103" s="122">
        <f t="shared" si="998"/>
        <v>16</v>
      </c>
      <c r="V2103" s="122">
        <v>252</v>
      </c>
      <c r="W2103" s="121">
        <f t="shared" si="983"/>
        <v>1.004305027</v>
      </c>
      <c r="X2103" s="114">
        <f t="shared" si="984"/>
        <v>2.5942420099999999</v>
      </c>
      <c r="Y2103" s="114">
        <f t="shared" si="985"/>
        <v>0</v>
      </c>
      <c r="Z2103" s="127" t="str">
        <f t="shared" si="995"/>
        <v>A+J=</v>
      </c>
      <c r="AA2103" s="119">
        <f t="shared" si="996"/>
        <v>46101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>
        <f t="shared" si="986"/>
        <v>46098</v>
      </c>
      <c r="B2104" s="114">
        <f t="shared" si="978"/>
        <v>605.42669964000004</v>
      </c>
      <c r="C2104" s="114">
        <f t="shared" si="992"/>
        <v>360.96849021000003</v>
      </c>
      <c r="D2104" s="115">
        <f t="shared" si="987"/>
        <v>1190.8820000000001</v>
      </c>
      <c r="E2104" s="116">
        <f t="shared" si="1000"/>
        <v>1193.337</v>
      </c>
      <c r="F2104" s="117">
        <f t="shared" si="1001"/>
        <v>46042</v>
      </c>
      <c r="G2104" s="118">
        <f t="shared" si="979"/>
        <v>2.0614972768082662E-3</v>
      </c>
      <c r="H2104" s="119">
        <f t="shared" si="993"/>
        <v>46101</v>
      </c>
      <c r="I2104" s="119">
        <f t="shared" si="980"/>
        <v>46101</v>
      </c>
      <c r="J2104" s="120">
        <f t="shared" si="988"/>
        <v>20</v>
      </c>
      <c r="K2104" s="120">
        <f t="shared" si="1003"/>
        <v>17</v>
      </c>
      <c r="L2104" s="8">
        <f t="shared" si="989"/>
        <v>1.001752</v>
      </c>
      <c r="M2104" s="121">
        <f t="shared" si="1002"/>
        <v>1.00206149</v>
      </c>
      <c r="N2104" s="121">
        <f t="shared" si="997"/>
        <v>1.6666707739641919</v>
      </c>
      <c r="O2104" s="114">
        <f t="shared" si="999"/>
        <v>1.6695907800000001</v>
      </c>
      <c r="P2104" s="114">
        <f t="shared" si="981"/>
        <v>602.66966312</v>
      </c>
      <c r="Q2104" s="168">
        <f t="shared" si="994"/>
        <v>0</v>
      </c>
      <c r="R2104" s="169">
        <f t="shared" si="990"/>
        <v>0</v>
      </c>
      <c r="S2104" s="114">
        <f t="shared" si="982"/>
        <v>0</v>
      </c>
      <c r="T2104" s="124">
        <f t="shared" si="991"/>
        <v>7.0000000000000007E-2</v>
      </c>
      <c r="U2104" s="122">
        <f t="shared" si="998"/>
        <v>17</v>
      </c>
      <c r="V2104" s="122">
        <v>252</v>
      </c>
      <c r="W2104" s="121">
        <f t="shared" si="983"/>
        <v>1.0045747060000001</v>
      </c>
      <c r="X2104" s="114">
        <f t="shared" si="984"/>
        <v>2.7570365200000002</v>
      </c>
      <c r="Y2104" s="114">
        <f t="shared" si="985"/>
        <v>0</v>
      </c>
      <c r="Z2104" s="127" t="str">
        <f t="shared" si="995"/>
        <v>A+J=</v>
      </c>
      <c r="AA2104" s="119">
        <f t="shared" si="996"/>
        <v>46101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>
        <f t="shared" si="986"/>
        <v>46099</v>
      </c>
      <c r="B2105" s="114">
        <f t="shared" si="978"/>
        <v>605.65162509000004</v>
      </c>
      <c r="C2105" s="114">
        <f t="shared" si="992"/>
        <v>360.96849021000003</v>
      </c>
      <c r="D2105" s="115">
        <f t="shared" si="987"/>
        <v>1190.8820000000001</v>
      </c>
      <c r="E2105" s="116">
        <f t="shared" si="1000"/>
        <v>1193.337</v>
      </c>
      <c r="F2105" s="117">
        <f t="shared" si="1001"/>
        <v>46042</v>
      </c>
      <c r="G2105" s="118">
        <f t="shared" si="979"/>
        <v>2.0614972768082662E-3</v>
      </c>
      <c r="H2105" s="119">
        <f t="shared" si="993"/>
        <v>46101</v>
      </c>
      <c r="I2105" s="119">
        <f t="shared" si="980"/>
        <v>46101</v>
      </c>
      <c r="J2105" s="120">
        <f t="shared" si="988"/>
        <v>20</v>
      </c>
      <c r="K2105" s="120">
        <f t="shared" si="1003"/>
        <v>18</v>
      </c>
      <c r="L2105" s="8">
        <f t="shared" si="989"/>
        <v>1.0018551499999999</v>
      </c>
      <c r="M2105" s="121">
        <f t="shared" si="1002"/>
        <v>1.00206149</v>
      </c>
      <c r="N2105" s="121">
        <f t="shared" si="997"/>
        <v>1.6666707739641919</v>
      </c>
      <c r="O2105" s="114">
        <f t="shared" si="999"/>
        <v>1.66976269</v>
      </c>
      <c r="P2105" s="114">
        <f t="shared" si="981"/>
        <v>602.73171721000006</v>
      </c>
      <c r="Q2105" s="168">
        <f t="shared" si="994"/>
        <v>0</v>
      </c>
      <c r="R2105" s="169">
        <f t="shared" si="990"/>
        <v>0</v>
      </c>
      <c r="S2105" s="114">
        <f t="shared" si="982"/>
        <v>0</v>
      </c>
      <c r="T2105" s="124">
        <f t="shared" si="991"/>
        <v>7.0000000000000007E-2</v>
      </c>
      <c r="U2105" s="122">
        <f t="shared" si="998"/>
        <v>18</v>
      </c>
      <c r="V2105" s="122">
        <v>252</v>
      </c>
      <c r="W2105" s="121">
        <f t="shared" si="983"/>
        <v>1.0048444569999999</v>
      </c>
      <c r="X2105" s="114">
        <f t="shared" si="984"/>
        <v>2.9199078799999998</v>
      </c>
      <c r="Y2105" s="114">
        <f t="shared" si="985"/>
        <v>0</v>
      </c>
      <c r="Z2105" s="127" t="str">
        <f t="shared" si="995"/>
        <v>A+J=</v>
      </c>
      <c r="AA2105" s="119">
        <f t="shared" si="996"/>
        <v>46101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>
        <f t="shared" si="986"/>
        <v>46100</v>
      </c>
      <c r="B2106" s="114">
        <f t="shared" si="978"/>
        <v>605.87664254999993</v>
      </c>
      <c r="C2106" s="114">
        <f t="shared" si="992"/>
        <v>360.96849021000003</v>
      </c>
      <c r="D2106" s="115">
        <f t="shared" si="987"/>
        <v>1190.8820000000001</v>
      </c>
      <c r="E2106" s="116">
        <f t="shared" si="1000"/>
        <v>1193.337</v>
      </c>
      <c r="F2106" s="117">
        <f t="shared" si="1001"/>
        <v>46042</v>
      </c>
      <c r="G2106" s="118">
        <f t="shared" si="979"/>
        <v>2.0614972768082662E-3</v>
      </c>
      <c r="H2106" s="119">
        <f t="shared" si="993"/>
        <v>46101</v>
      </c>
      <c r="I2106" s="119">
        <f t="shared" si="980"/>
        <v>46101</v>
      </c>
      <c r="J2106" s="120">
        <f t="shared" si="988"/>
        <v>20</v>
      </c>
      <c r="K2106" s="120">
        <f t="shared" si="1003"/>
        <v>19</v>
      </c>
      <c r="L2106" s="8">
        <f t="shared" si="989"/>
        <v>1.00195832</v>
      </c>
      <c r="M2106" s="121">
        <f t="shared" si="1002"/>
        <v>1.00206149</v>
      </c>
      <c r="N2106" s="121">
        <f t="shared" si="997"/>
        <v>1.6666707739641919</v>
      </c>
      <c r="O2106" s="114">
        <f t="shared" si="999"/>
        <v>1.6699346399999999</v>
      </c>
      <c r="P2106" s="114">
        <f t="shared" si="981"/>
        <v>602.79378574999998</v>
      </c>
      <c r="Q2106" s="168">
        <f t="shared" si="994"/>
        <v>0</v>
      </c>
      <c r="R2106" s="169">
        <f t="shared" si="990"/>
        <v>0</v>
      </c>
      <c r="S2106" s="114">
        <f t="shared" si="982"/>
        <v>0</v>
      </c>
      <c r="T2106" s="124">
        <f t="shared" si="991"/>
        <v>7.0000000000000007E-2</v>
      </c>
      <c r="U2106" s="122">
        <f t="shared" si="998"/>
        <v>19</v>
      </c>
      <c r="V2106" s="122">
        <v>252</v>
      </c>
      <c r="W2106" s="121">
        <f t="shared" si="983"/>
        <v>1.005114281</v>
      </c>
      <c r="X2106" s="114">
        <f t="shared" si="984"/>
        <v>3.0828568000000001</v>
      </c>
      <c r="Y2106" s="114">
        <f t="shared" si="985"/>
        <v>0</v>
      </c>
      <c r="Z2106" s="127" t="str">
        <f t="shared" si="995"/>
        <v>A+J=</v>
      </c>
      <c r="AA2106" s="119">
        <f t="shared" si="996"/>
        <v>46101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>
        <f t="shared" si="986"/>
        <v>46101</v>
      </c>
      <c r="B2107" s="114">
        <f t="shared" si="978"/>
        <v>606.10173689999999</v>
      </c>
      <c r="C2107" s="114">
        <f t="shared" si="992"/>
        <v>360.96849021000003</v>
      </c>
      <c r="D2107" s="115">
        <f t="shared" si="987"/>
        <v>1190.8820000000001</v>
      </c>
      <c r="E2107" s="116">
        <f t="shared" si="1000"/>
        <v>1193.337</v>
      </c>
      <c r="F2107" s="117">
        <f t="shared" si="1001"/>
        <v>46042</v>
      </c>
      <c r="G2107" s="118">
        <f t="shared" si="979"/>
        <v>2.0614972768082662E-3</v>
      </c>
      <c r="H2107" s="119">
        <f t="shared" si="993"/>
        <v>46132</v>
      </c>
      <c r="I2107" s="119">
        <f t="shared" si="980"/>
        <v>46101</v>
      </c>
      <c r="J2107" s="120">
        <f t="shared" si="988"/>
        <v>20</v>
      </c>
      <c r="K2107" s="120">
        <f t="shared" si="1003"/>
        <v>20</v>
      </c>
      <c r="L2107" s="8">
        <f t="shared" si="989"/>
        <v>1.00206149</v>
      </c>
      <c r="M2107" s="121">
        <f t="shared" si="1002"/>
        <v>1.00206149</v>
      </c>
      <c r="N2107" s="121">
        <f t="shared" si="997"/>
        <v>1.6666707739641919</v>
      </c>
      <c r="O2107" s="114">
        <f t="shared" si="999"/>
        <v>1.6701065900000001</v>
      </c>
      <c r="P2107" s="114">
        <f t="shared" si="981"/>
        <v>602.85585428000002</v>
      </c>
      <c r="Q2107" s="168">
        <f t="shared" si="994"/>
        <v>69</v>
      </c>
      <c r="R2107" s="169">
        <f t="shared" si="990"/>
        <v>1.8984999999999998E-2</v>
      </c>
      <c r="S2107" s="114">
        <f t="shared" si="982"/>
        <v>11.445218390000001</v>
      </c>
      <c r="T2107" s="124">
        <f t="shared" si="991"/>
        <v>7.0000000000000007E-2</v>
      </c>
      <c r="U2107" s="122">
        <f t="shared" si="998"/>
        <v>20</v>
      </c>
      <c r="V2107" s="122">
        <v>252</v>
      </c>
      <c r="W2107" s="121">
        <f t="shared" si="983"/>
        <v>1.005384177</v>
      </c>
      <c r="X2107" s="114">
        <f t="shared" si="984"/>
        <v>3.2458826200000002</v>
      </c>
      <c r="Y2107" s="114">
        <f t="shared" si="985"/>
        <v>14.691101010000001</v>
      </c>
      <c r="Z2107" s="127" t="str">
        <f t="shared" si="995"/>
        <v>A+J=</v>
      </c>
      <c r="AA2107" s="119">
        <f t="shared" si="996"/>
        <v>46101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>
        <f t="shared" si="986"/>
        <v>46102</v>
      </c>
      <c r="B2108" s="114">
        <f t="shared" si="978"/>
        <v>591.63035685</v>
      </c>
      <c r="C2108" s="114">
        <f t="shared" si="992"/>
        <v>354.11550342999999</v>
      </c>
      <c r="D2108" s="115">
        <f t="shared" si="987"/>
        <v>1190.8820000000001</v>
      </c>
      <c r="E2108" s="116">
        <f t="shared" si="1000"/>
        <v>1193.337</v>
      </c>
      <c r="F2108" s="117">
        <f t="shared" si="1001"/>
        <v>46073</v>
      </c>
      <c r="G2108" s="118">
        <f t="shared" si="979"/>
        <v>2.0614972768082662E-3</v>
      </c>
      <c r="H2108" s="119">
        <f t="shared" si="993"/>
        <v>46132</v>
      </c>
      <c r="I2108" s="119">
        <f t="shared" si="980"/>
        <v>46132</v>
      </c>
      <c r="J2108" s="120">
        <f t="shared" si="988"/>
        <v>20</v>
      </c>
      <c r="K2108" s="120">
        <f t="shared" si="1003"/>
        <v>1</v>
      </c>
      <c r="L2108" s="8">
        <f t="shared" si="989"/>
        <v>1.0001029699999999</v>
      </c>
      <c r="M2108" s="121">
        <f t="shared" si="1002"/>
        <v>1.00206149</v>
      </c>
      <c r="N2108" s="121">
        <f t="shared" si="997"/>
        <v>1.6701065990980113</v>
      </c>
      <c r="O2108" s="114">
        <f t="shared" si="999"/>
        <v>1.6702785600000001</v>
      </c>
      <c r="P2108" s="114">
        <f t="shared" si="981"/>
        <v>591.47153314000002</v>
      </c>
      <c r="Q2108" s="168">
        <f t="shared" si="994"/>
        <v>0</v>
      </c>
      <c r="R2108" s="169">
        <f t="shared" si="990"/>
        <v>0</v>
      </c>
      <c r="S2108" s="114">
        <f t="shared" si="982"/>
        <v>0</v>
      </c>
      <c r="T2108" s="124">
        <f t="shared" si="991"/>
        <v>7.0000000000000007E-2</v>
      </c>
      <c r="U2108" s="122">
        <f t="shared" si="998"/>
        <v>1</v>
      </c>
      <c r="V2108" s="122">
        <v>252</v>
      </c>
      <c r="W2108" s="121">
        <f t="shared" si="983"/>
        <v>1.0002685229999999</v>
      </c>
      <c r="X2108" s="114">
        <f t="shared" si="984"/>
        <v>0.15882371000000001</v>
      </c>
      <c r="Y2108" s="114">
        <f t="shared" si="985"/>
        <v>0</v>
      </c>
      <c r="Z2108" s="127" t="str">
        <f t="shared" si="995"/>
        <v>A+J=</v>
      </c>
      <c r="AA2108" s="119">
        <f t="shared" si="996"/>
        <v>46132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>
        <f t="shared" si="986"/>
        <v>46103</v>
      </c>
      <c r="B2109" s="114">
        <f t="shared" si="978"/>
        <v>591.63035685</v>
      </c>
      <c r="C2109" s="114">
        <f t="shared" si="992"/>
        <v>354.11550342999999</v>
      </c>
      <c r="D2109" s="115">
        <f t="shared" si="987"/>
        <v>1190.8820000000001</v>
      </c>
      <c r="E2109" s="116">
        <f t="shared" si="1000"/>
        <v>1193.337</v>
      </c>
      <c r="F2109" s="117">
        <f t="shared" si="1001"/>
        <v>46073</v>
      </c>
      <c r="G2109" s="118">
        <f t="shared" si="979"/>
        <v>2.0614972768082662E-3</v>
      </c>
      <c r="H2109" s="119">
        <f t="shared" si="993"/>
        <v>46132</v>
      </c>
      <c r="I2109" s="119">
        <f t="shared" si="980"/>
        <v>46132</v>
      </c>
      <c r="J2109" s="120">
        <f t="shared" si="988"/>
        <v>20</v>
      </c>
      <c r="K2109" s="120">
        <f t="shared" si="1003"/>
        <v>1</v>
      </c>
      <c r="L2109" s="8">
        <f t="shared" si="989"/>
        <v>1.0001029699999999</v>
      </c>
      <c r="M2109" s="121">
        <f t="shared" si="1002"/>
        <v>1.00206149</v>
      </c>
      <c r="N2109" s="121">
        <f t="shared" si="997"/>
        <v>1.6701065990980113</v>
      </c>
      <c r="O2109" s="114">
        <f t="shared" si="999"/>
        <v>1.6702785600000001</v>
      </c>
      <c r="P2109" s="114">
        <f t="shared" si="981"/>
        <v>591.47153314000002</v>
      </c>
      <c r="Q2109" s="168">
        <f t="shared" si="994"/>
        <v>0</v>
      </c>
      <c r="R2109" s="169">
        <f t="shared" si="990"/>
        <v>0</v>
      </c>
      <c r="S2109" s="114">
        <f t="shared" si="982"/>
        <v>0</v>
      </c>
      <c r="T2109" s="124">
        <f t="shared" si="991"/>
        <v>7.0000000000000007E-2</v>
      </c>
      <c r="U2109" s="122">
        <f t="shared" si="998"/>
        <v>1</v>
      </c>
      <c r="V2109" s="122">
        <v>252</v>
      </c>
      <c r="W2109" s="121">
        <f t="shared" si="983"/>
        <v>1.0002685229999999</v>
      </c>
      <c r="X2109" s="114">
        <f t="shared" si="984"/>
        <v>0.15882371000000001</v>
      </c>
      <c r="Y2109" s="114">
        <f t="shared" si="985"/>
        <v>0</v>
      </c>
      <c r="Z2109" s="127" t="str">
        <f t="shared" si="995"/>
        <v>A+J=</v>
      </c>
      <c r="AA2109" s="119">
        <f t="shared" si="996"/>
        <v>46132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>
        <f t="shared" si="986"/>
        <v>46104</v>
      </c>
      <c r="B2110" s="114">
        <f t="shared" si="978"/>
        <v>591.63035685</v>
      </c>
      <c r="C2110" s="114">
        <f t="shared" si="992"/>
        <v>354.11550342999999</v>
      </c>
      <c r="D2110" s="115">
        <f t="shared" si="987"/>
        <v>1190.8820000000001</v>
      </c>
      <c r="E2110" s="116">
        <f t="shared" si="1000"/>
        <v>1193.337</v>
      </c>
      <c r="F2110" s="117">
        <f t="shared" si="1001"/>
        <v>46073</v>
      </c>
      <c r="G2110" s="118">
        <f t="shared" si="979"/>
        <v>2.0614972768082662E-3</v>
      </c>
      <c r="H2110" s="119">
        <f t="shared" si="993"/>
        <v>46132</v>
      </c>
      <c r="I2110" s="119">
        <f t="shared" si="980"/>
        <v>46132</v>
      </c>
      <c r="J2110" s="120">
        <f t="shared" si="988"/>
        <v>20</v>
      </c>
      <c r="K2110" s="120">
        <f t="shared" si="1003"/>
        <v>1</v>
      </c>
      <c r="L2110" s="8">
        <f t="shared" si="989"/>
        <v>1.0001029699999999</v>
      </c>
      <c r="M2110" s="121">
        <f t="shared" si="1002"/>
        <v>1.00206149</v>
      </c>
      <c r="N2110" s="121">
        <f t="shared" si="997"/>
        <v>1.6701065990980113</v>
      </c>
      <c r="O2110" s="114">
        <f t="shared" si="999"/>
        <v>1.6702785600000001</v>
      </c>
      <c r="P2110" s="114">
        <f t="shared" si="981"/>
        <v>591.47153314000002</v>
      </c>
      <c r="Q2110" s="168">
        <f t="shared" si="994"/>
        <v>0</v>
      </c>
      <c r="R2110" s="169">
        <f t="shared" si="990"/>
        <v>0</v>
      </c>
      <c r="S2110" s="114">
        <f t="shared" si="982"/>
        <v>0</v>
      </c>
      <c r="T2110" s="124">
        <f t="shared" si="991"/>
        <v>7.0000000000000007E-2</v>
      </c>
      <c r="U2110" s="122">
        <f t="shared" si="998"/>
        <v>1</v>
      </c>
      <c r="V2110" s="122">
        <v>252</v>
      </c>
      <c r="W2110" s="121">
        <f t="shared" si="983"/>
        <v>1.0002685229999999</v>
      </c>
      <c r="X2110" s="114">
        <f t="shared" si="984"/>
        <v>0.15882371000000001</v>
      </c>
      <c r="Y2110" s="114">
        <f t="shared" si="985"/>
        <v>0</v>
      </c>
      <c r="Z2110" s="127" t="str">
        <f t="shared" si="995"/>
        <v>A+J=</v>
      </c>
      <c r="AA2110" s="119">
        <f t="shared" si="996"/>
        <v>46132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>
        <f t="shared" si="986"/>
        <v>46105</v>
      </c>
      <c r="B2111" s="114">
        <f t="shared" si="978"/>
        <v>591.85016016999998</v>
      </c>
      <c r="C2111" s="114">
        <f t="shared" si="992"/>
        <v>354.11550342999999</v>
      </c>
      <c r="D2111" s="115">
        <f t="shared" si="987"/>
        <v>1190.8820000000001</v>
      </c>
      <c r="E2111" s="116">
        <f t="shared" si="1000"/>
        <v>1193.337</v>
      </c>
      <c r="F2111" s="117">
        <f t="shared" si="1001"/>
        <v>46073</v>
      </c>
      <c r="G2111" s="118">
        <f t="shared" si="979"/>
        <v>2.0614972768082662E-3</v>
      </c>
      <c r="H2111" s="119">
        <f t="shared" si="993"/>
        <v>46132</v>
      </c>
      <c r="I2111" s="119">
        <f t="shared" si="980"/>
        <v>46132</v>
      </c>
      <c r="J2111" s="120">
        <f t="shared" si="988"/>
        <v>20</v>
      </c>
      <c r="K2111" s="120">
        <f t="shared" si="1003"/>
        <v>2</v>
      </c>
      <c r="L2111" s="8">
        <f t="shared" si="989"/>
        <v>1.00020595</v>
      </c>
      <c r="M2111" s="121">
        <f t="shared" si="1002"/>
        <v>1.00206149</v>
      </c>
      <c r="N2111" s="121">
        <f t="shared" si="997"/>
        <v>1.6701065990980113</v>
      </c>
      <c r="O2111" s="114">
        <f t="shared" si="999"/>
        <v>1.67045055</v>
      </c>
      <c r="P2111" s="114">
        <f t="shared" si="981"/>
        <v>591.53243745999998</v>
      </c>
      <c r="Q2111" s="168">
        <f t="shared" si="994"/>
        <v>0</v>
      </c>
      <c r="R2111" s="169">
        <f t="shared" si="990"/>
        <v>0</v>
      </c>
      <c r="S2111" s="114">
        <f t="shared" si="982"/>
        <v>0</v>
      </c>
      <c r="T2111" s="124">
        <f t="shared" si="991"/>
        <v>7.0000000000000007E-2</v>
      </c>
      <c r="U2111" s="122">
        <f t="shared" si="998"/>
        <v>2</v>
      </c>
      <c r="V2111" s="122">
        <v>252</v>
      </c>
      <c r="W2111" s="121">
        <f t="shared" si="983"/>
        <v>1.000537118</v>
      </c>
      <c r="X2111" s="114">
        <f t="shared" si="984"/>
        <v>0.31772271000000002</v>
      </c>
      <c r="Y2111" s="114">
        <f t="shared" si="985"/>
        <v>0</v>
      </c>
      <c r="Z2111" s="127" t="str">
        <f t="shared" si="995"/>
        <v>A+J=</v>
      </c>
      <c r="AA2111" s="119">
        <f t="shared" si="996"/>
        <v>46132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>
        <f t="shared" si="986"/>
        <v>46106</v>
      </c>
      <c r="B2112" s="114">
        <f t="shared" si="978"/>
        <v>592.07004944999994</v>
      </c>
      <c r="C2112" s="114">
        <f t="shared" si="992"/>
        <v>354.11550342999999</v>
      </c>
      <c r="D2112" s="115">
        <f t="shared" si="987"/>
        <v>1190.8820000000001</v>
      </c>
      <c r="E2112" s="116">
        <f t="shared" si="1000"/>
        <v>1193.337</v>
      </c>
      <c r="F2112" s="117">
        <f t="shared" si="1001"/>
        <v>46073</v>
      </c>
      <c r="G2112" s="118">
        <f t="shared" si="979"/>
        <v>2.0614972768082662E-3</v>
      </c>
      <c r="H2112" s="119">
        <f t="shared" si="993"/>
        <v>46132</v>
      </c>
      <c r="I2112" s="119">
        <f t="shared" si="980"/>
        <v>46132</v>
      </c>
      <c r="J2112" s="120">
        <f t="shared" si="988"/>
        <v>20</v>
      </c>
      <c r="K2112" s="120">
        <f t="shared" si="1003"/>
        <v>3</v>
      </c>
      <c r="L2112" s="8">
        <f t="shared" si="989"/>
        <v>1.00030895</v>
      </c>
      <c r="M2112" s="121">
        <f t="shared" si="1002"/>
        <v>1.00206149</v>
      </c>
      <c r="N2112" s="121">
        <f t="shared" si="997"/>
        <v>1.6701065990980113</v>
      </c>
      <c r="O2112" s="114">
        <f t="shared" si="999"/>
        <v>1.6706225699999999</v>
      </c>
      <c r="P2112" s="114">
        <f t="shared" si="981"/>
        <v>591.59335240999997</v>
      </c>
      <c r="Q2112" s="168">
        <f t="shared" si="994"/>
        <v>0</v>
      </c>
      <c r="R2112" s="169">
        <f t="shared" si="990"/>
        <v>0</v>
      </c>
      <c r="S2112" s="114">
        <f t="shared" si="982"/>
        <v>0</v>
      </c>
      <c r="T2112" s="124">
        <f t="shared" si="991"/>
        <v>7.0000000000000007E-2</v>
      </c>
      <c r="U2112" s="122">
        <f t="shared" si="998"/>
        <v>3</v>
      </c>
      <c r="V2112" s="122">
        <v>252</v>
      </c>
      <c r="W2112" s="121">
        <f t="shared" si="983"/>
        <v>1.0008057850000001</v>
      </c>
      <c r="X2112" s="114">
        <f t="shared" si="984"/>
        <v>0.47669704000000002</v>
      </c>
      <c r="Y2112" s="114">
        <f t="shared" si="985"/>
        <v>0</v>
      </c>
      <c r="Z2112" s="127" t="str">
        <f t="shared" si="995"/>
        <v>A+J=</v>
      </c>
      <c r="AA2112" s="119">
        <f t="shared" si="996"/>
        <v>46132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>
        <f t="shared" si="986"/>
        <v>46107</v>
      </c>
      <c r="B2113" s="114">
        <f t="shared" si="978"/>
        <v>592.29001405999998</v>
      </c>
      <c r="C2113" s="114">
        <f t="shared" si="992"/>
        <v>354.11550342999999</v>
      </c>
      <c r="D2113" s="115">
        <f t="shared" si="987"/>
        <v>1190.8820000000001</v>
      </c>
      <c r="E2113" s="116">
        <f t="shared" si="1000"/>
        <v>1193.337</v>
      </c>
      <c r="F2113" s="117">
        <f t="shared" si="1001"/>
        <v>46073</v>
      </c>
      <c r="G2113" s="118">
        <f t="shared" si="979"/>
        <v>2.0614972768082662E-3</v>
      </c>
      <c r="H2113" s="119">
        <f t="shared" si="993"/>
        <v>46132</v>
      </c>
      <c r="I2113" s="119">
        <f t="shared" si="980"/>
        <v>46132</v>
      </c>
      <c r="J2113" s="120">
        <f t="shared" si="988"/>
        <v>20</v>
      </c>
      <c r="K2113" s="120">
        <f t="shared" si="1003"/>
        <v>4</v>
      </c>
      <c r="L2113" s="8">
        <f t="shared" si="989"/>
        <v>1.0004119499999999</v>
      </c>
      <c r="M2113" s="121">
        <f t="shared" si="1002"/>
        <v>1.00206149</v>
      </c>
      <c r="N2113" s="121">
        <f t="shared" si="997"/>
        <v>1.6701065990980113</v>
      </c>
      <c r="O2113" s="114">
        <f t="shared" si="999"/>
        <v>1.6707945900000001</v>
      </c>
      <c r="P2113" s="114">
        <f t="shared" si="981"/>
        <v>591.65426735999995</v>
      </c>
      <c r="Q2113" s="168">
        <f t="shared" si="994"/>
        <v>0</v>
      </c>
      <c r="R2113" s="169">
        <f t="shared" si="990"/>
        <v>0</v>
      </c>
      <c r="S2113" s="114">
        <f t="shared" si="982"/>
        <v>0</v>
      </c>
      <c r="T2113" s="124">
        <f t="shared" si="991"/>
        <v>7.0000000000000007E-2</v>
      </c>
      <c r="U2113" s="122">
        <f t="shared" si="998"/>
        <v>4</v>
      </c>
      <c r="V2113" s="122">
        <v>252</v>
      </c>
      <c r="W2113" s="121">
        <f t="shared" si="983"/>
        <v>1.0010745240000001</v>
      </c>
      <c r="X2113" s="114">
        <f t="shared" si="984"/>
        <v>0.6357467</v>
      </c>
      <c r="Y2113" s="114">
        <f t="shared" si="985"/>
        <v>0</v>
      </c>
      <c r="Z2113" s="127" t="str">
        <f t="shared" si="995"/>
        <v>A+J=</v>
      </c>
      <c r="AA2113" s="119">
        <f t="shared" si="996"/>
        <v>46132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>
        <f t="shared" si="986"/>
        <v>46108</v>
      </c>
      <c r="B2114" s="114">
        <f t="shared" si="978"/>
        <v>592.51006819999998</v>
      </c>
      <c r="C2114" s="114">
        <f t="shared" si="992"/>
        <v>354.11550342999999</v>
      </c>
      <c r="D2114" s="115">
        <f t="shared" si="987"/>
        <v>1190.8820000000001</v>
      </c>
      <c r="E2114" s="116">
        <f t="shared" si="1000"/>
        <v>1193.337</v>
      </c>
      <c r="F2114" s="117">
        <f t="shared" si="1001"/>
        <v>46073</v>
      </c>
      <c r="G2114" s="118">
        <f t="shared" si="979"/>
        <v>2.0614972768082662E-3</v>
      </c>
      <c r="H2114" s="119">
        <f t="shared" si="993"/>
        <v>46132</v>
      </c>
      <c r="I2114" s="119">
        <f t="shared" si="980"/>
        <v>46132</v>
      </c>
      <c r="J2114" s="120">
        <f t="shared" si="988"/>
        <v>20</v>
      </c>
      <c r="K2114" s="120">
        <f t="shared" si="1003"/>
        <v>5</v>
      </c>
      <c r="L2114" s="8">
        <f t="shared" si="989"/>
        <v>1.00051497</v>
      </c>
      <c r="M2114" s="121">
        <f t="shared" si="1002"/>
        <v>1.00206149</v>
      </c>
      <c r="N2114" s="121">
        <f t="shared" si="997"/>
        <v>1.6701065990980113</v>
      </c>
      <c r="O2114" s="114">
        <f t="shared" si="999"/>
        <v>1.67096665</v>
      </c>
      <c r="P2114" s="114">
        <f t="shared" si="981"/>
        <v>591.71519647000002</v>
      </c>
      <c r="Q2114" s="168">
        <f t="shared" si="994"/>
        <v>0</v>
      </c>
      <c r="R2114" s="169">
        <f t="shared" si="990"/>
        <v>0</v>
      </c>
      <c r="S2114" s="114">
        <f t="shared" si="982"/>
        <v>0</v>
      </c>
      <c r="T2114" s="124">
        <f t="shared" si="991"/>
        <v>7.0000000000000007E-2</v>
      </c>
      <c r="U2114" s="122">
        <f t="shared" si="998"/>
        <v>5</v>
      </c>
      <c r="V2114" s="122">
        <v>252</v>
      </c>
      <c r="W2114" s="121">
        <f t="shared" si="983"/>
        <v>1.0013433350000001</v>
      </c>
      <c r="X2114" s="114">
        <f t="shared" si="984"/>
        <v>0.79487173</v>
      </c>
      <c r="Y2114" s="114">
        <f t="shared" si="985"/>
        <v>0</v>
      </c>
      <c r="Z2114" s="127" t="str">
        <f t="shared" si="995"/>
        <v>A+J=</v>
      </c>
      <c r="AA2114" s="119">
        <f t="shared" si="996"/>
        <v>46132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>
        <f t="shared" si="986"/>
        <v>46109</v>
      </c>
      <c r="B2115" s="114">
        <f t="shared" si="978"/>
        <v>592.73020124999994</v>
      </c>
      <c r="C2115" s="114">
        <f t="shared" si="992"/>
        <v>354.11550342999999</v>
      </c>
      <c r="D2115" s="115">
        <f t="shared" si="987"/>
        <v>1190.8820000000001</v>
      </c>
      <c r="E2115" s="116">
        <f t="shared" si="1000"/>
        <v>1193.337</v>
      </c>
      <c r="F2115" s="117">
        <f t="shared" si="1001"/>
        <v>46073</v>
      </c>
      <c r="G2115" s="118">
        <f t="shared" si="979"/>
        <v>2.0614972768082662E-3</v>
      </c>
      <c r="H2115" s="119">
        <f t="shared" si="993"/>
        <v>46132</v>
      </c>
      <c r="I2115" s="119">
        <f t="shared" si="980"/>
        <v>46132</v>
      </c>
      <c r="J2115" s="120">
        <f t="shared" si="988"/>
        <v>20</v>
      </c>
      <c r="K2115" s="120">
        <f t="shared" si="1003"/>
        <v>6</v>
      </c>
      <c r="L2115" s="8">
        <f t="shared" si="989"/>
        <v>1.000618</v>
      </c>
      <c r="M2115" s="121">
        <f t="shared" si="1002"/>
        <v>1.00206149</v>
      </c>
      <c r="N2115" s="121">
        <f t="shared" si="997"/>
        <v>1.6701065990980113</v>
      </c>
      <c r="O2115" s="114">
        <f t="shared" si="999"/>
        <v>1.6711387200000001</v>
      </c>
      <c r="P2115" s="114">
        <f t="shared" si="981"/>
        <v>591.77612912999996</v>
      </c>
      <c r="Q2115" s="168">
        <f t="shared" si="994"/>
        <v>0</v>
      </c>
      <c r="R2115" s="169">
        <f t="shared" si="990"/>
        <v>0</v>
      </c>
      <c r="S2115" s="114">
        <f t="shared" si="982"/>
        <v>0</v>
      </c>
      <c r="T2115" s="124">
        <f t="shared" si="991"/>
        <v>7.0000000000000007E-2</v>
      </c>
      <c r="U2115" s="122">
        <f t="shared" si="998"/>
        <v>6</v>
      </c>
      <c r="V2115" s="122">
        <v>252</v>
      </c>
      <c r="W2115" s="121">
        <f t="shared" si="983"/>
        <v>1.001612218</v>
      </c>
      <c r="X2115" s="114">
        <f t="shared" si="984"/>
        <v>0.95407211999999997</v>
      </c>
      <c r="Y2115" s="114">
        <f t="shared" si="985"/>
        <v>0</v>
      </c>
      <c r="Z2115" s="127" t="str">
        <f t="shared" si="995"/>
        <v>A+J=</v>
      </c>
      <c r="AA2115" s="119">
        <f t="shared" si="996"/>
        <v>46132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>
        <f t="shared" si="986"/>
        <v>46110</v>
      </c>
      <c r="B2116" s="114">
        <f t="shared" si="978"/>
        <v>592.73020124999994</v>
      </c>
      <c r="C2116" s="114">
        <f t="shared" si="992"/>
        <v>354.11550342999999</v>
      </c>
      <c r="D2116" s="115">
        <f t="shared" si="987"/>
        <v>1190.8820000000001</v>
      </c>
      <c r="E2116" s="116">
        <f t="shared" si="1000"/>
        <v>1193.337</v>
      </c>
      <c r="F2116" s="117">
        <f t="shared" si="1001"/>
        <v>46073</v>
      </c>
      <c r="G2116" s="118">
        <f t="shared" si="979"/>
        <v>2.0614972768082662E-3</v>
      </c>
      <c r="H2116" s="119">
        <f t="shared" si="993"/>
        <v>46132</v>
      </c>
      <c r="I2116" s="119">
        <f t="shared" si="980"/>
        <v>46132</v>
      </c>
      <c r="J2116" s="120">
        <f t="shared" si="988"/>
        <v>20</v>
      </c>
      <c r="K2116" s="120">
        <f t="shared" si="1003"/>
        <v>6</v>
      </c>
      <c r="L2116" s="8">
        <f t="shared" si="989"/>
        <v>1.000618</v>
      </c>
      <c r="M2116" s="121">
        <f t="shared" si="1002"/>
        <v>1.00206149</v>
      </c>
      <c r="N2116" s="121">
        <f t="shared" si="997"/>
        <v>1.6701065990980113</v>
      </c>
      <c r="O2116" s="114">
        <f t="shared" si="999"/>
        <v>1.6711387200000001</v>
      </c>
      <c r="P2116" s="114">
        <f t="shared" si="981"/>
        <v>591.77612912999996</v>
      </c>
      <c r="Q2116" s="168">
        <f t="shared" si="994"/>
        <v>0</v>
      </c>
      <c r="R2116" s="169">
        <f t="shared" si="990"/>
        <v>0</v>
      </c>
      <c r="S2116" s="114">
        <f t="shared" si="982"/>
        <v>0</v>
      </c>
      <c r="T2116" s="124">
        <f t="shared" si="991"/>
        <v>7.0000000000000007E-2</v>
      </c>
      <c r="U2116" s="122">
        <f t="shared" si="998"/>
        <v>6</v>
      </c>
      <c r="V2116" s="122">
        <v>252</v>
      </c>
      <c r="W2116" s="121">
        <f t="shared" si="983"/>
        <v>1.001612218</v>
      </c>
      <c r="X2116" s="114">
        <f t="shared" si="984"/>
        <v>0.95407211999999997</v>
      </c>
      <c r="Y2116" s="114">
        <f t="shared" si="985"/>
        <v>0</v>
      </c>
      <c r="Z2116" s="127" t="str">
        <f t="shared" si="995"/>
        <v>A+J=</v>
      </c>
      <c r="AA2116" s="119">
        <f t="shared" si="996"/>
        <v>46132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>
        <f t="shared" si="986"/>
        <v>46111</v>
      </c>
      <c r="B2117" s="114">
        <f t="shared" si="978"/>
        <v>592.73020124999994</v>
      </c>
      <c r="C2117" s="114">
        <f t="shared" si="992"/>
        <v>354.11550342999999</v>
      </c>
      <c r="D2117" s="115">
        <f t="shared" si="987"/>
        <v>1190.8820000000001</v>
      </c>
      <c r="E2117" s="116">
        <f t="shared" si="1000"/>
        <v>1193.337</v>
      </c>
      <c r="F2117" s="117">
        <f t="shared" si="1001"/>
        <v>46073</v>
      </c>
      <c r="G2117" s="118">
        <f t="shared" si="979"/>
        <v>2.0614972768082662E-3</v>
      </c>
      <c r="H2117" s="119">
        <f t="shared" si="993"/>
        <v>46132</v>
      </c>
      <c r="I2117" s="119">
        <f t="shared" si="980"/>
        <v>46132</v>
      </c>
      <c r="J2117" s="120">
        <f t="shared" si="988"/>
        <v>20</v>
      </c>
      <c r="K2117" s="120">
        <f t="shared" si="1003"/>
        <v>6</v>
      </c>
      <c r="L2117" s="8">
        <f t="shared" si="989"/>
        <v>1.000618</v>
      </c>
      <c r="M2117" s="121">
        <f t="shared" si="1002"/>
        <v>1.00206149</v>
      </c>
      <c r="N2117" s="121">
        <f t="shared" si="997"/>
        <v>1.6701065990980113</v>
      </c>
      <c r="O2117" s="114">
        <f t="shared" si="999"/>
        <v>1.6711387200000001</v>
      </c>
      <c r="P2117" s="114">
        <f t="shared" si="981"/>
        <v>591.77612912999996</v>
      </c>
      <c r="Q2117" s="168">
        <f t="shared" si="994"/>
        <v>0</v>
      </c>
      <c r="R2117" s="169">
        <f t="shared" si="990"/>
        <v>0</v>
      </c>
      <c r="S2117" s="114">
        <f t="shared" si="982"/>
        <v>0</v>
      </c>
      <c r="T2117" s="124">
        <f t="shared" si="991"/>
        <v>7.0000000000000007E-2</v>
      </c>
      <c r="U2117" s="122">
        <f t="shared" si="998"/>
        <v>6</v>
      </c>
      <c r="V2117" s="122">
        <v>252</v>
      </c>
      <c r="W2117" s="121">
        <f t="shared" si="983"/>
        <v>1.001612218</v>
      </c>
      <c r="X2117" s="114">
        <f t="shared" si="984"/>
        <v>0.95407211999999997</v>
      </c>
      <c r="Y2117" s="114">
        <f t="shared" si="985"/>
        <v>0</v>
      </c>
      <c r="Z2117" s="127" t="str">
        <f t="shared" si="995"/>
        <v>A+J=</v>
      </c>
      <c r="AA2117" s="119">
        <f t="shared" si="996"/>
        <v>46132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>
        <f t="shared" si="986"/>
        <v>46112</v>
      </c>
      <c r="B2118" s="114">
        <f t="shared" si="978"/>
        <v>592.95041737000008</v>
      </c>
      <c r="C2118" s="114">
        <f t="shared" si="992"/>
        <v>354.11550342999999</v>
      </c>
      <c r="D2118" s="115">
        <f t="shared" si="987"/>
        <v>1190.8820000000001</v>
      </c>
      <c r="E2118" s="116">
        <f t="shared" si="1000"/>
        <v>1193.337</v>
      </c>
      <c r="F2118" s="117">
        <f t="shared" si="1001"/>
        <v>46073</v>
      </c>
      <c r="G2118" s="118">
        <f t="shared" si="979"/>
        <v>2.0614972768082662E-3</v>
      </c>
      <c r="H2118" s="119">
        <f t="shared" si="993"/>
        <v>46132</v>
      </c>
      <c r="I2118" s="119">
        <f t="shared" si="980"/>
        <v>46132</v>
      </c>
      <c r="J2118" s="120">
        <f t="shared" si="988"/>
        <v>20</v>
      </c>
      <c r="K2118" s="120">
        <f t="shared" si="1003"/>
        <v>7</v>
      </c>
      <c r="L2118" s="8">
        <f t="shared" si="989"/>
        <v>1.00072104</v>
      </c>
      <c r="M2118" s="121">
        <f t="shared" si="1002"/>
        <v>1.00206149</v>
      </c>
      <c r="N2118" s="121">
        <f t="shared" si="997"/>
        <v>1.6701065990980113</v>
      </c>
      <c r="O2118" s="114">
        <f t="shared" si="999"/>
        <v>1.67131081</v>
      </c>
      <c r="P2118" s="114">
        <f t="shared" si="981"/>
        <v>591.83706887000005</v>
      </c>
      <c r="Q2118" s="168">
        <f t="shared" si="994"/>
        <v>0</v>
      </c>
      <c r="R2118" s="169">
        <f t="shared" si="990"/>
        <v>0</v>
      </c>
      <c r="S2118" s="114">
        <f t="shared" si="982"/>
        <v>0</v>
      </c>
      <c r="T2118" s="124">
        <f t="shared" si="991"/>
        <v>7.0000000000000007E-2</v>
      </c>
      <c r="U2118" s="122">
        <f t="shared" si="998"/>
        <v>7</v>
      </c>
      <c r="V2118" s="122">
        <v>252</v>
      </c>
      <c r="W2118" s="121">
        <f t="shared" si="983"/>
        <v>1.001881174</v>
      </c>
      <c r="X2118" s="114">
        <f t="shared" si="984"/>
        <v>1.1133485000000001</v>
      </c>
      <c r="Y2118" s="114">
        <f t="shared" si="985"/>
        <v>0</v>
      </c>
      <c r="Z2118" s="127" t="str">
        <f t="shared" si="995"/>
        <v>A+J=</v>
      </c>
      <c r="AA2118" s="119">
        <f t="shared" si="996"/>
        <v>46132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>
        <f t="shared" si="986"/>
        <v>46113</v>
      </c>
      <c r="B2119" s="114">
        <f t="shared" si="978"/>
        <v>593.17070888000001</v>
      </c>
      <c r="C2119" s="114">
        <f t="shared" si="992"/>
        <v>354.11550342999999</v>
      </c>
      <c r="D2119" s="115">
        <f t="shared" si="987"/>
        <v>1190.8820000000001</v>
      </c>
      <c r="E2119" s="116">
        <f t="shared" si="1000"/>
        <v>1193.337</v>
      </c>
      <c r="F2119" s="117">
        <f t="shared" si="1001"/>
        <v>46073</v>
      </c>
      <c r="G2119" s="118">
        <f t="shared" si="979"/>
        <v>2.0614972768082662E-3</v>
      </c>
      <c r="H2119" s="119">
        <f t="shared" si="993"/>
        <v>46132</v>
      </c>
      <c r="I2119" s="119">
        <f t="shared" si="980"/>
        <v>46132</v>
      </c>
      <c r="J2119" s="120">
        <f t="shared" si="988"/>
        <v>20</v>
      </c>
      <c r="K2119" s="120">
        <f t="shared" si="1003"/>
        <v>8</v>
      </c>
      <c r="L2119" s="8">
        <f t="shared" si="989"/>
        <v>1.0008240799999999</v>
      </c>
      <c r="M2119" s="121">
        <f t="shared" si="1002"/>
        <v>1.00206149</v>
      </c>
      <c r="N2119" s="121">
        <f t="shared" si="997"/>
        <v>1.6701065990980113</v>
      </c>
      <c r="O2119" s="114">
        <f t="shared" si="999"/>
        <v>1.6714829</v>
      </c>
      <c r="P2119" s="114">
        <f t="shared" si="981"/>
        <v>591.89800860000003</v>
      </c>
      <c r="Q2119" s="168">
        <f t="shared" si="994"/>
        <v>0</v>
      </c>
      <c r="R2119" s="169">
        <f t="shared" si="990"/>
        <v>0</v>
      </c>
      <c r="S2119" s="114">
        <f t="shared" si="982"/>
        <v>0</v>
      </c>
      <c r="T2119" s="124">
        <f t="shared" si="991"/>
        <v>7.0000000000000007E-2</v>
      </c>
      <c r="U2119" s="122">
        <f t="shared" si="998"/>
        <v>8</v>
      </c>
      <c r="V2119" s="122">
        <v>252</v>
      </c>
      <c r="W2119" s="121">
        <f t="shared" si="983"/>
        <v>1.0021502019999999</v>
      </c>
      <c r="X2119" s="114">
        <f t="shared" si="984"/>
        <v>1.27270028</v>
      </c>
      <c r="Y2119" s="114">
        <f t="shared" si="985"/>
        <v>0</v>
      </c>
      <c r="Z2119" s="127" t="str">
        <f t="shared" si="995"/>
        <v>A+J=</v>
      </c>
      <c r="AA2119" s="119">
        <f t="shared" si="996"/>
        <v>46132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>
        <f t="shared" si="986"/>
        <v>46114</v>
      </c>
      <c r="B2120" s="114">
        <f t="shared" si="978"/>
        <v>593.39108644999999</v>
      </c>
      <c r="C2120" s="114">
        <f t="shared" si="992"/>
        <v>354.11550342999999</v>
      </c>
      <c r="D2120" s="115">
        <f t="shared" si="987"/>
        <v>1190.8820000000001</v>
      </c>
      <c r="E2120" s="116">
        <f t="shared" si="1000"/>
        <v>1193.337</v>
      </c>
      <c r="F2120" s="117">
        <f t="shared" si="1001"/>
        <v>46073</v>
      </c>
      <c r="G2120" s="118">
        <f t="shared" si="979"/>
        <v>2.0614972768082662E-3</v>
      </c>
      <c r="H2120" s="119">
        <f t="shared" si="993"/>
        <v>46132</v>
      </c>
      <c r="I2120" s="119">
        <f t="shared" si="980"/>
        <v>46132</v>
      </c>
      <c r="J2120" s="120">
        <f t="shared" si="988"/>
        <v>20</v>
      </c>
      <c r="K2120" s="120">
        <f t="shared" si="1003"/>
        <v>9</v>
      </c>
      <c r="L2120" s="8">
        <f t="shared" si="989"/>
        <v>1.0009271399999999</v>
      </c>
      <c r="M2120" s="121">
        <f t="shared" si="1002"/>
        <v>1.00206149</v>
      </c>
      <c r="N2120" s="121">
        <f t="shared" si="997"/>
        <v>1.6701065990980113</v>
      </c>
      <c r="O2120" s="114">
        <f t="shared" si="999"/>
        <v>1.67165502</v>
      </c>
      <c r="P2120" s="114">
        <f t="shared" si="981"/>
        <v>591.95895896000002</v>
      </c>
      <c r="Q2120" s="168">
        <f t="shared" si="994"/>
        <v>0</v>
      </c>
      <c r="R2120" s="169">
        <f t="shared" si="990"/>
        <v>0</v>
      </c>
      <c r="S2120" s="114">
        <f t="shared" si="982"/>
        <v>0</v>
      </c>
      <c r="T2120" s="124">
        <f t="shared" si="991"/>
        <v>7.0000000000000007E-2</v>
      </c>
      <c r="U2120" s="122">
        <f t="shared" si="998"/>
        <v>9</v>
      </c>
      <c r="V2120" s="122">
        <v>252</v>
      </c>
      <c r="W2120" s="121">
        <f t="shared" si="983"/>
        <v>1.0024193020000001</v>
      </c>
      <c r="X2120" s="114">
        <f t="shared" si="984"/>
        <v>1.4321274900000001</v>
      </c>
      <c r="Y2120" s="114">
        <f t="shared" si="985"/>
        <v>0</v>
      </c>
      <c r="Z2120" s="127" t="str">
        <f t="shared" si="995"/>
        <v>A+J=</v>
      </c>
      <c r="AA2120" s="119">
        <f t="shared" si="996"/>
        <v>46132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>
        <f t="shared" si="986"/>
        <v>46115</v>
      </c>
      <c r="B2121" s="114">
        <f t="shared" si="978"/>
        <v>593.61154300999999</v>
      </c>
      <c r="C2121" s="114">
        <f t="shared" si="992"/>
        <v>354.11550342999999</v>
      </c>
      <c r="D2121" s="115">
        <f t="shared" si="987"/>
        <v>1190.8820000000001</v>
      </c>
      <c r="E2121" s="116">
        <f t="shared" si="1000"/>
        <v>1193.337</v>
      </c>
      <c r="F2121" s="117">
        <f t="shared" si="1001"/>
        <v>46073</v>
      </c>
      <c r="G2121" s="118">
        <f t="shared" si="979"/>
        <v>2.0614972768082662E-3</v>
      </c>
      <c r="H2121" s="119">
        <f t="shared" si="993"/>
        <v>46132</v>
      </c>
      <c r="I2121" s="119">
        <f t="shared" si="980"/>
        <v>46132</v>
      </c>
      <c r="J2121" s="120">
        <f t="shared" si="988"/>
        <v>20</v>
      </c>
      <c r="K2121" s="120">
        <f t="shared" si="1003"/>
        <v>10</v>
      </c>
      <c r="L2121" s="8">
        <f t="shared" si="989"/>
        <v>1.0010302099999999</v>
      </c>
      <c r="M2121" s="121">
        <f t="shared" si="1002"/>
        <v>1.00206149</v>
      </c>
      <c r="N2121" s="121">
        <f t="shared" si="997"/>
        <v>1.6701065990980113</v>
      </c>
      <c r="O2121" s="114">
        <f t="shared" si="999"/>
        <v>1.6718271499999999</v>
      </c>
      <c r="P2121" s="114">
        <f t="shared" si="981"/>
        <v>592.01991286999998</v>
      </c>
      <c r="Q2121" s="168">
        <f t="shared" si="994"/>
        <v>0</v>
      </c>
      <c r="R2121" s="169">
        <f t="shared" si="990"/>
        <v>0</v>
      </c>
      <c r="S2121" s="114">
        <f t="shared" si="982"/>
        <v>0</v>
      </c>
      <c r="T2121" s="124">
        <f t="shared" si="991"/>
        <v>7.0000000000000007E-2</v>
      </c>
      <c r="U2121" s="122">
        <f t="shared" si="998"/>
        <v>10</v>
      </c>
      <c r="V2121" s="122">
        <v>252</v>
      </c>
      <c r="W2121" s="121">
        <f t="shared" si="983"/>
        <v>1.0026884739999999</v>
      </c>
      <c r="X2121" s="114">
        <f t="shared" si="984"/>
        <v>1.5916301399999999</v>
      </c>
      <c r="Y2121" s="114">
        <f t="shared" si="985"/>
        <v>0</v>
      </c>
      <c r="Z2121" s="127" t="str">
        <f t="shared" si="995"/>
        <v>A+J=</v>
      </c>
      <c r="AA2121" s="119">
        <f t="shared" si="996"/>
        <v>46132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>
        <f t="shared" si="986"/>
        <v>46116</v>
      </c>
      <c r="B2122" s="114">
        <f t="shared" ref="B2122:B2185" si="1004">(P2122+X2122)</f>
        <v>593.61154300999999</v>
      </c>
      <c r="C2122" s="114">
        <f t="shared" si="992"/>
        <v>354.11550342999999</v>
      </c>
      <c r="D2122" s="115">
        <f t="shared" si="987"/>
        <v>1190.8820000000001</v>
      </c>
      <c r="E2122" s="116">
        <f t="shared" si="1000"/>
        <v>1193.337</v>
      </c>
      <c r="F2122" s="117">
        <f t="shared" si="1001"/>
        <v>46073</v>
      </c>
      <c r="G2122" s="118">
        <f t="shared" ref="G2122:G2185" si="1005">(E2122/D2122)-1</f>
        <v>2.0614972768082662E-3</v>
      </c>
      <c r="H2122" s="119">
        <f t="shared" si="993"/>
        <v>46132</v>
      </c>
      <c r="I2122" s="119">
        <f t="shared" ref="I2122:I2185" si="1006">IF(A2122&gt;I2121,H2122,I2121)</f>
        <v>46132</v>
      </c>
      <c r="J2122" s="120">
        <f t="shared" si="988"/>
        <v>20</v>
      </c>
      <c r="K2122" s="120">
        <f t="shared" si="1003"/>
        <v>10</v>
      </c>
      <c r="L2122" s="8">
        <f t="shared" si="989"/>
        <v>1.0010302099999999</v>
      </c>
      <c r="M2122" s="121">
        <f t="shared" si="1002"/>
        <v>1.00206149</v>
      </c>
      <c r="N2122" s="121">
        <f t="shared" si="997"/>
        <v>1.6701065990980113</v>
      </c>
      <c r="O2122" s="114">
        <f t="shared" si="999"/>
        <v>1.6718271499999999</v>
      </c>
      <c r="P2122" s="114">
        <f t="shared" ref="P2122:P2185" si="1007">TRUNC(C2122*O2122,8)</f>
        <v>592.01991286999998</v>
      </c>
      <c r="Q2122" s="168">
        <f t="shared" si="994"/>
        <v>0</v>
      </c>
      <c r="R2122" s="169">
        <f t="shared" si="990"/>
        <v>0</v>
      </c>
      <c r="S2122" s="114">
        <f t="shared" ref="S2122:S2185" si="1008">IF(R2122&gt;0,TRUNC(R2122*P2122,8),0)</f>
        <v>0</v>
      </c>
      <c r="T2122" s="124">
        <f t="shared" si="991"/>
        <v>7.0000000000000007E-2</v>
      </c>
      <c r="U2122" s="122">
        <f t="shared" si="998"/>
        <v>10</v>
      </c>
      <c r="V2122" s="122">
        <v>252</v>
      </c>
      <c r="W2122" s="121">
        <f t="shared" ref="W2122:W2185" si="1009">ROUND((1+T2122)^TRUNC((U2122/V2122),9),9)</f>
        <v>1.0026884739999999</v>
      </c>
      <c r="X2122" s="114">
        <f t="shared" ref="X2122:X2185" si="1010">TRUNC((P2122*(W2122-1)),8)</f>
        <v>1.5916301399999999</v>
      </c>
      <c r="Y2122" s="114">
        <f t="shared" ref="Y2122:Y2185" si="1011">IF(Q2122&gt;0,S2122+X2122,0)</f>
        <v>0</v>
      </c>
      <c r="Z2122" s="127" t="str">
        <f t="shared" si="995"/>
        <v>A+J=</v>
      </c>
      <c r="AA2122" s="119">
        <f t="shared" si="996"/>
        <v>46132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>
        <f t="shared" ref="A2123:A2186" si="1012">(A2122+1)</f>
        <v>46117</v>
      </c>
      <c r="B2123" s="114">
        <f t="shared" si="1004"/>
        <v>593.61154300999999</v>
      </c>
      <c r="C2123" s="114">
        <f t="shared" si="992"/>
        <v>354.11550342999999</v>
      </c>
      <c r="D2123" s="115">
        <f t="shared" ref="D2123:D2186" si="1013">IF(E2123=E2122,D2122,E2122)</f>
        <v>1190.8820000000001</v>
      </c>
      <c r="E2123" s="116">
        <f t="shared" si="1000"/>
        <v>1193.337</v>
      </c>
      <c r="F2123" s="117">
        <f t="shared" si="1001"/>
        <v>46073</v>
      </c>
      <c r="G2123" s="118">
        <f t="shared" si="1005"/>
        <v>2.0614972768082662E-3</v>
      </c>
      <c r="H2123" s="119">
        <f t="shared" si="993"/>
        <v>46132</v>
      </c>
      <c r="I2123" s="119">
        <f t="shared" si="1006"/>
        <v>46132</v>
      </c>
      <c r="J2123" s="120">
        <f t="shared" ref="J2123:J2186" si="1014">IF(I2123=I2122,J2122,NETWORKDAYS(I2122,I2123,$AD$148:$AD$502)-1)</f>
        <v>20</v>
      </c>
      <c r="K2123" s="120">
        <f t="shared" si="1003"/>
        <v>10</v>
      </c>
      <c r="L2123" s="8">
        <f t="shared" ref="L2123:L2186" si="1015">TRUNC((E2123/D2123)^TRUNC((K2123/J2123),9),8)</f>
        <v>1.0010302099999999</v>
      </c>
      <c r="M2123" s="121">
        <f t="shared" si="1002"/>
        <v>1.00206149</v>
      </c>
      <c r="N2123" s="121">
        <f t="shared" si="997"/>
        <v>1.6701065990980113</v>
      </c>
      <c r="O2123" s="114">
        <f t="shared" si="999"/>
        <v>1.6718271499999999</v>
      </c>
      <c r="P2123" s="114">
        <f t="shared" si="1007"/>
        <v>592.01991286999998</v>
      </c>
      <c r="Q2123" s="168">
        <f t="shared" si="994"/>
        <v>0</v>
      </c>
      <c r="R2123" s="169">
        <f t="shared" ref="R2123:R2186" si="1016">IF(Q2123&gt;0,VLOOKUP($A2123,$AD$10:$AI$140,6),0)</f>
        <v>0</v>
      </c>
      <c r="S2123" s="114">
        <f t="shared" si="1008"/>
        <v>0</v>
      </c>
      <c r="T2123" s="124">
        <f t="shared" ref="T2123:T2186" si="1017">(T2122)</f>
        <v>7.0000000000000007E-2</v>
      </c>
      <c r="U2123" s="122">
        <f t="shared" si="998"/>
        <v>10</v>
      </c>
      <c r="V2123" s="122">
        <v>252</v>
      </c>
      <c r="W2123" s="121">
        <f t="shared" si="1009"/>
        <v>1.0026884739999999</v>
      </c>
      <c r="X2123" s="114">
        <f t="shared" si="1010"/>
        <v>1.5916301399999999</v>
      </c>
      <c r="Y2123" s="114">
        <f t="shared" si="1011"/>
        <v>0</v>
      </c>
      <c r="Z2123" s="127" t="str">
        <f t="shared" si="995"/>
        <v>A+J=</v>
      </c>
      <c r="AA2123" s="119">
        <f t="shared" si="996"/>
        <v>46132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>
        <f t="shared" si="1012"/>
        <v>46118</v>
      </c>
      <c r="B2124" s="114">
        <f t="shared" si="1004"/>
        <v>593.61154300999999</v>
      </c>
      <c r="C2124" s="114">
        <f t="shared" ref="C2124:C2187" si="1018">TRUNC(IF(Q2123&gt;0,VLOOKUP(A2123,$AD$12:$AE$140,2),C2123),8)</f>
        <v>354.11550342999999</v>
      </c>
      <c r="D2124" s="115">
        <f t="shared" si="1013"/>
        <v>1190.8820000000001</v>
      </c>
      <c r="E2124" s="116">
        <f t="shared" si="1000"/>
        <v>1193.337</v>
      </c>
      <c r="F2124" s="117">
        <f t="shared" si="1001"/>
        <v>46073</v>
      </c>
      <c r="G2124" s="118">
        <f t="shared" si="1005"/>
        <v>2.0614972768082662E-3</v>
      </c>
      <c r="H2124" s="119">
        <f t="shared" ref="H2124:H2187" si="1019">IF(DAY(A2124)=H$9,VLOOKUP(A2124,AH$118:AN$450,4),H2123)</f>
        <v>46132</v>
      </c>
      <c r="I2124" s="119">
        <f t="shared" si="1006"/>
        <v>46132</v>
      </c>
      <c r="J2124" s="120">
        <f t="shared" si="1014"/>
        <v>20</v>
      </c>
      <c r="K2124" s="120">
        <f t="shared" si="1003"/>
        <v>10</v>
      </c>
      <c r="L2124" s="8">
        <f t="shared" si="1015"/>
        <v>1.0010302099999999</v>
      </c>
      <c r="M2124" s="121">
        <f t="shared" si="1002"/>
        <v>1.00206149</v>
      </c>
      <c r="N2124" s="121">
        <f t="shared" si="997"/>
        <v>1.6701065990980113</v>
      </c>
      <c r="O2124" s="114">
        <f t="shared" si="999"/>
        <v>1.6718271499999999</v>
      </c>
      <c r="P2124" s="114">
        <f t="shared" si="1007"/>
        <v>592.01991286999998</v>
      </c>
      <c r="Q2124" s="168">
        <f t="shared" ref="Q2124:Q2187" si="1020">IF(VLOOKUP(A2124,AD$10:AK$140,8)=VLOOKUP(A2123,AD$10:AK$140,8),0,VLOOKUP(A2124,AD$10:AK$140,8))</f>
        <v>0</v>
      </c>
      <c r="R2124" s="169">
        <f t="shared" si="1016"/>
        <v>0</v>
      </c>
      <c r="S2124" s="114">
        <f t="shared" si="1008"/>
        <v>0</v>
      </c>
      <c r="T2124" s="124">
        <f t="shared" si="1017"/>
        <v>7.0000000000000007E-2</v>
      </c>
      <c r="U2124" s="122">
        <f t="shared" si="998"/>
        <v>10</v>
      </c>
      <c r="V2124" s="122">
        <v>252</v>
      </c>
      <c r="W2124" s="121">
        <f t="shared" si="1009"/>
        <v>1.0026884739999999</v>
      </c>
      <c r="X2124" s="114">
        <f t="shared" si="1010"/>
        <v>1.5916301399999999</v>
      </c>
      <c r="Y2124" s="114">
        <f t="shared" si="1011"/>
        <v>0</v>
      </c>
      <c r="Z2124" s="127" t="str">
        <f t="shared" ref="Z2124:Z2187" si="1021">IF($Q2123&gt;0,VLOOKUP($A2123,$AD$10:$AM$140,9),Z2123)</f>
        <v>A+J=</v>
      </c>
      <c r="AA2124" s="119">
        <f t="shared" ref="AA2124:AA2187" si="1022">IF($Q2123&gt;0,VLOOKUP($A2123,$AD$10:$AM$140,10),AA2123)</f>
        <v>46132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>
        <f t="shared" si="1012"/>
        <v>46119</v>
      </c>
      <c r="B2125" s="114">
        <f t="shared" si="1004"/>
        <v>593.83208624999997</v>
      </c>
      <c r="C2125" s="114">
        <f t="shared" si="1018"/>
        <v>354.11550342999999</v>
      </c>
      <c r="D2125" s="115">
        <f t="shared" si="1013"/>
        <v>1190.8820000000001</v>
      </c>
      <c r="E2125" s="116">
        <f t="shared" si="1000"/>
        <v>1193.337</v>
      </c>
      <c r="F2125" s="117">
        <f t="shared" si="1001"/>
        <v>46073</v>
      </c>
      <c r="G2125" s="118">
        <f t="shared" si="1005"/>
        <v>2.0614972768082662E-3</v>
      </c>
      <c r="H2125" s="119">
        <f t="shared" si="1019"/>
        <v>46132</v>
      </c>
      <c r="I2125" s="119">
        <f t="shared" si="1006"/>
        <v>46132</v>
      </c>
      <c r="J2125" s="120">
        <f t="shared" si="1014"/>
        <v>20</v>
      </c>
      <c r="K2125" s="120">
        <f t="shared" si="1003"/>
        <v>11</v>
      </c>
      <c r="L2125" s="8">
        <f t="shared" si="1015"/>
        <v>1.0011332900000001</v>
      </c>
      <c r="M2125" s="121">
        <f t="shared" si="1002"/>
        <v>1.00206149</v>
      </c>
      <c r="N2125" s="121">
        <f t="shared" si="997"/>
        <v>1.6701065990980113</v>
      </c>
      <c r="O2125" s="114">
        <f t="shared" si="999"/>
        <v>1.6719993099999999</v>
      </c>
      <c r="P2125" s="114">
        <f t="shared" si="1007"/>
        <v>592.08087738999996</v>
      </c>
      <c r="Q2125" s="168">
        <f t="shared" si="1020"/>
        <v>0</v>
      </c>
      <c r="R2125" s="169">
        <f t="shared" si="1016"/>
        <v>0</v>
      </c>
      <c r="S2125" s="114">
        <f t="shared" si="1008"/>
        <v>0</v>
      </c>
      <c r="T2125" s="124">
        <f t="shared" si="1017"/>
        <v>7.0000000000000007E-2</v>
      </c>
      <c r="U2125" s="122">
        <f t="shared" si="998"/>
        <v>11</v>
      </c>
      <c r="V2125" s="122">
        <v>252</v>
      </c>
      <c r="W2125" s="121">
        <f t="shared" si="1009"/>
        <v>1.0029577190000001</v>
      </c>
      <c r="X2125" s="114">
        <f t="shared" si="1010"/>
        <v>1.75120886</v>
      </c>
      <c r="Y2125" s="114">
        <f t="shared" si="1011"/>
        <v>0</v>
      </c>
      <c r="Z2125" s="127" t="str">
        <f t="shared" si="1021"/>
        <v>A+J=</v>
      </c>
      <c r="AA2125" s="119">
        <f t="shared" si="1022"/>
        <v>46132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>
        <f t="shared" si="1012"/>
        <v>46120</v>
      </c>
      <c r="B2126" s="114">
        <f t="shared" si="1004"/>
        <v>594.05270851</v>
      </c>
      <c r="C2126" s="114">
        <f t="shared" si="1018"/>
        <v>354.11550342999999</v>
      </c>
      <c r="D2126" s="115">
        <f t="shared" si="1013"/>
        <v>1190.8820000000001</v>
      </c>
      <c r="E2126" s="116">
        <f t="shared" si="1000"/>
        <v>1193.337</v>
      </c>
      <c r="F2126" s="117">
        <f t="shared" si="1001"/>
        <v>46073</v>
      </c>
      <c r="G2126" s="118">
        <f t="shared" si="1005"/>
        <v>2.0614972768082662E-3</v>
      </c>
      <c r="H2126" s="119">
        <f t="shared" si="1019"/>
        <v>46132</v>
      </c>
      <c r="I2126" s="119">
        <f t="shared" si="1006"/>
        <v>46132</v>
      </c>
      <c r="J2126" s="120">
        <f t="shared" si="1014"/>
        <v>20</v>
      </c>
      <c r="K2126" s="120">
        <f t="shared" si="1003"/>
        <v>12</v>
      </c>
      <c r="L2126" s="8">
        <f t="shared" si="1015"/>
        <v>1.0012363799999999</v>
      </c>
      <c r="M2126" s="121">
        <f t="shared" si="1002"/>
        <v>1.00206149</v>
      </c>
      <c r="N2126" s="121">
        <f t="shared" si="997"/>
        <v>1.6701065990980113</v>
      </c>
      <c r="O2126" s="114">
        <f t="shared" si="999"/>
        <v>1.67217148</v>
      </c>
      <c r="P2126" s="114">
        <f t="shared" si="1007"/>
        <v>592.14184546000001</v>
      </c>
      <c r="Q2126" s="168">
        <f t="shared" si="1020"/>
        <v>0</v>
      </c>
      <c r="R2126" s="169">
        <f t="shared" si="1016"/>
        <v>0</v>
      </c>
      <c r="S2126" s="114">
        <f t="shared" si="1008"/>
        <v>0</v>
      </c>
      <c r="T2126" s="124">
        <f t="shared" si="1017"/>
        <v>7.0000000000000007E-2</v>
      </c>
      <c r="U2126" s="122">
        <f t="shared" si="998"/>
        <v>12</v>
      </c>
      <c r="V2126" s="122">
        <v>252</v>
      </c>
      <c r="W2126" s="121">
        <f t="shared" si="1009"/>
        <v>1.003227036</v>
      </c>
      <c r="X2126" s="114">
        <f t="shared" si="1010"/>
        <v>1.9108630499999999</v>
      </c>
      <c r="Y2126" s="114">
        <f t="shared" si="1011"/>
        <v>0</v>
      </c>
      <c r="Z2126" s="127" t="str">
        <f t="shared" si="1021"/>
        <v>A+J=</v>
      </c>
      <c r="AA2126" s="119">
        <f t="shared" si="1022"/>
        <v>46132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>
        <f t="shared" si="1012"/>
        <v>46121</v>
      </c>
      <c r="B2127" s="114">
        <f t="shared" si="1004"/>
        <v>594.27342046000001</v>
      </c>
      <c r="C2127" s="114">
        <f t="shared" si="1018"/>
        <v>354.11550342999999</v>
      </c>
      <c r="D2127" s="115">
        <f t="shared" si="1013"/>
        <v>1190.8820000000001</v>
      </c>
      <c r="E2127" s="116">
        <f t="shared" si="1000"/>
        <v>1193.337</v>
      </c>
      <c r="F2127" s="117">
        <f t="shared" si="1001"/>
        <v>46073</v>
      </c>
      <c r="G2127" s="118">
        <f t="shared" si="1005"/>
        <v>2.0614972768082662E-3</v>
      </c>
      <c r="H2127" s="119">
        <f t="shared" si="1019"/>
        <v>46132</v>
      </c>
      <c r="I2127" s="119">
        <f t="shared" si="1006"/>
        <v>46132</v>
      </c>
      <c r="J2127" s="120">
        <f t="shared" si="1014"/>
        <v>20</v>
      </c>
      <c r="K2127" s="120">
        <f t="shared" si="1003"/>
        <v>13</v>
      </c>
      <c r="L2127" s="8">
        <f t="shared" si="1015"/>
        <v>1.0013394900000001</v>
      </c>
      <c r="M2127" s="121">
        <f t="shared" si="1002"/>
        <v>1.00206149</v>
      </c>
      <c r="N2127" s="121">
        <f t="shared" si="997"/>
        <v>1.6701065990980113</v>
      </c>
      <c r="O2127" s="114">
        <f t="shared" si="999"/>
        <v>1.6723436899999999</v>
      </c>
      <c r="P2127" s="114">
        <f t="shared" si="1007"/>
        <v>592.20282769000005</v>
      </c>
      <c r="Q2127" s="168">
        <f t="shared" si="1020"/>
        <v>0</v>
      </c>
      <c r="R2127" s="169">
        <f t="shared" si="1016"/>
        <v>0</v>
      </c>
      <c r="S2127" s="114">
        <f t="shared" si="1008"/>
        <v>0</v>
      </c>
      <c r="T2127" s="124">
        <f t="shared" si="1017"/>
        <v>7.0000000000000007E-2</v>
      </c>
      <c r="U2127" s="122">
        <f t="shared" si="998"/>
        <v>13</v>
      </c>
      <c r="V2127" s="122">
        <v>252</v>
      </c>
      <c r="W2127" s="121">
        <f t="shared" si="1009"/>
        <v>1.003496425</v>
      </c>
      <c r="X2127" s="114">
        <f t="shared" si="1010"/>
        <v>2.0705927700000002</v>
      </c>
      <c r="Y2127" s="114">
        <f t="shared" si="1011"/>
        <v>0</v>
      </c>
      <c r="Z2127" s="127" t="str">
        <f t="shared" si="1021"/>
        <v>A+J=</v>
      </c>
      <c r="AA2127" s="119">
        <f t="shared" si="1022"/>
        <v>46132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>
        <f t="shared" si="1012"/>
        <v>46122</v>
      </c>
      <c r="B2128" s="114">
        <f t="shared" si="1004"/>
        <v>594.49420494000003</v>
      </c>
      <c r="C2128" s="114">
        <f t="shared" si="1018"/>
        <v>354.11550342999999</v>
      </c>
      <c r="D2128" s="115">
        <f t="shared" si="1013"/>
        <v>1190.8820000000001</v>
      </c>
      <c r="E2128" s="116">
        <f t="shared" si="1000"/>
        <v>1193.337</v>
      </c>
      <c r="F2128" s="117">
        <f t="shared" si="1001"/>
        <v>46073</v>
      </c>
      <c r="G2128" s="118">
        <f t="shared" si="1005"/>
        <v>2.0614972768082662E-3</v>
      </c>
      <c r="H2128" s="119">
        <f t="shared" si="1019"/>
        <v>46132</v>
      </c>
      <c r="I2128" s="119">
        <f t="shared" si="1006"/>
        <v>46132</v>
      </c>
      <c r="J2128" s="120">
        <f t="shared" si="1014"/>
        <v>20</v>
      </c>
      <c r="K2128" s="120">
        <f t="shared" si="1003"/>
        <v>14</v>
      </c>
      <c r="L2128" s="8">
        <f t="shared" si="1015"/>
        <v>1.0014426000000001</v>
      </c>
      <c r="M2128" s="121">
        <f t="shared" si="1002"/>
        <v>1.00206149</v>
      </c>
      <c r="N2128" s="121">
        <f t="shared" si="997"/>
        <v>1.6701065990980113</v>
      </c>
      <c r="O2128" s="114">
        <f t="shared" si="999"/>
        <v>1.6725158899999999</v>
      </c>
      <c r="P2128" s="114">
        <f t="shared" si="1007"/>
        <v>592.26380638000001</v>
      </c>
      <c r="Q2128" s="168">
        <f t="shared" si="1020"/>
        <v>0</v>
      </c>
      <c r="R2128" s="169">
        <f t="shared" si="1016"/>
        <v>0</v>
      </c>
      <c r="S2128" s="114">
        <f t="shared" si="1008"/>
        <v>0</v>
      </c>
      <c r="T2128" s="124">
        <f t="shared" si="1017"/>
        <v>7.0000000000000007E-2</v>
      </c>
      <c r="U2128" s="122">
        <f t="shared" si="998"/>
        <v>14</v>
      </c>
      <c r="V2128" s="122">
        <v>252</v>
      </c>
      <c r="W2128" s="121">
        <f t="shared" si="1009"/>
        <v>1.0037658869999999</v>
      </c>
      <c r="X2128" s="114">
        <f t="shared" si="1010"/>
        <v>2.2303985599999998</v>
      </c>
      <c r="Y2128" s="114">
        <f t="shared" si="1011"/>
        <v>0</v>
      </c>
      <c r="Z2128" s="127" t="str">
        <f t="shared" si="1021"/>
        <v>A+J=</v>
      </c>
      <c r="AA2128" s="119">
        <f t="shared" si="1022"/>
        <v>46132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>
        <f t="shared" si="1012"/>
        <v>46123</v>
      </c>
      <c r="B2129" s="114">
        <f t="shared" si="1004"/>
        <v>594.71507205</v>
      </c>
      <c r="C2129" s="114">
        <f t="shared" si="1018"/>
        <v>354.11550342999999</v>
      </c>
      <c r="D2129" s="115">
        <f t="shared" si="1013"/>
        <v>1190.8820000000001</v>
      </c>
      <c r="E2129" s="116">
        <f t="shared" si="1000"/>
        <v>1193.337</v>
      </c>
      <c r="F2129" s="117">
        <f t="shared" si="1001"/>
        <v>46073</v>
      </c>
      <c r="G2129" s="118">
        <f t="shared" si="1005"/>
        <v>2.0614972768082662E-3</v>
      </c>
      <c r="H2129" s="119">
        <f t="shared" si="1019"/>
        <v>46132</v>
      </c>
      <c r="I2129" s="119">
        <f t="shared" si="1006"/>
        <v>46132</v>
      </c>
      <c r="J2129" s="120">
        <f t="shared" si="1014"/>
        <v>20</v>
      </c>
      <c r="K2129" s="120">
        <f t="shared" si="1003"/>
        <v>15</v>
      </c>
      <c r="L2129" s="8">
        <f t="shared" si="1015"/>
        <v>1.00154572</v>
      </c>
      <c r="M2129" s="121">
        <f t="shared" si="1002"/>
        <v>1.00206149</v>
      </c>
      <c r="N2129" s="121">
        <f t="shared" si="997"/>
        <v>1.6701065990980113</v>
      </c>
      <c r="O2129" s="114">
        <f t="shared" si="999"/>
        <v>1.67268811</v>
      </c>
      <c r="P2129" s="114">
        <f t="shared" si="1007"/>
        <v>592.32479215000001</v>
      </c>
      <c r="Q2129" s="168">
        <f t="shared" si="1020"/>
        <v>0</v>
      </c>
      <c r="R2129" s="169">
        <f t="shared" si="1016"/>
        <v>0</v>
      </c>
      <c r="S2129" s="114">
        <f t="shared" si="1008"/>
        <v>0</v>
      </c>
      <c r="T2129" s="124">
        <f t="shared" si="1017"/>
        <v>7.0000000000000007E-2</v>
      </c>
      <c r="U2129" s="122">
        <f t="shared" si="998"/>
        <v>15</v>
      </c>
      <c r="V2129" s="122">
        <v>252</v>
      </c>
      <c r="W2129" s="121">
        <f t="shared" si="1009"/>
        <v>1.004035421</v>
      </c>
      <c r="X2129" s="114">
        <f t="shared" si="1010"/>
        <v>2.3902798999999999</v>
      </c>
      <c r="Y2129" s="114">
        <f t="shared" si="1011"/>
        <v>0</v>
      </c>
      <c r="Z2129" s="127" t="str">
        <f t="shared" si="1021"/>
        <v>A+J=</v>
      </c>
      <c r="AA2129" s="119">
        <f t="shared" si="1022"/>
        <v>46132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>
        <f t="shared" si="1012"/>
        <v>46124</v>
      </c>
      <c r="B2130" s="114">
        <f t="shared" si="1004"/>
        <v>594.71507205</v>
      </c>
      <c r="C2130" s="114">
        <f t="shared" si="1018"/>
        <v>354.11550342999999</v>
      </c>
      <c r="D2130" s="115">
        <f t="shared" si="1013"/>
        <v>1190.8820000000001</v>
      </c>
      <c r="E2130" s="116">
        <f t="shared" si="1000"/>
        <v>1193.337</v>
      </c>
      <c r="F2130" s="117">
        <f t="shared" si="1001"/>
        <v>46073</v>
      </c>
      <c r="G2130" s="118">
        <f t="shared" si="1005"/>
        <v>2.0614972768082662E-3</v>
      </c>
      <c r="H2130" s="119">
        <f t="shared" si="1019"/>
        <v>46132</v>
      </c>
      <c r="I2130" s="119">
        <f t="shared" si="1006"/>
        <v>46132</v>
      </c>
      <c r="J2130" s="120">
        <f t="shared" si="1014"/>
        <v>20</v>
      </c>
      <c r="K2130" s="120">
        <f t="shared" si="1003"/>
        <v>15</v>
      </c>
      <c r="L2130" s="8">
        <f t="shared" si="1015"/>
        <v>1.00154572</v>
      </c>
      <c r="M2130" s="121">
        <f t="shared" si="1002"/>
        <v>1.00206149</v>
      </c>
      <c r="N2130" s="121">
        <f t="shared" si="997"/>
        <v>1.6701065990980113</v>
      </c>
      <c r="O2130" s="114">
        <f t="shared" si="999"/>
        <v>1.67268811</v>
      </c>
      <c r="P2130" s="114">
        <f t="shared" si="1007"/>
        <v>592.32479215000001</v>
      </c>
      <c r="Q2130" s="168">
        <f t="shared" si="1020"/>
        <v>0</v>
      </c>
      <c r="R2130" s="169">
        <f t="shared" si="1016"/>
        <v>0</v>
      </c>
      <c r="S2130" s="114">
        <f t="shared" si="1008"/>
        <v>0</v>
      </c>
      <c r="T2130" s="124">
        <f t="shared" si="1017"/>
        <v>7.0000000000000007E-2</v>
      </c>
      <c r="U2130" s="122">
        <f t="shared" si="998"/>
        <v>15</v>
      </c>
      <c r="V2130" s="122">
        <v>252</v>
      </c>
      <c r="W2130" s="121">
        <f t="shared" si="1009"/>
        <v>1.004035421</v>
      </c>
      <c r="X2130" s="114">
        <f t="shared" si="1010"/>
        <v>2.3902798999999999</v>
      </c>
      <c r="Y2130" s="114">
        <f t="shared" si="1011"/>
        <v>0</v>
      </c>
      <c r="Z2130" s="127" t="str">
        <f t="shared" si="1021"/>
        <v>A+J=</v>
      </c>
      <c r="AA2130" s="119">
        <f t="shared" si="1022"/>
        <v>46132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>
        <f t="shared" si="1012"/>
        <v>46125</v>
      </c>
      <c r="B2131" s="114">
        <f t="shared" si="1004"/>
        <v>594.71507205</v>
      </c>
      <c r="C2131" s="114">
        <f t="shared" si="1018"/>
        <v>354.11550342999999</v>
      </c>
      <c r="D2131" s="115">
        <f t="shared" si="1013"/>
        <v>1190.8820000000001</v>
      </c>
      <c r="E2131" s="116">
        <f t="shared" si="1000"/>
        <v>1193.337</v>
      </c>
      <c r="F2131" s="117">
        <f t="shared" si="1001"/>
        <v>46073</v>
      </c>
      <c r="G2131" s="118">
        <f t="shared" si="1005"/>
        <v>2.0614972768082662E-3</v>
      </c>
      <c r="H2131" s="119">
        <f t="shared" si="1019"/>
        <v>46132</v>
      </c>
      <c r="I2131" s="119">
        <f t="shared" si="1006"/>
        <v>46132</v>
      </c>
      <c r="J2131" s="120">
        <f t="shared" si="1014"/>
        <v>20</v>
      </c>
      <c r="K2131" s="120">
        <f t="shared" si="1003"/>
        <v>15</v>
      </c>
      <c r="L2131" s="8">
        <f t="shared" si="1015"/>
        <v>1.00154572</v>
      </c>
      <c r="M2131" s="121">
        <f t="shared" si="1002"/>
        <v>1.00206149</v>
      </c>
      <c r="N2131" s="121">
        <f t="shared" si="997"/>
        <v>1.6701065990980113</v>
      </c>
      <c r="O2131" s="114">
        <f t="shared" si="999"/>
        <v>1.67268811</v>
      </c>
      <c r="P2131" s="114">
        <f t="shared" si="1007"/>
        <v>592.32479215000001</v>
      </c>
      <c r="Q2131" s="168">
        <f t="shared" si="1020"/>
        <v>0</v>
      </c>
      <c r="R2131" s="169">
        <f t="shared" si="1016"/>
        <v>0</v>
      </c>
      <c r="S2131" s="114">
        <f t="shared" si="1008"/>
        <v>0</v>
      </c>
      <c r="T2131" s="124">
        <f t="shared" si="1017"/>
        <v>7.0000000000000007E-2</v>
      </c>
      <c r="U2131" s="122">
        <f t="shared" si="998"/>
        <v>15</v>
      </c>
      <c r="V2131" s="122">
        <v>252</v>
      </c>
      <c r="W2131" s="121">
        <f t="shared" si="1009"/>
        <v>1.004035421</v>
      </c>
      <c r="X2131" s="114">
        <f t="shared" si="1010"/>
        <v>2.3902798999999999</v>
      </c>
      <c r="Y2131" s="114">
        <f t="shared" si="1011"/>
        <v>0</v>
      </c>
      <c r="Z2131" s="127" t="str">
        <f t="shared" si="1021"/>
        <v>A+J=</v>
      </c>
      <c r="AA2131" s="119">
        <f t="shared" si="1022"/>
        <v>46132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>
        <f t="shared" si="1012"/>
        <v>46126</v>
      </c>
      <c r="B2132" s="114">
        <f t="shared" si="1004"/>
        <v>594.93602179000004</v>
      </c>
      <c r="C2132" s="114">
        <f t="shared" si="1018"/>
        <v>354.11550342999999</v>
      </c>
      <c r="D2132" s="115">
        <f t="shared" si="1013"/>
        <v>1190.8820000000001</v>
      </c>
      <c r="E2132" s="116">
        <f t="shared" si="1000"/>
        <v>1193.337</v>
      </c>
      <c r="F2132" s="117">
        <f t="shared" si="1001"/>
        <v>46073</v>
      </c>
      <c r="G2132" s="118">
        <f t="shared" si="1005"/>
        <v>2.0614972768082662E-3</v>
      </c>
      <c r="H2132" s="119">
        <f t="shared" si="1019"/>
        <v>46132</v>
      </c>
      <c r="I2132" s="119">
        <f t="shared" si="1006"/>
        <v>46132</v>
      </c>
      <c r="J2132" s="120">
        <f t="shared" si="1014"/>
        <v>20</v>
      </c>
      <c r="K2132" s="120">
        <f t="shared" si="1003"/>
        <v>16</v>
      </c>
      <c r="L2132" s="8">
        <f t="shared" si="1015"/>
        <v>1.00164885</v>
      </c>
      <c r="M2132" s="121">
        <f t="shared" si="1002"/>
        <v>1.00206149</v>
      </c>
      <c r="N2132" s="121">
        <f t="shared" si="997"/>
        <v>1.6701065990980113</v>
      </c>
      <c r="O2132" s="114">
        <f t="shared" si="999"/>
        <v>1.6728603500000001</v>
      </c>
      <c r="P2132" s="114">
        <f t="shared" si="1007"/>
        <v>592.38578500000006</v>
      </c>
      <c r="Q2132" s="168">
        <f t="shared" si="1020"/>
        <v>0</v>
      </c>
      <c r="R2132" s="169">
        <f t="shared" si="1016"/>
        <v>0</v>
      </c>
      <c r="S2132" s="114">
        <f t="shared" si="1008"/>
        <v>0</v>
      </c>
      <c r="T2132" s="124">
        <f t="shared" si="1017"/>
        <v>7.0000000000000007E-2</v>
      </c>
      <c r="U2132" s="122">
        <f t="shared" si="998"/>
        <v>16</v>
      </c>
      <c r="V2132" s="122">
        <v>252</v>
      </c>
      <c r="W2132" s="121">
        <f t="shared" si="1009"/>
        <v>1.004305027</v>
      </c>
      <c r="X2132" s="114">
        <f t="shared" si="1010"/>
        <v>2.55023679</v>
      </c>
      <c r="Y2132" s="114">
        <f t="shared" si="1011"/>
        <v>0</v>
      </c>
      <c r="Z2132" s="127" t="str">
        <f t="shared" si="1021"/>
        <v>A+J=</v>
      </c>
      <c r="AA2132" s="119">
        <f t="shared" si="1022"/>
        <v>46132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>
        <f t="shared" si="1012"/>
        <v>46127</v>
      </c>
      <c r="B2133" s="114">
        <f t="shared" si="1004"/>
        <v>595.15705835000006</v>
      </c>
      <c r="C2133" s="114">
        <f t="shared" si="1018"/>
        <v>354.11550342999999</v>
      </c>
      <c r="D2133" s="115">
        <f t="shared" si="1013"/>
        <v>1190.8820000000001</v>
      </c>
      <c r="E2133" s="116">
        <f t="shared" si="1000"/>
        <v>1193.337</v>
      </c>
      <c r="F2133" s="117">
        <f t="shared" si="1001"/>
        <v>46073</v>
      </c>
      <c r="G2133" s="118">
        <f t="shared" si="1005"/>
        <v>2.0614972768082662E-3</v>
      </c>
      <c r="H2133" s="119">
        <f t="shared" si="1019"/>
        <v>46132</v>
      </c>
      <c r="I2133" s="119">
        <f t="shared" si="1006"/>
        <v>46132</v>
      </c>
      <c r="J2133" s="120">
        <f t="shared" si="1014"/>
        <v>20</v>
      </c>
      <c r="K2133" s="120">
        <f t="shared" si="1003"/>
        <v>17</v>
      </c>
      <c r="L2133" s="8">
        <f t="shared" si="1015"/>
        <v>1.001752</v>
      </c>
      <c r="M2133" s="121">
        <f t="shared" si="1002"/>
        <v>1.00206149</v>
      </c>
      <c r="N2133" s="121">
        <f t="shared" si="997"/>
        <v>1.6701065990980113</v>
      </c>
      <c r="O2133" s="114">
        <f t="shared" si="999"/>
        <v>1.6730326200000001</v>
      </c>
      <c r="P2133" s="114">
        <f t="shared" si="1007"/>
        <v>592.44678848000001</v>
      </c>
      <c r="Q2133" s="168">
        <f t="shared" si="1020"/>
        <v>0</v>
      </c>
      <c r="R2133" s="169">
        <f t="shared" si="1016"/>
        <v>0</v>
      </c>
      <c r="S2133" s="114">
        <f t="shared" si="1008"/>
        <v>0</v>
      </c>
      <c r="T2133" s="124">
        <f t="shared" si="1017"/>
        <v>7.0000000000000007E-2</v>
      </c>
      <c r="U2133" s="122">
        <f t="shared" si="998"/>
        <v>17</v>
      </c>
      <c r="V2133" s="122">
        <v>252</v>
      </c>
      <c r="W2133" s="121">
        <f t="shared" si="1009"/>
        <v>1.0045747060000001</v>
      </c>
      <c r="X2133" s="114">
        <f t="shared" si="1010"/>
        <v>2.7102698699999999</v>
      </c>
      <c r="Y2133" s="114">
        <f t="shared" si="1011"/>
        <v>0</v>
      </c>
      <c r="Z2133" s="127" t="str">
        <f t="shared" si="1021"/>
        <v>A+J=</v>
      </c>
      <c r="AA2133" s="119">
        <f t="shared" si="1022"/>
        <v>46132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>
        <f t="shared" si="1012"/>
        <v>46128</v>
      </c>
      <c r="B2134" s="114">
        <f t="shared" si="1004"/>
        <v>595.37817047999999</v>
      </c>
      <c r="C2134" s="114">
        <f t="shared" si="1018"/>
        <v>354.11550342999999</v>
      </c>
      <c r="D2134" s="115">
        <f t="shared" si="1013"/>
        <v>1190.8820000000001</v>
      </c>
      <c r="E2134" s="116">
        <f t="shared" si="1000"/>
        <v>1193.337</v>
      </c>
      <c r="F2134" s="117">
        <f t="shared" si="1001"/>
        <v>46073</v>
      </c>
      <c r="G2134" s="118">
        <f t="shared" si="1005"/>
        <v>2.0614972768082662E-3</v>
      </c>
      <c r="H2134" s="119">
        <f t="shared" si="1019"/>
        <v>46132</v>
      </c>
      <c r="I2134" s="119">
        <f t="shared" si="1006"/>
        <v>46132</v>
      </c>
      <c r="J2134" s="120">
        <f t="shared" si="1014"/>
        <v>20</v>
      </c>
      <c r="K2134" s="120">
        <f t="shared" si="1003"/>
        <v>18</v>
      </c>
      <c r="L2134" s="8">
        <f t="shared" si="1015"/>
        <v>1.0018551499999999</v>
      </c>
      <c r="M2134" s="121">
        <f t="shared" si="1002"/>
        <v>1.00206149</v>
      </c>
      <c r="N2134" s="121">
        <f t="shared" si="997"/>
        <v>1.6701065990980113</v>
      </c>
      <c r="O2134" s="114">
        <f t="shared" si="999"/>
        <v>1.6732048900000001</v>
      </c>
      <c r="P2134" s="114">
        <f t="shared" si="1007"/>
        <v>592.50779195999996</v>
      </c>
      <c r="Q2134" s="168">
        <f t="shared" si="1020"/>
        <v>0</v>
      </c>
      <c r="R2134" s="169">
        <f t="shared" si="1016"/>
        <v>0</v>
      </c>
      <c r="S2134" s="114">
        <f t="shared" si="1008"/>
        <v>0</v>
      </c>
      <c r="T2134" s="124">
        <f t="shared" si="1017"/>
        <v>7.0000000000000007E-2</v>
      </c>
      <c r="U2134" s="122">
        <f t="shared" si="998"/>
        <v>18</v>
      </c>
      <c r="V2134" s="122">
        <v>252</v>
      </c>
      <c r="W2134" s="121">
        <f t="shared" si="1009"/>
        <v>1.0048444569999999</v>
      </c>
      <c r="X2134" s="114">
        <f t="shared" si="1010"/>
        <v>2.87037852</v>
      </c>
      <c r="Y2134" s="114">
        <f t="shared" si="1011"/>
        <v>0</v>
      </c>
      <c r="Z2134" s="127" t="str">
        <f t="shared" si="1021"/>
        <v>A+J=</v>
      </c>
      <c r="AA2134" s="119">
        <f t="shared" si="1022"/>
        <v>46132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>
        <f t="shared" si="1012"/>
        <v>46129</v>
      </c>
      <c r="B2135" s="114">
        <f t="shared" si="1004"/>
        <v>595.59937300000001</v>
      </c>
      <c r="C2135" s="114">
        <f t="shared" si="1018"/>
        <v>354.11550342999999</v>
      </c>
      <c r="D2135" s="115">
        <f t="shared" si="1013"/>
        <v>1190.8820000000001</v>
      </c>
      <c r="E2135" s="116">
        <f t="shared" si="1000"/>
        <v>1193.337</v>
      </c>
      <c r="F2135" s="117">
        <f t="shared" si="1001"/>
        <v>46073</v>
      </c>
      <c r="G2135" s="118">
        <f t="shared" si="1005"/>
        <v>2.0614972768082662E-3</v>
      </c>
      <c r="H2135" s="119">
        <f t="shared" si="1019"/>
        <v>46132</v>
      </c>
      <c r="I2135" s="119">
        <f t="shared" si="1006"/>
        <v>46132</v>
      </c>
      <c r="J2135" s="120">
        <f t="shared" si="1014"/>
        <v>20</v>
      </c>
      <c r="K2135" s="120">
        <f t="shared" si="1003"/>
        <v>19</v>
      </c>
      <c r="L2135" s="8">
        <f t="shared" si="1015"/>
        <v>1.00195832</v>
      </c>
      <c r="M2135" s="121">
        <f t="shared" si="1002"/>
        <v>1.00206149</v>
      </c>
      <c r="N2135" s="121">
        <f t="shared" si="997"/>
        <v>1.6701065990980113</v>
      </c>
      <c r="O2135" s="114">
        <f t="shared" si="999"/>
        <v>1.6733772</v>
      </c>
      <c r="P2135" s="114">
        <f t="shared" si="1007"/>
        <v>592.56880960000001</v>
      </c>
      <c r="Q2135" s="168">
        <f t="shared" si="1020"/>
        <v>0</v>
      </c>
      <c r="R2135" s="169">
        <f t="shared" si="1016"/>
        <v>0</v>
      </c>
      <c r="S2135" s="114">
        <f t="shared" si="1008"/>
        <v>0</v>
      </c>
      <c r="T2135" s="124">
        <f t="shared" si="1017"/>
        <v>7.0000000000000007E-2</v>
      </c>
      <c r="U2135" s="122">
        <f t="shared" si="998"/>
        <v>19</v>
      </c>
      <c r="V2135" s="122">
        <v>252</v>
      </c>
      <c r="W2135" s="121">
        <f t="shared" si="1009"/>
        <v>1.005114281</v>
      </c>
      <c r="X2135" s="114">
        <f t="shared" si="1010"/>
        <v>3.0305634000000001</v>
      </c>
      <c r="Y2135" s="114">
        <f t="shared" si="1011"/>
        <v>0</v>
      </c>
      <c r="Z2135" s="127" t="str">
        <f t="shared" si="1021"/>
        <v>A+J=</v>
      </c>
      <c r="AA2135" s="119">
        <f t="shared" si="1022"/>
        <v>46132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>
        <f t="shared" si="1012"/>
        <v>46130</v>
      </c>
      <c r="B2136" s="114">
        <f t="shared" si="1004"/>
        <v>595.82064756</v>
      </c>
      <c r="C2136" s="114">
        <f t="shared" si="1018"/>
        <v>354.11550342999999</v>
      </c>
      <c r="D2136" s="115">
        <f t="shared" si="1013"/>
        <v>1190.8820000000001</v>
      </c>
      <c r="E2136" s="116">
        <f t="shared" si="1000"/>
        <v>1193.337</v>
      </c>
      <c r="F2136" s="117">
        <f t="shared" si="1001"/>
        <v>46073</v>
      </c>
      <c r="G2136" s="118">
        <f t="shared" si="1005"/>
        <v>2.0614972768082662E-3</v>
      </c>
      <c r="H2136" s="119">
        <f t="shared" si="1019"/>
        <v>46132</v>
      </c>
      <c r="I2136" s="119">
        <f t="shared" si="1006"/>
        <v>46132</v>
      </c>
      <c r="J2136" s="120">
        <f t="shared" si="1014"/>
        <v>20</v>
      </c>
      <c r="K2136" s="120">
        <f t="shared" si="1003"/>
        <v>20</v>
      </c>
      <c r="L2136" s="8">
        <f t="shared" si="1015"/>
        <v>1.00206149</v>
      </c>
      <c r="M2136" s="121">
        <f t="shared" si="1002"/>
        <v>1.00206149</v>
      </c>
      <c r="N2136" s="121">
        <f t="shared" si="997"/>
        <v>1.6701065990980113</v>
      </c>
      <c r="O2136" s="114">
        <f t="shared" si="999"/>
        <v>1.6735495</v>
      </c>
      <c r="P2136" s="114">
        <f t="shared" si="1007"/>
        <v>592.62982369999997</v>
      </c>
      <c r="Q2136" s="168">
        <f t="shared" si="1020"/>
        <v>0</v>
      </c>
      <c r="R2136" s="169">
        <f t="shared" si="1016"/>
        <v>0</v>
      </c>
      <c r="S2136" s="114">
        <f t="shared" si="1008"/>
        <v>0</v>
      </c>
      <c r="T2136" s="124">
        <f t="shared" si="1017"/>
        <v>7.0000000000000007E-2</v>
      </c>
      <c r="U2136" s="122">
        <f t="shared" si="998"/>
        <v>20</v>
      </c>
      <c r="V2136" s="122">
        <v>252</v>
      </c>
      <c r="W2136" s="121">
        <f t="shared" si="1009"/>
        <v>1.005384177</v>
      </c>
      <c r="X2136" s="114">
        <f t="shared" si="1010"/>
        <v>3.1908238600000001</v>
      </c>
      <c r="Y2136" s="114">
        <f t="shared" si="1011"/>
        <v>0</v>
      </c>
      <c r="Z2136" s="127" t="str">
        <f t="shared" si="1021"/>
        <v>A+J=</v>
      </c>
      <c r="AA2136" s="119">
        <f t="shared" si="1022"/>
        <v>46132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>
        <f t="shared" si="1012"/>
        <v>46131</v>
      </c>
      <c r="B2137" s="114">
        <f t="shared" si="1004"/>
        <v>595.82064756</v>
      </c>
      <c r="C2137" s="114">
        <f t="shared" si="1018"/>
        <v>354.11550342999999</v>
      </c>
      <c r="D2137" s="115">
        <f t="shared" si="1013"/>
        <v>1190.8820000000001</v>
      </c>
      <c r="E2137" s="116">
        <f t="shared" si="1000"/>
        <v>1193.337</v>
      </c>
      <c r="F2137" s="117">
        <f t="shared" si="1001"/>
        <v>46073</v>
      </c>
      <c r="G2137" s="118">
        <f t="shared" si="1005"/>
        <v>2.0614972768082662E-3</v>
      </c>
      <c r="H2137" s="119">
        <f t="shared" si="1019"/>
        <v>46132</v>
      </c>
      <c r="I2137" s="119">
        <f t="shared" si="1006"/>
        <v>46132</v>
      </c>
      <c r="J2137" s="120">
        <f t="shared" si="1014"/>
        <v>20</v>
      </c>
      <c r="K2137" s="120">
        <f t="shared" si="1003"/>
        <v>20</v>
      </c>
      <c r="L2137" s="8">
        <f t="shared" si="1015"/>
        <v>1.00206149</v>
      </c>
      <c r="M2137" s="121">
        <f t="shared" si="1002"/>
        <v>1.00206149</v>
      </c>
      <c r="N2137" s="121">
        <f t="shared" si="997"/>
        <v>1.6701065990980113</v>
      </c>
      <c r="O2137" s="114">
        <f t="shared" si="999"/>
        <v>1.6735495</v>
      </c>
      <c r="P2137" s="114">
        <f t="shared" si="1007"/>
        <v>592.62982369999997</v>
      </c>
      <c r="Q2137" s="168">
        <f t="shared" si="1020"/>
        <v>0</v>
      </c>
      <c r="R2137" s="169">
        <f t="shared" si="1016"/>
        <v>0</v>
      </c>
      <c r="S2137" s="114">
        <f t="shared" si="1008"/>
        <v>0</v>
      </c>
      <c r="T2137" s="124">
        <f t="shared" si="1017"/>
        <v>7.0000000000000007E-2</v>
      </c>
      <c r="U2137" s="122">
        <f t="shared" si="998"/>
        <v>20</v>
      </c>
      <c r="V2137" s="122">
        <v>252</v>
      </c>
      <c r="W2137" s="121">
        <f t="shared" si="1009"/>
        <v>1.005384177</v>
      </c>
      <c r="X2137" s="114">
        <f t="shared" si="1010"/>
        <v>3.1908238600000001</v>
      </c>
      <c r="Y2137" s="114">
        <f t="shared" si="1011"/>
        <v>0</v>
      </c>
      <c r="Z2137" s="127" t="str">
        <f t="shared" si="1021"/>
        <v>A+J=</v>
      </c>
      <c r="AA2137" s="119">
        <f t="shared" si="1022"/>
        <v>46132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>
        <f t="shared" si="1012"/>
        <v>46132</v>
      </c>
      <c r="B2138" s="114">
        <f t="shared" si="1004"/>
        <v>595.82064756</v>
      </c>
      <c r="C2138" s="114">
        <f t="shared" si="1018"/>
        <v>354.11550342999999</v>
      </c>
      <c r="D2138" s="115">
        <f t="shared" si="1013"/>
        <v>1190.8820000000001</v>
      </c>
      <c r="E2138" s="116">
        <f t="shared" si="1000"/>
        <v>1193.337</v>
      </c>
      <c r="F2138" s="117">
        <f t="shared" si="1001"/>
        <v>46073</v>
      </c>
      <c r="G2138" s="118">
        <f t="shared" si="1005"/>
        <v>2.0614972768082662E-3</v>
      </c>
      <c r="H2138" s="119">
        <f t="shared" si="1019"/>
        <v>46162</v>
      </c>
      <c r="I2138" s="119">
        <f t="shared" si="1006"/>
        <v>46132</v>
      </c>
      <c r="J2138" s="120">
        <f t="shared" si="1014"/>
        <v>20</v>
      </c>
      <c r="K2138" s="120">
        <f t="shared" si="1003"/>
        <v>20</v>
      </c>
      <c r="L2138" s="8">
        <f t="shared" si="1015"/>
        <v>1.00206149</v>
      </c>
      <c r="M2138" s="121">
        <f t="shared" si="1002"/>
        <v>1.00206149</v>
      </c>
      <c r="N2138" s="121">
        <f t="shared" si="997"/>
        <v>1.6701065990980113</v>
      </c>
      <c r="O2138" s="114">
        <f t="shared" si="999"/>
        <v>1.6735495</v>
      </c>
      <c r="P2138" s="114">
        <f t="shared" si="1007"/>
        <v>592.62982369999997</v>
      </c>
      <c r="Q2138" s="168">
        <f t="shared" si="1020"/>
        <v>70</v>
      </c>
      <c r="R2138" s="169">
        <f t="shared" si="1016"/>
        <v>2.0848999999999999E-2</v>
      </c>
      <c r="S2138" s="114">
        <f t="shared" si="1008"/>
        <v>12.35573919</v>
      </c>
      <c r="T2138" s="124">
        <f t="shared" si="1017"/>
        <v>7.0000000000000007E-2</v>
      </c>
      <c r="U2138" s="122">
        <f t="shared" si="998"/>
        <v>20</v>
      </c>
      <c r="V2138" s="122">
        <v>252</v>
      </c>
      <c r="W2138" s="121">
        <f t="shared" si="1009"/>
        <v>1.005384177</v>
      </c>
      <c r="X2138" s="114">
        <f t="shared" si="1010"/>
        <v>3.1908238600000001</v>
      </c>
      <c r="Y2138" s="114">
        <f t="shared" si="1011"/>
        <v>15.54656305</v>
      </c>
      <c r="Z2138" s="127" t="str">
        <f t="shared" si="1021"/>
        <v>A+J=</v>
      </c>
      <c r="AA2138" s="119">
        <f t="shared" si="1022"/>
        <v>46132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>
        <f t="shared" si="1012"/>
        <v>46133</v>
      </c>
      <c r="B2139" s="114">
        <f t="shared" si="1004"/>
        <v>580.48966990999998</v>
      </c>
      <c r="C2139" s="114">
        <f t="shared" si="1018"/>
        <v>346.73254930000002</v>
      </c>
      <c r="D2139" s="115">
        <f t="shared" si="1013"/>
        <v>1190.8820000000001</v>
      </c>
      <c r="E2139" s="116">
        <f t="shared" si="1000"/>
        <v>1193.337</v>
      </c>
      <c r="F2139" s="117">
        <f t="shared" si="1001"/>
        <v>46101</v>
      </c>
      <c r="G2139" s="118">
        <f t="shared" si="1005"/>
        <v>2.0614972768082662E-3</v>
      </c>
      <c r="H2139" s="119">
        <f t="shared" si="1019"/>
        <v>46162</v>
      </c>
      <c r="I2139" s="119">
        <f t="shared" si="1006"/>
        <v>46162</v>
      </c>
      <c r="J2139" s="120">
        <f t="shared" si="1014"/>
        <v>20</v>
      </c>
      <c r="K2139" s="120">
        <f t="shared" si="1003"/>
        <v>1</v>
      </c>
      <c r="L2139" s="8">
        <f t="shared" si="1015"/>
        <v>1.0001029699999999</v>
      </c>
      <c r="M2139" s="121">
        <f t="shared" si="1002"/>
        <v>1.00206149</v>
      </c>
      <c r="N2139" s="121">
        <f t="shared" si="997"/>
        <v>1.6735495071509858</v>
      </c>
      <c r="O2139" s="114">
        <f t="shared" si="999"/>
        <v>1.6737218300000001</v>
      </c>
      <c r="P2139" s="114">
        <f t="shared" si="1007"/>
        <v>580.33383692999996</v>
      </c>
      <c r="Q2139" s="168">
        <f t="shared" si="1020"/>
        <v>0</v>
      </c>
      <c r="R2139" s="169">
        <f t="shared" si="1016"/>
        <v>0</v>
      </c>
      <c r="S2139" s="114">
        <f t="shared" si="1008"/>
        <v>0</v>
      </c>
      <c r="T2139" s="124">
        <f t="shared" si="1017"/>
        <v>7.0000000000000007E-2</v>
      </c>
      <c r="U2139" s="122">
        <f t="shared" si="998"/>
        <v>1</v>
      </c>
      <c r="V2139" s="122">
        <v>252</v>
      </c>
      <c r="W2139" s="121">
        <f t="shared" si="1009"/>
        <v>1.0002685229999999</v>
      </c>
      <c r="X2139" s="114">
        <f t="shared" si="1010"/>
        <v>0.15583298000000001</v>
      </c>
      <c r="Y2139" s="114">
        <f t="shared" si="1011"/>
        <v>0</v>
      </c>
      <c r="Z2139" s="127" t="str">
        <f t="shared" si="1021"/>
        <v>A+J=</v>
      </c>
      <c r="AA2139" s="119">
        <f t="shared" si="1022"/>
        <v>46162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>
        <f t="shared" si="1012"/>
        <v>46134</v>
      </c>
      <c r="B2140" s="114">
        <f t="shared" si="1004"/>
        <v>580.48966990999998</v>
      </c>
      <c r="C2140" s="114">
        <f t="shared" si="1018"/>
        <v>346.73254930000002</v>
      </c>
      <c r="D2140" s="115">
        <f t="shared" si="1013"/>
        <v>1190.8820000000001</v>
      </c>
      <c r="E2140" s="116">
        <f t="shared" si="1000"/>
        <v>1193.337</v>
      </c>
      <c r="F2140" s="117">
        <f t="shared" si="1001"/>
        <v>46101</v>
      </c>
      <c r="G2140" s="118">
        <f t="shared" si="1005"/>
        <v>2.0614972768082662E-3</v>
      </c>
      <c r="H2140" s="119">
        <f t="shared" si="1019"/>
        <v>46162</v>
      </c>
      <c r="I2140" s="119">
        <f t="shared" si="1006"/>
        <v>46162</v>
      </c>
      <c r="J2140" s="120">
        <f t="shared" si="1014"/>
        <v>20</v>
      </c>
      <c r="K2140" s="120">
        <f t="shared" si="1003"/>
        <v>1</v>
      </c>
      <c r="L2140" s="8">
        <f t="shared" si="1015"/>
        <v>1.0001029699999999</v>
      </c>
      <c r="M2140" s="121">
        <f t="shared" si="1002"/>
        <v>1.00206149</v>
      </c>
      <c r="N2140" s="121">
        <f t="shared" si="997"/>
        <v>1.6735495071509858</v>
      </c>
      <c r="O2140" s="114">
        <f t="shared" si="999"/>
        <v>1.6737218300000001</v>
      </c>
      <c r="P2140" s="114">
        <f t="shared" si="1007"/>
        <v>580.33383692999996</v>
      </c>
      <c r="Q2140" s="168">
        <f t="shared" si="1020"/>
        <v>0</v>
      </c>
      <c r="R2140" s="169">
        <f t="shared" si="1016"/>
        <v>0</v>
      </c>
      <c r="S2140" s="114">
        <f t="shared" si="1008"/>
        <v>0</v>
      </c>
      <c r="T2140" s="124">
        <f t="shared" si="1017"/>
        <v>7.0000000000000007E-2</v>
      </c>
      <c r="U2140" s="122">
        <f t="shared" si="998"/>
        <v>1</v>
      </c>
      <c r="V2140" s="122">
        <v>252</v>
      </c>
      <c r="W2140" s="121">
        <f t="shared" si="1009"/>
        <v>1.0002685229999999</v>
      </c>
      <c r="X2140" s="114">
        <f t="shared" si="1010"/>
        <v>0.15583298000000001</v>
      </c>
      <c r="Y2140" s="114">
        <f t="shared" si="1011"/>
        <v>0</v>
      </c>
      <c r="Z2140" s="127" t="str">
        <f t="shared" si="1021"/>
        <v>A+J=</v>
      </c>
      <c r="AA2140" s="119">
        <f t="shared" si="1022"/>
        <v>46162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>
        <f t="shared" si="1012"/>
        <v>46135</v>
      </c>
      <c r="B2141" s="114">
        <f t="shared" si="1004"/>
        <v>580.70533265999995</v>
      </c>
      <c r="C2141" s="114">
        <f t="shared" si="1018"/>
        <v>346.73254930000002</v>
      </c>
      <c r="D2141" s="115">
        <f t="shared" si="1013"/>
        <v>1190.8820000000001</v>
      </c>
      <c r="E2141" s="116">
        <f t="shared" si="1000"/>
        <v>1193.337</v>
      </c>
      <c r="F2141" s="117">
        <f t="shared" si="1001"/>
        <v>46101</v>
      </c>
      <c r="G2141" s="118">
        <f t="shared" si="1005"/>
        <v>2.0614972768082662E-3</v>
      </c>
      <c r="H2141" s="119">
        <f t="shared" si="1019"/>
        <v>46162</v>
      </c>
      <c r="I2141" s="119">
        <f t="shared" si="1006"/>
        <v>46162</v>
      </c>
      <c r="J2141" s="120">
        <f t="shared" si="1014"/>
        <v>20</v>
      </c>
      <c r="K2141" s="120">
        <f t="shared" si="1003"/>
        <v>2</v>
      </c>
      <c r="L2141" s="8">
        <f t="shared" si="1015"/>
        <v>1.00020595</v>
      </c>
      <c r="M2141" s="121">
        <f t="shared" si="1002"/>
        <v>1.00206149</v>
      </c>
      <c r="N2141" s="121">
        <f t="shared" si="997"/>
        <v>1.6735495071509858</v>
      </c>
      <c r="O2141" s="114">
        <f t="shared" si="999"/>
        <v>1.6738941700000001</v>
      </c>
      <c r="P2141" s="114">
        <f t="shared" si="1007"/>
        <v>580.39359281999998</v>
      </c>
      <c r="Q2141" s="168">
        <f t="shared" si="1020"/>
        <v>0</v>
      </c>
      <c r="R2141" s="169">
        <f t="shared" si="1016"/>
        <v>0</v>
      </c>
      <c r="S2141" s="114">
        <f t="shared" si="1008"/>
        <v>0</v>
      </c>
      <c r="T2141" s="124">
        <f t="shared" si="1017"/>
        <v>7.0000000000000007E-2</v>
      </c>
      <c r="U2141" s="122">
        <f t="shared" si="998"/>
        <v>2</v>
      </c>
      <c r="V2141" s="122">
        <v>252</v>
      </c>
      <c r="W2141" s="121">
        <f t="shared" si="1009"/>
        <v>1.000537118</v>
      </c>
      <c r="X2141" s="114">
        <f t="shared" si="1010"/>
        <v>0.31173983999999999</v>
      </c>
      <c r="Y2141" s="114">
        <f t="shared" si="1011"/>
        <v>0</v>
      </c>
      <c r="Z2141" s="127" t="str">
        <f t="shared" si="1021"/>
        <v>A+J=</v>
      </c>
      <c r="AA2141" s="119">
        <f t="shared" si="1022"/>
        <v>46162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>
        <f t="shared" si="1012"/>
        <v>46136</v>
      </c>
      <c r="B2142" s="114">
        <f t="shared" si="1004"/>
        <v>580.92108317999998</v>
      </c>
      <c r="C2142" s="114">
        <f t="shared" si="1018"/>
        <v>346.73254930000002</v>
      </c>
      <c r="D2142" s="115">
        <f t="shared" si="1013"/>
        <v>1190.8820000000001</v>
      </c>
      <c r="E2142" s="116">
        <f t="shared" si="1000"/>
        <v>1193.337</v>
      </c>
      <c r="F2142" s="117">
        <f t="shared" si="1001"/>
        <v>46101</v>
      </c>
      <c r="G2142" s="118">
        <f t="shared" si="1005"/>
        <v>2.0614972768082662E-3</v>
      </c>
      <c r="H2142" s="119">
        <f t="shared" si="1019"/>
        <v>46162</v>
      </c>
      <c r="I2142" s="119">
        <f t="shared" si="1006"/>
        <v>46162</v>
      </c>
      <c r="J2142" s="120">
        <f t="shared" si="1014"/>
        <v>20</v>
      </c>
      <c r="K2142" s="120">
        <f t="shared" si="1003"/>
        <v>3</v>
      </c>
      <c r="L2142" s="8">
        <f t="shared" si="1015"/>
        <v>1.00030895</v>
      </c>
      <c r="M2142" s="121">
        <f t="shared" si="1002"/>
        <v>1.00206149</v>
      </c>
      <c r="N2142" s="121">
        <f t="shared" si="997"/>
        <v>1.6735495071509858</v>
      </c>
      <c r="O2142" s="114">
        <f t="shared" si="999"/>
        <v>1.67406655</v>
      </c>
      <c r="P2142" s="114">
        <f t="shared" si="1007"/>
        <v>580.45336256999997</v>
      </c>
      <c r="Q2142" s="168">
        <f t="shared" si="1020"/>
        <v>0</v>
      </c>
      <c r="R2142" s="169">
        <f t="shared" si="1016"/>
        <v>0</v>
      </c>
      <c r="S2142" s="114">
        <f t="shared" si="1008"/>
        <v>0</v>
      </c>
      <c r="T2142" s="124">
        <f t="shared" si="1017"/>
        <v>7.0000000000000007E-2</v>
      </c>
      <c r="U2142" s="122">
        <f t="shared" si="998"/>
        <v>3</v>
      </c>
      <c r="V2142" s="122">
        <v>252</v>
      </c>
      <c r="W2142" s="121">
        <f t="shared" si="1009"/>
        <v>1.0008057850000001</v>
      </c>
      <c r="X2142" s="114">
        <f t="shared" si="1010"/>
        <v>0.46772060999999998</v>
      </c>
      <c r="Y2142" s="114">
        <f t="shared" si="1011"/>
        <v>0</v>
      </c>
      <c r="Z2142" s="127" t="str">
        <f t="shared" si="1021"/>
        <v>A+J=</v>
      </c>
      <c r="AA2142" s="119">
        <f t="shared" si="1022"/>
        <v>46162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>
        <f t="shared" si="1012"/>
        <v>46137</v>
      </c>
      <c r="B2143" s="114">
        <f t="shared" si="1004"/>
        <v>581.13690414000007</v>
      </c>
      <c r="C2143" s="114">
        <f t="shared" si="1018"/>
        <v>346.73254930000002</v>
      </c>
      <c r="D2143" s="115">
        <f t="shared" si="1013"/>
        <v>1190.8820000000001</v>
      </c>
      <c r="E2143" s="116">
        <f t="shared" si="1000"/>
        <v>1193.337</v>
      </c>
      <c r="F2143" s="117">
        <f t="shared" si="1001"/>
        <v>46101</v>
      </c>
      <c r="G2143" s="118">
        <f t="shared" si="1005"/>
        <v>2.0614972768082662E-3</v>
      </c>
      <c r="H2143" s="119">
        <f t="shared" si="1019"/>
        <v>46162</v>
      </c>
      <c r="I2143" s="119">
        <f t="shared" si="1006"/>
        <v>46162</v>
      </c>
      <c r="J2143" s="120">
        <f t="shared" si="1014"/>
        <v>20</v>
      </c>
      <c r="K2143" s="120">
        <f t="shared" si="1003"/>
        <v>4</v>
      </c>
      <c r="L2143" s="8">
        <f t="shared" si="1015"/>
        <v>1.0004119499999999</v>
      </c>
      <c r="M2143" s="121">
        <f t="shared" si="1002"/>
        <v>1.00206149</v>
      </c>
      <c r="N2143" s="121">
        <f t="shared" ref="N2143:N2206" si="1023">IF(I2143&gt;I2142,N2142*M2143,N2142)</f>
        <v>1.6735495071509858</v>
      </c>
      <c r="O2143" s="114">
        <f t="shared" si="999"/>
        <v>1.6742389200000001</v>
      </c>
      <c r="P2143" s="114">
        <f t="shared" si="1007"/>
        <v>580.51312886000005</v>
      </c>
      <c r="Q2143" s="168">
        <f t="shared" si="1020"/>
        <v>0</v>
      </c>
      <c r="R2143" s="169">
        <f t="shared" si="1016"/>
        <v>0</v>
      </c>
      <c r="S2143" s="114">
        <f t="shared" si="1008"/>
        <v>0</v>
      </c>
      <c r="T2143" s="124">
        <f t="shared" si="1017"/>
        <v>7.0000000000000007E-2</v>
      </c>
      <c r="U2143" s="122">
        <f t="shared" si="998"/>
        <v>4</v>
      </c>
      <c r="V2143" s="122">
        <v>252</v>
      </c>
      <c r="W2143" s="121">
        <f t="shared" si="1009"/>
        <v>1.0010745240000001</v>
      </c>
      <c r="X2143" s="114">
        <f t="shared" si="1010"/>
        <v>0.62377528000000004</v>
      </c>
      <c r="Y2143" s="114">
        <f t="shared" si="1011"/>
        <v>0</v>
      </c>
      <c r="Z2143" s="127" t="str">
        <f t="shared" si="1021"/>
        <v>A+J=</v>
      </c>
      <c r="AA2143" s="119">
        <f t="shared" si="1022"/>
        <v>46162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>
        <f t="shared" si="1012"/>
        <v>46138</v>
      </c>
      <c r="B2144" s="114">
        <f t="shared" si="1004"/>
        <v>581.13690414000007</v>
      </c>
      <c r="C2144" s="114">
        <f t="shared" si="1018"/>
        <v>346.73254930000002</v>
      </c>
      <c r="D2144" s="115">
        <f t="shared" si="1013"/>
        <v>1190.8820000000001</v>
      </c>
      <c r="E2144" s="116">
        <f t="shared" si="1000"/>
        <v>1193.337</v>
      </c>
      <c r="F2144" s="117">
        <f t="shared" si="1001"/>
        <v>46101</v>
      </c>
      <c r="G2144" s="118">
        <f t="shared" si="1005"/>
        <v>2.0614972768082662E-3</v>
      </c>
      <c r="H2144" s="119">
        <f t="shared" si="1019"/>
        <v>46162</v>
      </c>
      <c r="I2144" s="119">
        <f t="shared" si="1006"/>
        <v>46162</v>
      </c>
      <c r="J2144" s="120">
        <f t="shared" si="1014"/>
        <v>20</v>
      </c>
      <c r="K2144" s="120">
        <f t="shared" si="1003"/>
        <v>4</v>
      </c>
      <c r="L2144" s="8">
        <f t="shared" si="1015"/>
        <v>1.0004119499999999</v>
      </c>
      <c r="M2144" s="121">
        <f t="shared" si="1002"/>
        <v>1.00206149</v>
      </c>
      <c r="N2144" s="121">
        <f t="shared" si="1023"/>
        <v>1.6735495071509858</v>
      </c>
      <c r="O2144" s="114">
        <f t="shared" si="999"/>
        <v>1.6742389200000001</v>
      </c>
      <c r="P2144" s="114">
        <f t="shared" si="1007"/>
        <v>580.51312886000005</v>
      </c>
      <c r="Q2144" s="168">
        <f t="shared" si="1020"/>
        <v>0</v>
      </c>
      <c r="R2144" s="169">
        <f t="shared" si="1016"/>
        <v>0</v>
      </c>
      <c r="S2144" s="114">
        <f t="shared" si="1008"/>
        <v>0</v>
      </c>
      <c r="T2144" s="124">
        <f t="shared" si="1017"/>
        <v>7.0000000000000007E-2</v>
      </c>
      <c r="U2144" s="122">
        <f t="shared" si="998"/>
        <v>4</v>
      </c>
      <c r="V2144" s="122">
        <v>252</v>
      </c>
      <c r="W2144" s="121">
        <f t="shared" si="1009"/>
        <v>1.0010745240000001</v>
      </c>
      <c r="X2144" s="114">
        <f t="shared" si="1010"/>
        <v>0.62377528000000004</v>
      </c>
      <c r="Y2144" s="114">
        <f t="shared" si="1011"/>
        <v>0</v>
      </c>
      <c r="Z2144" s="127" t="str">
        <f t="shared" si="1021"/>
        <v>A+J=</v>
      </c>
      <c r="AA2144" s="119">
        <f t="shared" si="1022"/>
        <v>46162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>
        <f t="shared" si="1012"/>
        <v>46139</v>
      </c>
      <c r="B2145" s="114">
        <f t="shared" si="1004"/>
        <v>581.13690414000007</v>
      </c>
      <c r="C2145" s="114">
        <f t="shared" si="1018"/>
        <v>346.73254930000002</v>
      </c>
      <c r="D2145" s="115">
        <f t="shared" si="1013"/>
        <v>1190.8820000000001</v>
      </c>
      <c r="E2145" s="116">
        <f t="shared" si="1000"/>
        <v>1193.337</v>
      </c>
      <c r="F2145" s="117">
        <f t="shared" si="1001"/>
        <v>46101</v>
      </c>
      <c r="G2145" s="118">
        <f t="shared" si="1005"/>
        <v>2.0614972768082662E-3</v>
      </c>
      <c r="H2145" s="119">
        <f t="shared" si="1019"/>
        <v>46162</v>
      </c>
      <c r="I2145" s="119">
        <f t="shared" si="1006"/>
        <v>46162</v>
      </c>
      <c r="J2145" s="120">
        <f t="shared" si="1014"/>
        <v>20</v>
      </c>
      <c r="K2145" s="120">
        <f t="shared" si="1003"/>
        <v>4</v>
      </c>
      <c r="L2145" s="8">
        <f t="shared" si="1015"/>
        <v>1.0004119499999999</v>
      </c>
      <c r="M2145" s="121">
        <f t="shared" si="1002"/>
        <v>1.00206149</v>
      </c>
      <c r="N2145" s="121">
        <f t="shared" si="1023"/>
        <v>1.6735495071509858</v>
      </c>
      <c r="O2145" s="114">
        <f t="shared" si="999"/>
        <v>1.6742389200000001</v>
      </c>
      <c r="P2145" s="114">
        <f t="shared" si="1007"/>
        <v>580.51312886000005</v>
      </c>
      <c r="Q2145" s="168">
        <f t="shared" si="1020"/>
        <v>0</v>
      </c>
      <c r="R2145" s="169">
        <f t="shared" si="1016"/>
        <v>0</v>
      </c>
      <c r="S2145" s="114">
        <f t="shared" si="1008"/>
        <v>0</v>
      </c>
      <c r="T2145" s="124">
        <f t="shared" si="1017"/>
        <v>7.0000000000000007E-2</v>
      </c>
      <c r="U2145" s="122">
        <f t="shared" si="998"/>
        <v>4</v>
      </c>
      <c r="V2145" s="122">
        <v>252</v>
      </c>
      <c r="W2145" s="121">
        <f t="shared" si="1009"/>
        <v>1.0010745240000001</v>
      </c>
      <c r="X2145" s="114">
        <f t="shared" si="1010"/>
        <v>0.62377528000000004</v>
      </c>
      <c r="Y2145" s="114">
        <f t="shared" si="1011"/>
        <v>0</v>
      </c>
      <c r="Z2145" s="127" t="str">
        <f t="shared" si="1021"/>
        <v>A+J=</v>
      </c>
      <c r="AA2145" s="119">
        <f t="shared" si="1022"/>
        <v>46162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>
        <f t="shared" si="1012"/>
        <v>46140</v>
      </c>
      <c r="B2146" s="114">
        <f t="shared" si="1004"/>
        <v>581.35281292000002</v>
      </c>
      <c r="C2146" s="114">
        <f t="shared" si="1018"/>
        <v>346.73254930000002</v>
      </c>
      <c r="D2146" s="115">
        <f t="shared" si="1013"/>
        <v>1190.8820000000001</v>
      </c>
      <c r="E2146" s="116">
        <f t="shared" si="1000"/>
        <v>1193.337</v>
      </c>
      <c r="F2146" s="117">
        <f t="shared" si="1001"/>
        <v>46101</v>
      </c>
      <c r="G2146" s="118">
        <f t="shared" si="1005"/>
        <v>2.0614972768082662E-3</v>
      </c>
      <c r="H2146" s="119">
        <f t="shared" si="1019"/>
        <v>46162</v>
      </c>
      <c r="I2146" s="119">
        <f t="shared" si="1006"/>
        <v>46162</v>
      </c>
      <c r="J2146" s="120">
        <f t="shared" si="1014"/>
        <v>20</v>
      </c>
      <c r="K2146" s="120">
        <f t="shared" si="1003"/>
        <v>5</v>
      </c>
      <c r="L2146" s="8">
        <f t="shared" si="1015"/>
        <v>1.00051497</v>
      </c>
      <c r="M2146" s="121">
        <f t="shared" si="1002"/>
        <v>1.00206149</v>
      </c>
      <c r="N2146" s="121">
        <f t="shared" si="1023"/>
        <v>1.6735495071509858</v>
      </c>
      <c r="O2146" s="114">
        <f t="shared" si="999"/>
        <v>1.6744113300000001</v>
      </c>
      <c r="P2146" s="114">
        <f t="shared" si="1007"/>
        <v>580.57290902</v>
      </c>
      <c r="Q2146" s="168">
        <f t="shared" si="1020"/>
        <v>0</v>
      </c>
      <c r="R2146" s="169">
        <f t="shared" si="1016"/>
        <v>0</v>
      </c>
      <c r="S2146" s="114">
        <f t="shared" si="1008"/>
        <v>0</v>
      </c>
      <c r="T2146" s="124">
        <f t="shared" si="1017"/>
        <v>7.0000000000000007E-2</v>
      </c>
      <c r="U2146" s="122">
        <f t="shared" si="998"/>
        <v>5</v>
      </c>
      <c r="V2146" s="122">
        <v>252</v>
      </c>
      <c r="W2146" s="121">
        <f t="shared" si="1009"/>
        <v>1.0013433350000001</v>
      </c>
      <c r="X2146" s="114">
        <f t="shared" si="1010"/>
        <v>0.77990389999999998</v>
      </c>
      <c r="Y2146" s="114">
        <f t="shared" si="1011"/>
        <v>0</v>
      </c>
      <c r="Z2146" s="127" t="str">
        <f t="shared" si="1021"/>
        <v>A+J=</v>
      </c>
      <c r="AA2146" s="119">
        <f t="shared" si="1022"/>
        <v>46162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>
        <f t="shared" si="1012"/>
        <v>46141</v>
      </c>
      <c r="B2147" s="114">
        <f t="shared" si="1004"/>
        <v>581.56880260000003</v>
      </c>
      <c r="C2147" s="114">
        <f t="shared" si="1018"/>
        <v>346.73254930000002</v>
      </c>
      <c r="D2147" s="115">
        <f t="shared" si="1013"/>
        <v>1190.8820000000001</v>
      </c>
      <c r="E2147" s="116">
        <f t="shared" si="1000"/>
        <v>1193.337</v>
      </c>
      <c r="F2147" s="117">
        <f t="shared" si="1001"/>
        <v>46101</v>
      </c>
      <c r="G2147" s="118">
        <f t="shared" si="1005"/>
        <v>2.0614972768082662E-3</v>
      </c>
      <c r="H2147" s="119">
        <f t="shared" si="1019"/>
        <v>46162</v>
      </c>
      <c r="I2147" s="119">
        <f t="shared" si="1006"/>
        <v>46162</v>
      </c>
      <c r="J2147" s="120">
        <f t="shared" si="1014"/>
        <v>20</v>
      </c>
      <c r="K2147" s="120">
        <f t="shared" si="1003"/>
        <v>6</v>
      </c>
      <c r="L2147" s="8">
        <f t="shared" si="1015"/>
        <v>1.000618</v>
      </c>
      <c r="M2147" s="121">
        <f t="shared" si="1002"/>
        <v>1.00206149</v>
      </c>
      <c r="N2147" s="121">
        <f t="shared" si="1023"/>
        <v>1.6735495071509858</v>
      </c>
      <c r="O2147" s="114">
        <f t="shared" si="999"/>
        <v>1.67458376</v>
      </c>
      <c r="P2147" s="114">
        <f t="shared" si="1007"/>
        <v>580.63269611999999</v>
      </c>
      <c r="Q2147" s="168">
        <f t="shared" si="1020"/>
        <v>0</v>
      </c>
      <c r="R2147" s="169">
        <f t="shared" si="1016"/>
        <v>0</v>
      </c>
      <c r="S2147" s="114">
        <f t="shared" si="1008"/>
        <v>0</v>
      </c>
      <c r="T2147" s="124">
        <f t="shared" si="1017"/>
        <v>7.0000000000000007E-2</v>
      </c>
      <c r="U2147" s="122">
        <f t="shared" si="998"/>
        <v>6</v>
      </c>
      <c r="V2147" s="122">
        <v>252</v>
      </c>
      <c r="W2147" s="121">
        <f t="shared" si="1009"/>
        <v>1.001612218</v>
      </c>
      <c r="X2147" s="114">
        <f t="shared" si="1010"/>
        <v>0.93610647999999996</v>
      </c>
      <c r="Y2147" s="114">
        <f t="shared" si="1011"/>
        <v>0</v>
      </c>
      <c r="Z2147" s="127" t="str">
        <f t="shared" si="1021"/>
        <v>A+J=</v>
      </c>
      <c r="AA2147" s="119">
        <f t="shared" si="1022"/>
        <v>46162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>
        <f t="shared" si="1012"/>
        <v>46142</v>
      </c>
      <c r="B2148" s="114">
        <f t="shared" si="1004"/>
        <v>581.78487027999995</v>
      </c>
      <c r="C2148" s="114">
        <f t="shared" si="1018"/>
        <v>346.73254930000002</v>
      </c>
      <c r="D2148" s="115">
        <f t="shared" si="1013"/>
        <v>1190.8820000000001</v>
      </c>
      <c r="E2148" s="116">
        <f t="shared" si="1000"/>
        <v>1193.337</v>
      </c>
      <c r="F2148" s="117">
        <f t="shared" si="1001"/>
        <v>46101</v>
      </c>
      <c r="G2148" s="118">
        <f t="shared" si="1005"/>
        <v>2.0614972768082662E-3</v>
      </c>
      <c r="H2148" s="119">
        <f t="shared" si="1019"/>
        <v>46162</v>
      </c>
      <c r="I2148" s="119">
        <f t="shared" si="1006"/>
        <v>46162</v>
      </c>
      <c r="J2148" s="120">
        <f t="shared" si="1014"/>
        <v>20</v>
      </c>
      <c r="K2148" s="120">
        <f t="shared" si="1003"/>
        <v>7</v>
      </c>
      <c r="L2148" s="8">
        <f t="shared" si="1015"/>
        <v>1.00072104</v>
      </c>
      <c r="M2148" s="121">
        <f t="shared" si="1002"/>
        <v>1.00206149</v>
      </c>
      <c r="N2148" s="121">
        <f t="shared" si="1023"/>
        <v>1.6735495071509858</v>
      </c>
      <c r="O2148" s="114">
        <f t="shared" si="999"/>
        <v>1.6747562</v>
      </c>
      <c r="P2148" s="114">
        <f t="shared" si="1007"/>
        <v>580.69248668</v>
      </c>
      <c r="Q2148" s="168">
        <f t="shared" si="1020"/>
        <v>0</v>
      </c>
      <c r="R2148" s="169">
        <f t="shared" si="1016"/>
        <v>0</v>
      </c>
      <c r="S2148" s="114">
        <f t="shared" si="1008"/>
        <v>0</v>
      </c>
      <c r="T2148" s="124">
        <f t="shared" si="1017"/>
        <v>7.0000000000000007E-2</v>
      </c>
      <c r="U2148" s="122">
        <f t="shared" si="998"/>
        <v>7</v>
      </c>
      <c r="V2148" s="122">
        <v>252</v>
      </c>
      <c r="W2148" s="121">
        <f t="shared" si="1009"/>
        <v>1.001881174</v>
      </c>
      <c r="X2148" s="114">
        <f t="shared" si="1010"/>
        <v>1.0923836</v>
      </c>
      <c r="Y2148" s="114">
        <f t="shared" si="1011"/>
        <v>0</v>
      </c>
      <c r="Z2148" s="127" t="str">
        <f t="shared" si="1021"/>
        <v>A+J=</v>
      </c>
      <c r="AA2148" s="119">
        <f t="shared" si="1022"/>
        <v>46162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>
        <f t="shared" si="1012"/>
        <v>46143</v>
      </c>
      <c r="B2149" s="114">
        <f t="shared" si="1004"/>
        <v>582.00101194000001</v>
      </c>
      <c r="C2149" s="114">
        <f t="shared" si="1018"/>
        <v>346.73254930000002</v>
      </c>
      <c r="D2149" s="115">
        <f t="shared" si="1013"/>
        <v>1190.8820000000001</v>
      </c>
      <c r="E2149" s="116">
        <f t="shared" si="1000"/>
        <v>1193.337</v>
      </c>
      <c r="F2149" s="117">
        <f t="shared" si="1001"/>
        <v>46101</v>
      </c>
      <c r="G2149" s="118">
        <f t="shared" si="1005"/>
        <v>2.0614972768082662E-3</v>
      </c>
      <c r="H2149" s="119">
        <f t="shared" si="1019"/>
        <v>46162</v>
      </c>
      <c r="I2149" s="119">
        <f t="shared" si="1006"/>
        <v>46162</v>
      </c>
      <c r="J2149" s="120">
        <f t="shared" si="1014"/>
        <v>20</v>
      </c>
      <c r="K2149" s="120">
        <f t="shared" si="1003"/>
        <v>8</v>
      </c>
      <c r="L2149" s="8">
        <f t="shared" si="1015"/>
        <v>1.0008240799999999</v>
      </c>
      <c r="M2149" s="121">
        <f t="shared" si="1002"/>
        <v>1.00206149</v>
      </c>
      <c r="N2149" s="121">
        <f t="shared" si="1023"/>
        <v>1.6735495071509858</v>
      </c>
      <c r="O2149" s="114">
        <f t="shared" si="999"/>
        <v>1.6749286400000001</v>
      </c>
      <c r="P2149" s="114">
        <f t="shared" si="1007"/>
        <v>580.75227724000001</v>
      </c>
      <c r="Q2149" s="168">
        <f t="shared" si="1020"/>
        <v>0</v>
      </c>
      <c r="R2149" s="169">
        <f t="shared" si="1016"/>
        <v>0</v>
      </c>
      <c r="S2149" s="114">
        <f t="shared" si="1008"/>
        <v>0</v>
      </c>
      <c r="T2149" s="124">
        <f t="shared" si="1017"/>
        <v>7.0000000000000007E-2</v>
      </c>
      <c r="U2149" s="122">
        <f t="shared" ref="U2149:U2212" si="1024">IF(Q2148&gt;0,1,IF(K2149=K2148,U2148,U2148+1))</f>
        <v>8</v>
      </c>
      <c r="V2149" s="122">
        <v>252</v>
      </c>
      <c r="W2149" s="121">
        <f t="shared" si="1009"/>
        <v>1.0021502019999999</v>
      </c>
      <c r="X2149" s="114">
        <f t="shared" si="1010"/>
        <v>1.2487347</v>
      </c>
      <c r="Y2149" s="114">
        <f t="shared" si="1011"/>
        <v>0</v>
      </c>
      <c r="Z2149" s="127" t="str">
        <f t="shared" si="1021"/>
        <v>A+J=</v>
      </c>
      <c r="AA2149" s="119">
        <f t="shared" si="1022"/>
        <v>46162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>
        <f t="shared" si="1012"/>
        <v>46144</v>
      </c>
      <c r="B2150" s="114">
        <f t="shared" si="1004"/>
        <v>582.00101194000001</v>
      </c>
      <c r="C2150" s="114">
        <f t="shared" si="1018"/>
        <v>346.73254930000002</v>
      </c>
      <c r="D2150" s="115">
        <f t="shared" si="1013"/>
        <v>1190.8820000000001</v>
      </c>
      <c r="E2150" s="116">
        <f t="shared" si="1000"/>
        <v>1193.337</v>
      </c>
      <c r="F2150" s="117">
        <f t="shared" si="1001"/>
        <v>46101</v>
      </c>
      <c r="G2150" s="118">
        <f t="shared" si="1005"/>
        <v>2.0614972768082662E-3</v>
      </c>
      <c r="H2150" s="119">
        <f t="shared" si="1019"/>
        <v>46162</v>
      </c>
      <c r="I2150" s="119">
        <f t="shared" si="1006"/>
        <v>46162</v>
      </c>
      <c r="J2150" s="120">
        <f t="shared" si="1014"/>
        <v>20</v>
      </c>
      <c r="K2150" s="120">
        <f t="shared" si="1003"/>
        <v>8</v>
      </c>
      <c r="L2150" s="8">
        <f t="shared" si="1015"/>
        <v>1.0008240799999999</v>
      </c>
      <c r="M2150" s="121">
        <f t="shared" si="1002"/>
        <v>1.00206149</v>
      </c>
      <c r="N2150" s="121">
        <f t="shared" si="1023"/>
        <v>1.6735495071509858</v>
      </c>
      <c r="O2150" s="114">
        <f t="shared" si="999"/>
        <v>1.6749286400000001</v>
      </c>
      <c r="P2150" s="114">
        <f t="shared" si="1007"/>
        <v>580.75227724000001</v>
      </c>
      <c r="Q2150" s="168">
        <f t="shared" si="1020"/>
        <v>0</v>
      </c>
      <c r="R2150" s="169">
        <f t="shared" si="1016"/>
        <v>0</v>
      </c>
      <c r="S2150" s="114">
        <f t="shared" si="1008"/>
        <v>0</v>
      </c>
      <c r="T2150" s="124">
        <f t="shared" si="1017"/>
        <v>7.0000000000000007E-2</v>
      </c>
      <c r="U2150" s="122">
        <f t="shared" si="1024"/>
        <v>8</v>
      </c>
      <c r="V2150" s="122">
        <v>252</v>
      </c>
      <c r="W2150" s="121">
        <f t="shared" si="1009"/>
        <v>1.0021502019999999</v>
      </c>
      <c r="X2150" s="114">
        <f t="shared" si="1010"/>
        <v>1.2487347</v>
      </c>
      <c r="Y2150" s="114">
        <f t="shared" si="1011"/>
        <v>0</v>
      </c>
      <c r="Z2150" s="127" t="str">
        <f t="shared" si="1021"/>
        <v>A+J=</v>
      </c>
      <c r="AA2150" s="119">
        <f t="shared" si="1022"/>
        <v>46162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>
        <f t="shared" si="1012"/>
        <v>46145</v>
      </c>
      <c r="B2151" s="114">
        <f t="shared" si="1004"/>
        <v>582.00101194000001</v>
      </c>
      <c r="C2151" s="114">
        <f t="shared" si="1018"/>
        <v>346.73254930000002</v>
      </c>
      <c r="D2151" s="115">
        <f t="shared" si="1013"/>
        <v>1190.8820000000001</v>
      </c>
      <c r="E2151" s="116">
        <f t="shared" si="1000"/>
        <v>1193.337</v>
      </c>
      <c r="F2151" s="117">
        <f t="shared" si="1001"/>
        <v>46101</v>
      </c>
      <c r="G2151" s="118">
        <f t="shared" si="1005"/>
        <v>2.0614972768082662E-3</v>
      </c>
      <c r="H2151" s="119">
        <f t="shared" si="1019"/>
        <v>46162</v>
      </c>
      <c r="I2151" s="119">
        <f t="shared" si="1006"/>
        <v>46162</v>
      </c>
      <c r="J2151" s="120">
        <f t="shared" si="1014"/>
        <v>20</v>
      </c>
      <c r="K2151" s="120">
        <f t="shared" si="1003"/>
        <v>8</v>
      </c>
      <c r="L2151" s="8">
        <f t="shared" si="1015"/>
        <v>1.0008240799999999</v>
      </c>
      <c r="M2151" s="121">
        <f t="shared" si="1002"/>
        <v>1.00206149</v>
      </c>
      <c r="N2151" s="121">
        <f t="shared" si="1023"/>
        <v>1.6735495071509858</v>
      </c>
      <c r="O2151" s="114">
        <f t="shared" si="999"/>
        <v>1.6749286400000001</v>
      </c>
      <c r="P2151" s="114">
        <f t="shared" si="1007"/>
        <v>580.75227724000001</v>
      </c>
      <c r="Q2151" s="168">
        <f t="shared" si="1020"/>
        <v>0</v>
      </c>
      <c r="R2151" s="169">
        <f t="shared" si="1016"/>
        <v>0</v>
      </c>
      <c r="S2151" s="114">
        <f t="shared" si="1008"/>
        <v>0</v>
      </c>
      <c r="T2151" s="124">
        <f t="shared" si="1017"/>
        <v>7.0000000000000007E-2</v>
      </c>
      <c r="U2151" s="122">
        <f t="shared" si="1024"/>
        <v>8</v>
      </c>
      <c r="V2151" s="122">
        <v>252</v>
      </c>
      <c r="W2151" s="121">
        <f t="shared" si="1009"/>
        <v>1.0021502019999999</v>
      </c>
      <c r="X2151" s="114">
        <f t="shared" si="1010"/>
        <v>1.2487347</v>
      </c>
      <c r="Y2151" s="114">
        <f t="shared" si="1011"/>
        <v>0</v>
      </c>
      <c r="Z2151" s="127" t="str">
        <f t="shared" si="1021"/>
        <v>A+J=</v>
      </c>
      <c r="AA2151" s="119">
        <f t="shared" si="1022"/>
        <v>46162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>
        <f t="shared" si="1012"/>
        <v>46146</v>
      </c>
      <c r="B2152" s="114">
        <f t="shared" si="1004"/>
        <v>582.00101194000001</v>
      </c>
      <c r="C2152" s="114">
        <f t="shared" si="1018"/>
        <v>346.73254930000002</v>
      </c>
      <c r="D2152" s="115">
        <f t="shared" si="1013"/>
        <v>1190.8820000000001</v>
      </c>
      <c r="E2152" s="116">
        <f t="shared" si="1000"/>
        <v>1193.337</v>
      </c>
      <c r="F2152" s="117">
        <f t="shared" si="1001"/>
        <v>46101</v>
      </c>
      <c r="G2152" s="118">
        <f t="shared" si="1005"/>
        <v>2.0614972768082662E-3</v>
      </c>
      <c r="H2152" s="119">
        <f t="shared" si="1019"/>
        <v>46162</v>
      </c>
      <c r="I2152" s="119">
        <f t="shared" si="1006"/>
        <v>46162</v>
      </c>
      <c r="J2152" s="120">
        <f t="shared" si="1014"/>
        <v>20</v>
      </c>
      <c r="K2152" s="120">
        <f t="shared" si="1003"/>
        <v>8</v>
      </c>
      <c r="L2152" s="8">
        <f t="shared" si="1015"/>
        <v>1.0008240799999999</v>
      </c>
      <c r="M2152" s="121">
        <f t="shared" si="1002"/>
        <v>1.00206149</v>
      </c>
      <c r="N2152" s="121">
        <f t="shared" si="1023"/>
        <v>1.6735495071509858</v>
      </c>
      <c r="O2152" s="114">
        <f t="shared" si="999"/>
        <v>1.6749286400000001</v>
      </c>
      <c r="P2152" s="114">
        <f t="shared" si="1007"/>
        <v>580.75227724000001</v>
      </c>
      <c r="Q2152" s="168">
        <f t="shared" si="1020"/>
        <v>0</v>
      </c>
      <c r="R2152" s="169">
        <f t="shared" si="1016"/>
        <v>0</v>
      </c>
      <c r="S2152" s="114">
        <f t="shared" si="1008"/>
        <v>0</v>
      </c>
      <c r="T2152" s="124">
        <f t="shared" si="1017"/>
        <v>7.0000000000000007E-2</v>
      </c>
      <c r="U2152" s="122">
        <f t="shared" si="1024"/>
        <v>8</v>
      </c>
      <c r="V2152" s="122">
        <v>252</v>
      </c>
      <c r="W2152" s="121">
        <f t="shared" si="1009"/>
        <v>1.0021502019999999</v>
      </c>
      <c r="X2152" s="114">
        <f t="shared" si="1010"/>
        <v>1.2487347</v>
      </c>
      <c r="Y2152" s="114">
        <f t="shared" si="1011"/>
        <v>0</v>
      </c>
      <c r="Z2152" s="127" t="str">
        <f t="shared" si="1021"/>
        <v>A+J=</v>
      </c>
      <c r="AA2152" s="119">
        <f t="shared" si="1022"/>
        <v>46162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>
        <f t="shared" si="1012"/>
        <v>46147</v>
      </c>
      <c r="B2153" s="114">
        <f t="shared" si="1004"/>
        <v>582.2172415</v>
      </c>
      <c r="C2153" s="114">
        <f t="shared" si="1018"/>
        <v>346.73254930000002</v>
      </c>
      <c r="D2153" s="115">
        <f t="shared" si="1013"/>
        <v>1190.8820000000001</v>
      </c>
      <c r="E2153" s="116">
        <f t="shared" si="1000"/>
        <v>1193.337</v>
      </c>
      <c r="F2153" s="117">
        <f t="shared" si="1001"/>
        <v>46101</v>
      </c>
      <c r="G2153" s="118">
        <f t="shared" si="1005"/>
        <v>2.0614972768082662E-3</v>
      </c>
      <c r="H2153" s="119">
        <f t="shared" si="1019"/>
        <v>46162</v>
      </c>
      <c r="I2153" s="119">
        <f t="shared" si="1006"/>
        <v>46162</v>
      </c>
      <c r="J2153" s="120">
        <f t="shared" si="1014"/>
        <v>20</v>
      </c>
      <c r="K2153" s="120">
        <f t="shared" si="1003"/>
        <v>9</v>
      </c>
      <c r="L2153" s="8">
        <f t="shared" si="1015"/>
        <v>1.0009271399999999</v>
      </c>
      <c r="M2153" s="121">
        <f t="shared" si="1002"/>
        <v>1.00206149</v>
      </c>
      <c r="N2153" s="121">
        <f t="shared" si="1023"/>
        <v>1.6735495071509858</v>
      </c>
      <c r="O2153" s="114">
        <f t="shared" ref="O2153:O2216" si="1025">TRUNC(TRUNC((L2153*N2153),15),8)</f>
        <v>1.6751011200000001</v>
      </c>
      <c r="P2153" s="114">
        <f t="shared" si="1007"/>
        <v>580.81208167</v>
      </c>
      <c r="Q2153" s="168">
        <f t="shared" si="1020"/>
        <v>0</v>
      </c>
      <c r="R2153" s="169">
        <f t="shared" si="1016"/>
        <v>0</v>
      </c>
      <c r="S2153" s="114">
        <f t="shared" si="1008"/>
        <v>0</v>
      </c>
      <c r="T2153" s="124">
        <f t="shared" si="1017"/>
        <v>7.0000000000000007E-2</v>
      </c>
      <c r="U2153" s="122">
        <f t="shared" si="1024"/>
        <v>9</v>
      </c>
      <c r="V2153" s="122">
        <v>252</v>
      </c>
      <c r="W2153" s="121">
        <f t="shared" si="1009"/>
        <v>1.0024193020000001</v>
      </c>
      <c r="X2153" s="114">
        <f t="shared" si="1010"/>
        <v>1.4051598300000001</v>
      </c>
      <c r="Y2153" s="114">
        <f t="shared" si="1011"/>
        <v>0</v>
      </c>
      <c r="Z2153" s="127" t="str">
        <f t="shared" si="1021"/>
        <v>A+J=</v>
      </c>
      <c r="AA2153" s="119">
        <f t="shared" si="1022"/>
        <v>46162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>
        <f t="shared" si="1012"/>
        <v>46148</v>
      </c>
      <c r="B2154" s="114">
        <f t="shared" si="1004"/>
        <v>582.43354854000006</v>
      </c>
      <c r="C2154" s="114">
        <f t="shared" si="1018"/>
        <v>346.73254930000002</v>
      </c>
      <c r="D2154" s="115">
        <f t="shared" si="1013"/>
        <v>1190.8820000000001</v>
      </c>
      <c r="E2154" s="116">
        <f t="shared" ref="E2154:E2217" si="1026">IF($K2154=1,VLOOKUP($A2153,$AO$10:$AS$131,4),E2153)</f>
        <v>1193.337</v>
      </c>
      <c r="F2154" s="117">
        <f t="shared" ref="F2154:F2217" si="1027">IF($K2154=1,VLOOKUP($A2153,$AO$10:$AS$131,5),F2153)</f>
        <v>46101</v>
      </c>
      <c r="G2154" s="118">
        <f t="shared" si="1005"/>
        <v>2.0614972768082662E-3</v>
      </c>
      <c r="H2154" s="119">
        <f t="shared" si="1019"/>
        <v>46162</v>
      </c>
      <c r="I2154" s="119">
        <f t="shared" si="1006"/>
        <v>46162</v>
      </c>
      <c r="J2154" s="120">
        <f t="shared" si="1014"/>
        <v>20</v>
      </c>
      <c r="K2154" s="120">
        <f t="shared" si="1003"/>
        <v>10</v>
      </c>
      <c r="L2154" s="8">
        <f t="shared" si="1015"/>
        <v>1.0010302099999999</v>
      </c>
      <c r="M2154" s="121">
        <f t="shared" ref="M2154:M2217" si="1028">IF(I2154&gt;I2153,L2153,M2153)</f>
        <v>1.00206149</v>
      </c>
      <c r="N2154" s="121">
        <f t="shared" si="1023"/>
        <v>1.6735495071509858</v>
      </c>
      <c r="O2154" s="114">
        <f t="shared" si="1025"/>
        <v>1.6752736100000001</v>
      </c>
      <c r="P2154" s="114">
        <f t="shared" si="1007"/>
        <v>580.87188957000001</v>
      </c>
      <c r="Q2154" s="168">
        <f t="shared" si="1020"/>
        <v>0</v>
      </c>
      <c r="R2154" s="169">
        <f t="shared" si="1016"/>
        <v>0</v>
      </c>
      <c r="S2154" s="114">
        <f t="shared" si="1008"/>
        <v>0</v>
      </c>
      <c r="T2154" s="124">
        <f t="shared" si="1017"/>
        <v>7.0000000000000007E-2</v>
      </c>
      <c r="U2154" s="122">
        <f t="shared" si="1024"/>
        <v>10</v>
      </c>
      <c r="V2154" s="122">
        <v>252</v>
      </c>
      <c r="W2154" s="121">
        <f t="shared" si="1009"/>
        <v>1.0026884739999999</v>
      </c>
      <c r="X2154" s="114">
        <f t="shared" si="1010"/>
        <v>1.5616589700000001</v>
      </c>
      <c r="Y2154" s="114">
        <f t="shared" si="1011"/>
        <v>0</v>
      </c>
      <c r="Z2154" s="127" t="str">
        <f t="shared" si="1021"/>
        <v>A+J=</v>
      </c>
      <c r="AA2154" s="119">
        <f t="shared" si="1022"/>
        <v>46162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>
        <f t="shared" si="1012"/>
        <v>46149</v>
      </c>
      <c r="B2155" s="114">
        <f t="shared" si="1004"/>
        <v>582.6499371299999</v>
      </c>
      <c r="C2155" s="114">
        <f t="shared" si="1018"/>
        <v>346.73254930000002</v>
      </c>
      <c r="D2155" s="115">
        <f t="shared" si="1013"/>
        <v>1190.8820000000001</v>
      </c>
      <c r="E2155" s="116">
        <f t="shared" si="1026"/>
        <v>1193.337</v>
      </c>
      <c r="F2155" s="117">
        <f t="shared" si="1027"/>
        <v>46101</v>
      </c>
      <c r="G2155" s="118">
        <f t="shared" si="1005"/>
        <v>2.0614972768082662E-3</v>
      </c>
      <c r="H2155" s="119">
        <f t="shared" si="1019"/>
        <v>46162</v>
      </c>
      <c r="I2155" s="119">
        <f t="shared" si="1006"/>
        <v>46162</v>
      </c>
      <c r="J2155" s="120">
        <f t="shared" si="1014"/>
        <v>20</v>
      </c>
      <c r="K2155" s="120">
        <f t="shared" si="1003"/>
        <v>11</v>
      </c>
      <c r="L2155" s="8">
        <f t="shared" si="1015"/>
        <v>1.0011332900000001</v>
      </c>
      <c r="M2155" s="121">
        <f t="shared" si="1028"/>
        <v>1.00206149</v>
      </c>
      <c r="N2155" s="121">
        <f t="shared" si="1023"/>
        <v>1.6735495071509858</v>
      </c>
      <c r="O2155" s="114">
        <f t="shared" si="1025"/>
        <v>1.6754461199999999</v>
      </c>
      <c r="P2155" s="114">
        <f t="shared" si="1007"/>
        <v>580.93170439999994</v>
      </c>
      <c r="Q2155" s="168">
        <f t="shared" si="1020"/>
        <v>0</v>
      </c>
      <c r="R2155" s="169">
        <f t="shared" si="1016"/>
        <v>0</v>
      </c>
      <c r="S2155" s="114">
        <f t="shared" si="1008"/>
        <v>0</v>
      </c>
      <c r="T2155" s="124">
        <f t="shared" si="1017"/>
        <v>7.0000000000000007E-2</v>
      </c>
      <c r="U2155" s="122">
        <f t="shared" si="1024"/>
        <v>11</v>
      </c>
      <c r="V2155" s="122">
        <v>252</v>
      </c>
      <c r="W2155" s="121">
        <f t="shared" si="1009"/>
        <v>1.0029577190000001</v>
      </c>
      <c r="X2155" s="114">
        <f t="shared" si="1010"/>
        <v>1.71823273</v>
      </c>
      <c r="Y2155" s="114">
        <f t="shared" si="1011"/>
        <v>0</v>
      </c>
      <c r="Z2155" s="127" t="str">
        <f t="shared" si="1021"/>
        <v>A+J=</v>
      </c>
      <c r="AA2155" s="119">
        <f t="shared" si="1022"/>
        <v>46162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>
        <f t="shared" si="1012"/>
        <v>46150</v>
      </c>
      <c r="B2156" s="114">
        <f t="shared" si="1004"/>
        <v>582.86640672999999</v>
      </c>
      <c r="C2156" s="114">
        <f t="shared" si="1018"/>
        <v>346.73254930000002</v>
      </c>
      <c r="D2156" s="115">
        <f t="shared" si="1013"/>
        <v>1190.8820000000001</v>
      </c>
      <c r="E2156" s="116">
        <f t="shared" si="1026"/>
        <v>1193.337</v>
      </c>
      <c r="F2156" s="117">
        <f t="shared" si="1027"/>
        <v>46101</v>
      </c>
      <c r="G2156" s="118">
        <f t="shared" si="1005"/>
        <v>2.0614972768082662E-3</v>
      </c>
      <c r="H2156" s="119">
        <f t="shared" si="1019"/>
        <v>46162</v>
      </c>
      <c r="I2156" s="119">
        <f t="shared" si="1006"/>
        <v>46162</v>
      </c>
      <c r="J2156" s="120">
        <f t="shared" si="1014"/>
        <v>20</v>
      </c>
      <c r="K2156" s="120">
        <f t="shared" si="1003"/>
        <v>12</v>
      </c>
      <c r="L2156" s="8">
        <f t="shared" si="1015"/>
        <v>1.0012363799999999</v>
      </c>
      <c r="M2156" s="121">
        <f t="shared" si="1028"/>
        <v>1.00206149</v>
      </c>
      <c r="N2156" s="121">
        <f t="shared" si="1023"/>
        <v>1.6735495071509858</v>
      </c>
      <c r="O2156" s="114">
        <f t="shared" si="1025"/>
        <v>1.6756186500000001</v>
      </c>
      <c r="P2156" s="114">
        <f t="shared" si="1007"/>
        <v>580.99152616000003</v>
      </c>
      <c r="Q2156" s="168">
        <f t="shared" si="1020"/>
        <v>0</v>
      </c>
      <c r="R2156" s="169">
        <f t="shared" si="1016"/>
        <v>0</v>
      </c>
      <c r="S2156" s="114">
        <f t="shared" si="1008"/>
        <v>0</v>
      </c>
      <c r="T2156" s="124">
        <f t="shared" si="1017"/>
        <v>7.0000000000000007E-2</v>
      </c>
      <c r="U2156" s="122">
        <f t="shared" si="1024"/>
        <v>12</v>
      </c>
      <c r="V2156" s="122">
        <v>252</v>
      </c>
      <c r="W2156" s="121">
        <f t="shared" si="1009"/>
        <v>1.003227036</v>
      </c>
      <c r="X2156" s="114">
        <f t="shared" si="1010"/>
        <v>1.87488057</v>
      </c>
      <c r="Y2156" s="114">
        <f t="shared" si="1011"/>
        <v>0</v>
      </c>
      <c r="Z2156" s="127" t="str">
        <f t="shared" si="1021"/>
        <v>A+J=</v>
      </c>
      <c r="AA2156" s="119">
        <f t="shared" si="1022"/>
        <v>46162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>
        <f t="shared" si="1012"/>
        <v>46151</v>
      </c>
      <c r="B2157" s="114">
        <f t="shared" si="1004"/>
        <v>583.0829573499999</v>
      </c>
      <c r="C2157" s="114">
        <f t="shared" si="1018"/>
        <v>346.73254930000002</v>
      </c>
      <c r="D2157" s="115">
        <f t="shared" si="1013"/>
        <v>1190.8820000000001</v>
      </c>
      <c r="E2157" s="116">
        <f t="shared" si="1026"/>
        <v>1193.337</v>
      </c>
      <c r="F2157" s="117">
        <f t="shared" si="1027"/>
        <v>46101</v>
      </c>
      <c r="G2157" s="118">
        <f t="shared" si="1005"/>
        <v>2.0614972768082662E-3</v>
      </c>
      <c r="H2157" s="119">
        <f t="shared" si="1019"/>
        <v>46162</v>
      </c>
      <c r="I2157" s="119">
        <f t="shared" si="1006"/>
        <v>46162</v>
      </c>
      <c r="J2157" s="120">
        <f t="shared" si="1014"/>
        <v>20</v>
      </c>
      <c r="K2157" s="120">
        <f t="shared" si="1003"/>
        <v>13</v>
      </c>
      <c r="L2157" s="8">
        <f t="shared" si="1015"/>
        <v>1.0013394900000001</v>
      </c>
      <c r="M2157" s="121">
        <f t="shared" si="1028"/>
        <v>1.00206149</v>
      </c>
      <c r="N2157" s="121">
        <f t="shared" si="1023"/>
        <v>1.6735495071509858</v>
      </c>
      <c r="O2157" s="114">
        <f t="shared" si="1025"/>
        <v>1.6757911999999999</v>
      </c>
      <c r="P2157" s="114">
        <f t="shared" si="1007"/>
        <v>581.05135486999995</v>
      </c>
      <c r="Q2157" s="168">
        <f t="shared" si="1020"/>
        <v>0</v>
      </c>
      <c r="R2157" s="169">
        <f t="shared" si="1016"/>
        <v>0</v>
      </c>
      <c r="S2157" s="114">
        <f t="shared" si="1008"/>
        <v>0</v>
      </c>
      <c r="T2157" s="124">
        <f t="shared" si="1017"/>
        <v>7.0000000000000007E-2</v>
      </c>
      <c r="U2157" s="122">
        <f t="shared" si="1024"/>
        <v>13</v>
      </c>
      <c r="V2157" s="122">
        <v>252</v>
      </c>
      <c r="W2157" s="121">
        <f t="shared" si="1009"/>
        <v>1.003496425</v>
      </c>
      <c r="X2157" s="114">
        <f t="shared" si="1010"/>
        <v>2.0316024800000001</v>
      </c>
      <c r="Y2157" s="114">
        <f t="shared" si="1011"/>
        <v>0</v>
      </c>
      <c r="Z2157" s="127" t="str">
        <f t="shared" si="1021"/>
        <v>A+J=</v>
      </c>
      <c r="AA2157" s="119">
        <f t="shared" si="1022"/>
        <v>46162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>
        <f t="shared" si="1012"/>
        <v>46152</v>
      </c>
      <c r="B2158" s="114">
        <f t="shared" si="1004"/>
        <v>583.0829573499999</v>
      </c>
      <c r="C2158" s="114">
        <f t="shared" si="1018"/>
        <v>346.73254930000002</v>
      </c>
      <c r="D2158" s="115">
        <f t="shared" si="1013"/>
        <v>1190.8820000000001</v>
      </c>
      <c r="E2158" s="116">
        <f t="shared" si="1026"/>
        <v>1193.337</v>
      </c>
      <c r="F2158" s="117">
        <f t="shared" si="1027"/>
        <v>46101</v>
      </c>
      <c r="G2158" s="118">
        <f t="shared" si="1005"/>
        <v>2.0614972768082662E-3</v>
      </c>
      <c r="H2158" s="119">
        <f t="shared" si="1019"/>
        <v>46162</v>
      </c>
      <c r="I2158" s="119">
        <f t="shared" si="1006"/>
        <v>46162</v>
      </c>
      <c r="J2158" s="120">
        <f t="shared" si="1014"/>
        <v>20</v>
      </c>
      <c r="K2158" s="120">
        <f t="shared" ref="K2158:K2221" si="1029">(J2158-(NETWORKDAYS(A2158,I2158,AD$148:AD$502)-1))</f>
        <v>13</v>
      </c>
      <c r="L2158" s="8">
        <f t="shared" si="1015"/>
        <v>1.0013394900000001</v>
      </c>
      <c r="M2158" s="121">
        <f t="shared" si="1028"/>
        <v>1.00206149</v>
      </c>
      <c r="N2158" s="121">
        <f t="shared" si="1023"/>
        <v>1.6735495071509858</v>
      </c>
      <c r="O2158" s="114">
        <f t="shared" si="1025"/>
        <v>1.6757911999999999</v>
      </c>
      <c r="P2158" s="114">
        <f t="shared" si="1007"/>
        <v>581.05135486999995</v>
      </c>
      <c r="Q2158" s="168">
        <f t="shared" si="1020"/>
        <v>0</v>
      </c>
      <c r="R2158" s="169">
        <f t="shared" si="1016"/>
        <v>0</v>
      </c>
      <c r="S2158" s="114">
        <f t="shared" si="1008"/>
        <v>0</v>
      </c>
      <c r="T2158" s="124">
        <f t="shared" si="1017"/>
        <v>7.0000000000000007E-2</v>
      </c>
      <c r="U2158" s="122">
        <f t="shared" si="1024"/>
        <v>13</v>
      </c>
      <c r="V2158" s="122">
        <v>252</v>
      </c>
      <c r="W2158" s="121">
        <f t="shared" si="1009"/>
        <v>1.003496425</v>
      </c>
      <c r="X2158" s="114">
        <f t="shared" si="1010"/>
        <v>2.0316024800000001</v>
      </c>
      <c r="Y2158" s="114">
        <f t="shared" si="1011"/>
        <v>0</v>
      </c>
      <c r="Z2158" s="127" t="str">
        <f t="shared" si="1021"/>
        <v>A+J=</v>
      </c>
      <c r="AA2158" s="119">
        <f t="shared" si="1022"/>
        <v>46162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>
        <f t="shared" si="1012"/>
        <v>46153</v>
      </c>
      <c r="B2159" s="114">
        <f t="shared" si="1004"/>
        <v>583.0829573499999</v>
      </c>
      <c r="C2159" s="114">
        <f t="shared" si="1018"/>
        <v>346.73254930000002</v>
      </c>
      <c r="D2159" s="115">
        <f t="shared" si="1013"/>
        <v>1190.8820000000001</v>
      </c>
      <c r="E2159" s="116">
        <f t="shared" si="1026"/>
        <v>1193.337</v>
      </c>
      <c r="F2159" s="117">
        <f t="shared" si="1027"/>
        <v>46101</v>
      </c>
      <c r="G2159" s="118">
        <f t="shared" si="1005"/>
        <v>2.0614972768082662E-3</v>
      </c>
      <c r="H2159" s="119">
        <f t="shared" si="1019"/>
        <v>46162</v>
      </c>
      <c r="I2159" s="119">
        <f t="shared" si="1006"/>
        <v>46162</v>
      </c>
      <c r="J2159" s="120">
        <f t="shared" si="1014"/>
        <v>20</v>
      </c>
      <c r="K2159" s="120">
        <f t="shared" si="1029"/>
        <v>13</v>
      </c>
      <c r="L2159" s="8">
        <f t="shared" si="1015"/>
        <v>1.0013394900000001</v>
      </c>
      <c r="M2159" s="121">
        <f t="shared" si="1028"/>
        <v>1.00206149</v>
      </c>
      <c r="N2159" s="121">
        <f t="shared" si="1023"/>
        <v>1.6735495071509858</v>
      </c>
      <c r="O2159" s="114">
        <f t="shared" si="1025"/>
        <v>1.6757911999999999</v>
      </c>
      <c r="P2159" s="114">
        <f t="shared" si="1007"/>
        <v>581.05135486999995</v>
      </c>
      <c r="Q2159" s="168">
        <f t="shared" si="1020"/>
        <v>0</v>
      </c>
      <c r="R2159" s="169">
        <f t="shared" si="1016"/>
        <v>0</v>
      </c>
      <c r="S2159" s="114">
        <f t="shared" si="1008"/>
        <v>0</v>
      </c>
      <c r="T2159" s="124">
        <f t="shared" si="1017"/>
        <v>7.0000000000000007E-2</v>
      </c>
      <c r="U2159" s="122">
        <f t="shared" si="1024"/>
        <v>13</v>
      </c>
      <c r="V2159" s="122">
        <v>252</v>
      </c>
      <c r="W2159" s="121">
        <f t="shared" si="1009"/>
        <v>1.003496425</v>
      </c>
      <c r="X2159" s="114">
        <f t="shared" si="1010"/>
        <v>2.0316024800000001</v>
      </c>
      <c r="Y2159" s="114">
        <f t="shared" si="1011"/>
        <v>0</v>
      </c>
      <c r="Z2159" s="127" t="str">
        <f t="shared" si="1021"/>
        <v>A+J=</v>
      </c>
      <c r="AA2159" s="119">
        <f t="shared" si="1022"/>
        <v>46162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>
        <f t="shared" si="1012"/>
        <v>46154</v>
      </c>
      <c r="B2160" s="114">
        <f t="shared" si="1004"/>
        <v>583.29958609000005</v>
      </c>
      <c r="C2160" s="114">
        <f t="shared" si="1018"/>
        <v>346.73254930000002</v>
      </c>
      <c r="D2160" s="115">
        <f t="shared" si="1013"/>
        <v>1190.8820000000001</v>
      </c>
      <c r="E2160" s="116">
        <f t="shared" si="1026"/>
        <v>1193.337</v>
      </c>
      <c r="F2160" s="117">
        <f t="shared" si="1027"/>
        <v>46101</v>
      </c>
      <c r="G2160" s="118">
        <f t="shared" si="1005"/>
        <v>2.0614972768082662E-3</v>
      </c>
      <c r="H2160" s="119">
        <f t="shared" si="1019"/>
        <v>46162</v>
      </c>
      <c r="I2160" s="119">
        <f t="shared" si="1006"/>
        <v>46162</v>
      </c>
      <c r="J2160" s="120">
        <f t="shared" si="1014"/>
        <v>20</v>
      </c>
      <c r="K2160" s="120">
        <f t="shared" si="1029"/>
        <v>14</v>
      </c>
      <c r="L2160" s="8">
        <f t="shared" si="1015"/>
        <v>1.0014426000000001</v>
      </c>
      <c r="M2160" s="121">
        <f t="shared" si="1028"/>
        <v>1.00206149</v>
      </c>
      <c r="N2160" s="121">
        <f t="shared" si="1023"/>
        <v>1.6735495071509858</v>
      </c>
      <c r="O2160" s="114">
        <f t="shared" si="1025"/>
        <v>1.6759637599999999</v>
      </c>
      <c r="P2160" s="114">
        <f t="shared" si="1007"/>
        <v>581.11118703</v>
      </c>
      <c r="Q2160" s="168">
        <f t="shared" si="1020"/>
        <v>0</v>
      </c>
      <c r="R2160" s="169">
        <f t="shared" si="1016"/>
        <v>0</v>
      </c>
      <c r="S2160" s="114">
        <f t="shared" si="1008"/>
        <v>0</v>
      </c>
      <c r="T2160" s="124">
        <f t="shared" si="1017"/>
        <v>7.0000000000000007E-2</v>
      </c>
      <c r="U2160" s="122">
        <f t="shared" si="1024"/>
        <v>14</v>
      </c>
      <c r="V2160" s="122">
        <v>252</v>
      </c>
      <c r="W2160" s="121">
        <f t="shared" si="1009"/>
        <v>1.0037658869999999</v>
      </c>
      <c r="X2160" s="114">
        <f t="shared" si="1010"/>
        <v>2.1883990600000001</v>
      </c>
      <c r="Y2160" s="114">
        <f t="shared" si="1011"/>
        <v>0</v>
      </c>
      <c r="Z2160" s="127" t="str">
        <f t="shared" si="1021"/>
        <v>A+J=</v>
      </c>
      <c r="AA2160" s="119">
        <f t="shared" si="1022"/>
        <v>46162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>
        <f t="shared" si="1012"/>
        <v>46155</v>
      </c>
      <c r="B2161" s="114">
        <f t="shared" si="1004"/>
        <v>583.51629589999993</v>
      </c>
      <c r="C2161" s="114">
        <f t="shared" si="1018"/>
        <v>346.73254930000002</v>
      </c>
      <c r="D2161" s="115">
        <f t="shared" si="1013"/>
        <v>1190.8820000000001</v>
      </c>
      <c r="E2161" s="116">
        <f t="shared" si="1026"/>
        <v>1193.337</v>
      </c>
      <c r="F2161" s="117">
        <f t="shared" si="1027"/>
        <v>46101</v>
      </c>
      <c r="G2161" s="118">
        <f t="shared" si="1005"/>
        <v>2.0614972768082662E-3</v>
      </c>
      <c r="H2161" s="119">
        <f t="shared" si="1019"/>
        <v>46162</v>
      </c>
      <c r="I2161" s="119">
        <f t="shared" si="1006"/>
        <v>46162</v>
      </c>
      <c r="J2161" s="120">
        <f t="shared" si="1014"/>
        <v>20</v>
      </c>
      <c r="K2161" s="120">
        <f t="shared" si="1029"/>
        <v>15</v>
      </c>
      <c r="L2161" s="8">
        <f t="shared" si="1015"/>
        <v>1.00154572</v>
      </c>
      <c r="M2161" s="121">
        <f t="shared" si="1028"/>
        <v>1.00206149</v>
      </c>
      <c r="N2161" s="121">
        <f t="shared" si="1023"/>
        <v>1.6735495071509858</v>
      </c>
      <c r="O2161" s="114">
        <f t="shared" si="1025"/>
        <v>1.67613634</v>
      </c>
      <c r="P2161" s="114">
        <f t="shared" si="1007"/>
        <v>581.17102613999998</v>
      </c>
      <c r="Q2161" s="168">
        <f t="shared" si="1020"/>
        <v>0</v>
      </c>
      <c r="R2161" s="169">
        <f t="shared" si="1016"/>
        <v>0</v>
      </c>
      <c r="S2161" s="114">
        <f t="shared" si="1008"/>
        <v>0</v>
      </c>
      <c r="T2161" s="124">
        <f t="shared" si="1017"/>
        <v>7.0000000000000007E-2</v>
      </c>
      <c r="U2161" s="122">
        <f t="shared" si="1024"/>
        <v>15</v>
      </c>
      <c r="V2161" s="122">
        <v>252</v>
      </c>
      <c r="W2161" s="121">
        <f t="shared" si="1009"/>
        <v>1.004035421</v>
      </c>
      <c r="X2161" s="114">
        <f t="shared" si="1010"/>
        <v>2.3452697599999999</v>
      </c>
      <c r="Y2161" s="114">
        <f t="shared" si="1011"/>
        <v>0</v>
      </c>
      <c r="Z2161" s="127" t="str">
        <f t="shared" si="1021"/>
        <v>A+J=</v>
      </c>
      <c r="AA2161" s="119">
        <f t="shared" si="1022"/>
        <v>46162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>
        <f t="shared" si="1012"/>
        <v>46156</v>
      </c>
      <c r="B2162" s="114">
        <f t="shared" si="1004"/>
        <v>583.73308328999997</v>
      </c>
      <c r="C2162" s="114">
        <f t="shared" si="1018"/>
        <v>346.73254930000002</v>
      </c>
      <c r="D2162" s="115">
        <f t="shared" si="1013"/>
        <v>1190.8820000000001</v>
      </c>
      <c r="E2162" s="116">
        <f t="shared" si="1026"/>
        <v>1193.337</v>
      </c>
      <c r="F2162" s="117">
        <f t="shared" si="1027"/>
        <v>46101</v>
      </c>
      <c r="G2162" s="118">
        <f t="shared" si="1005"/>
        <v>2.0614972768082662E-3</v>
      </c>
      <c r="H2162" s="119">
        <f t="shared" si="1019"/>
        <v>46162</v>
      </c>
      <c r="I2162" s="119">
        <f t="shared" si="1006"/>
        <v>46162</v>
      </c>
      <c r="J2162" s="120">
        <f t="shared" si="1014"/>
        <v>20</v>
      </c>
      <c r="K2162" s="120">
        <f t="shared" si="1029"/>
        <v>16</v>
      </c>
      <c r="L2162" s="8">
        <f t="shared" si="1015"/>
        <v>1.00164885</v>
      </c>
      <c r="M2162" s="121">
        <f t="shared" si="1028"/>
        <v>1.00206149</v>
      </c>
      <c r="N2162" s="121">
        <f t="shared" si="1023"/>
        <v>1.6735495071509858</v>
      </c>
      <c r="O2162" s="114">
        <f t="shared" si="1025"/>
        <v>1.67630893</v>
      </c>
      <c r="P2162" s="114">
        <f t="shared" si="1007"/>
        <v>581.23086870999998</v>
      </c>
      <c r="Q2162" s="168">
        <f t="shared" si="1020"/>
        <v>0</v>
      </c>
      <c r="R2162" s="169">
        <f t="shared" si="1016"/>
        <v>0</v>
      </c>
      <c r="S2162" s="114">
        <f t="shared" si="1008"/>
        <v>0</v>
      </c>
      <c r="T2162" s="124">
        <f t="shared" si="1017"/>
        <v>7.0000000000000007E-2</v>
      </c>
      <c r="U2162" s="122">
        <f t="shared" si="1024"/>
        <v>16</v>
      </c>
      <c r="V2162" s="122">
        <v>252</v>
      </c>
      <c r="W2162" s="121">
        <f t="shared" si="1009"/>
        <v>1.004305027</v>
      </c>
      <c r="X2162" s="114">
        <f t="shared" si="1010"/>
        <v>2.50221458</v>
      </c>
      <c r="Y2162" s="114">
        <f t="shared" si="1011"/>
        <v>0</v>
      </c>
      <c r="Z2162" s="127" t="str">
        <f t="shared" si="1021"/>
        <v>A+J=</v>
      </c>
      <c r="AA2162" s="119">
        <f t="shared" si="1022"/>
        <v>46162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>
        <f t="shared" si="1012"/>
        <v>46157</v>
      </c>
      <c r="B2163" s="114">
        <f t="shared" si="1004"/>
        <v>583.94995930999994</v>
      </c>
      <c r="C2163" s="114">
        <f t="shared" si="1018"/>
        <v>346.73254930000002</v>
      </c>
      <c r="D2163" s="115">
        <f t="shared" si="1013"/>
        <v>1190.8820000000001</v>
      </c>
      <c r="E2163" s="116">
        <f t="shared" si="1026"/>
        <v>1193.337</v>
      </c>
      <c r="F2163" s="117">
        <f t="shared" si="1027"/>
        <v>46101</v>
      </c>
      <c r="G2163" s="118">
        <f t="shared" si="1005"/>
        <v>2.0614972768082662E-3</v>
      </c>
      <c r="H2163" s="119">
        <f t="shared" si="1019"/>
        <v>46162</v>
      </c>
      <c r="I2163" s="119">
        <f t="shared" si="1006"/>
        <v>46162</v>
      </c>
      <c r="J2163" s="120">
        <f t="shared" si="1014"/>
        <v>20</v>
      </c>
      <c r="K2163" s="120">
        <f t="shared" si="1029"/>
        <v>17</v>
      </c>
      <c r="L2163" s="8">
        <f t="shared" si="1015"/>
        <v>1.001752</v>
      </c>
      <c r="M2163" s="121">
        <f t="shared" si="1028"/>
        <v>1.00206149</v>
      </c>
      <c r="N2163" s="121">
        <f t="shared" si="1023"/>
        <v>1.6735495071509858</v>
      </c>
      <c r="O2163" s="114">
        <f t="shared" si="1025"/>
        <v>1.67648156</v>
      </c>
      <c r="P2163" s="114">
        <f t="shared" si="1007"/>
        <v>581.29072514999996</v>
      </c>
      <c r="Q2163" s="168">
        <f t="shared" si="1020"/>
        <v>0</v>
      </c>
      <c r="R2163" s="169">
        <f t="shared" si="1016"/>
        <v>0</v>
      </c>
      <c r="S2163" s="114">
        <f t="shared" si="1008"/>
        <v>0</v>
      </c>
      <c r="T2163" s="124">
        <f t="shared" si="1017"/>
        <v>7.0000000000000007E-2</v>
      </c>
      <c r="U2163" s="122">
        <f t="shared" si="1024"/>
        <v>17</v>
      </c>
      <c r="V2163" s="122">
        <v>252</v>
      </c>
      <c r="W2163" s="121">
        <f t="shared" si="1009"/>
        <v>1.0045747060000001</v>
      </c>
      <c r="X2163" s="114">
        <f t="shared" si="1010"/>
        <v>2.65923416</v>
      </c>
      <c r="Y2163" s="114">
        <f t="shared" si="1011"/>
        <v>0</v>
      </c>
      <c r="Z2163" s="127" t="str">
        <f t="shared" si="1021"/>
        <v>A+J=</v>
      </c>
      <c r="AA2163" s="119">
        <f t="shared" si="1022"/>
        <v>46162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>
        <f t="shared" si="1012"/>
        <v>46158</v>
      </c>
      <c r="B2164" s="114">
        <f t="shared" si="1004"/>
        <v>584.16690948000007</v>
      </c>
      <c r="C2164" s="114">
        <f t="shared" si="1018"/>
        <v>346.73254930000002</v>
      </c>
      <c r="D2164" s="115">
        <f t="shared" si="1013"/>
        <v>1190.8820000000001</v>
      </c>
      <c r="E2164" s="116">
        <f t="shared" si="1026"/>
        <v>1193.337</v>
      </c>
      <c r="F2164" s="117">
        <f t="shared" si="1027"/>
        <v>46101</v>
      </c>
      <c r="G2164" s="118">
        <f t="shared" si="1005"/>
        <v>2.0614972768082662E-3</v>
      </c>
      <c r="H2164" s="119">
        <f t="shared" si="1019"/>
        <v>46162</v>
      </c>
      <c r="I2164" s="119">
        <f t="shared" si="1006"/>
        <v>46162</v>
      </c>
      <c r="J2164" s="120">
        <f t="shared" si="1014"/>
        <v>20</v>
      </c>
      <c r="K2164" s="120">
        <f t="shared" si="1029"/>
        <v>18</v>
      </c>
      <c r="L2164" s="8">
        <f t="shared" si="1015"/>
        <v>1.0018551499999999</v>
      </c>
      <c r="M2164" s="121">
        <f t="shared" si="1028"/>
        <v>1.00206149</v>
      </c>
      <c r="N2164" s="121">
        <f t="shared" si="1023"/>
        <v>1.6735495071509858</v>
      </c>
      <c r="O2164" s="114">
        <f t="shared" si="1025"/>
        <v>1.67665419</v>
      </c>
      <c r="P2164" s="114">
        <f t="shared" si="1007"/>
        <v>581.35058159000005</v>
      </c>
      <c r="Q2164" s="168">
        <f t="shared" si="1020"/>
        <v>0</v>
      </c>
      <c r="R2164" s="169">
        <f t="shared" si="1016"/>
        <v>0</v>
      </c>
      <c r="S2164" s="114">
        <f t="shared" si="1008"/>
        <v>0</v>
      </c>
      <c r="T2164" s="124">
        <f t="shared" si="1017"/>
        <v>7.0000000000000007E-2</v>
      </c>
      <c r="U2164" s="122">
        <f t="shared" si="1024"/>
        <v>18</v>
      </c>
      <c r="V2164" s="122">
        <v>252</v>
      </c>
      <c r="W2164" s="121">
        <f t="shared" si="1009"/>
        <v>1.0048444569999999</v>
      </c>
      <c r="X2164" s="114">
        <f t="shared" si="1010"/>
        <v>2.8163278900000002</v>
      </c>
      <c r="Y2164" s="114">
        <f t="shared" si="1011"/>
        <v>0</v>
      </c>
      <c r="Z2164" s="127" t="str">
        <f t="shared" si="1021"/>
        <v>A+J=</v>
      </c>
      <c r="AA2164" s="119">
        <f t="shared" si="1022"/>
        <v>46162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>
        <f t="shared" si="1012"/>
        <v>46159</v>
      </c>
      <c r="B2165" s="114">
        <f t="shared" si="1004"/>
        <v>584.16690948000007</v>
      </c>
      <c r="C2165" s="114">
        <f t="shared" si="1018"/>
        <v>346.73254930000002</v>
      </c>
      <c r="D2165" s="115">
        <f t="shared" si="1013"/>
        <v>1190.8820000000001</v>
      </c>
      <c r="E2165" s="116">
        <f t="shared" si="1026"/>
        <v>1193.337</v>
      </c>
      <c r="F2165" s="117">
        <f t="shared" si="1027"/>
        <v>46101</v>
      </c>
      <c r="G2165" s="118">
        <f t="shared" si="1005"/>
        <v>2.0614972768082662E-3</v>
      </c>
      <c r="H2165" s="119">
        <f t="shared" si="1019"/>
        <v>46162</v>
      </c>
      <c r="I2165" s="119">
        <f t="shared" si="1006"/>
        <v>46162</v>
      </c>
      <c r="J2165" s="120">
        <f t="shared" si="1014"/>
        <v>20</v>
      </c>
      <c r="K2165" s="120">
        <f t="shared" si="1029"/>
        <v>18</v>
      </c>
      <c r="L2165" s="8">
        <f t="shared" si="1015"/>
        <v>1.0018551499999999</v>
      </c>
      <c r="M2165" s="121">
        <f t="shared" si="1028"/>
        <v>1.00206149</v>
      </c>
      <c r="N2165" s="121">
        <f t="shared" si="1023"/>
        <v>1.6735495071509858</v>
      </c>
      <c r="O2165" s="114">
        <f t="shared" si="1025"/>
        <v>1.67665419</v>
      </c>
      <c r="P2165" s="114">
        <f t="shared" si="1007"/>
        <v>581.35058159000005</v>
      </c>
      <c r="Q2165" s="168">
        <f t="shared" si="1020"/>
        <v>0</v>
      </c>
      <c r="R2165" s="169">
        <f t="shared" si="1016"/>
        <v>0</v>
      </c>
      <c r="S2165" s="114">
        <f t="shared" si="1008"/>
        <v>0</v>
      </c>
      <c r="T2165" s="124">
        <f t="shared" si="1017"/>
        <v>7.0000000000000007E-2</v>
      </c>
      <c r="U2165" s="122">
        <f t="shared" si="1024"/>
        <v>18</v>
      </c>
      <c r="V2165" s="122">
        <v>252</v>
      </c>
      <c r="W2165" s="121">
        <f t="shared" si="1009"/>
        <v>1.0048444569999999</v>
      </c>
      <c r="X2165" s="114">
        <f t="shared" si="1010"/>
        <v>2.8163278900000002</v>
      </c>
      <c r="Y2165" s="114">
        <f t="shared" si="1011"/>
        <v>0</v>
      </c>
      <c r="Z2165" s="127" t="str">
        <f t="shared" si="1021"/>
        <v>A+J=</v>
      </c>
      <c r="AA2165" s="119">
        <f t="shared" si="1022"/>
        <v>46162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>
        <f t="shared" si="1012"/>
        <v>46160</v>
      </c>
      <c r="B2166" s="114">
        <f t="shared" si="1004"/>
        <v>584.16690948000007</v>
      </c>
      <c r="C2166" s="114">
        <f t="shared" si="1018"/>
        <v>346.73254930000002</v>
      </c>
      <c r="D2166" s="115">
        <f t="shared" si="1013"/>
        <v>1190.8820000000001</v>
      </c>
      <c r="E2166" s="116">
        <f t="shared" si="1026"/>
        <v>1193.337</v>
      </c>
      <c r="F2166" s="117">
        <f t="shared" si="1027"/>
        <v>46101</v>
      </c>
      <c r="G2166" s="118">
        <f t="shared" si="1005"/>
        <v>2.0614972768082662E-3</v>
      </c>
      <c r="H2166" s="119">
        <f t="shared" si="1019"/>
        <v>46162</v>
      </c>
      <c r="I2166" s="119">
        <f t="shared" si="1006"/>
        <v>46162</v>
      </c>
      <c r="J2166" s="120">
        <f t="shared" si="1014"/>
        <v>20</v>
      </c>
      <c r="K2166" s="120">
        <f t="shared" si="1029"/>
        <v>18</v>
      </c>
      <c r="L2166" s="8">
        <f t="shared" si="1015"/>
        <v>1.0018551499999999</v>
      </c>
      <c r="M2166" s="121">
        <f t="shared" si="1028"/>
        <v>1.00206149</v>
      </c>
      <c r="N2166" s="121">
        <f t="shared" si="1023"/>
        <v>1.6735495071509858</v>
      </c>
      <c r="O2166" s="114">
        <f t="shared" si="1025"/>
        <v>1.67665419</v>
      </c>
      <c r="P2166" s="114">
        <f t="shared" si="1007"/>
        <v>581.35058159000005</v>
      </c>
      <c r="Q2166" s="168">
        <f t="shared" si="1020"/>
        <v>0</v>
      </c>
      <c r="R2166" s="169">
        <f t="shared" si="1016"/>
        <v>0</v>
      </c>
      <c r="S2166" s="114">
        <f t="shared" si="1008"/>
        <v>0</v>
      </c>
      <c r="T2166" s="124">
        <f t="shared" si="1017"/>
        <v>7.0000000000000007E-2</v>
      </c>
      <c r="U2166" s="122">
        <f t="shared" si="1024"/>
        <v>18</v>
      </c>
      <c r="V2166" s="122">
        <v>252</v>
      </c>
      <c r="W2166" s="121">
        <f t="shared" si="1009"/>
        <v>1.0048444569999999</v>
      </c>
      <c r="X2166" s="114">
        <f t="shared" si="1010"/>
        <v>2.8163278900000002</v>
      </c>
      <c r="Y2166" s="114">
        <f t="shared" si="1011"/>
        <v>0</v>
      </c>
      <c r="Z2166" s="127" t="str">
        <f t="shared" si="1021"/>
        <v>A+J=</v>
      </c>
      <c r="AA2166" s="119">
        <f t="shared" si="1022"/>
        <v>46162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>
        <f t="shared" si="1012"/>
        <v>46161</v>
      </c>
      <c r="B2167" s="114">
        <f t="shared" si="1004"/>
        <v>584.38394483000002</v>
      </c>
      <c r="C2167" s="114">
        <f t="shared" si="1018"/>
        <v>346.73254930000002</v>
      </c>
      <c r="D2167" s="115">
        <f t="shared" si="1013"/>
        <v>1190.8820000000001</v>
      </c>
      <c r="E2167" s="116">
        <f t="shared" si="1026"/>
        <v>1193.337</v>
      </c>
      <c r="F2167" s="117">
        <f t="shared" si="1027"/>
        <v>46101</v>
      </c>
      <c r="G2167" s="118">
        <f t="shared" si="1005"/>
        <v>2.0614972768082662E-3</v>
      </c>
      <c r="H2167" s="119">
        <f t="shared" si="1019"/>
        <v>46162</v>
      </c>
      <c r="I2167" s="119">
        <f t="shared" si="1006"/>
        <v>46162</v>
      </c>
      <c r="J2167" s="120">
        <f t="shared" si="1014"/>
        <v>20</v>
      </c>
      <c r="K2167" s="120">
        <f t="shared" si="1029"/>
        <v>19</v>
      </c>
      <c r="L2167" s="8">
        <f t="shared" si="1015"/>
        <v>1.00195832</v>
      </c>
      <c r="M2167" s="121">
        <f t="shared" si="1028"/>
        <v>1.00206149</v>
      </c>
      <c r="N2167" s="121">
        <f t="shared" si="1023"/>
        <v>1.6735495071509858</v>
      </c>
      <c r="O2167" s="114">
        <f t="shared" si="1025"/>
        <v>1.6768268500000001</v>
      </c>
      <c r="P2167" s="114">
        <f t="shared" si="1007"/>
        <v>581.41044842999997</v>
      </c>
      <c r="Q2167" s="168">
        <f t="shared" si="1020"/>
        <v>0</v>
      </c>
      <c r="R2167" s="169">
        <f t="shared" si="1016"/>
        <v>0</v>
      </c>
      <c r="S2167" s="114">
        <f t="shared" si="1008"/>
        <v>0</v>
      </c>
      <c r="T2167" s="124">
        <f t="shared" si="1017"/>
        <v>7.0000000000000007E-2</v>
      </c>
      <c r="U2167" s="122">
        <f t="shared" si="1024"/>
        <v>19</v>
      </c>
      <c r="V2167" s="122">
        <v>252</v>
      </c>
      <c r="W2167" s="121">
        <f t="shared" si="1009"/>
        <v>1.005114281</v>
      </c>
      <c r="X2167" s="114">
        <f t="shared" si="1010"/>
        <v>2.9734964000000002</v>
      </c>
      <c r="Y2167" s="114">
        <f t="shared" si="1011"/>
        <v>0</v>
      </c>
      <c r="Z2167" s="127" t="str">
        <f t="shared" si="1021"/>
        <v>A+J=</v>
      </c>
      <c r="AA2167" s="119">
        <f t="shared" si="1022"/>
        <v>46162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>
        <f t="shared" si="1012"/>
        <v>46162</v>
      </c>
      <c r="B2168" s="114">
        <f t="shared" si="1004"/>
        <v>584.60105436000003</v>
      </c>
      <c r="C2168" s="114">
        <f t="shared" si="1018"/>
        <v>346.73254930000002</v>
      </c>
      <c r="D2168" s="115">
        <f t="shared" si="1013"/>
        <v>1190.8820000000001</v>
      </c>
      <c r="E2168" s="116">
        <f t="shared" si="1026"/>
        <v>1193.337</v>
      </c>
      <c r="F2168" s="117">
        <f t="shared" si="1027"/>
        <v>46101</v>
      </c>
      <c r="G2168" s="118">
        <f t="shared" si="1005"/>
        <v>2.0614972768082662E-3</v>
      </c>
      <c r="H2168" s="119">
        <f t="shared" si="1019"/>
        <v>46195</v>
      </c>
      <c r="I2168" s="119">
        <f t="shared" si="1006"/>
        <v>46162</v>
      </c>
      <c r="J2168" s="120">
        <f t="shared" si="1014"/>
        <v>20</v>
      </c>
      <c r="K2168" s="120">
        <f t="shared" si="1029"/>
        <v>20</v>
      </c>
      <c r="L2168" s="8">
        <f t="shared" si="1015"/>
        <v>1.00206149</v>
      </c>
      <c r="M2168" s="121">
        <f t="shared" si="1028"/>
        <v>1.00206149</v>
      </c>
      <c r="N2168" s="121">
        <f t="shared" si="1023"/>
        <v>1.6735495071509858</v>
      </c>
      <c r="O2168" s="114">
        <f t="shared" si="1025"/>
        <v>1.6769995099999999</v>
      </c>
      <c r="P2168" s="114">
        <f t="shared" si="1007"/>
        <v>581.47031527000001</v>
      </c>
      <c r="Q2168" s="168">
        <f t="shared" si="1020"/>
        <v>71</v>
      </c>
      <c r="R2168" s="169">
        <f t="shared" si="1016"/>
        <v>1.9876999999999999E-2</v>
      </c>
      <c r="S2168" s="114">
        <f t="shared" si="1008"/>
        <v>11.557885450000001</v>
      </c>
      <c r="T2168" s="124">
        <f t="shared" si="1017"/>
        <v>7.0000000000000007E-2</v>
      </c>
      <c r="U2168" s="122">
        <f t="shared" si="1024"/>
        <v>20</v>
      </c>
      <c r="V2168" s="122">
        <v>252</v>
      </c>
      <c r="W2168" s="121">
        <f t="shared" si="1009"/>
        <v>1.005384177</v>
      </c>
      <c r="X2168" s="114">
        <f t="shared" si="1010"/>
        <v>3.1307390900000001</v>
      </c>
      <c r="Y2168" s="114">
        <f t="shared" si="1011"/>
        <v>14.688624540000001</v>
      </c>
      <c r="Z2168" s="127" t="str">
        <f t="shared" si="1021"/>
        <v>A+J=</v>
      </c>
      <c r="AA2168" s="119">
        <f t="shared" si="1022"/>
        <v>46162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>
        <f t="shared" si="1012"/>
        <v>46163</v>
      </c>
      <c r="B2169" s="114">
        <f t="shared" si="1004"/>
        <v>570.11882690999994</v>
      </c>
      <c r="C2169" s="114">
        <f t="shared" si="1018"/>
        <v>339.84054642000001</v>
      </c>
      <c r="D2169" s="115">
        <f t="shared" si="1013"/>
        <v>1190.8820000000001</v>
      </c>
      <c r="E2169" s="116">
        <f t="shared" si="1026"/>
        <v>1193.337</v>
      </c>
      <c r="F2169" s="117">
        <f t="shared" si="1027"/>
        <v>46132</v>
      </c>
      <c r="G2169" s="118">
        <f t="shared" si="1005"/>
        <v>2.0614972768082662E-3</v>
      </c>
      <c r="H2169" s="119">
        <f t="shared" si="1019"/>
        <v>46195</v>
      </c>
      <c r="I2169" s="119">
        <f t="shared" si="1006"/>
        <v>46195</v>
      </c>
      <c r="J2169" s="120">
        <f t="shared" si="1014"/>
        <v>22</v>
      </c>
      <c r="K2169" s="120">
        <f t="shared" si="1029"/>
        <v>1</v>
      </c>
      <c r="L2169" s="8">
        <f t="shared" si="1015"/>
        <v>1.00009361</v>
      </c>
      <c r="M2169" s="121">
        <f t="shared" si="1028"/>
        <v>1.00206149</v>
      </c>
      <c r="N2169" s="121">
        <f t="shared" si="1023"/>
        <v>1.6769995127244826</v>
      </c>
      <c r="O2169" s="114">
        <f t="shared" si="1025"/>
        <v>1.67715649</v>
      </c>
      <c r="P2169" s="114">
        <f t="shared" si="1007"/>
        <v>569.96577798999999</v>
      </c>
      <c r="Q2169" s="168">
        <f t="shared" si="1020"/>
        <v>0</v>
      </c>
      <c r="R2169" s="169">
        <f t="shared" si="1016"/>
        <v>0</v>
      </c>
      <c r="S2169" s="114">
        <f t="shared" si="1008"/>
        <v>0</v>
      </c>
      <c r="T2169" s="124">
        <f t="shared" si="1017"/>
        <v>7.0000000000000007E-2</v>
      </c>
      <c r="U2169" s="122">
        <f t="shared" si="1024"/>
        <v>1</v>
      </c>
      <c r="V2169" s="122">
        <v>252</v>
      </c>
      <c r="W2169" s="121">
        <f t="shared" si="1009"/>
        <v>1.0002685229999999</v>
      </c>
      <c r="X2169" s="114">
        <f t="shared" si="1010"/>
        <v>0.15304892</v>
      </c>
      <c r="Y2169" s="114">
        <f t="shared" si="1011"/>
        <v>0</v>
      </c>
      <c r="Z2169" s="127" t="str">
        <f t="shared" si="1021"/>
        <v>A+J=</v>
      </c>
      <c r="AA2169" s="119">
        <f t="shared" si="1022"/>
        <v>46195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>
        <f t="shared" si="1012"/>
        <v>46164</v>
      </c>
      <c r="B2170" s="114">
        <f t="shared" si="1004"/>
        <v>570.32530048000001</v>
      </c>
      <c r="C2170" s="114">
        <f t="shared" si="1018"/>
        <v>339.84054642000001</v>
      </c>
      <c r="D2170" s="115">
        <f t="shared" si="1013"/>
        <v>1190.8820000000001</v>
      </c>
      <c r="E2170" s="116">
        <f t="shared" si="1026"/>
        <v>1193.337</v>
      </c>
      <c r="F2170" s="117">
        <f t="shared" si="1027"/>
        <v>46132</v>
      </c>
      <c r="G2170" s="118">
        <f t="shared" si="1005"/>
        <v>2.0614972768082662E-3</v>
      </c>
      <c r="H2170" s="119">
        <f t="shared" si="1019"/>
        <v>46195</v>
      </c>
      <c r="I2170" s="119">
        <f t="shared" si="1006"/>
        <v>46195</v>
      </c>
      <c r="J2170" s="120">
        <f t="shared" si="1014"/>
        <v>22</v>
      </c>
      <c r="K2170" s="120">
        <f t="shared" si="1029"/>
        <v>2</v>
      </c>
      <c r="L2170" s="8">
        <f t="shared" si="1015"/>
        <v>1.0001872300000001</v>
      </c>
      <c r="M2170" s="121">
        <f t="shared" si="1028"/>
        <v>1.00206149</v>
      </c>
      <c r="N2170" s="121">
        <f t="shared" si="1023"/>
        <v>1.6769995127244826</v>
      </c>
      <c r="O2170" s="114">
        <f t="shared" si="1025"/>
        <v>1.67731349</v>
      </c>
      <c r="P2170" s="114">
        <f t="shared" si="1007"/>
        <v>570.01913294999997</v>
      </c>
      <c r="Q2170" s="168">
        <f t="shared" si="1020"/>
        <v>0</v>
      </c>
      <c r="R2170" s="169">
        <f t="shared" si="1016"/>
        <v>0</v>
      </c>
      <c r="S2170" s="114">
        <f t="shared" si="1008"/>
        <v>0</v>
      </c>
      <c r="T2170" s="124">
        <f t="shared" si="1017"/>
        <v>7.0000000000000007E-2</v>
      </c>
      <c r="U2170" s="122">
        <f t="shared" si="1024"/>
        <v>2</v>
      </c>
      <c r="V2170" s="122">
        <v>252</v>
      </c>
      <c r="W2170" s="121">
        <f t="shared" si="1009"/>
        <v>1.000537118</v>
      </c>
      <c r="X2170" s="114">
        <f t="shared" si="1010"/>
        <v>0.30616753000000002</v>
      </c>
      <c r="Y2170" s="114">
        <f t="shared" si="1011"/>
        <v>0</v>
      </c>
      <c r="Z2170" s="127" t="str">
        <f t="shared" si="1021"/>
        <v>A+J=</v>
      </c>
      <c r="AA2170" s="119">
        <f t="shared" si="1022"/>
        <v>46195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>
        <f t="shared" si="1012"/>
        <v>46165</v>
      </c>
      <c r="B2171" s="114">
        <f t="shared" si="1004"/>
        <v>570.53185057999997</v>
      </c>
      <c r="C2171" s="114">
        <f t="shared" si="1018"/>
        <v>339.84054642000001</v>
      </c>
      <c r="D2171" s="115">
        <f t="shared" si="1013"/>
        <v>1190.8820000000001</v>
      </c>
      <c r="E2171" s="116">
        <f t="shared" si="1026"/>
        <v>1193.337</v>
      </c>
      <c r="F2171" s="117">
        <f t="shared" si="1027"/>
        <v>46132</v>
      </c>
      <c r="G2171" s="118">
        <f t="shared" si="1005"/>
        <v>2.0614972768082662E-3</v>
      </c>
      <c r="H2171" s="119">
        <f t="shared" si="1019"/>
        <v>46195</v>
      </c>
      <c r="I2171" s="119">
        <f t="shared" si="1006"/>
        <v>46195</v>
      </c>
      <c r="J2171" s="120">
        <f t="shared" si="1014"/>
        <v>22</v>
      </c>
      <c r="K2171" s="120">
        <f t="shared" si="1029"/>
        <v>3</v>
      </c>
      <c r="L2171" s="8">
        <f t="shared" si="1015"/>
        <v>1.0002808599999999</v>
      </c>
      <c r="M2171" s="121">
        <f t="shared" si="1028"/>
        <v>1.00206149</v>
      </c>
      <c r="N2171" s="121">
        <f t="shared" si="1023"/>
        <v>1.6769995127244826</v>
      </c>
      <c r="O2171" s="114">
        <f t="shared" si="1025"/>
        <v>1.67747051</v>
      </c>
      <c r="P2171" s="114">
        <f t="shared" si="1007"/>
        <v>570.07249472000001</v>
      </c>
      <c r="Q2171" s="168">
        <f t="shared" si="1020"/>
        <v>0</v>
      </c>
      <c r="R2171" s="169">
        <f t="shared" si="1016"/>
        <v>0</v>
      </c>
      <c r="S2171" s="114">
        <f t="shared" si="1008"/>
        <v>0</v>
      </c>
      <c r="T2171" s="124">
        <f t="shared" si="1017"/>
        <v>7.0000000000000007E-2</v>
      </c>
      <c r="U2171" s="122">
        <f t="shared" si="1024"/>
        <v>3</v>
      </c>
      <c r="V2171" s="122">
        <v>252</v>
      </c>
      <c r="W2171" s="121">
        <f t="shared" si="1009"/>
        <v>1.0008057850000001</v>
      </c>
      <c r="X2171" s="114">
        <f t="shared" si="1010"/>
        <v>0.45935586</v>
      </c>
      <c r="Y2171" s="114">
        <f t="shared" si="1011"/>
        <v>0</v>
      </c>
      <c r="Z2171" s="127" t="str">
        <f t="shared" si="1021"/>
        <v>A+J=</v>
      </c>
      <c r="AA2171" s="119">
        <f t="shared" si="1022"/>
        <v>46195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>
        <f t="shared" si="1012"/>
        <v>46166</v>
      </c>
      <c r="B2172" s="114">
        <f t="shared" si="1004"/>
        <v>570.53185057999997</v>
      </c>
      <c r="C2172" s="114">
        <f t="shared" si="1018"/>
        <v>339.84054642000001</v>
      </c>
      <c r="D2172" s="115">
        <f t="shared" si="1013"/>
        <v>1190.8820000000001</v>
      </c>
      <c r="E2172" s="116">
        <f t="shared" si="1026"/>
        <v>1193.337</v>
      </c>
      <c r="F2172" s="117">
        <f t="shared" si="1027"/>
        <v>46132</v>
      </c>
      <c r="G2172" s="118">
        <f t="shared" si="1005"/>
        <v>2.0614972768082662E-3</v>
      </c>
      <c r="H2172" s="119">
        <f t="shared" si="1019"/>
        <v>46195</v>
      </c>
      <c r="I2172" s="119">
        <f t="shared" si="1006"/>
        <v>46195</v>
      </c>
      <c r="J2172" s="120">
        <f t="shared" si="1014"/>
        <v>22</v>
      </c>
      <c r="K2172" s="120">
        <f t="shared" si="1029"/>
        <v>3</v>
      </c>
      <c r="L2172" s="8">
        <f t="shared" si="1015"/>
        <v>1.0002808599999999</v>
      </c>
      <c r="M2172" s="121">
        <f t="shared" si="1028"/>
        <v>1.00206149</v>
      </c>
      <c r="N2172" s="121">
        <f t="shared" si="1023"/>
        <v>1.6769995127244826</v>
      </c>
      <c r="O2172" s="114">
        <f t="shared" si="1025"/>
        <v>1.67747051</v>
      </c>
      <c r="P2172" s="114">
        <f t="shared" si="1007"/>
        <v>570.07249472000001</v>
      </c>
      <c r="Q2172" s="168">
        <f t="shared" si="1020"/>
        <v>0</v>
      </c>
      <c r="R2172" s="169">
        <f t="shared" si="1016"/>
        <v>0</v>
      </c>
      <c r="S2172" s="114">
        <f t="shared" si="1008"/>
        <v>0</v>
      </c>
      <c r="T2172" s="124">
        <f t="shared" si="1017"/>
        <v>7.0000000000000007E-2</v>
      </c>
      <c r="U2172" s="122">
        <f t="shared" si="1024"/>
        <v>3</v>
      </c>
      <c r="V2172" s="122">
        <v>252</v>
      </c>
      <c r="W2172" s="121">
        <f t="shared" si="1009"/>
        <v>1.0008057850000001</v>
      </c>
      <c r="X2172" s="114">
        <f t="shared" si="1010"/>
        <v>0.45935586</v>
      </c>
      <c r="Y2172" s="114">
        <f t="shared" si="1011"/>
        <v>0</v>
      </c>
      <c r="Z2172" s="127" t="str">
        <f t="shared" si="1021"/>
        <v>A+J=</v>
      </c>
      <c r="AA2172" s="119">
        <f t="shared" si="1022"/>
        <v>46195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>
        <f t="shared" si="1012"/>
        <v>46167</v>
      </c>
      <c r="B2173" s="114">
        <f t="shared" si="1004"/>
        <v>570.53185057999997</v>
      </c>
      <c r="C2173" s="114">
        <f t="shared" si="1018"/>
        <v>339.84054642000001</v>
      </c>
      <c r="D2173" s="115">
        <f t="shared" si="1013"/>
        <v>1190.8820000000001</v>
      </c>
      <c r="E2173" s="116">
        <f t="shared" si="1026"/>
        <v>1193.337</v>
      </c>
      <c r="F2173" s="117">
        <f t="shared" si="1027"/>
        <v>46132</v>
      </c>
      <c r="G2173" s="118">
        <f t="shared" si="1005"/>
        <v>2.0614972768082662E-3</v>
      </c>
      <c r="H2173" s="119">
        <f t="shared" si="1019"/>
        <v>46195</v>
      </c>
      <c r="I2173" s="119">
        <f t="shared" si="1006"/>
        <v>46195</v>
      </c>
      <c r="J2173" s="120">
        <f t="shared" si="1014"/>
        <v>22</v>
      </c>
      <c r="K2173" s="120">
        <f t="shared" si="1029"/>
        <v>3</v>
      </c>
      <c r="L2173" s="8">
        <f t="shared" si="1015"/>
        <v>1.0002808599999999</v>
      </c>
      <c r="M2173" s="121">
        <f t="shared" si="1028"/>
        <v>1.00206149</v>
      </c>
      <c r="N2173" s="121">
        <f t="shared" si="1023"/>
        <v>1.6769995127244826</v>
      </c>
      <c r="O2173" s="114">
        <f t="shared" si="1025"/>
        <v>1.67747051</v>
      </c>
      <c r="P2173" s="114">
        <f t="shared" si="1007"/>
        <v>570.07249472000001</v>
      </c>
      <c r="Q2173" s="168">
        <f t="shared" si="1020"/>
        <v>0</v>
      </c>
      <c r="R2173" s="169">
        <f t="shared" si="1016"/>
        <v>0</v>
      </c>
      <c r="S2173" s="114">
        <f t="shared" si="1008"/>
        <v>0</v>
      </c>
      <c r="T2173" s="124">
        <f t="shared" si="1017"/>
        <v>7.0000000000000007E-2</v>
      </c>
      <c r="U2173" s="122">
        <f t="shared" si="1024"/>
        <v>3</v>
      </c>
      <c r="V2173" s="122">
        <v>252</v>
      </c>
      <c r="W2173" s="121">
        <f t="shared" si="1009"/>
        <v>1.0008057850000001</v>
      </c>
      <c r="X2173" s="114">
        <f t="shared" si="1010"/>
        <v>0.45935586</v>
      </c>
      <c r="Y2173" s="114">
        <f t="shared" si="1011"/>
        <v>0</v>
      </c>
      <c r="Z2173" s="127" t="str">
        <f t="shared" si="1021"/>
        <v>A+J=</v>
      </c>
      <c r="AA2173" s="119">
        <f t="shared" si="1022"/>
        <v>46195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>
        <f t="shared" si="1012"/>
        <v>46168</v>
      </c>
      <c r="B2174" s="114">
        <f t="shared" si="1004"/>
        <v>570.73847379000006</v>
      </c>
      <c r="C2174" s="114">
        <f t="shared" si="1018"/>
        <v>339.84054642000001</v>
      </c>
      <c r="D2174" s="115">
        <f t="shared" si="1013"/>
        <v>1190.8820000000001</v>
      </c>
      <c r="E2174" s="116">
        <f t="shared" si="1026"/>
        <v>1193.337</v>
      </c>
      <c r="F2174" s="117">
        <f t="shared" si="1027"/>
        <v>46132</v>
      </c>
      <c r="G2174" s="118">
        <f t="shared" si="1005"/>
        <v>2.0614972768082662E-3</v>
      </c>
      <c r="H2174" s="119">
        <f t="shared" si="1019"/>
        <v>46195</v>
      </c>
      <c r="I2174" s="119">
        <f t="shared" si="1006"/>
        <v>46195</v>
      </c>
      <c r="J2174" s="120">
        <f t="shared" si="1014"/>
        <v>22</v>
      </c>
      <c r="K2174" s="120">
        <f t="shared" si="1029"/>
        <v>4</v>
      </c>
      <c r="L2174" s="8">
        <f t="shared" si="1015"/>
        <v>1.0003744999999999</v>
      </c>
      <c r="M2174" s="121">
        <f t="shared" si="1028"/>
        <v>1.00206149</v>
      </c>
      <c r="N2174" s="121">
        <f t="shared" si="1023"/>
        <v>1.6769995127244826</v>
      </c>
      <c r="O2174" s="114">
        <f t="shared" si="1025"/>
        <v>1.67762754</v>
      </c>
      <c r="P2174" s="114">
        <f t="shared" si="1007"/>
        <v>570.12585988000001</v>
      </c>
      <c r="Q2174" s="168">
        <f t="shared" si="1020"/>
        <v>0</v>
      </c>
      <c r="R2174" s="169">
        <f t="shared" si="1016"/>
        <v>0</v>
      </c>
      <c r="S2174" s="114">
        <f t="shared" si="1008"/>
        <v>0</v>
      </c>
      <c r="T2174" s="124">
        <f t="shared" si="1017"/>
        <v>7.0000000000000007E-2</v>
      </c>
      <c r="U2174" s="122">
        <f t="shared" si="1024"/>
        <v>4</v>
      </c>
      <c r="V2174" s="122">
        <v>252</v>
      </c>
      <c r="W2174" s="121">
        <f t="shared" si="1009"/>
        <v>1.0010745240000001</v>
      </c>
      <c r="X2174" s="114">
        <f t="shared" si="1010"/>
        <v>0.61261390999999998</v>
      </c>
      <c r="Y2174" s="114">
        <f t="shared" si="1011"/>
        <v>0</v>
      </c>
      <c r="Z2174" s="127" t="str">
        <f t="shared" si="1021"/>
        <v>A+J=</v>
      </c>
      <c r="AA2174" s="119">
        <f t="shared" si="1022"/>
        <v>46195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>
        <f t="shared" si="1012"/>
        <v>46169</v>
      </c>
      <c r="B2175" s="114">
        <f t="shared" si="1004"/>
        <v>570.94517014999997</v>
      </c>
      <c r="C2175" s="114">
        <f t="shared" si="1018"/>
        <v>339.84054642000001</v>
      </c>
      <c r="D2175" s="115">
        <f t="shared" si="1013"/>
        <v>1190.8820000000001</v>
      </c>
      <c r="E2175" s="116">
        <f t="shared" si="1026"/>
        <v>1193.337</v>
      </c>
      <c r="F2175" s="117">
        <f t="shared" si="1027"/>
        <v>46132</v>
      </c>
      <c r="G2175" s="118">
        <f t="shared" si="1005"/>
        <v>2.0614972768082662E-3</v>
      </c>
      <c r="H2175" s="119">
        <f t="shared" si="1019"/>
        <v>46195</v>
      </c>
      <c r="I2175" s="119">
        <f t="shared" si="1006"/>
        <v>46195</v>
      </c>
      <c r="J2175" s="120">
        <f t="shared" si="1014"/>
        <v>22</v>
      </c>
      <c r="K2175" s="120">
        <f t="shared" si="1029"/>
        <v>5</v>
      </c>
      <c r="L2175" s="8">
        <f t="shared" si="1015"/>
        <v>1.00046814</v>
      </c>
      <c r="M2175" s="121">
        <f t="shared" si="1028"/>
        <v>1.00206149</v>
      </c>
      <c r="N2175" s="121">
        <f t="shared" si="1023"/>
        <v>1.6769995127244826</v>
      </c>
      <c r="O2175" s="114">
        <f t="shared" si="1025"/>
        <v>1.67778458</v>
      </c>
      <c r="P2175" s="114">
        <f t="shared" si="1007"/>
        <v>570.17922843999997</v>
      </c>
      <c r="Q2175" s="168">
        <f t="shared" si="1020"/>
        <v>0</v>
      </c>
      <c r="R2175" s="169">
        <f t="shared" si="1016"/>
        <v>0</v>
      </c>
      <c r="S2175" s="114">
        <f t="shared" si="1008"/>
        <v>0</v>
      </c>
      <c r="T2175" s="124">
        <f t="shared" si="1017"/>
        <v>7.0000000000000007E-2</v>
      </c>
      <c r="U2175" s="122">
        <f t="shared" si="1024"/>
        <v>5</v>
      </c>
      <c r="V2175" s="122">
        <v>252</v>
      </c>
      <c r="W2175" s="121">
        <f t="shared" si="1009"/>
        <v>1.0013433350000001</v>
      </c>
      <c r="X2175" s="114">
        <f t="shared" si="1010"/>
        <v>0.76594171</v>
      </c>
      <c r="Y2175" s="114">
        <f t="shared" si="1011"/>
        <v>0</v>
      </c>
      <c r="Z2175" s="127" t="str">
        <f t="shared" si="1021"/>
        <v>A+J=</v>
      </c>
      <c r="AA2175" s="119">
        <f t="shared" si="1022"/>
        <v>46195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>
        <f t="shared" si="1012"/>
        <v>46170</v>
      </c>
      <c r="B2176" s="114">
        <f t="shared" si="1004"/>
        <v>571.15194645999998</v>
      </c>
      <c r="C2176" s="114">
        <f t="shared" si="1018"/>
        <v>339.84054642000001</v>
      </c>
      <c r="D2176" s="115">
        <f t="shared" si="1013"/>
        <v>1190.8820000000001</v>
      </c>
      <c r="E2176" s="116">
        <f t="shared" si="1026"/>
        <v>1193.337</v>
      </c>
      <c r="F2176" s="117">
        <f t="shared" si="1027"/>
        <v>46132</v>
      </c>
      <c r="G2176" s="118">
        <f t="shared" si="1005"/>
        <v>2.0614972768082662E-3</v>
      </c>
      <c r="H2176" s="119">
        <f t="shared" si="1019"/>
        <v>46195</v>
      </c>
      <c r="I2176" s="119">
        <f t="shared" si="1006"/>
        <v>46195</v>
      </c>
      <c r="J2176" s="120">
        <f t="shared" si="1014"/>
        <v>22</v>
      </c>
      <c r="K2176" s="120">
        <f t="shared" si="1029"/>
        <v>6</v>
      </c>
      <c r="L2176" s="8">
        <f t="shared" si="1015"/>
        <v>1.0005618000000001</v>
      </c>
      <c r="M2176" s="121">
        <f t="shared" si="1028"/>
        <v>1.00206149</v>
      </c>
      <c r="N2176" s="121">
        <f t="shared" si="1023"/>
        <v>1.6769995127244826</v>
      </c>
      <c r="O2176" s="114">
        <f t="shared" si="1025"/>
        <v>1.67794165</v>
      </c>
      <c r="P2176" s="114">
        <f t="shared" si="1007"/>
        <v>570.23260718999995</v>
      </c>
      <c r="Q2176" s="168">
        <f t="shared" si="1020"/>
        <v>0</v>
      </c>
      <c r="R2176" s="169">
        <f t="shared" si="1016"/>
        <v>0</v>
      </c>
      <c r="S2176" s="114">
        <f t="shared" si="1008"/>
        <v>0</v>
      </c>
      <c r="T2176" s="124">
        <f t="shared" si="1017"/>
        <v>7.0000000000000007E-2</v>
      </c>
      <c r="U2176" s="122">
        <f t="shared" si="1024"/>
        <v>6</v>
      </c>
      <c r="V2176" s="122">
        <v>252</v>
      </c>
      <c r="W2176" s="121">
        <f t="shared" si="1009"/>
        <v>1.001612218</v>
      </c>
      <c r="X2176" s="114">
        <f t="shared" si="1010"/>
        <v>0.91933927000000004</v>
      </c>
      <c r="Y2176" s="114">
        <f t="shared" si="1011"/>
        <v>0</v>
      </c>
      <c r="Z2176" s="127" t="str">
        <f t="shared" si="1021"/>
        <v>A+J=</v>
      </c>
      <c r="AA2176" s="119">
        <f t="shared" si="1022"/>
        <v>46195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>
        <f t="shared" si="1012"/>
        <v>46171</v>
      </c>
      <c r="B2177" s="114">
        <f t="shared" si="1004"/>
        <v>571.35879651000005</v>
      </c>
      <c r="C2177" s="114">
        <f t="shared" si="1018"/>
        <v>339.84054642000001</v>
      </c>
      <c r="D2177" s="115">
        <f t="shared" si="1013"/>
        <v>1190.8820000000001</v>
      </c>
      <c r="E2177" s="116">
        <f t="shared" si="1026"/>
        <v>1193.337</v>
      </c>
      <c r="F2177" s="117">
        <f t="shared" si="1027"/>
        <v>46132</v>
      </c>
      <c r="G2177" s="118">
        <f t="shared" si="1005"/>
        <v>2.0614972768082662E-3</v>
      </c>
      <c r="H2177" s="119">
        <f t="shared" si="1019"/>
        <v>46195</v>
      </c>
      <c r="I2177" s="119">
        <f t="shared" si="1006"/>
        <v>46195</v>
      </c>
      <c r="J2177" s="120">
        <f t="shared" si="1014"/>
        <v>22</v>
      </c>
      <c r="K2177" s="120">
        <f t="shared" si="1029"/>
        <v>7</v>
      </c>
      <c r="L2177" s="8">
        <f t="shared" si="1015"/>
        <v>1.0006554700000001</v>
      </c>
      <c r="M2177" s="121">
        <f t="shared" si="1028"/>
        <v>1.00206149</v>
      </c>
      <c r="N2177" s="121">
        <f t="shared" si="1023"/>
        <v>1.6769995127244826</v>
      </c>
      <c r="O2177" s="114">
        <f t="shared" si="1025"/>
        <v>1.6780987300000001</v>
      </c>
      <c r="P2177" s="114">
        <f t="shared" si="1007"/>
        <v>570.28598934000001</v>
      </c>
      <c r="Q2177" s="168">
        <f t="shared" si="1020"/>
        <v>0</v>
      </c>
      <c r="R2177" s="169">
        <f t="shared" si="1016"/>
        <v>0</v>
      </c>
      <c r="S2177" s="114">
        <f t="shared" si="1008"/>
        <v>0</v>
      </c>
      <c r="T2177" s="124">
        <f t="shared" si="1017"/>
        <v>7.0000000000000007E-2</v>
      </c>
      <c r="U2177" s="122">
        <f t="shared" si="1024"/>
        <v>7</v>
      </c>
      <c r="V2177" s="122">
        <v>252</v>
      </c>
      <c r="W2177" s="121">
        <f t="shared" si="1009"/>
        <v>1.001881174</v>
      </c>
      <c r="X2177" s="114">
        <f t="shared" si="1010"/>
        <v>1.0728071699999999</v>
      </c>
      <c r="Y2177" s="114">
        <f t="shared" si="1011"/>
        <v>0</v>
      </c>
      <c r="Z2177" s="127" t="str">
        <f t="shared" si="1021"/>
        <v>A+J=</v>
      </c>
      <c r="AA2177" s="119">
        <f t="shared" si="1022"/>
        <v>46195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>
        <f t="shared" si="1012"/>
        <v>46172</v>
      </c>
      <c r="B2178" s="114">
        <f t="shared" si="1004"/>
        <v>571.56571976000009</v>
      </c>
      <c r="C2178" s="114">
        <f t="shared" si="1018"/>
        <v>339.84054642000001</v>
      </c>
      <c r="D2178" s="115">
        <f t="shared" si="1013"/>
        <v>1190.8820000000001</v>
      </c>
      <c r="E2178" s="116">
        <f t="shared" si="1026"/>
        <v>1193.337</v>
      </c>
      <c r="F2178" s="117">
        <f t="shared" si="1027"/>
        <v>46132</v>
      </c>
      <c r="G2178" s="118">
        <f t="shared" si="1005"/>
        <v>2.0614972768082662E-3</v>
      </c>
      <c r="H2178" s="119">
        <f t="shared" si="1019"/>
        <v>46195</v>
      </c>
      <c r="I2178" s="119">
        <f t="shared" si="1006"/>
        <v>46195</v>
      </c>
      <c r="J2178" s="120">
        <f t="shared" si="1014"/>
        <v>22</v>
      </c>
      <c r="K2178" s="120">
        <f t="shared" si="1029"/>
        <v>8</v>
      </c>
      <c r="L2178" s="8">
        <f t="shared" si="1015"/>
        <v>1.0007491399999999</v>
      </c>
      <c r="M2178" s="121">
        <f t="shared" si="1028"/>
        <v>1.00206149</v>
      </c>
      <c r="N2178" s="121">
        <f t="shared" si="1023"/>
        <v>1.6769995127244826</v>
      </c>
      <c r="O2178" s="114">
        <f t="shared" si="1025"/>
        <v>1.67825582</v>
      </c>
      <c r="P2178" s="114">
        <f t="shared" si="1007"/>
        <v>570.33937490000005</v>
      </c>
      <c r="Q2178" s="168">
        <f t="shared" si="1020"/>
        <v>0</v>
      </c>
      <c r="R2178" s="169">
        <f t="shared" si="1016"/>
        <v>0</v>
      </c>
      <c r="S2178" s="114">
        <f t="shared" si="1008"/>
        <v>0</v>
      </c>
      <c r="T2178" s="124">
        <f t="shared" si="1017"/>
        <v>7.0000000000000007E-2</v>
      </c>
      <c r="U2178" s="122">
        <f t="shared" si="1024"/>
        <v>8</v>
      </c>
      <c r="V2178" s="122">
        <v>252</v>
      </c>
      <c r="W2178" s="121">
        <f t="shared" si="1009"/>
        <v>1.0021502019999999</v>
      </c>
      <c r="X2178" s="114">
        <f t="shared" si="1010"/>
        <v>1.22634486</v>
      </c>
      <c r="Y2178" s="114">
        <f t="shared" si="1011"/>
        <v>0</v>
      </c>
      <c r="Z2178" s="127" t="str">
        <f t="shared" si="1021"/>
        <v>A+J=</v>
      </c>
      <c r="AA2178" s="119">
        <f t="shared" si="1022"/>
        <v>46195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>
        <f t="shared" si="1012"/>
        <v>46173</v>
      </c>
      <c r="B2179" s="114">
        <f t="shared" si="1004"/>
        <v>571.56571976000009</v>
      </c>
      <c r="C2179" s="114">
        <f t="shared" si="1018"/>
        <v>339.84054642000001</v>
      </c>
      <c r="D2179" s="115">
        <f t="shared" si="1013"/>
        <v>1190.8820000000001</v>
      </c>
      <c r="E2179" s="116">
        <f t="shared" si="1026"/>
        <v>1193.337</v>
      </c>
      <c r="F2179" s="117">
        <f t="shared" si="1027"/>
        <v>46132</v>
      </c>
      <c r="G2179" s="118">
        <f t="shared" si="1005"/>
        <v>2.0614972768082662E-3</v>
      </c>
      <c r="H2179" s="119">
        <f t="shared" si="1019"/>
        <v>46195</v>
      </c>
      <c r="I2179" s="119">
        <f t="shared" si="1006"/>
        <v>46195</v>
      </c>
      <c r="J2179" s="120">
        <f t="shared" si="1014"/>
        <v>22</v>
      </c>
      <c r="K2179" s="120">
        <f t="shared" si="1029"/>
        <v>8</v>
      </c>
      <c r="L2179" s="8">
        <f t="shared" si="1015"/>
        <v>1.0007491399999999</v>
      </c>
      <c r="M2179" s="121">
        <f t="shared" si="1028"/>
        <v>1.00206149</v>
      </c>
      <c r="N2179" s="121">
        <f t="shared" si="1023"/>
        <v>1.6769995127244826</v>
      </c>
      <c r="O2179" s="114">
        <f t="shared" si="1025"/>
        <v>1.67825582</v>
      </c>
      <c r="P2179" s="114">
        <f t="shared" si="1007"/>
        <v>570.33937490000005</v>
      </c>
      <c r="Q2179" s="168">
        <f t="shared" si="1020"/>
        <v>0</v>
      </c>
      <c r="R2179" s="169">
        <f t="shared" si="1016"/>
        <v>0</v>
      </c>
      <c r="S2179" s="114">
        <f t="shared" si="1008"/>
        <v>0</v>
      </c>
      <c r="T2179" s="124">
        <f t="shared" si="1017"/>
        <v>7.0000000000000007E-2</v>
      </c>
      <c r="U2179" s="122">
        <f t="shared" si="1024"/>
        <v>8</v>
      </c>
      <c r="V2179" s="122">
        <v>252</v>
      </c>
      <c r="W2179" s="121">
        <f t="shared" si="1009"/>
        <v>1.0021502019999999</v>
      </c>
      <c r="X2179" s="114">
        <f t="shared" si="1010"/>
        <v>1.22634486</v>
      </c>
      <c r="Y2179" s="114">
        <f t="shared" si="1011"/>
        <v>0</v>
      </c>
      <c r="Z2179" s="127" t="str">
        <f t="shared" si="1021"/>
        <v>A+J=</v>
      </c>
      <c r="AA2179" s="119">
        <f t="shared" si="1022"/>
        <v>46195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>
        <f t="shared" si="1012"/>
        <v>46174</v>
      </c>
      <c r="B2180" s="114">
        <f t="shared" si="1004"/>
        <v>571.56571976000009</v>
      </c>
      <c r="C2180" s="114">
        <f t="shared" si="1018"/>
        <v>339.84054642000001</v>
      </c>
      <c r="D2180" s="115">
        <f t="shared" si="1013"/>
        <v>1190.8820000000001</v>
      </c>
      <c r="E2180" s="116">
        <f t="shared" si="1026"/>
        <v>1193.337</v>
      </c>
      <c r="F2180" s="117">
        <f t="shared" si="1027"/>
        <v>46132</v>
      </c>
      <c r="G2180" s="118">
        <f t="shared" si="1005"/>
        <v>2.0614972768082662E-3</v>
      </c>
      <c r="H2180" s="119">
        <f t="shared" si="1019"/>
        <v>46195</v>
      </c>
      <c r="I2180" s="119">
        <f t="shared" si="1006"/>
        <v>46195</v>
      </c>
      <c r="J2180" s="120">
        <f t="shared" si="1014"/>
        <v>22</v>
      </c>
      <c r="K2180" s="120">
        <f t="shared" si="1029"/>
        <v>8</v>
      </c>
      <c r="L2180" s="8">
        <f t="shared" si="1015"/>
        <v>1.0007491399999999</v>
      </c>
      <c r="M2180" s="121">
        <f t="shared" si="1028"/>
        <v>1.00206149</v>
      </c>
      <c r="N2180" s="121">
        <f t="shared" si="1023"/>
        <v>1.6769995127244826</v>
      </c>
      <c r="O2180" s="114">
        <f t="shared" si="1025"/>
        <v>1.67825582</v>
      </c>
      <c r="P2180" s="114">
        <f t="shared" si="1007"/>
        <v>570.33937490000005</v>
      </c>
      <c r="Q2180" s="168">
        <f t="shared" si="1020"/>
        <v>0</v>
      </c>
      <c r="R2180" s="169">
        <f t="shared" si="1016"/>
        <v>0</v>
      </c>
      <c r="S2180" s="114">
        <f t="shared" si="1008"/>
        <v>0</v>
      </c>
      <c r="T2180" s="124">
        <f t="shared" si="1017"/>
        <v>7.0000000000000007E-2</v>
      </c>
      <c r="U2180" s="122">
        <f t="shared" si="1024"/>
        <v>8</v>
      </c>
      <c r="V2180" s="122">
        <v>252</v>
      </c>
      <c r="W2180" s="121">
        <f t="shared" si="1009"/>
        <v>1.0021502019999999</v>
      </c>
      <c r="X2180" s="114">
        <f t="shared" si="1010"/>
        <v>1.22634486</v>
      </c>
      <c r="Y2180" s="114">
        <f t="shared" si="1011"/>
        <v>0</v>
      </c>
      <c r="Z2180" s="127" t="str">
        <f t="shared" si="1021"/>
        <v>A+J=</v>
      </c>
      <c r="AA2180" s="119">
        <f t="shared" si="1022"/>
        <v>46195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>
        <f t="shared" si="1012"/>
        <v>46175</v>
      </c>
      <c r="B2181" s="114">
        <f t="shared" si="1004"/>
        <v>571.7727162000001</v>
      </c>
      <c r="C2181" s="114">
        <f t="shared" si="1018"/>
        <v>339.84054642000001</v>
      </c>
      <c r="D2181" s="115">
        <f t="shared" si="1013"/>
        <v>1190.8820000000001</v>
      </c>
      <c r="E2181" s="116">
        <f t="shared" si="1026"/>
        <v>1193.337</v>
      </c>
      <c r="F2181" s="117">
        <f t="shared" si="1027"/>
        <v>46132</v>
      </c>
      <c r="G2181" s="118">
        <f t="shared" si="1005"/>
        <v>2.0614972768082662E-3</v>
      </c>
      <c r="H2181" s="119">
        <f t="shared" si="1019"/>
        <v>46195</v>
      </c>
      <c r="I2181" s="119">
        <f t="shared" si="1006"/>
        <v>46195</v>
      </c>
      <c r="J2181" s="120">
        <f t="shared" si="1014"/>
        <v>22</v>
      </c>
      <c r="K2181" s="120">
        <f t="shared" si="1029"/>
        <v>9</v>
      </c>
      <c r="L2181" s="8">
        <f t="shared" si="1015"/>
        <v>1.0008428199999999</v>
      </c>
      <c r="M2181" s="121">
        <f t="shared" si="1028"/>
        <v>1.00206149</v>
      </c>
      <c r="N2181" s="121">
        <f t="shared" si="1023"/>
        <v>1.6769995127244826</v>
      </c>
      <c r="O2181" s="114">
        <f t="shared" si="1025"/>
        <v>1.67841292</v>
      </c>
      <c r="P2181" s="114">
        <f t="shared" si="1007"/>
        <v>570.39276385000005</v>
      </c>
      <c r="Q2181" s="168">
        <f t="shared" si="1020"/>
        <v>0</v>
      </c>
      <c r="R2181" s="169">
        <f t="shared" si="1016"/>
        <v>0</v>
      </c>
      <c r="S2181" s="114">
        <f t="shared" si="1008"/>
        <v>0</v>
      </c>
      <c r="T2181" s="124">
        <f t="shared" si="1017"/>
        <v>7.0000000000000007E-2</v>
      </c>
      <c r="U2181" s="122">
        <f t="shared" si="1024"/>
        <v>9</v>
      </c>
      <c r="V2181" s="122">
        <v>252</v>
      </c>
      <c r="W2181" s="121">
        <f t="shared" si="1009"/>
        <v>1.0024193020000001</v>
      </c>
      <c r="X2181" s="114">
        <f t="shared" si="1010"/>
        <v>1.3799523499999999</v>
      </c>
      <c r="Y2181" s="114">
        <f t="shared" si="1011"/>
        <v>0</v>
      </c>
      <c r="Z2181" s="127" t="str">
        <f t="shared" si="1021"/>
        <v>A+J=</v>
      </c>
      <c r="AA2181" s="119">
        <f t="shared" si="1022"/>
        <v>46195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>
        <f t="shared" si="1012"/>
        <v>46176</v>
      </c>
      <c r="B2182" s="114">
        <f t="shared" si="1004"/>
        <v>571.97978583999998</v>
      </c>
      <c r="C2182" s="114">
        <f t="shared" si="1018"/>
        <v>339.84054642000001</v>
      </c>
      <c r="D2182" s="115">
        <f t="shared" si="1013"/>
        <v>1190.8820000000001</v>
      </c>
      <c r="E2182" s="116">
        <f t="shared" si="1026"/>
        <v>1193.337</v>
      </c>
      <c r="F2182" s="117">
        <f t="shared" si="1027"/>
        <v>46132</v>
      </c>
      <c r="G2182" s="118">
        <f t="shared" si="1005"/>
        <v>2.0614972768082662E-3</v>
      </c>
      <c r="H2182" s="119">
        <f t="shared" si="1019"/>
        <v>46195</v>
      </c>
      <c r="I2182" s="119">
        <f t="shared" si="1006"/>
        <v>46195</v>
      </c>
      <c r="J2182" s="120">
        <f t="shared" si="1014"/>
        <v>22</v>
      </c>
      <c r="K2182" s="120">
        <f t="shared" si="1029"/>
        <v>10</v>
      </c>
      <c r="L2182" s="8">
        <f t="shared" si="1015"/>
        <v>1.0009365100000001</v>
      </c>
      <c r="M2182" s="121">
        <f t="shared" si="1028"/>
        <v>1.00206149</v>
      </c>
      <c r="N2182" s="121">
        <f t="shared" si="1023"/>
        <v>1.6769995127244826</v>
      </c>
      <c r="O2182" s="114">
        <f t="shared" si="1025"/>
        <v>1.6785700299999999</v>
      </c>
      <c r="P2182" s="114">
        <f t="shared" si="1007"/>
        <v>570.44615619000001</v>
      </c>
      <c r="Q2182" s="168">
        <f t="shared" si="1020"/>
        <v>0</v>
      </c>
      <c r="R2182" s="169">
        <f t="shared" si="1016"/>
        <v>0</v>
      </c>
      <c r="S2182" s="114">
        <f t="shared" si="1008"/>
        <v>0</v>
      </c>
      <c r="T2182" s="124">
        <f t="shared" si="1017"/>
        <v>7.0000000000000007E-2</v>
      </c>
      <c r="U2182" s="122">
        <f t="shared" si="1024"/>
        <v>10</v>
      </c>
      <c r="V2182" s="122">
        <v>252</v>
      </c>
      <c r="W2182" s="121">
        <f t="shared" si="1009"/>
        <v>1.0026884739999999</v>
      </c>
      <c r="X2182" s="114">
        <f t="shared" si="1010"/>
        <v>1.53362965</v>
      </c>
      <c r="Y2182" s="114">
        <f t="shared" si="1011"/>
        <v>0</v>
      </c>
      <c r="Z2182" s="127" t="str">
        <f t="shared" si="1021"/>
        <v>A+J=</v>
      </c>
      <c r="AA2182" s="119">
        <f t="shared" si="1022"/>
        <v>46195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>
        <f t="shared" si="1012"/>
        <v>46177</v>
      </c>
      <c r="B2183" s="114">
        <f t="shared" si="1004"/>
        <v>572.18693612000004</v>
      </c>
      <c r="C2183" s="114">
        <f t="shared" si="1018"/>
        <v>339.84054642000001</v>
      </c>
      <c r="D2183" s="115">
        <f t="shared" si="1013"/>
        <v>1190.8820000000001</v>
      </c>
      <c r="E2183" s="116">
        <f t="shared" si="1026"/>
        <v>1193.337</v>
      </c>
      <c r="F2183" s="117">
        <f t="shared" si="1027"/>
        <v>46132</v>
      </c>
      <c r="G2183" s="118">
        <f t="shared" si="1005"/>
        <v>2.0614972768082662E-3</v>
      </c>
      <c r="H2183" s="119">
        <f t="shared" si="1019"/>
        <v>46195</v>
      </c>
      <c r="I2183" s="119">
        <f t="shared" si="1006"/>
        <v>46195</v>
      </c>
      <c r="J2183" s="120">
        <f t="shared" si="1014"/>
        <v>22</v>
      </c>
      <c r="K2183" s="120">
        <f t="shared" si="1029"/>
        <v>11</v>
      </c>
      <c r="L2183" s="8">
        <f t="shared" si="1015"/>
        <v>1.0010302099999999</v>
      </c>
      <c r="M2183" s="121">
        <f t="shared" si="1028"/>
        <v>1.00206149</v>
      </c>
      <c r="N2183" s="121">
        <f t="shared" si="1023"/>
        <v>1.6769995127244826</v>
      </c>
      <c r="O2183" s="114">
        <f t="shared" si="1025"/>
        <v>1.6787271699999999</v>
      </c>
      <c r="P2183" s="114">
        <f t="shared" si="1007"/>
        <v>570.49955874</v>
      </c>
      <c r="Q2183" s="168">
        <f t="shared" si="1020"/>
        <v>0</v>
      </c>
      <c r="R2183" s="169">
        <f t="shared" si="1016"/>
        <v>0</v>
      </c>
      <c r="S2183" s="114">
        <f t="shared" si="1008"/>
        <v>0</v>
      </c>
      <c r="T2183" s="124">
        <f t="shared" si="1017"/>
        <v>7.0000000000000007E-2</v>
      </c>
      <c r="U2183" s="122">
        <f t="shared" si="1024"/>
        <v>11</v>
      </c>
      <c r="V2183" s="122">
        <v>252</v>
      </c>
      <c r="W2183" s="121">
        <f t="shared" si="1009"/>
        <v>1.0029577190000001</v>
      </c>
      <c r="X2183" s="114">
        <f t="shared" si="1010"/>
        <v>1.68737738</v>
      </c>
      <c r="Y2183" s="114">
        <f t="shared" si="1011"/>
        <v>0</v>
      </c>
      <c r="Z2183" s="127" t="str">
        <f t="shared" si="1021"/>
        <v>A+J=</v>
      </c>
      <c r="AA2183" s="119">
        <f t="shared" si="1022"/>
        <v>46195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>
        <f t="shared" si="1012"/>
        <v>46178</v>
      </c>
      <c r="B2184" s="114">
        <f t="shared" si="1004"/>
        <v>572.18693612000004</v>
      </c>
      <c r="C2184" s="114">
        <f t="shared" si="1018"/>
        <v>339.84054642000001</v>
      </c>
      <c r="D2184" s="115">
        <f t="shared" si="1013"/>
        <v>1190.8820000000001</v>
      </c>
      <c r="E2184" s="116">
        <f t="shared" si="1026"/>
        <v>1193.337</v>
      </c>
      <c r="F2184" s="117">
        <f t="shared" si="1027"/>
        <v>46132</v>
      </c>
      <c r="G2184" s="118">
        <f t="shared" si="1005"/>
        <v>2.0614972768082662E-3</v>
      </c>
      <c r="H2184" s="119">
        <f t="shared" si="1019"/>
        <v>46195</v>
      </c>
      <c r="I2184" s="119">
        <f t="shared" si="1006"/>
        <v>46195</v>
      </c>
      <c r="J2184" s="120">
        <f t="shared" si="1014"/>
        <v>22</v>
      </c>
      <c r="K2184" s="120">
        <f t="shared" si="1029"/>
        <v>11</v>
      </c>
      <c r="L2184" s="8">
        <f t="shared" si="1015"/>
        <v>1.0010302099999999</v>
      </c>
      <c r="M2184" s="121">
        <f t="shared" si="1028"/>
        <v>1.00206149</v>
      </c>
      <c r="N2184" s="121">
        <f t="shared" si="1023"/>
        <v>1.6769995127244826</v>
      </c>
      <c r="O2184" s="114">
        <f t="shared" si="1025"/>
        <v>1.6787271699999999</v>
      </c>
      <c r="P2184" s="114">
        <f t="shared" si="1007"/>
        <v>570.49955874</v>
      </c>
      <c r="Q2184" s="168">
        <f t="shared" si="1020"/>
        <v>0</v>
      </c>
      <c r="R2184" s="169">
        <f t="shared" si="1016"/>
        <v>0</v>
      </c>
      <c r="S2184" s="114">
        <f t="shared" si="1008"/>
        <v>0</v>
      </c>
      <c r="T2184" s="124">
        <f t="shared" si="1017"/>
        <v>7.0000000000000007E-2</v>
      </c>
      <c r="U2184" s="122">
        <f t="shared" si="1024"/>
        <v>11</v>
      </c>
      <c r="V2184" s="122">
        <v>252</v>
      </c>
      <c r="W2184" s="121">
        <f t="shared" si="1009"/>
        <v>1.0029577190000001</v>
      </c>
      <c r="X2184" s="114">
        <f t="shared" si="1010"/>
        <v>1.68737738</v>
      </c>
      <c r="Y2184" s="114">
        <f t="shared" si="1011"/>
        <v>0</v>
      </c>
      <c r="Z2184" s="127" t="str">
        <f t="shared" si="1021"/>
        <v>A+J=</v>
      </c>
      <c r="AA2184" s="119">
        <f t="shared" si="1022"/>
        <v>46195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>
        <f t="shared" si="1012"/>
        <v>46179</v>
      </c>
      <c r="B2185" s="114">
        <f t="shared" si="1004"/>
        <v>572.39415962999999</v>
      </c>
      <c r="C2185" s="114">
        <f t="shared" si="1018"/>
        <v>339.84054642000001</v>
      </c>
      <c r="D2185" s="115">
        <f t="shared" si="1013"/>
        <v>1190.8820000000001</v>
      </c>
      <c r="E2185" s="116">
        <f t="shared" si="1026"/>
        <v>1193.337</v>
      </c>
      <c r="F2185" s="117">
        <f t="shared" si="1027"/>
        <v>46132</v>
      </c>
      <c r="G2185" s="118">
        <f t="shared" si="1005"/>
        <v>2.0614972768082662E-3</v>
      </c>
      <c r="H2185" s="119">
        <f t="shared" si="1019"/>
        <v>46195</v>
      </c>
      <c r="I2185" s="119">
        <f t="shared" si="1006"/>
        <v>46195</v>
      </c>
      <c r="J2185" s="120">
        <f t="shared" si="1014"/>
        <v>22</v>
      </c>
      <c r="K2185" s="120">
        <f t="shared" si="1029"/>
        <v>12</v>
      </c>
      <c r="L2185" s="8">
        <f t="shared" si="1015"/>
        <v>1.0011239199999999</v>
      </c>
      <c r="M2185" s="121">
        <f t="shared" si="1028"/>
        <v>1.00206149</v>
      </c>
      <c r="N2185" s="121">
        <f t="shared" si="1023"/>
        <v>1.6769995127244826</v>
      </c>
      <c r="O2185" s="114">
        <f t="shared" si="1025"/>
        <v>1.6788843200000001</v>
      </c>
      <c r="P2185" s="114">
        <f t="shared" si="1007"/>
        <v>570.55296467999995</v>
      </c>
      <c r="Q2185" s="168">
        <f t="shared" si="1020"/>
        <v>0</v>
      </c>
      <c r="R2185" s="169">
        <f t="shared" si="1016"/>
        <v>0</v>
      </c>
      <c r="S2185" s="114">
        <f t="shared" si="1008"/>
        <v>0</v>
      </c>
      <c r="T2185" s="124">
        <f t="shared" si="1017"/>
        <v>7.0000000000000007E-2</v>
      </c>
      <c r="U2185" s="122">
        <f t="shared" si="1024"/>
        <v>12</v>
      </c>
      <c r="V2185" s="122">
        <v>252</v>
      </c>
      <c r="W2185" s="121">
        <f t="shared" si="1009"/>
        <v>1.003227036</v>
      </c>
      <c r="X2185" s="114">
        <f t="shared" si="1010"/>
        <v>1.84119495</v>
      </c>
      <c r="Y2185" s="114">
        <f t="shared" si="1011"/>
        <v>0</v>
      </c>
      <c r="Z2185" s="127" t="str">
        <f t="shared" si="1021"/>
        <v>A+J=</v>
      </c>
      <c r="AA2185" s="119">
        <f t="shared" si="1022"/>
        <v>46195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>
        <f t="shared" si="1012"/>
        <v>46180</v>
      </c>
      <c r="B2186" s="114">
        <f t="shared" ref="B2186:B2249" si="1030">(P2186+X2186)</f>
        <v>572.39415962999999</v>
      </c>
      <c r="C2186" s="114">
        <f t="shared" si="1018"/>
        <v>339.84054642000001</v>
      </c>
      <c r="D2186" s="115">
        <f t="shared" si="1013"/>
        <v>1190.8820000000001</v>
      </c>
      <c r="E2186" s="116">
        <f t="shared" si="1026"/>
        <v>1193.337</v>
      </c>
      <c r="F2186" s="117">
        <f t="shared" si="1027"/>
        <v>46132</v>
      </c>
      <c r="G2186" s="118">
        <f t="shared" ref="G2186:G2249" si="1031">(E2186/D2186)-1</f>
        <v>2.0614972768082662E-3</v>
      </c>
      <c r="H2186" s="119">
        <f t="shared" si="1019"/>
        <v>46195</v>
      </c>
      <c r="I2186" s="119">
        <f t="shared" ref="I2186:I2249" si="1032">IF(A2186&gt;I2185,H2186,I2185)</f>
        <v>46195</v>
      </c>
      <c r="J2186" s="120">
        <f t="shared" si="1014"/>
        <v>22</v>
      </c>
      <c r="K2186" s="120">
        <f t="shared" si="1029"/>
        <v>12</v>
      </c>
      <c r="L2186" s="8">
        <f t="shared" si="1015"/>
        <v>1.0011239199999999</v>
      </c>
      <c r="M2186" s="121">
        <f t="shared" si="1028"/>
        <v>1.00206149</v>
      </c>
      <c r="N2186" s="121">
        <f t="shared" si="1023"/>
        <v>1.6769995127244826</v>
      </c>
      <c r="O2186" s="114">
        <f t="shared" si="1025"/>
        <v>1.6788843200000001</v>
      </c>
      <c r="P2186" s="114">
        <f t="shared" ref="P2186:P2249" si="1033">TRUNC(C2186*O2186,8)</f>
        <v>570.55296467999995</v>
      </c>
      <c r="Q2186" s="168">
        <f t="shared" si="1020"/>
        <v>0</v>
      </c>
      <c r="R2186" s="169">
        <f t="shared" si="1016"/>
        <v>0</v>
      </c>
      <c r="S2186" s="114">
        <f t="shared" ref="S2186:S2249" si="1034">IF(R2186&gt;0,TRUNC(R2186*P2186,8),0)</f>
        <v>0</v>
      </c>
      <c r="T2186" s="124">
        <f t="shared" si="1017"/>
        <v>7.0000000000000007E-2</v>
      </c>
      <c r="U2186" s="122">
        <f t="shared" si="1024"/>
        <v>12</v>
      </c>
      <c r="V2186" s="122">
        <v>252</v>
      </c>
      <c r="W2186" s="121">
        <f t="shared" ref="W2186:W2249" si="1035">ROUND((1+T2186)^TRUNC((U2186/V2186),9),9)</f>
        <v>1.003227036</v>
      </c>
      <c r="X2186" s="114">
        <f t="shared" ref="X2186:X2249" si="1036">TRUNC((P2186*(W2186-1)),8)</f>
        <v>1.84119495</v>
      </c>
      <c r="Y2186" s="114">
        <f t="shared" ref="Y2186:Y2249" si="1037">IF(Q2186&gt;0,S2186+X2186,0)</f>
        <v>0</v>
      </c>
      <c r="Z2186" s="127" t="str">
        <f t="shared" si="1021"/>
        <v>A+J=</v>
      </c>
      <c r="AA2186" s="119">
        <f t="shared" si="1022"/>
        <v>46195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>
        <f t="shared" ref="A2187:A2250" si="1038">(A2186+1)</f>
        <v>46181</v>
      </c>
      <c r="B2187" s="114">
        <f t="shared" si="1030"/>
        <v>572.39415962999999</v>
      </c>
      <c r="C2187" s="114">
        <f t="shared" si="1018"/>
        <v>339.84054642000001</v>
      </c>
      <c r="D2187" s="115">
        <f t="shared" ref="D2187:D2250" si="1039">IF(E2187=E2186,D2186,E2186)</f>
        <v>1190.8820000000001</v>
      </c>
      <c r="E2187" s="116">
        <f t="shared" si="1026"/>
        <v>1193.337</v>
      </c>
      <c r="F2187" s="117">
        <f t="shared" si="1027"/>
        <v>46132</v>
      </c>
      <c r="G2187" s="118">
        <f t="shared" si="1031"/>
        <v>2.0614972768082662E-3</v>
      </c>
      <c r="H2187" s="119">
        <f t="shared" si="1019"/>
        <v>46195</v>
      </c>
      <c r="I2187" s="119">
        <f t="shared" si="1032"/>
        <v>46195</v>
      </c>
      <c r="J2187" s="120">
        <f t="shared" ref="J2187:J2250" si="1040">IF(I2187=I2186,J2186,NETWORKDAYS(I2186,I2187,$AD$148:$AD$502)-1)</f>
        <v>22</v>
      </c>
      <c r="K2187" s="120">
        <f t="shared" si="1029"/>
        <v>12</v>
      </c>
      <c r="L2187" s="8">
        <f t="shared" ref="L2187:L2250" si="1041">TRUNC((E2187/D2187)^TRUNC((K2187/J2187),9),8)</f>
        <v>1.0011239199999999</v>
      </c>
      <c r="M2187" s="121">
        <f t="shared" si="1028"/>
        <v>1.00206149</v>
      </c>
      <c r="N2187" s="121">
        <f t="shared" si="1023"/>
        <v>1.6769995127244826</v>
      </c>
      <c r="O2187" s="114">
        <f t="shared" si="1025"/>
        <v>1.6788843200000001</v>
      </c>
      <c r="P2187" s="114">
        <f t="shared" si="1033"/>
        <v>570.55296467999995</v>
      </c>
      <c r="Q2187" s="168">
        <f t="shared" si="1020"/>
        <v>0</v>
      </c>
      <c r="R2187" s="169">
        <f t="shared" ref="R2187:R2250" si="1042">IF(Q2187&gt;0,VLOOKUP($A2187,$AD$10:$AI$140,6),0)</f>
        <v>0</v>
      </c>
      <c r="S2187" s="114">
        <f t="shared" si="1034"/>
        <v>0</v>
      </c>
      <c r="T2187" s="124">
        <f t="shared" ref="T2187:T2250" si="1043">(T2186)</f>
        <v>7.0000000000000007E-2</v>
      </c>
      <c r="U2187" s="122">
        <f t="shared" si="1024"/>
        <v>12</v>
      </c>
      <c r="V2187" s="122">
        <v>252</v>
      </c>
      <c r="W2187" s="121">
        <f t="shared" si="1035"/>
        <v>1.003227036</v>
      </c>
      <c r="X2187" s="114">
        <f t="shared" si="1036"/>
        <v>1.84119495</v>
      </c>
      <c r="Y2187" s="114">
        <f t="shared" si="1037"/>
        <v>0</v>
      </c>
      <c r="Z2187" s="127" t="str">
        <f t="shared" si="1021"/>
        <v>A+J=</v>
      </c>
      <c r="AA2187" s="119">
        <f t="shared" si="1022"/>
        <v>46195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>
        <f t="shared" si="1038"/>
        <v>46182</v>
      </c>
      <c r="B2188" s="114">
        <f t="shared" si="1030"/>
        <v>572.60145981999995</v>
      </c>
      <c r="C2188" s="114">
        <f t="shared" ref="C2188:C2251" si="1044">TRUNC(IF(Q2187&gt;0,VLOOKUP(A2187,$AD$12:$AE$140,2),C2187),8)</f>
        <v>339.84054642000001</v>
      </c>
      <c r="D2188" s="115">
        <f t="shared" si="1039"/>
        <v>1190.8820000000001</v>
      </c>
      <c r="E2188" s="116">
        <f t="shared" si="1026"/>
        <v>1193.337</v>
      </c>
      <c r="F2188" s="117">
        <f t="shared" si="1027"/>
        <v>46132</v>
      </c>
      <c r="G2188" s="118">
        <f t="shared" si="1031"/>
        <v>2.0614972768082662E-3</v>
      </c>
      <c r="H2188" s="119">
        <f t="shared" ref="H2188:H2251" si="1045">IF(DAY(A2188)=H$9,VLOOKUP(A2188,AH$118:AN$450,4),H2187)</f>
        <v>46195</v>
      </c>
      <c r="I2188" s="119">
        <f t="shared" si="1032"/>
        <v>46195</v>
      </c>
      <c r="J2188" s="120">
        <f t="shared" si="1040"/>
        <v>22</v>
      </c>
      <c r="K2188" s="120">
        <f t="shared" si="1029"/>
        <v>13</v>
      </c>
      <c r="L2188" s="8">
        <f t="shared" si="1041"/>
        <v>1.0012176399999999</v>
      </c>
      <c r="M2188" s="121">
        <f t="shared" si="1028"/>
        <v>1.00206149</v>
      </c>
      <c r="N2188" s="121">
        <f t="shared" si="1023"/>
        <v>1.6769995127244826</v>
      </c>
      <c r="O2188" s="114">
        <f t="shared" si="1025"/>
        <v>1.6790414899999999</v>
      </c>
      <c r="P2188" s="114">
        <f t="shared" si="1033"/>
        <v>570.60637741999994</v>
      </c>
      <c r="Q2188" s="168">
        <f t="shared" ref="Q2188:Q2251" si="1046">IF(VLOOKUP(A2188,AD$10:AK$140,8)=VLOOKUP(A2187,AD$10:AK$140,8),0,VLOOKUP(A2188,AD$10:AK$140,8))</f>
        <v>0</v>
      </c>
      <c r="R2188" s="169">
        <f t="shared" si="1042"/>
        <v>0</v>
      </c>
      <c r="S2188" s="114">
        <f t="shared" si="1034"/>
        <v>0</v>
      </c>
      <c r="T2188" s="124">
        <f t="shared" si="1043"/>
        <v>7.0000000000000007E-2</v>
      </c>
      <c r="U2188" s="122">
        <f t="shared" si="1024"/>
        <v>13</v>
      </c>
      <c r="V2188" s="122">
        <v>252</v>
      </c>
      <c r="W2188" s="121">
        <f t="shared" si="1035"/>
        <v>1.003496425</v>
      </c>
      <c r="X2188" s="114">
        <f t="shared" si="1036"/>
        <v>1.9950824</v>
      </c>
      <c r="Y2188" s="114">
        <f t="shared" si="1037"/>
        <v>0</v>
      </c>
      <c r="Z2188" s="127" t="str">
        <f t="shared" ref="Z2188:Z2251" si="1047">IF($Q2187&gt;0,VLOOKUP($A2187,$AD$10:$AM$140,9),Z2187)</f>
        <v>A+J=</v>
      </c>
      <c r="AA2188" s="119">
        <f t="shared" ref="AA2188:AA2251" si="1048">IF($Q2187&gt;0,VLOOKUP($A2187,$AD$10:$AM$140,10),AA2187)</f>
        <v>46195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>
        <f t="shared" si="1038"/>
        <v>46183</v>
      </c>
      <c r="B2189" s="114">
        <f t="shared" si="1030"/>
        <v>572.80883385000004</v>
      </c>
      <c r="C2189" s="114">
        <f t="shared" si="1044"/>
        <v>339.84054642000001</v>
      </c>
      <c r="D2189" s="115">
        <f t="shared" si="1039"/>
        <v>1190.8820000000001</v>
      </c>
      <c r="E2189" s="116">
        <f t="shared" si="1026"/>
        <v>1193.337</v>
      </c>
      <c r="F2189" s="117">
        <f t="shared" si="1027"/>
        <v>46132</v>
      </c>
      <c r="G2189" s="118">
        <f t="shared" si="1031"/>
        <v>2.0614972768082662E-3</v>
      </c>
      <c r="H2189" s="119">
        <f t="shared" si="1045"/>
        <v>46195</v>
      </c>
      <c r="I2189" s="119">
        <f t="shared" si="1032"/>
        <v>46195</v>
      </c>
      <c r="J2189" s="120">
        <f t="shared" si="1040"/>
        <v>22</v>
      </c>
      <c r="K2189" s="120">
        <f t="shared" si="1029"/>
        <v>14</v>
      </c>
      <c r="L2189" s="8">
        <f t="shared" si="1041"/>
        <v>1.00131137</v>
      </c>
      <c r="M2189" s="121">
        <f t="shared" si="1028"/>
        <v>1.00206149</v>
      </c>
      <c r="N2189" s="121">
        <f t="shared" si="1023"/>
        <v>1.6769995127244826</v>
      </c>
      <c r="O2189" s="114">
        <f t="shared" si="1025"/>
        <v>1.6791986699999999</v>
      </c>
      <c r="P2189" s="114">
        <f t="shared" si="1033"/>
        <v>570.65979356000003</v>
      </c>
      <c r="Q2189" s="168">
        <f t="shared" si="1046"/>
        <v>0</v>
      </c>
      <c r="R2189" s="169">
        <f t="shared" si="1042"/>
        <v>0</v>
      </c>
      <c r="S2189" s="114">
        <f t="shared" si="1034"/>
        <v>0</v>
      </c>
      <c r="T2189" s="124">
        <f t="shared" si="1043"/>
        <v>7.0000000000000007E-2</v>
      </c>
      <c r="U2189" s="122">
        <f t="shared" si="1024"/>
        <v>14</v>
      </c>
      <c r="V2189" s="122">
        <v>252</v>
      </c>
      <c r="W2189" s="121">
        <f t="shared" si="1035"/>
        <v>1.0037658869999999</v>
      </c>
      <c r="X2189" s="114">
        <f t="shared" si="1036"/>
        <v>2.1490402899999999</v>
      </c>
      <c r="Y2189" s="114">
        <f t="shared" si="1037"/>
        <v>0</v>
      </c>
      <c r="Z2189" s="127" t="str">
        <f t="shared" si="1047"/>
        <v>A+J=</v>
      </c>
      <c r="AA2189" s="119">
        <f t="shared" si="1048"/>
        <v>46195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>
        <f t="shared" si="1038"/>
        <v>46184</v>
      </c>
      <c r="B2190" s="114">
        <f t="shared" si="1030"/>
        <v>573.01628116999996</v>
      </c>
      <c r="C2190" s="114">
        <f t="shared" si="1044"/>
        <v>339.84054642000001</v>
      </c>
      <c r="D2190" s="115">
        <f t="shared" si="1039"/>
        <v>1190.8820000000001</v>
      </c>
      <c r="E2190" s="116">
        <f t="shared" si="1026"/>
        <v>1193.337</v>
      </c>
      <c r="F2190" s="117">
        <f t="shared" si="1027"/>
        <v>46132</v>
      </c>
      <c r="G2190" s="118">
        <f t="shared" si="1031"/>
        <v>2.0614972768082662E-3</v>
      </c>
      <c r="H2190" s="119">
        <f t="shared" si="1045"/>
        <v>46195</v>
      </c>
      <c r="I2190" s="119">
        <f t="shared" si="1032"/>
        <v>46195</v>
      </c>
      <c r="J2190" s="120">
        <f t="shared" si="1040"/>
        <v>22</v>
      </c>
      <c r="K2190" s="120">
        <f t="shared" si="1029"/>
        <v>15</v>
      </c>
      <c r="L2190" s="8">
        <f t="shared" si="1041"/>
        <v>1.0014050999999999</v>
      </c>
      <c r="M2190" s="121">
        <f t="shared" si="1028"/>
        <v>1.00206149</v>
      </c>
      <c r="N2190" s="121">
        <f t="shared" si="1023"/>
        <v>1.6769995127244826</v>
      </c>
      <c r="O2190" s="114">
        <f t="shared" si="1025"/>
        <v>1.67935586</v>
      </c>
      <c r="P2190" s="114">
        <f t="shared" si="1033"/>
        <v>570.71321308999995</v>
      </c>
      <c r="Q2190" s="168">
        <f t="shared" si="1046"/>
        <v>0</v>
      </c>
      <c r="R2190" s="169">
        <f t="shared" si="1042"/>
        <v>0</v>
      </c>
      <c r="S2190" s="114">
        <f t="shared" si="1034"/>
        <v>0</v>
      </c>
      <c r="T2190" s="124">
        <f t="shared" si="1043"/>
        <v>7.0000000000000007E-2</v>
      </c>
      <c r="U2190" s="122">
        <f t="shared" si="1024"/>
        <v>15</v>
      </c>
      <c r="V2190" s="122">
        <v>252</v>
      </c>
      <c r="W2190" s="121">
        <f t="shared" si="1035"/>
        <v>1.004035421</v>
      </c>
      <c r="X2190" s="114">
        <f t="shared" si="1036"/>
        <v>2.3030680800000001</v>
      </c>
      <c r="Y2190" s="114">
        <f t="shared" si="1037"/>
        <v>0</v>
      </c>
      <c r="Z2190" s="127" t="str">
        <f t="shared" si="1047"/>
        <v>A+J=</v>
      </c>
      <c r="AA2190" s="119">
        <f t="shared" si="1048"/>
        <v>46195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>
        <f t="shared" si="1038"/>
        <v>46185</v>
      </c>
      <c r="B2191" s="114">
        <f t="shared" si="1030"/>
        <v>573.22380178999992</v>
      </c>
      <c r="C2191" s="114">
        <f t="shared" si="1044"/>
        <v>339.84054642000001</v>
      </c>
      <c r="D2191" s="115">
        <f t="shared" si="1039"/>
        <v>1190.8820000000001</v>
      </c>
      <c r="E2191" s="116">
        <f t="shared" si="1026"/>
        <v>1193.337</v>
      </c>
      <c r="F2191" s="117">
        <f t="shared" si="1027"/>
        <v>46132</v>
      </c>
      <c r="G2191" s="118">
        <f t="shared" si="1031"/>
        <v>2.0614972768082662E-3</v>
      </c>
      <c r="H2191" s="119">
        <f t="shared" si="1045"/>
        <v>46195</v>
      </c>
      <c r="I2191" s="119">
        <f t="shared" si="1032"/>
        <v>46195</v>
      </c>
      <c r="J2191" s="120">
        <f t="shared" si="1040"/>
        <v>22</v>
      </c>
      <c r="K2191" s="120">
        <f t="shared" si="1029"/>
        <v>16</v>
      </c>
      <c r="L2191" s="8">
        <f t="shared" si="1041"/>
        <v>1.00149884</v>
      </c>
      <c r="M2191" s="121">
        <f t="shared" si="1028"/>
        <v>1.00206149</v>
      </c>
      <c r="N2191" s="121">
        <f t="shared" si="1023"/>
        <v>1.6769995127244826</v>
      </c>
      <c r="O2191" s="114">
        <f t="shared" si="1025"/>
        <v>1.6795130599999999</v>
      </c>
      <c r="P2191" s="114">
        <f t="shared" si="1033"/>
        <v>570.76663601999996</v>
      </c>
      <c r="Q2191" s="168">
        <f t="shared" si="1046"/>
        <v>0</v>
      </c>
      <c r="R2191" s="169">
        <f t="shared" si="1042"/>
        <v>0</v>
      </c>
      <c r="S2191" s="114">
        <f t="shared" si="1034"/>
        <v>0</v>
      </c>
      <c r="T2191" s="124">
        <f t="shared" si="1043"/>
        <v>7.0000000000000007E-2</v>
      </c>
      <c r="U2191" s="122">
        <f t="shared" si="1024"/>
        <v>16</v>
      </c>
      <c r="V2191" s="122">
        <v>252</v>
      </c>
      <c r="W2191" s="121">
        <f t="shared" si="1035"/>
        <v>1.004305027</v>
      </c>
      <c r="X2191" s="114">
        <f t="shared" si="1036"/>
        <v>2.45716577</v>
      </c>
      <c r="Y2191" s="114">
        <f t="shared" si="1037"/>
        <v>0</v>
      </c>
      <c r="Z2191" s="127" t="str">
        <f t="shared" si="1047"/>
        <v>A+J=</v>
      </c>
      <c r="AA2191" s="119">
        <f t="shared" si="1048"/>
        <v>46195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>
        <f t="shared" si="1038"/>
        <v>46186</v>
      </c>
      <c r="B2192" s="114">
        <f t="shared" si="1030"/>
        <v>573.43140655999991</v>
      </c>
      <c r="C2192" s="114">
        <f t="shared" si="1044"/>
        <v>339.84054642000001</v>
      </c>
      <c r="D2192" s="115">
        <f t="shared" si="1039"/>
        <v>1190.8820000000001</v>
      </c>
      <c r="E2192" s="116">
        <f t="shared" si="1026"/>
        <v>1193.337</v>
      </c>
      <c r="F2192" s="117">
        <f t="shared" si="1027"/>
        <v>46132</v>
      </c>
      <c r="G2192" s="118">
        <f t="shared" si="1031"/>
        <v>2.0614972768082662E-3</v>
      </c>
      <c r="H2192" s="119">
        <f t="shared" si="1045"/>
        <v>46195</v>
      </c>
      <c r="I2192" s="119">
        <f t="shared" si="1032"/>
        <v>46195</v>
      </c>
      <c r="J2192" s="120">
        <f t="shared" si="1040"/>
        <v>22</v>
      </c>
      <c r="K2192" s="120">
        <f t="shared" si="1029"/>
        <v>17</v>
      </c>
      <c r="L2192" s="8">
        <f t="shared" si="1041"/>
        <v>1.0015925999999999</v>
      </c>
      <c r="M2192" s="121">
        <f t="shared" si="1028"/>
        <v>1.00206149</v>
      </c>
      <c r="N2192" s="121">
        <f t="shared" si="1023"/>
        <v>1.6769995127244826</v>
      </c>
      <c r="O2192" s="114">
        <f t="shared" si="1025"/>
        <v>1.6796702999999999</v>
      </c>
      <c r="P2192" s="114">
        <f t="shared" si="1033"/>
        <v>570.82007254999996</v>
      </c>
      <c r="Q2192" s="168">
        <f t="shared" si="1046"/>
        <v>0</v>
      </c>
      <c r="R2192" s="169">
        <f t="shared" si="1042"/>
        <v>0</v>
      </c>
      <c r="S2192" s="114">
        <f t="shared" si="1034"/>
        <v>0</v>
      </c>
      <c r="T2192" s="124">
        <f t="shared" si="1043"/>
        <v>7.0000000000000007E-2</v>
      </c>
      <c r="U2192" s="122">
        <f t="shared" si="1024"/>
        <v>17</v>
      </c>
      <c r="V2192" s="122">
        <v>252</v>
      </c>
      <c r="W2192" s="121">
        <f t="shared" si="1035"/>
        <v>1.0045747060000001</v>
      </c>
      <c r="X2192" s="114">
        <f t="shared" si="1036"/>
        <v>2.6113340100000002</v>
      </c>
      <c r="Y2192" s="114">
        <f t="shared" si="1037"/>
        <v>0</v>
      </c>
      <c r="Z2192" s="127" t="str">
        <f t="shared" si="1047"/>
        <v>A+J=</v>
      </c>
      <c r="AA2192" s="119">
        <f t="shared" si="1048"/>
        <v>46195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>
        <f t="shared" si="1038"/>
        <v>46187</v>
      </c>
      <c r="B2193" s="114">
        <f t="shared" si="1030"/>
        <v>573.43140655999991</v>
      </c>
      <c r="C2193" s="114">
        <f t="shared" si="1044"/>
        <v>339.84054642000001</v>
      </c>
      <c r="D2193" s="115">
        <f t="shared" si="1039"/>
        <v>1190.8820000000001</v>
      </c>
      <c r="E2193" s="116">
        <f t="shared" si="1026"/>
        <v>1193.337</v>
      </c>
      <c r="F2193" s="117">
        <f t="shared" si="1027"/>
        <v>46132</v>
      </c>
      <c r="G2193" s="118">
        <f t="shared" si="1031"/>
        <v>2.0614972768082662E-3</v>
      </c>
      <c r="H2193" s="119">
        <f t="shared" si="1045"/>
        <v>46195</v>
      </c>
      <c r="I2193" s="119">
        <f t="shared" si="1032"/>
        <v>46195</v>
      </c>
      <c r="J2193" s="120">
        <f t="shared" si="1040"/>
        <v>22</v>
      </c>
      <c r="K2193" s="120">
        <f t="shared" si="1029"/>
        <v>17</v>
      </c>
      <c r="L2193" s="8">
        <f t="shared" si="1041"/>
        <v>1.0015925999999999</v>
      </c>
      <c r="M2193" s="121">
        <f t="shared" si="1028"/>
        <v>1.00206149</v>
      </c>
      <c r="N2193" s="121">
        <f t="shared" si="1023"/>
        <v>1.6769995127244826</v>
      </c>
      <c r="O2193" s="114">
        <f t="shared" si="1025"/>
        <v>1.6796702999999999</v>
      </c>
      <c r="P2193" s="114">
        <f t="shared" si="1033"/>
        <v>570.82007254999996</v>
      </c>
      <c r="Q2193" s="168">
        <f t="shared" si="1046"/>
        <v>0</v>
      </c>
      <c r="R2193" s="169">
        <f t="shared" si="1042"/>
        <v>0</v>
      </c>
      <c r="S2193" s="114">
        <f t="shared" si="1034"/>
        <v>0</v>
      </c>
      <c r="T2193" s="124">
        <f t="shared" si="1043"/>
        <v>7.0000000000000007E-2</v>
      </c>
      <c r="U2193" s="122">
        <f t="shared" si="1024"/>
        <v>17</v>
      </c>
      <c r="V2193" s="122">
        <v>252</v>
      </c>
      <c r="W2193" s="121">
        <f t="shared" si="1035"/>
        <v>1.0045747060000001</v>
      </c>
      <c r="X2193" s="114">
        <f t="shared" si="1036"/>
        <v>2.6113340100000002</v>
      </c>
      <c r="Y2193" s="114">
        <f t="shared" si="1037"/>
        <v>0</v>
      </c>
      <c r="Z2193" s="127" t="str">
        <f t="shared" si="1047"/>
        <v>A+J=</v>
      </c>
      <c r="AA2193" s="119">
        <f t="shared" si="1048"/>
        <v>46195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>
        <f t="shared" si="1038"/>
        <v>46188</v>
      </c>
      <c r="B2194" s="114">
        <f t="shared" si="1030"/>
        <v>573.43140655999991</v>
      </c>
      <c r="C2194" s="114">
        <f t="shared" si="1044"/>
        <v>339.84054642000001</v>
      </c>
      <c r="D2194" s="115">
        <f t="shared" si="1039"/>
        <v>1190.8820000000001</v>
      </c>
      <c r="E2194" s="116">
        <f t="shared" si="1026"/>
        <v>1193.337</v>
      </c>
      <c r="F2194" s="117">
        <f t="shared" si="1027"/>
        <v>46132</v>
      </c>
      <c r="G2194" s="118">
        <f t="shared" si="1031"/>
        <v>2.0614972768082662E-3</v>
      </c>
      <c r="H2194" s="119">
        <f t="shared" si="1045"/>
        <v>46195</v>
      </c>
      <c r="I2194" s="119">
        <f t="shared" si="1032"/>
        <v>46195</v>
      </c>
      <c r="J2194" s="120">
        <f t="shared" si="1040"/>
        <v>22</v>
      </c>
      <c r="K2194" s="120">
        <f t="shared" si="1029"/>
        <v>17</v>
      </c>
      <c r="L2194" s="8">
        <f t="shared" si="1041"/>
        <v>1.0015925999999999</v>
      </c>
      <c r="M2194" s="121">
        <f t="shared" si="1028"/>
        <v>1.00206149</v>
      </c>
      <c r="N2194" s="121">
        <f t="shared" si="1023"/>
        <v>1.6769995127244826</v>
      </c>
      <c r="O2194" s="114">
        <f t="shared" si="1025"/>
        <v>1.6796702999999999</v>
      </c>
      <c r="P2194" s="114">
        <f t="shared" si="1033"/>
        <v>570.82007254999996</v>
      </c>
      <c r="Q2194" s="168">
        <f t="shared" si="1046"/>
        <v>0</v>
      </c>
      <c r="R2194" s="169">
        <f t="shared" si="1042"/>
        <v>0</v>
      </c>
      <c r="S2194" s="114">
        <f t="shared" si="1034"/>
        <v>0</v>
      </c>
      <c r="T2194" s="124">
        <f t="shared" si="1043"/>
        <v>7.0000000000000007E-2</v>
      </c>
      <c r="U2194" s="122">
        <f t="shared" si="1024"/>
        <v>17</v>
      </c>
      <c r="V2194" s="122">
        <v>252</v>
      </c>
      <c r="W2194" s="121">
        <f t="shared" si="1035"/>
        <v>1.0045747060000001</v>
      </c>
      <c r="X2194" s="114">
        <f t="shared" si="1036"/>
        <v>2.6113340100000002</v>
      </c>
      <c r="Y2194" s="114">
        <f t="shared" si="1037"/>
        <v>0</v>
      </c>
      <c r="Z2194" s="127" t="str">
        <f t="shared" si="1047"/>
        <v>A+J=</v>
      </c>
      <c r="AA2194" s="119">
        <f t="shared" si="1048"/>
        <v>46195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>
        <f t="shared" si="1038"/>
        <v>46189</v>
      </c>
      <c r="B2195" s="114">
        <f t="shared" si="1030"/>
        <v>573.63907783000002</v>
      </c>
      <c r="C2195" s="114">
        <f t="shared" si="1044"/>
        <v>339.84054642000001</v>
      </c>
      <c r="D2195" s="115">
        <f t="shared" si="1039"/>
        <v>1190.8820000000001</v>
      </c>
      <c r="E2195" s="116">
        <f t="shared" si="1026"/>
        <v>1193.337</v>
      </c>
      <c r="F2195" s="117">
        <f t="shared" si="1027"/>
        <v>46132</v>
      </c>
      <c r="G2195" s="118">
        <f t="shared" si="1031"/>
        <v>2.0614972768082662E-3</v>
      </c>
      <c r="H2195" s="119">
        <f t="shared" si="1045"/>
        <v>46195</v>
      </c>
      <c r="I2195" s="119">
        <f t="shared" si="1032"/>
        <v>46195</v>
      </c>
      <c r="J2195" s="120">
        <f t="shared" si="1040"/>
        <v>22</v>
      </c>
      <c r="K2195" s="120">
        <f t="shared" si="1029"/>
        <v>18</v>
      </c>
      <c r="L2195" s="8">
        <f t="shared" si="1041"/>
        <v>1.0016863600000001</v>
      </c>
      <c r="M2195" s="121">
        <f t="shared" si="1028"/>
        <v>1.00206149</v>
      </c>
      <c r="N2195" s="121">
        <f t="shared" si="1023"/>
        <v>1.6769995127244826</v>
      </c>
      <c r="O2195" s="114">
        <f t="shared" si="1025"/>
        <v>1.6798275300000001</v>
      </c>
      <c r="P2195" s="114">
        <f t="shared" si="1033"/>
        <v>570.87350567999999</v>
      </c>
      <c r="Q2195" s="168">
        <f t="shared" si="1046"/>
        <v>0</v>
      </c>
      <c r="R2195" s="169">
        <f t="shared" si="1042"/>
        <v>0</v>
      </c>
      <c r="S2195" s="114">
        <f t="shared" si="1034"/>
        <v>0</v>
      </c>
      <c r="T2195" s="124">
        <f t="shared" si="1043"/>
        <v>7.0000000000000007E-2</v>
      </c>
      <c r="U2195" s="122">
        <f t="shared" si="1024"/>
        <v>18</v>
      </c>
      <c r="V2195" s="122">
        <v>252</v>
      </c>
      <c r="W2195" s="121">
        <f t="shared" si="1035"/>
        <v>1.0048444569999999</v>
      </c>
      <c r="X2195" s="114">
        <f t="shared" si="1036"/>
        <v>2.7655721500000001</v>
      </c>
      <c r="Y2195" s="114">
        <f t="shared" si="1037"/>
        <v>0</v>
      </c>
      <c r="Z2195" s="127" t="str">
        <f t="shared" si="1047"/>
        <v>A+J=</v>
      </c>
      <c r="AA2195" s="119">
        <f t="shared" si="1048"/>
        <v>46195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>
        <f t="shared" si="1038"/>
        <v>46190</v>
      </c>
      <c r="B2196" s="114">
        <f t="shared" si="1030"/>
        <v>573.84682643999997</v>
      </c>
      <c r="C2196" s="114">
        <f t="shared" si="1044"/>
        <v>339.84054642000001</v>
      </c>
      <c r="D2196" s="115">
        <f t="shared" si="1039"/>
        <v>1190.8820000000001</v>
      </c>
      <c r="E2196" s="116">
        <f t="shared" si="1026"/>
        <v>1193.337</v>
      </c>
      <c r="F2196" s="117">
        <f t="shared" si="1027"/>
        <v>46132</v>
      </c>
      <c r="G2196" s="118">
        <f t="shared" si="1031"/>
        <v>2.0614972768082662E-3</v>
      </c>
      <c r="H2196" s="119">
        <f t="shared" si="1045"/>
        <v>46195</v>
      </c>
      <c r="I2196" s="119">
        <f t="shared" si="1032"/>
        <v>46195</v>
      </c>
      <c r="J2196" s="120">
        <f t="shared" si="1040"/>
        <v>22</v>
      </c>
      <c r="K2196" s="120">
        <f t="shared" si="1029"/>
        <v>19</v>
      </c>
      <c r="L2196" s="8">
        <f t="shared" si="1041"/>
        <v>1.00178013</v>
      </c>
      <c r="M2196" s="121">
        <f t="shared" si="1028"/>
        <v>1.00206149</v>
      </c>
      <c r="N2196" s="121">
        <f t="shared" si="1023"/>
        <v>1.6769995127244826</v>
      </c>
      <c r="O2196" s="114">
        <f t="shared" si="1025"/>
        <v>1.6799847800000001</v>
      </c>
      <c r="P2196" s="114">
        <f t="shared" si="1033"/>
        <v>570.92694560999996</v>
      </c>
      <c r="Q2196" s="168">
        <f t="shared" si="1046"/>
        <v>0</v>
      </c>
      <c r="R2196" s="169">
        <f t="shared" si="1042"/>
        <v>0</v>
      </c>
      <c r="S2196" s="114">
        <f t="shared" si="1034"/>
        <v>0</v>
      </c>
      <c r="T2196" s="124">
        <f t="shared" si="1043"/>
        <v>7.0000000000000007E-2</v>
      </c>
      <c r="U2196" s="122">
        <f t="shared" si="1024"/>
        <v>19</v>
      </c>
      <c r="V2196" s="122">
        <v>252</v>
      </c>
      <c r="W2196" s="121">
        <f t="shared" si="1035"/>
        <v>1.005114281</v>
      </c>
      <c r="X2196" s="114">
        <f t="shared" si="1036"/>
        <v>2.9198808299999999</v>
      </c>
      <c r="Y2196" s="114">
        <f t="shared" si="1037"/>
        <v>0</v>
      </c>
      <c r="Z2196" s="127" t="str">
        <f t="shared" si="1047"/>
        <v>A+J=</v>
      </c>
      <c r="AA2196" s="119">
        <f t="shared" si="1048"/>
        <v>46195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>
        <f t="shared" si="1038"/>
        <v>46191</v>
      </c>
      <c r="B2197" s="114">
        <f t="shared" si="1030"/>
        <v>574.05465182</v>
      </c>
      <c r="C2197" s="114">
        <f t="shared" si="1044"/>
        <v>339.84054642000001</v>
      </c>
      <c r="D2197" s="115">
        <f t="shared" si="1039"/>
        <v>1190.8820000000001</v>
      </c>
      <c r="E2197" s="116">
        <f t="shared" si="1026"/>
        <v>1193.337</v>
      </c>
      <c r="F2197" s="117">
        <f t="shared" si="1027"/>
        <v>46132</v>
      </c>
      <c r="G2197" s="118">
        <f t="shared" si="1031"/>
        <v>2.0614972768082662E-3</v>
      </c>
      <c r="H2197" s="119">
        <f t="shared" si="1045"/>
        <v>46195</v>
      </c>
      <c r="I2197" s="119">
        <f t="shared" si="1032"/>
        <v>46195</v>
      </c>
      <c r="J2197" s="120">
        <f t="shared" si="1040"/>
        <v>22</v>
      </c>
      <c r="K2197" s="120">
        <f t="shared" si="1029"/>
        <v>20</v>
      </c>
      <c r="L2197" s="8">
        <f t="shared" si="1041"/>
        <v>1.00187391</v>
      </c>
      <c r="M2197" s="121">
        <f t="shared" si="1028"/>
        <v>1.00206149</v>
      </c>
      <c r="N2197" s="121">
        <f t="shared" si="1023"/>
        <v>1.6769995127244826</v>
      </c>
      <c r="O2197" s="114">
        <f t="shared" si="1025"/>
        <v>1.6801420499999999</v>
      </c>
      <c r="P2197" s="114">
        <f t="shared" si="1033"/>
        <v>570.98039232999997</v>
      </c>
      <c r="Q2197" s="168">
        <f t="shared" si="1046"/>
        <v>0</v>
      </c>
      <c r="R2197" s="169">
        <f t="shared" si="1042"/>
        <v>0</v>
      </c>
      <c r="S2197" s="114">
        <f t="shared" si="1034"/>
        <v>0</v>
      </c>
      <c r="T2197" s="124">
        <f t="shared" si="1043"/>
        <v>7.0000000000000007E-2</v>
      </c>
      <c r="U2197" s="122">
        <f t="shared" si="1024"/>
        <v>20</v>
      </c>
      <c r="V2197" s="122">
        <v>252</v>
      </c>
      <c r="W2197" s="121">
        <f t="shared" si="1035"/>
        <v>1.005384177</v>
      </c>
      <c r="X2197" s="114">
        <f t="shared" si="1036"/>
        <v>3.0742594900000002</v>
      </c>
      <c r="Y2197" s="114">
        <f t="shared" si="1037"/>
        <v>0</v>
      </c>
      <c r="Z2197" s="127" t="str">
        <f t="shared" si="1047"/>
        <v>A+J=</v>
      </c>
      <c r="AA2197" s="119">
        <f t="shared" si="1048"/>
        <v>46195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>
        <f t="shared" si="1038"/>
        <v>46192</v>
      </c>
      <c r="B2198" s="114">
        <f t="shared" si="1030"/>
        <v>574.26255401000003</v>
      </c>
      <c r="C2198" s="114">
        <f t="shared" si="1044"/>
        <v>339.84054642000001</v>
      </c>
      <c r="D2198" s="115">
        <f t="shared" si="1039"/>
        <v>1190.8820000000001</v>
      </c>
      <c r="E2198" s="116">
        <f t="shared" si="1026"/>
        <v>1193.337</v>
      </c>
      <c r="F2198" s="117">
        <f t="shared" si="1027"/>
        <v>46132</v>
      </c>
      <c r="G2198" s="118">
        <f t="shared" si="1031"/>
        <v>2.0614972768082662E-3</v>
      </c>
      <c r="H2198" s="119">
        <f t="shared" si="1045"/>
        <v>46195</v>
      </c>
      <c r="I2198" s="119">
        <f t="shared" si="1032"/>
        <v>46195</v>
      </c>
      <c r="J2198" s="120">
        <f t="shared" si="1040"/>
        <v>22</v>
      </c>
      <c r="K2198" s="120">
        <f t="shared" si="1029"/>
        <v>21</v>
      </c>
      <c r="L2198" s="8">
        <f t="shared" si="1041"/>
        <v>1.0019677</v>
      </c>
      <c r="M2198" s="121">
        <f t="shared" si="1028"/>
        <v>1.00206149</v>
      </c>
      <c r="N2198" s="121">
        <f t="shared" si="1023"/>
        <v>1.6769995127244826</v>
      </c>
      <c r="O2198" s="114">
        <f t="shared" si="1025"/>
        <v>1.6802993399999999</v>
      </c>
      <c r="P2198" s="114">
        <f t="shared" si="1033"/>
        <v>571.03384585000003</v>
      </c>
      <c r="Q2198" s="168">
        <f t="shared" si="1046"/>
        <v>0</v>
      </c>
      <c r="R2198" s="169">
        <f t="shared" si="1042"/>
        <v>0</v>
      </c>
      <c r="S2198" s="114">
        <f t="shared" si="1034"/>
        <v>0</v>
      </c>
      <c r="T2198" s="124">
        <f t="shared" si="1043"/>
        <v>7.0000000000000007E-2</v>
      </c>
      <c r="U2198" s="122">
        <f t="shared" si="1024"/>
        <v>21</v>
      </c>
      <c r="V2198" s="122">
        <v>252</v>
      </c>
      <c r="W2198" s="121">
        <f t="shared" si="1035"/>
        <v>1.0056541450000001</v>
      </c>
      <c r="X2198" s="114">
        <f t="shared" si="1036"/>
        <v>3.22870816</v>
      </c>
      <c r="Y2198" s="114">
        <f t="shared" si="1037"/>
        <v>0</v>
      </c>
      <c r="Z2198" s="127" t="str">
        <f t="shared" si="1047"/>
        <v>A+J=</v>
      </c>
      <c r="AA2198" s="119">
        <f t="shared" si="1048"/>
        <v>46195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>
        <f t="shared" si="1038"/>
        <v>46193</v>
      </c>
      <c r="B2199" s="114">
        <f t="shared" si="1030"/>
        <v>574.47052674999998</v>
      </c>
      <c r="C2199" s="114">
        <f t="shared" si="1044"/>
        <v>339.84054642000001</v>
      </c>
      <c r="D2199" s="115">
        <f t="shared" si="1039"/>
        <v>1190.8820000000001</v>
      </c>
      <c r="E2199" s="116">
        <f t="shared" si="1026"/>
        <v>1193.337</v>
      </c>
      <c r="F2199" s="117">
        <f t="shared" si="1027"/>
        <v>46132</v>
      </c>
      <c r="G2199" s="118">
        <f t="shared" si="1031"/>
        <v>2.0614972768082662E-3</v>
      </c>
      <c r="H2199" s="119">
        <f t="shared" si="1045"/>
        <v>46223</v>
      </c>
      <c r="I2199" s="119">
        <f t="shared" si="1032"/>
        <v>46195</v>
      </c>
      <c r="J2199" s="120">
        <f t="shared" si="1040"/>
        <v>22</v>
      </c>
      <c r="K2199" s="120">
        <f t="shared" si="1029"/>
        <v>22</v>
      </c>
      <c r="L2199" s="8">
        <f t="shared" si="1041"/>
        <v>1.00206149</v>
      </c>
      <c r="M2199" s="121">
        <f t="shared" si="1028"/>
        <v>1.00206149</v>
      </c>
      <c r="N2199" s="121">
        <f t="shared" si="1023"/>
        <v>1.6769995127244826</v>
      </c>
      <c r="O2199" s="114">
        <f t="shared" si="1025"/>
        <v>1.6804566299999999</v>
      </c>
      <c r="P2199" s="114">
        <f t="shared" si="1033"/>
        <v>571.08729936999998</v>
      </c>
      <c r="Q2199" s="168">
        <f t="shared" si="1046"/>
        <v>0</v>
      </c>
      <c r="R2199" s="169">
        <f t="shared" si="1042"/>
        <v>0</v>
      </c>
      <c r="S2199" s="114">
        <f t="shared" si="1034"/>
        <v>0</v>
      </c>
      <c r="T2199" s="124">
        <f t="shared" si="1043"/>
        <v>7.0000000000000007E-2</v>
      </c>
      <c r="U2199" s="122">
        <f t="shared" si="1024"/>
        <v>22</v>
      </c>
      <c r="V2199" s="122">
        <v>252</v>
      </c>
      <c r="W2199" s="121">
        <f t="shared" si="1035"/>
        <v>1.0059241860000001</v>
      </c>
      <c r="X2199" s="114">
        <f t="shared" si="1036"/>
        <v>3.3832273800000001</v>
      </c>
      <c r="Y2199" s="114">
        <f t="shared" si="1037"/>
        <v>0</v>
      </c>
      <c r="Z2199" s="127" t="str">
        <f t="shared" si="1047"/>
        <v>A+J=</v>
      </c>
      <c r="AA2199" s="119">
        <f t="shared" si="1048"/>
        <v>46195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>
        <f t="shared" si="1038"/>
        <v>46194</v>
      </c>
      <c r="B2200" s="114">
        <f t="shared" si="1030"/>
        <v>574.47052674999998</v>
      </c>
      <c r="C2200" s="114">
        <f t="shared" si="1044"/>
        <v>339.84054642000001</v>
      </c>
      <c r="D2200" s="115">
        <f t="shared" si="1039"/>
        <v>1190.8820000000001</v>
      </c>
      <c r="E2200" s="116">
        <f t="shared" si="1026"/>
        <v>1193.337</v>
      </c>
      <c r="F2200" s="117">
        <f t="shared" si="1027"/>
        <v>46132</v>
      </c>
      <c r="G2200" s="118">
        <f t="shared" si="1031"/>
        <v>2.0614972768082662E-3</v>
      </c>
      <c r="H2200" s="119">
        <f t="shared" si="1045"/>
        <v>46223</v>
      </c>
      <c r="I2200" s="119">
        <f t="shared" si="1032"/>
        <v>46195</v>
      </c>
      <c r="J2200" s="120">
        <f t="shared" si="1040"/>
        <v>22</v>
      </c>
      <c r="K2200" s="120">
        <f t="shared" si="1029"/>
        <v>22</v>
      </c>
      <c r="L2200" s="8">
        <f t="shared" si="1041"/>
        <v>1.00206149</v>
      </c>
      <c r="M2200" s="121">
        <f t="shared" si="1028"/>
        <v>1.00206149</v>
      </c>
      <c r="N2200" s="121">
        <f t="shared" si="1023"/>
        <v>1.6769995127244826</v>
      </c>
      <c r="O2200" s="114">
        <f t="shared" si="1025"/>
        <v>1.6804566299999999</v>
      </c>
      <c r="P2200" s="114">
        <f t="shared" si="1033"/>
        <v>571.08729936999998</v>
      </c>
      <c r="Q2200" s="168">
        <f t="shared" si="1046"/>
        <v>0</v>
      </c>
      <c r="R2200" s="169">
        <f t="shared" si="1042"/>
        <v>0</v>
      </c>
      <c r="S2200" s="114">
        <f t="shared" si="1034"/>
        <v>0</v>
      </c>
      <c r="T2200" s="124">
        <f t="shared" si="1043"/>
        <v>7.0000000000000007E-2</v>
      </c>
      <c r="U2200" s="122">
        <f t="shared" si="1024"/>
        <v>22</v>
      </c>
      <c r="V2200" s="122">
        <v>252</v>
      </c>
      <c r="W2200" s="121">
        <f t="shared" si="1035"/>
        <v>1.0059241860000001</v>
      </c>
      <c r="X2200" s="114">
        <f t="shared" si="1036"/>
        <v>3.3832273800000001</v>
      </c>
      <c r="Y2200" s="114">
        <f t="shared" si="1037"/>
        <v>0</v>
      </c>
      <c r="Z2200" s="127" t="str">
        <f t="shared" si="1047"/>
        <v>A+J=</v>
      </c>
      <c r="AA2200" s="119">
        <f t="shared" si="1048"/>
        <v>46195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>
        <f t="shared" si="1038"/>
        <v>46195</v>
      </c>
      <c r="B2201" s="114">
        <f t="shared" si="1030"/>
        <v>574.47052674999998</v>
      </c>
      <c r="C2201" s="114">
        <f t="shared" si="1044"/>
        <v>339.84054642000001</v>
      </c>
      <c r="D2201" s="115">
        <f t="shared" si="1039"/>
        <v>1190.8820000000001</v>
      </c>
      <c r="E2201" s="116">
        <f t="shared" si="1026"/>
        <v>1193.337</v>
      </c>
      <c r="F2201" s="117">
        <f t="shared" si="1027"/>
        <v>46132</v>
      </c>
      <c r="G2201" s="118">
        <f t="shared" si="1031"/>
        <v>2.0614972768082662E-3</v>
      </c>
      <c r="H2201" s="119">
        <f t="shared" si="1045"/>
        <v>46223</v>
      </c>
      <c r="I2201" s="119">
        <f t="shared" si="1032"/>
        <v>46195</v>
      </c>
      <c r="J2201" s="120">
        <f t="shared" si="1040"/>
        <v>22</v>
      </c>
      <c r="K2201" s="120">
        <f t="shared" si="1029"/>
        <v>22</v>
      </c>
      <c r="L2201" s="8">
        <f t="shared" si="1041"/>
        <v>1.00206149</v>
      </c>
      <c r="M2201" s="121">
        <f t="shared" si="1028"/>
        <v>1.00206149</v>
      </c>
      <c r="N2201" s="121">
        <f t="shared" si="1023"/>
        <v>1.6769995127244826</v>
      </c>
      <c r="O2201" s="114">
        <f t="shared" si="1025"/>
        <v>1.6804566299999999</v>
      </c>
      <c r="P2201" s="114">
        <f t="shared" si="1033"/>
        <v>571.08729936999998</v>
      </c>
      <c r="Q2201" s="168">
        <f t="shared" si="1046"/>
        <v>72</v>
      </c>
      <c r="R2201" s="169">
        <f t="shared" si="1042"/>
        <v>1.9665999999999999E-2</v>
      </c>
      <c r="S2201" s="114">
        <f t="shared" si="1034"/>
        <v>11.23100282</v>
      </c>
      <c r="T2201" s="124">
        <f t="shared" si="1043"/>
        <v>7.0000000000000007E-2</v>
      </c>
      <c r="U2201" s="122">
        <f t="shared" si="1024"/>
        <v>22</v>
      </c>
      <c r="V2201" s="122">
        <v>252</v>
      </c>
      <c r="W2201" s="121">
        <f t="shared" si="1035"/>
        <v>1.0059241860000001</v>
      </c>
      <c r="X2201" s="114">
        <f t="shared" si="1036"/>
        <v>3.3832273800000001</v>
      </c>
      <c r="Y2201" s="114">
        <f t="shared" si="1037"/>
        <v>14.614230200000002</v>
      </c>
      <c r="Z2201" s="127" t="str">
        <f t="shared" si="1047"/>
        <v>A+J=</v>
      </c>
      <c r="AA2201" s="119">
        <f t="shared" si="1048"/>
        <v>46195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>
        <f t="shared" si="1038"/>
        <v>46196</v>
      </c>
      <c r="B2202" s="114">
        <f t="shared" si="1030"/>
        <v>560.06429252000009</v>
      </c>
      <c r="C2202" s="114">
        <f t="shared" si="1044"/>
        <v>333.15724224000002</v>
      </c>
      <c r="D2202" s="115">
        <f t="shared" si="1039"/>
        <v>1190.8820000000001</v>
      </c>
      <c r="E2202" s="116">
        <f t="shared" si="1026"/>
        <v>1193.337</v>
      </c>
      <c r="F2202" s="117">
        <f t="shared" si="1027"/>
        <v>46164</v>
      </c>
      <c r="G2202" s="118">
        <f t="shared" si="1031"/>
        <v>2.0614972768082662E-3</v>
      </c>
      <c r="H2202" s="119">
        <f t="shared" si="1045"/>
        <v>46223</v>
      </c>
      <c r="I2202" s="119">
        <f t="shared" si="1032"/>
        <v>46223</v>
      </c>
      <c r="J2202" s="120">
        <f t="shared" si="1040"/>
        <v>20</v>
      </c>
      <c r="K2202" s="120">
        <f t="shared" si="1029"/>
        <v>1</v>
      </c>
      <c r="L2202" s="8">
        <f t="shared" si="1041"/>
        <v>1.0001029699999999</v>
      </c>
      <c r="M2202" s="121">
        <f t="shared" si="1028"/>
        <v>1.00206149</v>
      </c>
      <c r="N2202" s="121">
        <f t="shared" si="1023"/>
        <v>1.6804566304499688</v>
      </c>
      <c r="O2202" s="114">
        <f t="shared" si="1025"/>
        <v>1.6806296599999999</v>
      </c>
      <c r="P2202" s="114">
        <f t="shared" si="1033"/>
        <v>559.91394275000005</v>
      </c>
      <c r="Q2202" s="168">
        <f t="shared" si="1046"/>
        <v>0</v>
      </c>
      <c r="R2202" s="169">
        <f t="shared" si="1042"/>
        <v>0</v>
      </c>
      <c r="S2202" s="114">
        <f t="shared" si="1034"/>
        <v>0</v>
      </c>
      <c r="T2202" s="124">
        <f t="shared" si="1043"/>
        <v>7.0000000000000007E-2</v>
      </c>
      <c r="U2202" s="122">
        <f t="shared" si="1024"/>
        <v>1</v>
      </c>
      <c r="V2202" s="122">
        <v>252</v>
      </c>
      <c r="W2202" s="121">
        <f t="shared" si="1035"/>
        <v>1.0002685229999999</v>
      </c>
      <c r="X2202" s="114">
        <f t="shared" si="1036"/>
        <v>0.15034976999999999</v>
      </c>
      <c r="Y2202" s="114">
        <f t="shared" si="1037"/>
        <v>0</v>
      </c>
      <c r="Z2202" s="127" t="str">
        <f t="shared" si="1047"/>
        <v>A+J=</v>
      </c>
      <c r="AA2202" s="119">
        <f t="shared" si="1048"/>
        <v>46223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>
        <f t="shared" si="1038"/>
        <v>46197</v>
      </c>
      <c r="B2203" s="114">
        <f t="shared" si="1030"/>
        <v>560.27236976000006</v>
      </c>
      <c r="C2203" s="114">
        <f t="shared" si="1044"/>
        <v>333.15724224000002</v>
      </c>
      <c r="D2203" s="115">
        <f t="shared" si="1039"/>
        <v>1190.8820000000001</v>
      </c>
      <c r="E2203" s="116">
        <f t="shared" si="1026"/>
        <v>1193.337</v>
      </c>
      <c r="F2203" s="117">
        <f t="shared" si="1027"/>
        <v>46164</v>
      </c>
      <c r="G2203" s="118">
        <f t="shared" si="1031"/>
        <v>2.0614972768082662E-3</v>
      </c>
      <c r="H2203" s="119">
        <f t="shared" si="1045"/>
        <v>46223</v>
      </c>
      <c r="I2203" s="119">
        <f t="shared" si="1032"/>
        <v>46223</v>
      </c>
      <c r="J2203" s="120">
        <f t="shared" si="1040"/>
        <v>20</v>
      </c>
      <c r="K2203" s="120">
        <f t="shared" si="1029"/>
        <v>2</v>
      </c>
      <c r="L2203" s="8">
        <f t="shared" si="1041"/>
        <v>1.00020595</v>
      </c>
      <c r="M2203" s="121">
        <f t="shared" si="1028"/>
        <v>1.00206149</v>
      </c>
      <c r="N2203" s="121">
        <f t="shared" si="1023"/>
        <v>1.6804566304499688</v>
      </c>
      <c r="O2203" s="114">
        <f t="shared" si="1025"/>
        <v>1.68080272</v>
      </c>
      <c r="P2203" s="114">
        <f t="shared" si="1033"/>
        <v>559.97159894000004</v>
      </c>
      <c r="Q2203" s="168">
        <f t="shared" si="1046"/>
        <v>0</v>
      </c>
      <c r="R2203" s="169">
        <f t="shared" si="1042"/>
        <v>0</v>
      </c>
      <c r="S2203" s="114">
        <f t="shared" si="1034"/>
        <v>0</v>
      </c>
      <c r="T2203" s="124">
        <f t="shared" si="1043"/>
        <v>7.0000000000000007E-2</v>
      </c>
      <c r="U2203" s="122">
        <f t="shared" si="1024"/>
        <v>2</v>
      </c>
      <c r="V2203" s="122">
        <v>252</v>
      </c>
      <c r="W2203" s="121">
        <f t="shared" si="1035"/>
        <v>1.000537118</v>
      </c>
      <c r="X2203" s="114">
        <f t="shared" si="1036"/>
        <v>0.30077081999999999</v>
      </c>
      <c r="Y2203" s="114">
        <f t="shared" si="1037"/>
        <v>0</v>
      </c>
      <c r="Z2203" s="127" t="str">
        <f t="shared" si="1047"/>
        <v>A+J=</v>
      </c>
      <c r="AA2203" s="119">
        <f t="shared" si="1048"/>
        <v>46223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>
        <f t="shared" si="1038"/>
        <v>46198</v>
      </c>
      <c r="B2204" s="114">
        <f t="shared" si="1030"/>
        <v>560.48052496999992</v>
      </c>
      <c r="C2204" s="114">
        <f t="shared" si="1044"/>
        <v>333.15724224000002</v>
      </c>
      <c r="D2204" s="115">
        <f t="shared" si="1039"/>
        <v>1190.8820000000001</v>
      </c>
      <c r="E2204" s="116">
        <f t="shared" si="1026"/>
        <v>1193.337</v>
      </c>
      <c r="F2204" s="117">
        <f t="shared" si="1027"/>
        <v>46164</v>
      </c>
      <c r="G2204" s="118">
        <f t="shared" si="1031"/>
        <v>2.0614972768082662E-3</v>
      </c>
      <c r="H2204" s="119">
        <f t="shared" si="1045"/>
        <v>46223</v>
      </c>
      <c r="I2204" s="119">
        <f t="shared" si="1032"/>
        <v>46223</v>
      </c>
      <c r="J2204" s="120">
        <f t="shared" si="1040"/>
        <v>20</v>
      </c>
      <c r="K2204" s="120">
        <f t="shared" si="1029"/>
        <v>3</v>
      </c>
      <c r="L2204" s="8">
        <f t="shared" si="1041"/>
        <v>1.00030895</v>
      </c>
      <c r="M2204" s="121">
        <f t="shared" si="1028"/>
        <v>1.00206149</v>
      </c>
      <c r="N2204" s="121">
        <f t="shared" si="1023"/>
        <v>1.6804566304499688</v>
      </c>
      <c r="O2204" s="114">
        <f t="shared" si="1025"/>
        <v>1.6809757999999999</v>
      </c>
      <c r="P2204" s="114">
        <f t="shared" si="1033"/>
        <v>560.02926179999997</v>
      </c>
      <c r="Q2204" s="168">
        <f t="shared" si="1046"/>
        <v>0</v>
      </c>
      <c r="R2204" s="169">
        <f t="shared" si="1042"/>
        <v>0</v>
      </c>
      <c r="S2204" s="114">
        <f t="shared" si="1034"/>
        <v>0</v>
      </c>
      <c r="T2204" s="124">
        <f t="shared" si="1043"/>
        <v>7.0000000000000007E-2</v>
      </c>
      <c r="U2204" s="122">
        <f t="shared" si="1024"/>
        <v>3</v>
      </c>
      <c r="V2204" s="122">
        <v>252</v>
      </c>
      <c r="W2204" s="121">
        <f t="shared" si="1035"/>
        <v>1.0008057850000001</v>
      </c>
      <c r="X2204" s="114">
        <f t="shared" si="1036"/>
        <v>0.45126316999999999</v>
      </c>
      <c r="Y2204" s="114">
        <f t="shared" si="1037"/>
        <v>0</v>
      </c>
      <c r="Z2204" s="127" t="str">
        <f t="shared" si="1047"/>
        <v>A+J=</v>
      </c>
      <c r="AA2204" s="119">
        <f t="shared" si="1048"/>
        <v>46223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>
        <f t="shared" si="1038"/>
        <v>46199</v>
      </c>
      <c r="B2205" s="114">
        <f t="shared" si="1030"/>
        <v>560.68875481999999</v>
      </c>
      <c r="C2205" s="114">
        <f t="shared" si="1044"/>
        <v>333.15724224000002</v>
      </c>
      <c r="D2205" s="115">
        <f t="shared" si="1039"/>
        <v>1190.8820000000001</v>
      </c>
      <c r="E2205" s="116">
        <f t="shared" si="1026"/>
        <v>1193.337</v>
      </c>
      <c r="F2205" s="117">
        <f t="shared" si="1027"/>
        <v>46164</v>
      </c>
      <c r="G2205" s="118">
        <f t="shared" si="1031"/>
        <v>2.0614972768082662E-3</v>
      </c>
      <c r="H2205" s="119">
        <f t="shared" si="1045"/>
        <v>46223</v>
      </c>
      <c r="I2205" s="119">
        <f t="shared" si="1032"/>
        <v>46223</v>
      </c>
      <c r="J2205" s="120">
        <f t="shared" si="1040"/>
        <v>20</v>
      </c>
      <c r="K2205" s="120">
        <f t="shared" si="1029"/>
        <v>4</v>
      </c>
      <c r="L2205" s="8">
        <f t="shared" si="1041"/>
        <v>1.0004119499999999</v>
      </c>
      <c r="M2205" s="121">
        <f t="shared" si="1028"/>
        <v>1.00206149</v>
      </c>
      <c r="N2205" s="121">
        <f t="shared" si="1023"/>
        <v>1.6804566304499688</v>
      </c>
      <c r="O2205" s="114">
        <f t="shared" si="1025"/>
        <v>1.68114889</v>
      </c>
      <c r="P2205" s="114">
        <f t="shared" si="1033"/>
        <v>560.08692798000004</v>
      </c>
      <c r="Q2205" s="168">
        <f t="shared" si="1046"/>
        <v>0</v>
      </c>
      <c r="R2205" s="169">
        <f t="shared" si="1042"/>
        <v>0</v>
      </c>
      <c r="S2205" s="114">
        <f t="shared" si="1034"/>
        <v>0</v>
      </c>
      <c r="T2205" s="124">
        <f t="shared" si="1043"/>
        <v>7.0000000000000007E-2</v>
      </c>
      <c r="U2205" s="122">
        <f t="shared" si="1024"/>
        <v>4</v>
      </c>
      <c r="V2205" s="122">
        <v>252</v>
      </c>
      <c r="W2205" s="121">
        <f t="shared" si="1035"/>
        <v>1.0010745240000001</v>
      </c>
      <c r="X2205" s="114">
        <f t="shared" si="1036"/>
        <v>0.60182683999999997</v>
      </c>
      <c r="Y2205" s="114">
        <f t="shared" si="1037"/>
        <v>0</v>
      </c>
      <c r="Z2205" s="127" t="str">
        <f t="shared" si="1047"/>
        <v>A+J=</v>
      </c>
      <c r="AA2205" s="119">
        <f t="shared" si="1048"/>
        <v>46223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>
        <f t="shared" si="1038"/>
        <v>46200</v>
      </c>
      <c r="B2206" s="114">
        <f t="shared" si="1030"/>
        <v>560.89706601</v>
      </c>
      <c r="C2206" s="114">
        <f t="shared" si="1044"/>
        <v>333.15724224000002</v>
      </c>
      <c r="D2206" s="115">
        <f t="shared" si="1039"/>
        <v>1190.8820000000001</v>
      </c>
      <c r="E2206" s="116">
        <f t="shared" si="1026"/>
        <v>1193.337</v>
      </c>
      <c r="F2206" s="117">
        <f t="shared" si="1027"/>
        <v>46164</v>
      </c>
      <c r="G2206" s="118">
        <f t="shared" si="1031"/>
        <v>2.0614972768082662E-3</v>
      </c>
      <c r="H2206" s="119">
        <f t="shared" si="1045"/>
        <v>46223</v>
      </c>
      <c r="I2206" s="119">
        <f t="shared" si="1032"/>
        <v>46223</v>
      </c>
      <c r="J2206" s="120">
        <f t="shared" si="1040"/>
        <v>20</v>
      </c>
      <c r="K2206" s="120">
        <f t="shared" si="1029"/>
        <v>5</v>
      </c>
      <c r="L2206" s="8">
        <f t="shared" si="1041"/>
        <v>1.00051497</v>
      </c>
      <c r="M2206" s="121">
        <f t="shared" si="1028"/>
        <v>1.00206149</v>
      </c>
      <c r="N2206" s="121">
        <f t="shared" si="1023"/>
        <v>1.6804566304499688</v>
      </c>
      <c r="O2206" s="114">
        <f t="shared" si="1025"/>
        <v>1.6813220099999999</v>
      </c>
      <c r="P2206" s="114">
        <f t="shared" si="1033"/>
        <v>560.14460415999997</v>
      </c>
      <c r="Q2206" s="168">
        <f t="shared" si="1046"/>
        <v>0</v>
      </c>
      <c r="R2206" s="169">
        <f t="shared" si="1042"/>
        <v>0</v>
      </c>
      <c r="S2206" s="114">
        <f t="shared" si="1034"/>
        <v>0</v>
      </c>
      <c r="T2206" s="124">
        <f t="shared" si="1043"/>
        <v>7.0000000000000007E-2</v>
      </c>
      <c r="U2206" s="122">
        <f t="shared" si="1024"/>
        <v>5</v>
      </c>
      <c r="V2206" s="122">
        <v>252</v>
      </c>
      <c r="W2206" s="121">
        <f t="shared" si="1035"/>
        <v>1.0013433350000001</v>
      </c>
      <c r="X2206" s="114">
        <f t="shared" si="1036"/>
        <v>0.75246184999999999</v>
      </c>
      <c r="Y2206" s="114">
        <f t="shared" si="1037"/>
        <v>0</v>
      </c>
      <c r="Z2206" s="127" t="str">
        <f t="shared" si="1047"/>
        <v>A+J=</v>
      </c>
      <c r="AA2206" s="119">
        <f t="shared" si="1048"/>
        <v>46223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>
        <f t="shared" si="1038"/>
        <v>46201</v>
      </c>
      <c r="B2207" s="114">
        <f t="shared" si="1030"/>
        <v>560.89706601</v>
      </c>
      <c r="C2207" s="114">
        <f t="shared" si="1044"/>
        <v>333.15724224000002</v>
      </c>
      <c r="D2207" s="115">
        <f t="shared" si="1039"/>
        <v>1190.8820000000001</v>
      </c>
      <c r="E2207" s="116">
        <f t="shared" si="1026"/>
        <v>1193.337</v>
      </c>
      <c r="F2207" s="117">
        <f t="shared" si="1027"/>
        <v>46164</v>
      </c>
      <c r="G2207" s="118">
        <f t="shared" si="1031"/>
        <v>2.0614972768082662E-3</v>
      </c>
      <c r="H2207" s="119">
        <f t="shared" si="1045"/>
        <v>46223</v>
      </c>
      <c r="I2207" s="119">
        <f t="shared" si="1032"/>
        <v>46223</v>
      </c>
      <c r="J2207" s="120">
        <f t="shared" si="1040"/>
        <v>20</v>
      </c>
      <c r="K2207" s="120">
        <f t="shared" si="1029"/>
        <v>5</v>
      </c>
      <c r="L2207" s="8">
        <f t="shared" si="1041"/>
        <v>1.00051497</v>
      </c>
      <c r="M2207" s="121">
        <f t="shared" si="1028"/>
        <v>1.00206149</v>
      </c>
      <c r="N2207" s="121">
        <f t="shared" ref="N2207:N2270" si="1049">IF(I2207&gt;I2206,N2206*M2207,N2206)</f>
        <v>1.6804566304499688</v>
      </c>
      <c r="O2207" s="114">
        <f t="shared" si="1025"/>
        <v>1.6813220099999999</v>
      </c>
      <c r="P2207" s="114">
        <f t="shared" si="1033"/>
        <v>560.14460415999997</v>
      </c>
      <c r="Q2207" s="168">
        <f t="shared" si="1046"/>
        <v>0</v>
      </c>
      <c r="R2207" s="169">
        <f t="shared" si="1042"/>
        <v>0</v>
      </c>
      <c r="S2207" s="114">
        <f t="shared" si="1034"/>
        <v>0</v>
      </c>
      <c r="T2207" s="124">
        <f t="shared" si="1043"/>
        <v>7.0000000000000007E-2</v>
      </c>
      <c r="U2207" s="122">
        <f t="shared" si="1024"/>
        <v>5</v>
      </c>
      <c r="V2207" s="122">
        <v>252</v>
      </c>
      <c r="W2207" s="121">
        <f t="shared" si="1035"/>
        <v>1.0013433350000001</v>
      </c>
      <c r="X2207" s="114">
        <f t="shared" si="1036"/>
        <v>0.75246184999999999</v>
      </c>
      <c r="Y2207" s="114">
        <f t="shared" si="1037"/>
        <v>0</v>
      </c>
      <c r="Z2207" s="127" t="str">
        <f t="shared" si="1047"/>
        <v>A+J=</v>
      </c>
      <c r="AA2207" s="119">
        <f t="shared" si="1048"/>
        <v>46223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>
        <f t="shared" si="1038"/>
        <v>46202</v>
      </c>
      <c r="B2208" s="114">
        <f t="shared" si="1030"/>
        <v>560.89706601</v>
      </c>
      <c r="C2208" s="114">
        <f t="shared" si="1044"/>
        <v>333.15724224000002</v>
      </c>
      <c r="D2208" s="115">
        <f t="shared" si="1039"/>
        <v>1190.8820000000001</v>
      </c>
      <c r="E2208" s="116">
        <f t="shared" si="1026"/>
        <v>1193.337</v>
      </c>
      <c r="F2208" s="117">
        <f t="shared" si="1027"/>
        <v>46164</v>
      </c>
      <c r="G2208" s="118">
        <f t="shared" si="1031"/>
        <v>2.0614972768082662E-3</v>
      </c>
      <c r="H2208" s="119">
        <f t="shared" si="1045"/>
        <v>46223</v>
      </c>
      <c r="I2208" s="119">
        <f t="shared" si="1032"/>
        <v>46223</v>
      </c>
      <c r="J2208" s="120">
        <f t="shared" si="1040"/>
        <v>20</v>
      </c>
      <c r="K2208" s="120">
        <f t="shared" si="1029"/>
        <v>5</v>
      </c>
      <c r="L2208" s="8">
        <f t="shared" si="1041"/>
        <v>1.00051497</v>
      </c>
      <c r="M2208" s="121">
        <f t="shared" si="1028"/>
        <v>1.00206149</v>
      </c>
      <c r="N2208" s="121">
        <f t="shared" si="1049"/>
        <v>1.6804566304499688</v>
      </c>
      <c r="O2208" s="114">
        <f t="shared" si="1025"/>
        <v>1.6813220099999999</v>
      </c>
      <c r="P2208" s="114">
        <f t="shared" si="1033"/>
        <v>560.14460415999997</v>
      </c>
      <c r="Q2208" s="168">
        <f t="shared" si="1046"/>
        <v>0</v>
      </c>
      <c r="R2208" s="169">
        <f t="shared" si="1042"/>
        <v>0</v>
      </c>
      <c r="S2208" s="114">
        <f t="shared" si="1034"/>
        <v>0</v>
      </c>
      <c r="T2208" s="124">
        <f t="shared" si="1043"/>
        <v>7.0000000000000007E-2</v>
      </c>
      <c r="U2208" s="122">
        <f t="shared" si="1024"/>
        <v>5</v>
      </c>
      <c r="V2208" s="122">
        <v>252</v>
      </c>
      <c r="W2208" s="121">
        <f t="shared" si="1035"/>
        <v>1.0013433350000001</v>
      </c>
      <c r="X2208" s="114">
        <f t="shared" si="1036"/>
        <v>0.75246184999999999</v>
      </c>
      <c r="Y2208" s="114">
        <f t="shared" si="1037"/>
        <v>0</v>
      </c>
      <c r="Z2208" s="127" t="str">
        <f t="shared" si="1047"/>
        <v>A+J=</v>
      </c>
      <c r="AA2208" s="119">
        <f t="shared" si="1048"/>
        <v>46223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>
        <f t="shared" si="1038"/>
        <v>46203</v>
      </c>
      <c r="B2209" s="114">
        <f t="shared" si="1030"/>
        <v>561.10545521999995</v>
      </c>
      <c r="C2209" s="114">
        <f t="shared" si="1044"/>
        <v>333.15724224000002</v>
      </c>
      <c r="D2209" s="115">
        <f t="shared" si="1039"/>
        <v>1190.8820000000001</v>
      </c>
      <c r="E2209" s="116">
        <f t="shared" si="1026"/>
        <v>1193.337</v>
      </c>
      <c r="F2209" s="117">
        <f t="shared" si="1027"/>
        <v>46164</v>
      </c>
      <c r="G2209" s="118">
        <f t="shared" si="1031"/>
        <v>2.0614972768082662E-3</v>
      </c>
      <c r="H2209" s="119">
        <f t="shared" si="1045"/>
        <v>46223</v>
      </c>
      <c r="I2209" s="119">
        <f t="shared" si="1032"/>
        <v>46223</v>
      </c>
      <c r="J2209" s="120">
        <f t="shared" si="1040"/>
        <v>20</v>
      </c>
      <c r="K2209" s="120">
        <f t="shared" si="1029"/>
        <v>6</v>
      </c>
      <c r="L2209" s="8">
        <f t="shared" si="1041"/>
        <v>1.000618</v>
      </c>
      <c r="M2209" s="121">
        <f t="shared" si="1028"/>
        <v>1.00206149</v>
      </c>
      <c r="N2209" s="121">
        <f t="shared" si="1049"/>
        <v>1.6804566304499688</v>
      </c>
      <c r="O2209" s="114">
        <f t="shared" si="1025"/>
        <v>1.6814951499999999</v>
      </c>
      <c r="P2209" s="114">
        <f t="shared" si="1033"/>
        <v>560.20228700999996</v>
      </c>
      <c r="Q2209" s="168">
        <f t="shared" si="1046"/>
        <v>0</v>
      </c>
      <c r="R2209" s="169">
        <f t="shared" si="1042"/>
        <v>0</v>
      </c>
      <c r="S2209" s="114">
        <f t="shared" si="1034"/>
        <v>0</v>
      </c>
      <c r="T2209" s="124">
        <f t="shared" si="1043"/>
        <v>7.0000000000000007E-2</v>
      </c>
      <c r="U2209" s="122">
        <f t="shared" si="1024"/>
        <v>6</v>
      </c>
      <c r="V2209" s="122">
        <v>252</v>
      </c>
      <c r="W2209" s="121">
        <f t="shared" si="1035"/>
        <v>1.001612218</v>
      </c>
      <c r="X2209" s="114">
        <f t="shared" si="1036"/>
        <v>0.90316821000000003</v>
      </c>
      <c r="Y2209" s="114">
        <f t="shared" si="1037"/>
        <v>0</v>
      </c>
      <c r="Z2209" s="127" t="str">
        <f t="shared" si="1047"/>
        <v>A+J=</v>
      </c>
      <c r="AA2209" s="119">
        <f t="shared" si="1048"/>
        <v>46223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>
        <f t="shared" si="1038"/>
        <v>46204</v>
      </c>
      <c r="B2210" s="114">
        <f t="shared" si="1030"/>
        <v>561.31391968000003</v>
      </c>
      <c r="C2210" s="114">
        <f t="shared" si="1044"/>
        <v>333.15724224000002</v>
      </c>
      <c r="D2210" s="115">
        <f t="shared" si="1039"/>
        <v>1190.8820000000001</v>
      </c>
      <c r="E2210" s="116">
        <f t="shared" si="1026"/>
        <v>1193.337</v>
      </c>
      <c r="F2210" s="117">
        <f t="shared" si="1027"/>
        <v>46164</v>
      </c>
      <c r="G2210" s="118">
        <f t="shared" si="1031"/>
        <v>2.0614972768082662E-3</v>
      </c>
      <c r="H2210" s="119">
        <f t="shared" si="1045"/>
        <v>46223</v>
      </c>
      <c r="I2210" s="119">
        <f t="shared" si="1032"/>
        <v>46223</v>
      </c>
      <c r="J2210" s="120">
        <f t="shared" si="1040"/>
        <v>20</v>
      </c>
      <c r="K2210" s="120">
        <f t="shared" si="1029"/>
        <v>7</v>
      </c>
      <c r="L2210" s="8">
        <f t="shared" si="1041"/>
        <v>1.00072104</v>
      </c>
      <c r="M2210" s="121">
        <f t="shared" si="1028"/>
        <v>1.00206149</v>
      </c>
      <c r="N2210" s="121">
        <f t="shared" si="1049"/>
        <v>1.6804566304499688</v>
      </c>
      <c r="O2210" s="114">
        <f t="shared" si="1025"/>
        <v>1.6816682999999999</v>
      </c>
      <c r="P2210" s="114">
        <f t="shared" si="1033"/>
        <v>560.25997318999998</v>
      </c>
      <c r="Q2210" s="168">
        <f t="shared" si="1046"/>
        <v>0</v>
      </c>
      <c r="R2210" s="169">
        <f t="shared" si="1042"/>
        <v>0</v>
      </c>
      <c r="S2210" s="114">
        <f t="shared" si="1034"/>
        <v>0</v>
      </c>
      <c r="T2210" s="124">
        <f t="shared" si="1043"/>
        <v>7.0000000000000007E-2</v>
      </c>
      <c r="U2210" s="122">
        <f t="shared" si="1024"/>
        <v>7</v>
      </c>
      <c r="V2210" s="122">
        <v>252</v>
      </c>
      <c r="W2210" s="121">
        <f t="shared" si="1035"/>
        <v>1.001881174</v>
      </c>
      <c r="X2210" s="114">
        <f t="shared" si="1036"/>
        <v>1.05394649</v>
      </c>
      <c r="Y2210" s="114">
        <f t="shared" si="1037"/>
        <v>0</v>
      </c>
      <c r="Z2210" s="127" t="str">
        <f t="shared" si="1047"/>
        <v>A+J=</v>
      </c>
      <c r="AA2210" s="119">
        <f t="shared" si="1048"/>
        <v>46223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>
        <f t="shared" si="1038"/>
        <v>46205</v>
      </c>
      <c r="B2211" s="114">
        <f t="shared" si="1030"/>
        <v>561.52245884000001</v>
      </c>
      <c r="C2211" s="114">
        <f t="shared" si="1044"/>
        <v>333.15724224000002</v>
      </c>
      <c r="D2211" s="115">
        <f t="shared" si="1039"/>
        <v>1190.8820000000001</v>
      </c>
      <c r="E2211" s="116">
        <f t="shared" si="1026"/>
        <v>1193.337</v>
      </c>
      <c r="F2211" s="117">
        <f t="shared" si="1027"/>
        <v>46164</v>
      </c>
      <c r="G2211" s="118">
        <f t="shared" si="1031"/>
        <v>2.0614972768082662E-3</v>
      </c>
      <c r="H2211" s="119">
        <f t="shared" si="1045"/>
        <v>46223</v>
      </c>
      <c r="I2211" s="119">
        <f t="shared" si="1032"/>
        <v>46223</v>
      </c>
      <c r="J2211" s="120">
        <f t="shared" si="1040"/>
        <v>20</v>
      </c>
      <c r="K2211" s="120">
        <f t="shared" si="1029"/>
        <v>8</v>
      </c>
      <c r="L2211" s="8">
        <f t="shared" si="1041"/>
        <v>1.0008240799999999</v>
      </c>
      <c r="M2211" s="121">
        <f t="shared" si="1028"/>
        <v>1.00206149</v>
      </c>
      <c r="N2211" s="121">
        <f t="shared" si="1049"/>
        <v>1.6804566304499688</v>
      </c>
      <c r="O2211" s="114">
        <f t="shared" si="1025"/>
        <v>1.68184146</v>
      </c>
      <c r="P2211" s="114">
        <f t="shared" si="1033"/>
        <v>560.31766269000002</v>
      </c>
      <c r="Q2211" s="168">
        <f t="shared" si="1046"/>
        <v>0</v>
      </c>
      <c r="R2211" s="169">
        <f t="shared" si="1042"/>
        <v>0</v>
      </c>
      <c r="S2211" s="114">
        <f t="shared" si="1034"/>
        <v>0</v>
      </c>
      <c r="T2211" s="124">
        <f t="shared" si="1043"/>
        <v>7.0000000000000007E-2</v>
      </c>
      <c r="U2211" s="122">
        <f t="shared" si="1024"/>
        <v>8</v>
      </c>
      <c r="V2211" s="122">
        <v>252</v>
      </c>
      <c r="W2211" s="121">
        <f t="shared" si="1035"/>
        <v>1.0021502019999999</v>
      </c>
      <c r="X2211" s="114">
        <f t="shared" si="1036"/>
        <v>1.20479615</v>
      </c>
      <c r="Y2211" s="114">
        <f t="shared" si="1037"/>
        <v>0</v>
      </c>
      <c r="Z2211" s="127" t="str">
        <f t="shared" si="1047"/>
        <v>A+J=</v>
      </c>
      <c r="AA2211" s="119">
        <f t="shared" si="1048"/>
        <v>46223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>
        <f t="shared" si="1038"/>
        <v>46206</v>
      </c>
      <c r="B2212" s="114">
        <f t="shared" si="1030"/>
        <v>561.73107607999998</v>
      </c>
      <c r="C2212" s="114">
        <f t="shared" si="1044"/>
        <v>333.15724224000002</v>
      </c>
      <c r="D2212" s="115">
        <f t="shared" si="1039"/>
        <v>1190.8820000000001</v>
      </c>
      <c r="E2212" s="116">
        <f t="shared" si="1026"/>
        <v>1193.337</v>
      </c>
      <c r="F2212" s="117">
        <f t="shared" si="1027"/>
        <v>46164</v>
      </c>
      <c r="G2212" s="118">
        <f t="shared" si="1031"/>
        <v>2.0614972768082662E-3</v>
      </c>
      <c r="H2212" s="119">
        <f t="shared" si="1045"/>
        <v>46223</v>
      </c>
      <c r="I2212" s="119">
        <f t="shared" si="1032"/>
        <v>46223</v>
      </c>
      <c r="J2212" s="120">
        <f t="shared" si="1040"/>
        <v>20</v>
      </c>
      <c r="K2212" s="120">
        <f t="shared" si="1029"/>
        <v>9</v>
      </c>
      <c r="L2212" s="8">
        <f t="shared" si="1041"/>
        <v>1.0009271399999999</v>
      </c>
      <c r="M2212" s="121">
        <f t="shared" si="1028"/>
        <v>1.00206149</v>
      </c>
      <c r="N2212" s="121">
        <f t="shared" si="1049"/>
        <v>1.6804566304499688</v>
      </c>
      <c r="O2212" s="114">
        <f t="shared" si="1025"/>
        <v>1.68201464</v>
      </c>
      <c r="P2212" s="114">
        <f t="shared" si="1033"/>
        <v>560.37535886000001</v>
      </c>
      <c r="Q2212" s="168">
        <f t="shared" si="1046"/>
        <v>0</v>
      </c>
      <c r="R2212" s="169">
        <f t="shared" si="1042"/>
        <v>0</v>
      </c>
      <c r="S2212" s="114">
        <f t="shared" si="1034"/>
        <v>0</v>
      </c>
      <c r="T2212" s="124">
        <f t="shared" si="1043"/>
        <v>7.0000000000000007E-2</v>
      </c>
      <c r="U2212" s="122">
        <f t="shared" si="1024"/>
        <v>9</v>
      </c>
      <c r="V2212" s="122">
        <v>252</v>
      </c>
      <c r="W2212" s="121">
        <f t="shared" si="1035"/>
        <v>1.0024193020000001</v>
      </c>
      <c r="X2212" s="114">
        <f t="shared" si="1036"/>
        <v>1.3557172200000001</v>
      </c>
      <c r="Y2212" s="114">
        <f t="shared" si="1037"/>
        <v>0</v>
      </c>
      <c r="Z2212" s="127" t="str">
        <f t="shared" si="1047"/>
        <v>A+J=</v>
      </c>
      <c r="AA2212" s="119">
        <f t="shared" si="1048"/>
        <v>46223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>
        <f t="shared" si="1038"/>
        <v>46207</v>
      </c>
      <c r="B2213" s="114">
        <f t="shared" si="1030"/>
        <v>561.93977474999997</v>
      </c>
      <c r="C2213" s="114">
        <f t="shared" si="1044"/>
        <v>333.15724224000002</v>
      </c>
      <c r="D2213" s="115">
        <f t="shared" si="1039"/>
        <v>1190.8820000000001</v>
      </c>
      <c r="E2213" s="116">
        <f t="shared" si="1026"/>
        <v>1193.337</v>
      </c>
      <c r="F2213" s="117">
        <f t="shared" si="1027"/>
        <v>46164</v>
      </c>
      <c r="G2213" s="118">
        <f t="shared" si="1031"/>
        <v>2.0614972768082662E-3</v>
      </c>
      <c r="H2213" s="119">
        <f t="shared" si="1045"/>
        <v>46223</v>
      </c>
      <c r="I2213" s="119">
        <f t="shared" si="1032"/>
        <v>46223</v>
      </c>
      <c r="J2213" s="120">
        <f t="shared" si="1040"/>
        <v>20</v>
      </c>
      <c r="K2213" s="120">
        <f t="shared" si="1029"/>
        <v>10</v>
      </c>
      <c r="L2213" s="8">
        <f t="shared" si="1041"/>
        <v>1.0010302099999999</v>
      </c>
      <c r="M2213" s="121">
        <f t="shared" si="1028"/>
        <v>1.00206149</v>
      </c>
      <c r="N2213" s="121">
        <f t="shared" si="1049"/>
        <v>1.6804566304499688</v>
      </c>
      <c r="O2213" s="114">
        <f t="shared" si="1025"/>
        <v>1.68218785</v>
      </c>
      <c r="P2213" s="114">
        <f t="shared" si="1033"/>
        <v>560.43306502999997</v>
      </c>
      <c r="Q2213" s="168">
        <f t="shared" si="1046"/>
        <v>0</v>
      </c>
      <c r="R2213" s="169">
        <f t="shared" si="1042"/>
        <v>0</v>
      </c>
      <c r="S2213" s="114">
        <f t="shared" si="1034"/>
        <v>0</v>
      </c>
      <c r="T2213" s="124">
        <f t="shared" si="1043"/>
        <v>7.0000000000000007E-2</v>
      </c>
      <c r="U2213" s="122">
        <f t="shared" ref="U2213:U2276" si="1050">IF(Q2212&gt;0,1,IF(K2213=K2212,U2212,U2212+1))</f>
        <v>10</v>
      </c>
      <c r="V2213" s="122">
        <v>252</v>
      </c>
      <c r="W2213" s="121">
        <f t="shared" si="1035"/>
        <v>1.0026884739999999</v>
      </c>
      <c r="X2213" s="114">
        <f t="shared" si="1036"/>
        <v>1.5067097199999999</v>
      </c>
      <c r="Y2213" s="114">
        <f t="shared" si="1037"/>
        <v>0</v>
      </c>
      <c r="Z2213" s="127" t="str">
        <f t="shared" si="1047"/>
        <v>A+J=</v>
      </c>
      <c r="AA2213" s="119">
        <f t="shared" si="1048"/>
        <v>46223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>
        <f t="shared" si="1038"/>
        <v>46208</v>
      </c>
      <c r="B2214" s="114">
        <f t="shared" si="1030"/>
        <v>561.93977474999997</v>
      </c>
      <c r="C2214" s="114">
        <f t="shared" si="1044"/>
        <v>333.15724224000002</v>
      </c>
      <c r="D2214" s="115">
        <f t="shared" si="1039"/>
        <v>1190.8820000000001</v>
      </c>
      <c r="E2214" s="116">
        <f t="shared" si="1026"/>
        <v>1193.337</v>
      </c>
      <c r="F2214" s="117">
        <f t="shared" si="1027"/>
        <v>46164</v>
      </c>
      <c r="G2214" s="118">
        <f t="shared" si="1031"/>
        <v>2.0614972768082662E-3</v>
      </c>
      <c r="H2214" s="119">
        <f t="shared" si="1045"/>
        <v>46223</v>
      </c>
      <c r="I2214" s="119">
        <f t="shared" si="1032"/>
        <v>46223</v>
      </c>
      <c r="J2214" s="120">
        <f t="shared" si="1040"/>
        <v>20</v>
      </c>
      <c r="K2214" s="120">
        <f t="shared" si="1029"/>
        <v>10</v>
      </c>
      <c r="L2214" s="8">
        <f t="shared" si="1041"/>
        <v>1.0010302099999999</v>
      </c>
      <c r="M2214" s="121">
        <f t="shared" si="1028"/>
        <v>1.00206149</v>
      </c>
      <c r="N2214" s="121">
        <f t="shared" si="1049"/>
        <v>1.6804566304499688</v>
      </c>
      <c r="O2214" s="114">
        <f t="shared" si="1025"/>
        <v>1.68218785</v>
      </c>
      <c r="P2214" s="114">
        <f t="shared" si="1033"/>
        <v>560.43306502999997</v>
      </c>
      <c r="Q2214" s="168">
        <f t="shared" si="1046"/>
        <v>0</v>
      </c>
      <c r="R2214" s="169">
        <f t="shared" si="1042"/>
        <v>0</v>
      </c>
      <c r="S2214" s="114">
        <f t="shared" si="1034"/>
        <v>0</v>
      </c>
      <c r="T2214" s="124">
        <f t="shared" si="1043"/>
        <v>7.0000000000000007E-2</v>
      </c>
      <c r="U2214" s="122">
        <f t="shared" si="1050"/>
        <v>10</v>
      </c>
      <c r="V2214" s="122">
        <v>252</v>
      </c>
      <c r="W2214" s="121">
        <f t="shared" si="1035"/>
        <v>1.0026884739999999</v>
      </c>
      <c r="X2214" s="114">
        <f t="shared" si="1036"/>
        <v>1.5067097199999999</v>
      </c>
      <c r="Y2214" s="114">
        <f t="shared" si="1037"/>
        <v>0</v>
      </c>
      <c r="Z2214" s="127" t="str">
        <f t="shared" si="1047"/>
        <v>A+J=</v>
      </c>
      <c r="AA2214" s="119">
        <f t="shared" si="1048"/>
        <v>46223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>
        <f t="shared" si="1038"/>
        <v>46209</v>
      </c>
      <c r="B2215" s="114">
        <f t="shared" si="1030"/>
        <v>561.93977474999997</v>
      </c>
      <c r="C2215" s="114">
        <f t="shared" si="1044"/>
        <v>333.15724224000002</v>
      </c>
      <c r="D2215" s="115">
        <f t="shared" si="1039"/>
        <v>1190.8820000000001</v>
      </c>
      <c r="E2215" s="116">
        <f t="shared" si="1026"/>
        <v>1193.337</v>
      </c>
      <c r="F2215" s="117">
        <f t="shared" si="1027"/>
        <v>46164</v>
      </c>
      <c r="G2215" s="118">
        <f t="shared" si="1031"/>
        <v>2.0614972768082662E-3</v>
      </c>
      <c r="H2215" s="119">
        <f t="shared" si="1045"/>
        <v>46223</v>
      </c>
      <c r="I2215" s="119">
        <f t="shared" si="1032"/>
        <v>46223</v>
      </c>
      <c r="J2215" s="120">
        <f t="shared" si="1040"/>
        <v>20</v>
      </c>
      <c r="K2215" s="120">
        <f t="shared" si="1029"/>
        <v>10</v>
      </c>
      <c r="L2215" s="8">
        <f t="shared" si="1041"/>
        <v>1.0010302099999999</v>
      </c>
      <c r="M2215" s="121">
        <f t="shared" si="1028"/>
        <v>1.00206149</v>
      </c>
      <c r="N2215" s="121">
        <f t="shared" si="1049"/>
        <v>1.6804566304499688</v>
      </c>
      <c r="O2215" s="114">
        <f t="shared" si="1025"/>
        <v>1.68218785</v>
      </c>
      <c r="P2215" s="114">
        <f t="shared" si="1033"/>
        <v>560.43306502999997</v>
      </c>
      <c r="Q2215" s="168">
        <f t="shared" si="1046"/>
        <v>0</v>
      </c>
      <c r="R2215" s="169">
        <f t="shared" si="1042"/>
        <v>0</v>
      </c>
      <c r="S2215" s="114">
        <f t="shared" si="1034"/>
        <v>0</v>
      </c>
      <c r="T2215" s="124">
        <f t="shared" si="1043"/>
        <v>7.0000000000000007E-2</v>
      </c>
      <c r="U2215" s="122">
        <f t="shared" si="1050"/>
        <v>10</v>
      </c>
      <c r="V2215" s="122">
        <v>252</v>
      </c>
      <c r="W2215" s="121">
        <f t="shared" si="1035"/>
        <v>1.0026884739999999</v>
      </c>
      <c r="X2215" s="114">
        <f t="shared" si="1036"/>
        <v>1.5067097199999999</v>
      </c>
      <c r="Y2215" s="114">
        <f t="shared" si="1037"/>
        <v>0</v>
      </c>
      <c r="Z2215" s="127" t="str">
        <f t="shared" si="1047"/>
        <v>A+J=</v>
      </c>
      <c r="AA2215" s="119">
        <f t="shared" si="1048"/>
        <v>46223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>
        <f t="shared" si="1038"/>
        <v>46210</v>
      </c>
      <c r="B2216" s="114">
        <f t="shared" si="1030"/>
        <v>562.14854873999991</v>
      </c>
      <c r="C2216" s="114">
        <f t="shared" si="1044"/>
        <v>333.15724224000002</v>
      </c>
      <c r="D2216" s="115">
        <f t="shared" si="1039"/>
        <v>1190.8820000000001</v>
      </c>
      <c r="E2216" s="116">
        <f t="shared" si="1026"/>
        <v>1193.337</v>
      </c>
      <c r="F2216" s="117">
        <f t="shared" si="1027"/>
        <v>46164</v>
      </c>
      <c r="G2216" s="118">
        <f t="shared" si="1031"/>
        <v>2.0614972768082662E-3</v>
      </c>
      <c r="H2216" s="119">
        <f t="shared" si="1045"/>
        <v>46223</v>
      </c>
      <c r="I2216" s="119">
        <f t="shared" si="1032"/>
        <v>46223</v>
      </c>
      <c r="J2216" s="120">
        <f t="shared" si="1040"/>
        <v>20</v>
      </c>
      <c r="K2216" s="120">
        <f t="shared" si="1029"/>
        <v>11</v>
      </c>
      <c r="L2216" s="8">
        <f t="shared" si="1041"/>
        <v>1.0011332900000001</v>
      </c>
      <c r="M2216" s="121">
        <f t="shared" si="1028"/>
        <v>1.00206149</v>
      </c>
      <c r="N2216" s="121">
        <f t="shared" si="1049"/>
        <v>1.6804566304499688</v>
      </c>
      <c r="O2216" s="114">
        <f t="shared" si="1025"/>
        <v>1.68236107</v>
      </c>
      <c r="P2216" s="114">
        <f t="shared" si="1033"/>
        <v>560.49077452999995</v>
      </c>
      <c r="Q2216" s="168">
        <f t="shared" si="1046"/>
        <v>0</v>
      </c>
      <c r="R2216" s="169">
        <f t="shared" si="1042"/>
        <v>0</v>
      </c>
      <c r="S2216" s="114">
        <f t="shared" si="1034"/>
        <v>0</v>
      </c>
      <c r="T2216" s="124">
        <f t="shared" si="1043"/>
        <v>7.0000000000000007E-2</v>
      </c>
      <c r="U2216" s="122">
        <f t="shared" si="1050"/>
        <v>11</v>
      </c>
      <c r="V2216" s="122">
        <v>252</v>
      </c>
      <c r="W2216" s="121">
        <f t="shared" si="1035"/>
        <v>1.0029577190000001</v>
      </c>
      <c r="X2216" s="114">
        <f t="shared" si="1036"/>
        <v>1.6577742099999999</v>
      </c>
      <c r="Y2216" s="114">
        <f t="shared" si="1037"/>
        <v>0</v>
      </c>
      <c r="Z2216" s="127" t="str">
        <f t="shared" si="1047"/>
        <v>A+J=</v>
      </c>
      <c r="AA2216" s="119">
        <f t="shared" si="1048"/>
        <v>46223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>
        <f t="shared" si="1038"/>
        <v>46211</v>
      </c>
      <c r="B2217" s="114">
        <f t="shared" si="1030"/>
        <v>562.35740083999997</v>
      </c>
      <c r="C2217" s="114">
        <f t="shared" si="1044"/>
        <v>333.15724224000002</v>
      </c>
      <c r="D2217" s="115">
        <f t="shared" si="1039"/>
        <v>1190.8820000000001</v>
      </c>
      <c r="E2217" s="116">
        <f t="shared" si="1026"/>
        <v>1193.337</v>
      </c>
      <c r="F2217" s="117">
        <f t="shared" si="1027"/>
        <v>46164</v>
      </c>
      <c r="G2217" s="118">
        <f t="shared" si="1031"/>
        <v>2.0614972768082662E-3</v>
      </c>
      <c r="H2217" s="119">
        <f t="shared" si="1045"/>
        <v>46223</v>
      </c>
      <c r="I2217" s="119">
        <f t="shared" si="1032"/>
        <v>46223</v>
      </c>
      <c r="J2217" s="120">
        <f t="shared" si="1040"/>
        <v>20</v>
      </c>
      <c r="K2217" s="120">
        <f t="shared" si="1029"/>
        <v>12</v>
      </c>
      <c r="L2217" s="8">
        <f t="shared" si="1041"/>
        <v>1.0012363799999999</v>
      </c>
      <c r="M2217" s="121">
        <f t="shared" si="1028"/>
        <v>1.00206149</v>
      </c>
      <c r="N2217" s="121">
        <f t="shared" si="1049"/>
        <v>1.6804566304499688</v>
      </c>
      <c r="O2217" s="114">
        <f t="shared" ref="O2217:O2280" si="1051">TRUNC(TRUNC((L2217*N2217),15),8)</f>
        <v>1.6825343100000001</v>
      </c>
      <c r="P2217" s="114">
        <f t="shared" si="1033"/>
        <v>560.54849068999999</v>
      </c>
      <c r="Q2217" s="168">
        <f t="shared" si="1046"/>
        <v>0</v>
      </c>
      <c r="R2217" s="169">
        <f t="shared" si="1042"/>
        <v>0</v>
      </c>
      <c r="S2217" s="114">
        <f t="shared" si="1034"/>
        <v>0</v>
      </c>
      <c r="T2217" s="124">
        <f t="shared" si="1043"/>
        <v>7.0000000000000007E-2</v>
      </c>
      <c r="U2217" s="122">
        <f t="shared" si="1050"/>
        <v>12</v>
      </c>
      <c r="V2217" s="122">
        <v>252</v>
      </c>
      <c r="W2217" s="121">
        <f t="shared" si="1035"/>
        <v>1.003227036</v>
      </c>
      <c r="X2217" s="114">
        <f t="shared" si="1036"/>
        <v>1.80891015</v>
      </c>
      <c r="Y2217" s="114">
        <f t="shared" si="1037"/>
        <v>0</v>
      </c>
      <c r="Z2217" s="127" t="str">
        <f t="shared" si="1047"/>
        <v>A+J=</v>
      </c>
      <c r="AA2217" s="119">
        <f t="shared" si="1048"/>
        <v>46223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>
        <f t="shared" si="1038"/>
        <v>46212</v>
      </c>
      <c r="B2218" s="114">
        <f t="shared" si="1030"/>
        <v>562.56633442999998</v>
      </c>
      <c r="C2218" s="114">
        <f t="shared" si="1044"/>
        <v>333.15724224000002</v>
      </c>
      <c r="D2218" s="115">
        <f t="shared" si="1039"/>
        <v>1190.8820000000001</v>
      </c>
      <c r="E2218" s="116">
        <f t="shared" ref="E2218:E2281" si="1052">IF($K2218=1,VLOOKUP($A2217,$AO$10:$AS$131,4),E2217)</f>
        <v>1193.337</v>
      </c>
      <c r="F2218" s="117">
        <f t="shared" ref="F2218:F2281" si="1053">IF($K2218=1,VLOOKUP($A2217,$AO$10:$AS$131,5),F2217)</f>
        <v>46164</v>
      </c>
      <c r="G2218" s="118">
        <f t="shared" si="1031"/>
        <v>2.0614972768082662E-3</v>
      </c>
      <c r="H2218" s="119">
        <f t="shared" si="1045"/>
        <v>46223</v>
      </c>
      <c r="I2218" s="119">
        <f t="shared" si="1032"/>
        <v>46223</v>
      </c>
      <c r="J2218" s="120">
        <f t="shared" si="1040"/>
        <v>20</v>
      </c>
      <c r="K2218" s="120">
        <f t="shared" si="1029"/>
        <v>13</v>
      </c>
      <c r="L2218" s="8">
        <f t="shared" si="1041"/>
        <v>1.0013394900000001</v>
      </c>
      <c r="M2218" s="121">
        <f t="shared" ref="M2218:M2281" si="1054">IF(I2218&gt;I2217,L2217,M2217)</f>
        <v>1.00206149</v>
      </c>
      <c r="N2218" s="121">
        <f t="shared" si="1049"/>
        <v>1.6804566304499688</v>
      </c>
      <c r="O2218" s="114">
        <f t="shared" si="1051"/>
        <v>1.68270758</v>
      </c>
      <c r="P2218" s="114">
        <f t="shared" si="1033"/>
        <v>560.60621684</v>
      </c>
      <c r="Q2218" s="168">
        <f t="shared" si="1046"/>
        <v>0</v>
      </c>
      <c r="R2218" s="169">
        <f t="shared" si="1042"/>
        <v>0</v>
      </c>
      <c r="S2218" s="114">
        <f t="shared" si="1034"/>
        <v>0</v>
      </c>
      <c r="T2218" s="124">
        <f t="shared" si="1043"/>
        <v>7.0000000000000007E-2</v>
      </c>
      <c r="U2218" s="122">
        <f t="shared" si="1050"/>
        <v>13</v>
      </c>
      <c r="V2218" s="122">
        <v>252</v>
      </c>
      <c r="W2218" s="121">
        <f t="shared" si="1035"/>
        <v>1.003496425</v>
      </c>
      <c r="X2218" s="114">
        <f t="shared" si="1036"/>
        <v>1.9601175900000001</v>
      </c>
      <c r="Y2218" s="114">
        <f t="shared" si="1037"/>
        <v>0</v>
      </c>
      <c r="Z2218" s="127" t="str">
        <f t="shared" si="1047"/>
        <v>A+J=</v>
      </c>
      <c r="AA2218" s="119">
        <f t="shared" si="1048"/>
        <v>46223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>
        <f t="shared" si="1038"/>
        <v>46213</v>
      </c>
      <c r="B2219" s="114">
        <f t="shared" si="1030"/>
        <v>562.77534005000007</v>
      </c>
      <c r="C2219" s="114">
        <f t="shared" si="1044"/>
        <v>333.15724224000002</v>
      </c>
      <c r="D2219" s="115">
        <f t="shared" si="1039"/>
        <v>1190.8820000000001</v>
      </c>
      <c r="E2219" s="116">
        <f t="shared" si="1052"/>
        <v>1193.337</v>
      </c>
      <c r="F2219" s="117">
        <f t="shared" si="1053"/>
        <v>46164</v>
      </c>
      <c r="G2219" s="118">
        <f t="shared" si="1031"/>
        <v>2.0614972768082662E-3</v>
      </c>
      <c r="H2219" s="119">
        <f t="shared" si="1045"/>
        <v>46223</v>
      </c>
      <c r="I2219" s="119">
        <f t="shared" si="1032"/>
        <v>46223</v>
      </c>
      <c r="J2219" s="120">
        <f t="shared" si="1040"/>
        <v>20</v>
      </c>
      <c r="K2219" s="120">
        <f t="shared" si="1029"/>
        <v>14</v>
      </c>
      <c r="L2219" s="8">
        <f t="shared" si="1041"/>
        <v>1.0014426000000001</v>
      </c>
      <c r="M2219" s="121">
        <f t="shared" si="1054"/>
        <v>1.00206149</v>
      </c>
      <c r="N2219" s="121">
        <f t="shared" si="1049"/>
        <v>1.6804566304499688</v>
      </c>
      <c r="O2219" s="114">
        <f t="shared" si="1051"/>
        <v>1.6828808500000001</v>
      </c>
      <c r="P2219" s="114">
        <f t="shared" si="1033"/>
        <v>560.66394300000002</v>
      </c>
      <c r="Q2219" s="168">
        <f t="shared" si="1046"/>
        <v>0</v>
      </c>
      <c r="R2219" s="169">
        <f t="shared" si="1042"/>
        <v>0</v>
      </c>
      <c r="S2219" s="114">
        <f t="shared" si="1034"/>
        <v>0</v>
      </c>
      <c r="T2219" s="124">
        <f t="shared" si="1043"/>
        <v>7.0000000000000007E-2</v>
      </c>
      <c r="U2219" s="122">
        <f t="shared" si="1050"/>
        <v>14</v>
      </c>
      <c r="V2219" s="122">
        <v>252</v>
      </c>
      <c r="W2219" s="121">
        <f t="shared" si="1035"/>
        <v>1.0037658869999999</v>
      </c>
      <c r="X2219" s="114">
        <f t="shared" si="1036"/>
        <v>2.1113970499999999</v>
      </c>
      <c r="Y2219" s="114">
        <f t="shared" si="1037"/>
        <v>0</v>
      </c>
      <c r="Z2219" s="127" t="str">
        <f t="shared" si="1047"/>
        <v>A+J=</v>
      </c>
      <c r="AA2219" s="119">
        <f t="shared" si="1048"/>
        <v>46223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>
        <f t="shared" si="1038"/>
        <v>46214</v>
      </c>
      <c r="B2220" s="114">
        <f t="shared" si="1030"/>
        <v>562.98442383999998</v>
      </c>
      <c r="C2220" s="114">
        <f t="shared" si="1044"/>
        <v>333.15724224000002</v>
      </c>
      <c r="D2220" s="115">
        <f t="shared" si="1039"/>
        <v>1190.8820000000001</v>
      </c>
      <c r="E2220" s="116">
        <f t="shared" si="1052"/>
        <v>1193.337</v>
      </c>
      <c r="F2220" s="117">
        <f t="shared" si="1053"/>
        <v>46164</v>
      </c>
      <c r="G2220" s="118">
        <f t="shared" si="1031"/>
        <v>2.0614972768082662E-3</v>
      </c>
      <c r="H2220" s="119">
        <f t="shared" si="1045"/>
        <v>46223</v>
      </c>
      <c r="I2220" s="119">
        <f t="shared" si="1032"/>
        <v>46223</v>
      </c>
      <c r="J2220" s="120">
        <f t="shared" si="1040"/>
        <v>20</v>
      </c>
      <c r="K2220" s="120">
        <f t="shared" si="1029"/>
        <v>15</v>
      </c>
      <c r="L2220" s="8">
        <f t="shared" si="1041"/>
        <v>1.00154572</v>
      </c>
      <c r="M2220" s="121">
        <f t="shared" si="1054"/>
        <v>1.00206149</v>
      </c>
      <c r="N2220" s="121">
        <f t="shared" si="1049"/>
        <v>1.6804566304499688</v>
      </c>
      <c r="O2220" s="114">
        <f t="shared" si="1051"/>
        <v>1.6830541400000001</v>
      </c>
      <c r="P2220" s="114">
        <f t="shared" si="1033"/>
        <v>560.72167581999997</v>
      </c>
      <c r="Q2220" s="168">
        <f t="shared" si="1046"/>
        <v>0</v>
      </c>
      <c r="R2220" s="169">
        <f t="shared" si="1042"/>
        <v>0</v>
      </c>
      <c r="S2220" s="114">
        <f t="shared" si="1034"/>
        <v>0</v>
      </c>
      <c r="T2220" s="124">
        <f t="shared" si="1043"/>
        <v>7.0000000000000007E-2</v>
      </c>
      <c r="U2220" s="122">
        <f t="shared" si="1050"/>
        <v>15</v>
      </c>
      <c r="V2220" s="122">
        <v>252</v>
      </c>
      <c r="W2220" s="121">
        <f t="shared" si="1035"/>
        <v>1.004035421</v>
      </c>
      <c r="X2220" s="114">
        <f t="shared" si="1036"/>
        <v>2.2627480200000001</v>
      </c>
      <c r="Y2220" s="114">
        <f t="shared" si="1037"/>
        <v>0</v>
      </c>
      <c r="Z2220" s="127" t="str">
        <f t="shared" si="1047"/>
        <v>A+J=</v>
      </c>
      <c r="AA2220" s="119">
        <f t="shared" si="1048"/>
        <v>46223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>
        <f t="shared" si="1038"/>
        <v>46215</v>
      </c>
      <c r="B2221" s="114">
        <f t="shared" si="1030"/>
        <v>562.98442383999998</v>
      </c>
      <c r="C2221" s="114">
        <f t="shared" si="1044"/>
        <v>333.15724224000002</v>
      </c>
      <c r="D2221" s="115">
        <f t="shared" si="1039"/>
        <v>1190.8820000000001</v>
      </c>
      <c r="E2221" s="116">
        <f t="shared" si="1052"/>
        <v>1193.337</v>
      </c>
      <c r="F2221" s="117">
        <f t="shared" si="1053"/>
        <v>46164</v>
      </c>
      <c r="G2221" s="118">
        <f t="shared" si="1031"/>
        <v>2.0614972768082662E-3</v>
      </c>
      <c r="H2221" s="119">
        <f t="shared" si="1045"/>
        <v>46223</v>
      </c>
      <c r="I2221" s="119">
        <f t="shared" si="1032"/>
        <v>46223</v>
      </c>
      <c r="J2221" s="120">
        <f t="shared" si="1040"/>
        <v>20</v>
      </c>
      <c r="K2221" s="120">
        <f t="shared" si="1029"/>
        <v>15</v>
      </c>
      <c r="L2221" s="8">
        <f t="shared" si="1041"/>
        <v>1.00154572</v>
      </c>
      <c r="M2221" s="121">
        <f t="shared" si="1054"/>
        <v>1.00206149</v>
      </c>
      <c r="N2221" s="121">
        <f t="shared" si="1049"/>
        <v>1.6804566304499688</v>
      </c>
      <c r="O2221" s="114">
        <f t="shared" si="1051"/>
        <v>1.6830541400000001</v>
      </c>
      <c r="P2221" s="114">
        <f t="shared" si="1033"/>
        <v>560.72167581999997</v>
      </c>
      <c r="Q2221" s="168">
        <f t="shared" si="1046"/>
        <v>0</v>
      </c>
      <c r="R2221" s="169">
        <f t="shared" si="1042"/>
        <v>0</v>
      </c>
      <c r="S2221" s="114">
        <f t="shared" si="1034"/>
        <v>0</v>
      </c>
      <c r="T2221" s="124">
        <f t="shared" si="1043"/>
        <v>7.0000000000000007E-2</v>
      </c>
      <c r="U2221" s="122">
        <f t="shared" si="1050"/>
        <v>15</v>
      </c>
      <c r="V2221" s="122">
        <v>252</v>
      </c>
      <c r="W2221" s="121">
        <f t="shared" si="1035"/>
        <v>1.004035421</v>
      </c>
      <c r="X2221" s="114">
        <f t="shared" si="1036"/>
        <v>2.2627480200000001</v>
      </c>
      <c r="Y2221" s="114">
        <f t="shared" si="1037"/>
        <v>0</v>
      </c>
      <c r="Z2221" s="127" t="str">
        <f t="shared" si="1047"/>
        <v>A+J=</v>
      </c>
      <c r="AA2221" s="119">
        <f t="shared" si="1048"/>
        <v>46223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>
        <f t="shared" si="1038"/>
        <v>46216</v>
      </c>
      <c r="B2222" s="114">
        <f t="shared" si="1030"/>
        <v>562.98442383999998</v>
      </c>
      <c r="C2222" s="114">
        <f t="shared" si="1044"/>
        <v>333.15724224000002</v>
      </c>
      <c r="D2222" s="115">
        <f t="shared" si="1039"/>
        <v>1190.8820000000001</v>
      </c>
      <c r="E2222" s="116">
        <f t="shared" si="1052"/>
        <v>1193.337</v>
      </c>
      <c r="F2222" s="117">
        <f t="shared" si="1053"/>
        <v>46164</v>
      </c>
      <c r="G2222" s="118">
        <f t="shared" si="1031"/>
        <v>2.0614972768082662E-3</v>
      </c>
      <c r="H2222" s="119">
        <f t="shared" si="1045"/>
        <v>46223</v>
      </c>
      <c r="I2222" s="119">
        <f t="shared" si="1032"/>
        <v>46223</v>
      </c>
      <c r="J2222" s="120">
        <f t="shared" si="1040"/>
        <v>20</v>
      </c>
      <c r="K2222" s="120">
        <f t="shared" ref="K2222:K2285" si="1055">(J2222-(NETWORKDAYS(A2222,I2222,AD$148:AD$502)-1))</f>
        <v>15</v>
      </c>
      <c r="L2222" s="8">
        <f t="shared" si="1041"/>
        <v>1.00154572</v>
      </c>
      <c r="M2222" s="121">
        <f t="shared" si="1054"/>
        <v>1.00206149</v>
      </c>
      <c r="N2222" s="121">
        <f t="shared" si="1049"/>
        <v>1.6804566304499688</v>
      </c>
      <c r="O2222" s="114">
        <f t="shared" si="1051"/>
        <v>1.6830541400000001</v>
      </c>
      <c r="P2222" s="114">
        <f t="shared" si="1033"/>
        <v>560.72167581999997</v>
      </c>
      <c r="Q2222" s="168">
        <f t="shared" si="1046"/>
        <v>0</v>
      </c>
      <c r="R2222" s="169">
        <f t="shared" si="1042"/>
        <v>0</v>
      </c>
      <c r="S2222" s="114">
        <f t="shared" si="1034"/>
        <v>0</v>
      </c>
      <c r="T2222" s="124">
        <f t="shared" si="1043"/>
        <v>7.0000000000000007E-2</v>
      </c>
      <c r="U2222" s="122">
        <f t="shared" si="1050"/>
        <v>15</v>
      </c>
      <c r="V2222" s="122">
        <v>252</v>
      </c>
      <c r="W2222" s="121">
        <f t="shared" si="1035"/>
        <v>1.004035421</v>
      </c>
      <c r="X2222" s="114">
        <f t="shared" si="1036"/>
        <v>2.2627480200000001</v>
      </c>
      <c r="Y2222" s="114">
        <f t="shared" si="1037"/>
        <v>0</v>
      </c>
      <c r="Z2222" s="127" t="str">
        <f t="shared" si="1047"/>
        <v>A+J=</v>
      </c>
      <c r="AA2222" s="119">
        <f t="shared" si="1048"/>
        <v>46223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>
        <f t="shared" si="1038"/>
        <v>46217</v>
      </c>
      <c r="B2223" s="114">
        <f t="shared" si="1030"/>
        <v>563.19358581999995</v>
      </c>
      <c r="C2223" s="114">
        <f t="shared" si="1044"/>
        <v>333.15724224000002</v>
      </c>
      <c r="D2223" s="115">
        <f t="shared" si="1039"/>
        <v>1190.8820000000001</v>
      </c>
      <c r="E2223" s="116">
        <f t="shared" si="1052"/>
        <v>1193.337</v>
      </c>
      <c r="F2223" s="117">
        <f t="shared" si="1053"/>
        <v>46164</v>
      </c>
      <c r="G2223" s="118">
        <f t="shared" si="1031"/>
        <v>2.0614972768082662E-3</v>
      </c>
      <c r="H2223" s="119">
        <f t="shared" si="1045"/>
        <v>46223</v>
      </c>
      <c r="I2223" s="119">
        <f t="shared" si="1032"/>
        <v>46223</v>
      </c>
      <c r="J2223" s="120">
        <f t="shared" si="1040"/>
        <v>20</v>
      </c>
      <c r="K2223" s="120">
        <f t="shared" si="1055"/>
        <v>16</v>
      </c>
      <c r="L2223" s="8">
        <f t="shared" si="1041"/>
        <v>1.00164885</v>
      </c>
      <c r="M2223" s="121">
        <f t="shared" si="1054"/>
        <v>1.00206149</v>
      </c>
      <c r="N2223" s="121">
        <f t="shared" si="1049"/>
        <v>1.6804566304499688</v>
      </c>
      <c r="O2223" s="114">
        <f t="shared" si="1051"/>
        <v>1.68322745</v>
      </c>
      <c r="P2223" s="114">
        <f t="shared" si="1033"/>
        <v>560.77941529999998</v>
      </c>
      <c r="Q2223" s="168">
        <f t="shared" si="1046"/>
        <v>0</v>
      </c>
      <c r="R2223" s="169">
        <f t="shared" si="1042"/>
        <v>0</v>
      </c>
      <c r="S2223" s="114">
        <f t="shared" si="1034"/>
        <v>0</v>
      </c>
      <c r="T2223" s="124">
        <f t="shared" si="1043"/>
        <v>7.0000000000000007E-2</v>
      </c>
      <c r="U2223" s="122">
        <f t="shared" si="1050"/>
        <v>16</v>
      </c>
      <c r="V2223" s="122">
        <v>252</v>
      </c>
      <c r="W2223" s="121">
        <f t="shared" si="1035"/>
        <v>1.004305027</v>
      </c>
      <c r="X2223" s="114">
        <f t="shared" si="1036"/>
        <v>2.4141705199999999</v>
      </c>
      <c r="Y2223" s="114">
        <f t="shared" si="1037"/>
        <v>0</v>
      </c>
      <c r="Z2223" s="127" t="str">
        <f t="shared" si="1047"/>
        <v>A+J=</v>
      </c>
      <c r="AA2223" s="119">
        <f t="shared" si="1048"/>
        <v>46223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>
        <f t="shared" si="1038"/>
        <v>46218</v>
      </c>
      <c r="B2224" s="114">
        <f t="shared" si="1030"/>
        <v>563.40282991999993</v>
      </c>
      <c r="C2224" s="114">
        <f t="shared" si="1044"/>
        <v>333.15724224000002</v>
      </c>
      <c r="D2224" s="115">
        <f t="shared" si="1039"/>
        <v>1190.8820000000001</v>
      </c>
      <c r="E2224" s="116">
        <f t="shared" si="1052"/>
        <v>1193.337</v>
      </c>
      <c r="F2224" s="117">
        <f t="shared" si="1053"/>
        <v>46164</v>
      </c>
      <c r="G2224" s="118">
        <f t="shared" si="1031"/>
        <v>2.0614972768082662E-3</v>
      </c>
      <c r="H2224" s="119">
        <f t="shared" si="1045"/>
        <v>46223</v>
      </c>
      <c r="I2224" s="119">
        <f t="shared" si="1032"/>
        <v>46223</v>
      </c>
      <c r="J2224" s="120">
        <f t="shared" si="1040"/>
        <v>20</v>
      </c>
      <c r="K2224" s="120">
        <f t="shared" si="1055"/>
        <v>17</v>
      </c>
      <c r="L2224" s="8">
        <f t="shared" si="1041"/>
        <v>1.001752</v>
      </c>
      <c r="M2224" s="121">
        <f t="shared" si="1054"/>
        <v>1.00206149</v>
      </c>
      <c r="N2224" s="121">
        <f t="shared" si="1049"/>
        <v>1.6804566304499688</v>
      </c>
      <c r="O2224" s="114">
        <f t="shared" si="1051"/>
        <v>1.6834007900000001</v>
      </c>
      <c r="P2224" s="114">
        <f t="shared" si="1033"/>
        <v>560.83716477999997</v>
      </c>
      <c r="Q2224" s="168">
        <f t="shared" si="1046"/>
        <v>0</v>
      </c>
      <c r="R2224" s="169">
        <f t="shared" si="1042"/>
        <v>0</v>
      </c>
      <c r="S2224" s="114">
        <f t="shared" si="1034"/>
        <v>0</v>
      </c>
      <c r="T2224" s="124">
        <f t="shared" si="1043"/>
        <v>7.0000000000000007E-2</v>
      </c>
      <c r="U2224" s="122">
        <f t="shared" si="1050"/>
        <v>17</v>
      </c>
      <c r="V2224" s="122">
        <v>252</v>
      </c>
      <c r="W2224" s="121">
        <f t="shared" si="1035"/>
        <v>1.0045747060000001</v>
      </c>
      <c r="X2224" s="114">
        <f t="shared" si="1036"/>
        <v>2.5656651400000001</v>
      </c>
      <c r="Y2224" s="114">
        <f t="shared" si="1037"/>
        <v>0</v>
      </c>
      <c r="Z2224" s="127" t="str">
        <f t="shared" si="1047"/>
        <v>A+J=</v>
      </c>
      <c r="AA2224" s="119">
        <f t="shared" si="1048"/>
        <v>46223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>
        <f t="shared" si="1038"/>
        <v>46219</v>
      </c>
      <c r="B2225" s="114">
        <f t="shared" si="1030"/>
        <v>563.61214218999999</v>
      </c>
      <c r="C2225" s="114">
        <f t="shared" si="1044"/>
        <v>333.15724224000002</v>
      </c>
      <c r="D2225" s="115">
        <f t="shared" si="1039"/>
        <v>1190.8820000000001</v>
      </c>
      <c r="E2225" s="116">
        <f t="shared" si="1052"/>
        <v>1193.337</v>
      </c>
      <c r="F2225" s="117">
        <f t="shared" si="1053"/>
        <v>46164</v>
      </c>
      <c r="G2225" s="118">
        <f t="shared" si="1031"/>
        <v>2.0614972768082662E-3</v>
      </c>
      <c r="H2225" s="119">
        <f t="shared" si="1045"/>
        <v>46223</v>
      </c>
      <c r="I2225" s="119">
        <f t="shared" si="1032"/>
        <v>46223</v>
      </c>
      <c r="J2225" s="120">
        <f t="shared" si="1040"/>
        <v>20</v>
      </c>
      <c r="K2225" s="120">
        <f t="shared" si="1055"/>
        <v>18</v>
      </c>
      <c r="L2225" s="8">
        <f t="shared" si="1041"/>
        <v>1.0018551499999999</v>
      </c>
      <c r="M2225" s="121">
        <f t="shared" si="1054"/>
        <v>1.00206149</v>
      </c>
      <c r="N2225" s="121">
        <f t="shared" si="1049"/>
        <v>1.6804566304499688</v>
      </c>
      <c r="O2225" s="114">
        <f t="shared" si="1051"/>
        <v>1.6835741200000001</v>
      </c>
      <c r="P2225" s="114">
        <f t="shared" si="1033"/>
        <v>560.89491092000003</v>
      </c>
      <c r="Q2225" s="168">
        <f t="shared" si="1046"/>
        <v>0</v>
      </c>
      <c r="R2225" s="169">
        <f t="shared" si="1042"/>
        <v>0</v>
      </c>
      <c r="S2225" s="114">
        <f t="shared" si="1034"/>
        <v>0</v>
      </c>
      <c r="T2225" s="124">
        <f t="shared" si="1043"/>
        <v>7.0000000000000007E-2</v>
      </c>
      <c r="U2225" s="122">
        <f t="shared" si="1050"/>
        <v>18</v>
      </c>
      <c r="V2225" s="122">
        <v>252</v>
      </c>
      <c r="W2225" s="121">
        <f t="shared" si="1035"/>
        <v>1.0048444569999999</v>
      </c>
      <c r="X2225" s="114">
        <f t="shared" si="1036"/>
        <v>2.7172312700000001</v>
      </c>
      <c r="Y2225" s="114">
        <f t="shared" si="1037"/>
        <v>0</v>
      </c>
      <c r="Z2225" s="127" t="str">
        <f t="shared" si="1047"/>
        <v>A+J=</v>
      </c>
      <c r="AA2225" s="119">
        <f t="shared" si="1048"/>
        <v>46223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>
        <f t="shared" si="1038"/>
        <v>46220</v>
      </c>
      <c r="B2226" s="114">
        <f t="shared" si="1030"/>
        <v>563.82154332000005</v>
      </c>
      <c r="C2226" s="114">
        <f t="shared" si="1044"/>
        <v>333.15724224000002</v>
      </c>
      <c r="D2226" s="115">
        <f t="shared" si="1039"/>
        <v>1190.8820000000001</v>
      </c>
      <c r="E2226" s="116">
        <f t="shared" si="1052"/>
        <v>1193.337</v>
      </c>
      <c r="F2226" s="117">
        <f t="shared" si="1053"/>
        <v>46164</v>
      </c>
      <c r="G2226" s="118">
        <f t="shared" si="1031"/>
        <v>2.0614972768082662E-3</v>
      </c>
      <c r="H2226" s="119">
        <f t="shared" si="1045"/>
        <v>46223</v>
      </c>
      <c r="I2226" s="119">
        <f t="shared" si="1032"/>
        <v>46223</v>
      </c>
      <c r="J2226" s="120">
        <f t="shared" si="1040"/>
        <v>20</v>
      </c>
      <c r="K2226" s="120">
        <f t="shared" si="1055"/>
        <v>19</v>
      </c>
      <c r="L2226" s="8">
        <f t="shared" si="1041"/>
        <v>1.00195832</v>
      </c>
      <c r="M2226" s="121">
        <f t="shared" si="1054"/>
        <v>1.00206149</v>
      </c>
      <c r="N2226" s="121">
        <f t="shared" si="1049"/>
        <v>1.6804566304499688</v>
      </c>
      <c r="O2226" s="114">
        <f t="shared" si="1051"/>
        <v>1.6837475</v>
      </c>
      <c r="P2226" s="114">
        <f t="shared" si="1033"/>
        <v>560.95267372000001</v>
      </c>
      <c r="Q2226" s="168">
        <f t="shared" si="1046"/>
        <v>0</v>
      </c>
      <c r="R2226" s="169">
        <f t="shared" si="1042"/>
        <v>0</v>
      </c>
      <c r="S2226" s="114">
        <f t="shared" si="1034"/>
        <v>0</v>
      </c>
      <c r="T2226" s="124">
        <f t="shared" si="1043"/>
        <v>7.0000000000000007E-2</v>
      </c>
      <c r="U2226" s="122">
        <f t="shared" si="1050"/>
        <v>19</v>
      </c>
      <c r="V2226" s="122">
        <v>252</v>
      </c>
      <c r="W2226" s="121">
        <f t="shared" si="1035"/>
        <v>1.005114281</v>
      </c>
      <c r="X2226" s="114">
        <f t="shared" si="1036"/>
        <v>2.8688696</v>
      </c>
      <c r="Y2226" s="114">
        <f t="shared" si="1037"/>
        <v>0</v>
      </c>
      <c r="Z2226" s="127" t="str">
        <f t="shared" si="1047"/>
        <v>A+J=</v>
      </c>
      <c r="AA2226" s="119">
        <f t="shared" si="1048"/>
        <v>46223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>
        <f t="shared" si="1038"/>
        <v>46221</v>
      </c>
      <c r="B2227" s="114">
        <f t="shared" si="1030"/>
        <v>564.03101265999999</v>
      </c>
      <c r="C2227" s="114">
        <f t="shared" si="1044"/>
        <v>333.15724224000002</v>
      </c>
      <c r="D2227" s="115">
        <f t="shared" si="1039"/>
        <v>1190.8820000000001</v>
      </c>
      <c r="E2227" s="116">
        <f t="shared" si="1052"/>
        <v>1193.337</v>
      </c>
      <c r="F2227" s="117">
        <f t="shared" si="1053"/>
        <v>46164</v>
      </c>
      <c r="G2227" s="118">
        <f t="shared" si="1031"/>
        <v>2.0614972768082662E-3</v>
      </c>
      <c r="H2227" s="119">
        <f t="shared" si="1045"/>
        <v>46223</v>
      </c>
      <c r="I2227" s="119">
        <f t="shared" si="1032"/>
        <v>46223</v>
      </c>
      <c r="J2227" s="120">
        <f t="shared" si="1040"/>
        <v>20</v>
      </c>
      <c r="K2227" s="120">
        <f t="shared" si="1055"/>
        <v>20</v>
      </c>
      <c r="L2227" s="8">
        <f t="shared" si="1041"/>
        <v>1.00206149</v>
      </c>
      <c r="M2227" s="121">
        <f t="shared" si="1054"/>
        <v>1.00206149</v>
      </c>
      <c r="N2227" s="121">
        <f t="shared" si="1049"/>
        <v>1.6804566304499688</v>
      </c>
      <c r="O2227" s="114">
        <f t="shared" si="1051"/>
        <v>1.6839208699999999</v>
      </c>
      <c r="P2227" s="114">
        <f t="shared" si="1033"/>
        <v>561.01043318999996</v>
      </c>
      <c r="Q2227" s="168">
        <f t="shared" si="1046"/>
        <v>0</v>
      </c>
      <c r="R2227" s="169">
        <f t="shared" si="1042"/>
        <v>0</v>
      </c>
      <c r="S2227" s="114">
        <f t="shared" si="1034"/>
        <v>0</v>
      </c>
      <c r="T2227" s="124">
        <f t="shared" si="1043"/>
        <v>7.0000000000000007E-2</v>
      </c>
      <c r="U2227" s="122">
        <f t="shared" si="1050"/>
        <v>20</v>
      </c>
      <c r="V2227" s="122">
        <v>252</v>
      </c>
      <c r="W2227" s="121">
        <f t="shared" si="1035"/>
        <v>1.005384177</v>
      </c>
      <c r="X2227" s="114">
        <f t="shared" si="1036"/>
        <v>3.0205794699999999</v>
      </c>
      <c r="Y2227" s="114">
        <f t="shared" si="1037"/>
        <v>0</v>
      </c>
      <c r="Z2227" s="127" t="str">
        <f t="shared" si="1047"/>
        <v>A+J=</v>
      </c>
      <c r="AA2227" s="119">
        <f t="shared" si="1048"/>
        <v>46223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>
        <f t="shared" si="1038"/>
        <v>46222</v>
      </c>
      <c r="B2228" s="114">
        <f t="shared" si="1030"/>
        <v>564.03101265999999</v>
      </c>
      <c r="C2228" s="114">
        <f t="shared" si="1044"/>
        <v>333.15724224000002</v>
      </c>
      <c r="D2228" s="115">
        <f t="shared" si="1039"/>
        <v>1190.8820000000001</v>
      </c>
      <c r="E2228" s="116">
        <f t="shared" si="1052"/>
        <v>1193.337</v>
      </c>
      <c r="F2228" s="117">
        <f t="shared" si="1053"/>
        <v>46164</v>
      </c>
      <c r="G2228" s="118">
        <f t="shared" si="1031"/>
        <v>2.0614972768082662E-3</v>
      </c>
      <c r="H2228" s="119">
        <f t="shared" si="1045"/>
        <v>46223</v>
      </c>
      <c r="I2228" s="119">
        <f t="shared" si="1032"/>
        <v>46223</v>
      </c>
      <c r="J2228" s="120">
        <f t="shared" si="1040"/>
        <v>20</v>
      </c>
      <c r="K2228" s="120">
        <f t="shared" si="1055"/>
        <v>20</v>
      </c>
      <c r="L2228" s="8">
        <f t="shared" si="1041"/>
        <v>1.00206149</v>
      </c>
      <c r="M2228" s="121">
        <f t="shared" si="1054"/>
        <v>1.00206149</v>
      </c>
      <c r="N2228" s="121">
        <f t="shared" si="1049"/>
        <v>1.6804566304499688</v>
      </c>
      <c r="O2228" s="114">
        <f t="shared" si="1051"/>
        <v>1.6839208699999999</v>
      </c>
      <c r="P2228" s="114">
        <f t="shared" si="1033"/>
        <v>561.01043318999996</v>
      </c>
      <c r="Q2228" s="168">
        <f t="shared" si="1046"/>
        <v>0</v>
      </c>
      <c r="R2228" s="169">
        <f t="shared" si="1042"/>
        <v>0</v>
      </c>
      <c r="S2228" s="114">
        <f t="shared" si="1034"/>
        <v>0</v>
      </c>
      <c r="T2228" s="124">
        <f t="shared" si="1043"/>
        <v>7.0000000000000007E-2</v>
      </c>
      <c r="U2228" s="122">
        <f t="shared" si="1050"/>
        <v>20</v>
      </c>
      <c r="V2228" s="122">
        <v>252</v>
      </c>
      <c r="W2228" s="121">
        <f t="shared" si="1035"/>
        <v>1.005384177</v>
      </c>
      <c r="X2228" s="114">
        <f t="shared" si="1036"/>
        <v>3.0205794699999999</v>
      </c>
      <c r="Y2228" s="114">
        <f t="shared" si="1037"/>
        <v>0</v>
      </c>
      <c r="Z2228" s="127" t="str">
        <f t="shared" si="1047"/>
        <v>A+J=</v>
      </c>
      <c r="AA2228" s="119">
        <f t="shared" si="1048"/>
        <v>46223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>
        <f t="shared" si="1038"/>
        <v>46223</v>
      </c>
      <c r="B2229" s="114">
        <f t="shared" si="1030"/>
        <v>564.03101265999999</v>
      </c>
      <c r="C2229" s="114">
        <f t="shared" si="1044"/>
        <v>333.15724224000002</v>
      </c>
      <c r="D2229" s="115">
        <f t="shared" si="1039"/>
        <v>1190.8820000000001</v>
      </c>
      <c r="E2229" s="116">
        <f t="shared" si="1052"/>
        <v>1193.337</v>
      </c>
      <c r="F2229" s="117">
        <f t="shared" si="1053"/>
        <v>46164</v>
      </c>
      <c r="G2229" s="118">
        <f t="shared" si="1031"/>
        <v>2.0614972768082662E-3</v>
      </c>
      <c r="H2229" s="119">
        <f t="shared" si="1045"/>
        <v>46254</v>
      </c>
      <c r="I2229" s="119">
        <f t="shared" si="1032"/>
        <v>46223</v>
      </c>
      <c r="J2229" s="120">
        <f t="shared" si="1040"/>
        <v>20</v>
      </c>
      <c r="K2229" s="120">
        <f t="shared" si="1055"/>
        <v>20</v>
      </c>
      <c r="L2229" s="8">
        <f t="shared" si="1041"/>
        <v>1.00206149</v>
      </c>
      <c r="M2229" s="121">
        <f t="shared" si="1054"/>
        <v>1.00206149</v>
      </c>
      <c r="N2229" s="121">
        <f t="shared" si="1049"/>
        <v>1.6804566304499688</v>
      </c>
      <c r="O2229" s="114">
        <f t="shared" si="1051"/>
        <v>1.6839208699999999</v>
      </c>
      <c r="P2229" s="114">
        <f t="shared" si="1033"/>
        <v>561.01043318999996</v>
      </c>
      <c r="Q2229" s="168">
        <f t="shared" si="1046"/>
        <v>73</v>
      </c>
      <c r="R2229" s="169">
        <f t="shared" si="1042"/>
        <v>2.1585999999999998E-2</v>
      </c>
      <c r="S2229" s="114">
        <f t="shared" si="1034"/>
        <v>12.109971209999999</v>
      </c>
      <c r="T2229" s="124">
        <f t="shared" si="1043"/>
        <v>7.0000000000000007E-2</v>
      </c>
      <c r="U2229" s="122">
        <f t="shared" si="1050"/>
        <v>20</v>
      </c>
      <c r="V2229" s="122">
        <v>252</v>
      </c>
      <c r="W2229" s="121">
        <f t="shared" si="1035"/>
        <v>1.005384177</v>
      </c>
      <c r="X2229" s="114">
        <f t="shared" si="1036"/>
        <v>3.0205794699999999</v>
      </c>
      <c r="Y2229" s="114">
        <f t="shared" si="1037"/>
        <v>15.130550679999999</v>
      </c>
      <c r="Z2229" s="127" t="str">
        <f t="shared" si="1047"/>
        <v>A+J=</v>
      </c>
      <c r="AA2229" s="119">
        <f t="shared" si="1048"/>
        <v>46223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>
        <f t="shared" si="1038"/>
        <v>46224</v>
      </c>
      <c r="B2230" s="114">
        <f t="shared" si="1030"/>
        <v>549.09701667999991</v>
      </c>
      <c r="C2230" s="114">
        <f t="shared" si="1044"/>
        <v>325.96571001000001</v>
      </c>
      <c r="D2230" s="115">
        <f t="shared" si="1039"/>
        <v>1190.8820000000001</v>
      </c>
      <c r="E2230" s="116">
        <f t="shared" si="1052"/>
        <v>1193.337</v>
      </c>
      <c r="F2230" s="117">
        <f t="shared" si="1053"/>
        <v>46193</v>
      </c>
      <c r="G2230" s="118">
        <f t="shared" si="1031"/>
        <v>2.0614972768082662E-3</v>
      </c>
      <c r="H2230" s="119">
        <f t="shared" si="1045"/>
        <v>46254</v>
      </c>
      <c r="I2230" s="119">
        <f t="shared" si="1032"/>
        <v>46254</v>
      </c>
      <c r="J2230" s="120">
        <f t="shared" si="1040"/>
        <v>23</v>
      </c>
      <c r="K2230" s="120">
        <f t="shared" si="1055"/>
        <v>1</v>
      </c>
      <c r="L2230" s="8">
        <f t="shared" si="1041"/>
        <v>1.0000895400000001</v>
      </c>
      <c r="M2230" s="121">
        <f t="shared" si="1054"/>
        <v>1.00206149</v>
      </c>
      <c r="N2230" s="121">
        <f t="shared" si="1049"/>
        <v>1.6839208749890751</v>
      </c>
      <c r="O2230" s="114">
        <f t="shared" si="1051"/>
        <v>1.6840716499999999</v>
      </c>
      <c r="P2230" s="114">
        <f t="shared" si="1033"/>
        <v>548.94961108999996</v>
      </c>
      <c r="Q2230" s="168">
        <f t="shared" si="1046"/>
        <v>0</v>
      </c>
      <c r="R2230" s="169">
        <f t="shared" si="1042"/>
        <v>0</v>
      </c>
      <c r="S2230" s="114">
        <f t="shared" si="1034"/>
        <v>0</v>
      </c>
      <c r="T2230" s="124">
        <f t="shared" si="1043"/>
        <v>7.0000000000000007E-2</v>
      </c>
      <c r="U2230" s="122">
        <f t="shared" si="1050"/>
        <v>1</v>
      </c>
      <c r="V2230" s="122">
        <v>252</v>
      </c>
      <c r="W2230" s="121">
        <f t="shared" si="1035"/>
        <v>1.0002685229999999</v>
      </c>
      <c r="X2230" s="114">
        <f t="shared" si="1036"/>
        <v>0.14740559</v>
      </c>
      <c r="Y2230" s="114">
        <f t="shared" si="1037"/>
        <v>0</v>
      </c>
      <c r="Z2230" s="127" t="str">
        <f t="shared" si="1047"/>
        <v>A+J=</v>
      </c>
      <c r="AA2230" s="119">
        <f t="shared" si="1048"/>
        <v>46254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>
        <f t="shared" si="1038"/>
        <v>46225</v>
      </c>
      <c r="B2231" s="114">
        <f t="shared" si="1030"/>
        <v>549.29364056999998</v>
      </c>
      <c r="C2231" s="114">
        <f t="shared" si="1044"/>
        <v>325.96571001000001</v>
      </c>
      <c r="D2231" s="115">
        <f t="shared" si="1039"/>
        <v>1190.8820000000001</v>
      </c>
      <c r="E2231" s="116">
        <f t="shared" si="1052"/>
        <v>1193.337</v>
      </c>
      <c r="F2231" s="117">
        <f t="shared" si="1053"/>
        <v>46193</v>
      </c>
      <c r="G2231" s="118">
        <f t="shared" si="1031"/>
        <v>2.0614972768082662E-3</v>
      </c>
      <c r="H2231" s="119">
        <f t="shared" si="1045"/>
        <v>46254</v>
      </c>
      <c r="I2231" s="119">
        <f t="shared" si="1032"/>
        <v>46254</v>
      </c>
      <c r="J2231" s="120">
        <f t="shared" si="1040"/>
        <v>23</v>
      </c>
      <c r="K2231" s="120">
        <f t="shared" si="1055"/>
        <v>2</v>
      </c>
      <c r="L2231" s="8">
        <f t="shared" si="1041"/>
        <v>1.00017909</v>
      </c>
      <c r="M2231" s="121">
        <f t="shared" si="1054"/>
        <v>1.00206149</v>
      </c>
      <c r="N2231" s="121">
        <f t="shared" si="1049"/>
        <v>1.6839208749890751</v>
      </c>
      <c r="O2231" s="114">
        <f t="shared" si="1051"/>
        <v>1.6842224400000001</v>
      </c>
      <c r="P2231" s="114">
        <f t="shared" si="1033"/>
        <v>548.99876345999996</v>
      </c>
      <c r="Q2231" s="168">
        <f t="shared" si="1046"/>
        <v>0</v>
      </c>
      <c r="R2231" s="169">
        <f t="shared" si="1042"/>
        <v>0</v>
      </c>
      <c r="S2231" s="114">
        <f t="shared" si="1034"/>
        <v>0</v>
      </c>
      <c r="T2231" s="124">
        <f t="shared" si="1043"/>
        <v>7.0000000000000007E-2</v>
      </c>
      <c r="U2231" s="122">
        <f t="shared" si="1050"/>
        <v>2</v>
      </c>
      <c r="V2231" s="122">
        <v>252</v>
      </c>
      <c r="W2231" s="121">
        <f t="shared" si="1035"/>
        <v>1.000537118</v>
      </c>
      <c r="X2231" s="114">
        <f t="shared" si="1036"/>
        <v>0.29487711</v>
      </c>
      <c r="Y2231" s="114">
        <f t="shared" si="1037"/>
        <v>0</v>
      </c>
      <c r="Z2231" s="127" t="str">
        <f t="shared" si="1047"/>
        <v>A+J=</v>
      </c>
      <c r="AA2231" s="119">
        <f t="shared" si="1048"/>
        <v>46254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>
        <f t="shared" si="1038"/>
        <v>46226</v>
      </c>
      <c r="B2232" s="114">
        <f t="shared" si="1030"/>
        <v>549.49034018999998</v>
      </c>
      <c r="C2232" s="114">
        <f t="shared" si="1044"/>
        <v>325.96571001000001</v>
      </c>
      <c r="D2232" s="115">
        <f t="shared" si="1039"/>
        <v>1190.8820000000001</v>
      </c>
      <c r="E2232" s="116">
        <f t="shared" si="1052"/>
        <v>1193.337</v>
      </c>
      <c r="F2232" s="117">
        <f t="shared" si="1053"/>
        <v>46193</v>
      </c>
      <c r="G2232" s="118">
        <f t="shared" si="1031"/>
        <v>2.0614972768082662E-3</v>
      </c>
      <c r="H2232" s="119">
        <f t="shared" si="1045"/>
        <v>46254</v>
      </c>
      <c r="I2232" s="119">
        <f t="shared" si="1032"/>
        <v>46254</v>
      </c>
      <c r="J2232" s="120">
        <f t="shared" si="1040"/>
        <v>23</v>
      </c>
      <c r="K2232" s="120">
        <f t="shared" si="1055"/>
        <v>3</v>
      </c>
      <c r="L2232" s="8">
        <f t="shared" si="1041"/>
        <v>1.00026865</v>
      </c>
      <c r="M2232" s="121">
        <f t="shared" si="1054"/>
        <v>1.00206149</v>
      </c>
      <c r="N2232" s="121">
        <f t="shared" si="1049"/>
        <v>1.6839208749890751</v>
      </c>
      <c r="O2232" s="114">
        <f t="shared" si="1051"/>
        <v>1.6843732600000001</v>
      </c>
      <c r="P2232" s="114">
        <f t="shared" si="1033"/>
        <v>549.04792560999999</v>
      </c>
      <c r="Q2232" s="168">
        <f t="shared" si="1046"/>
        <v>0</v>
      </c>
      <c r="R2232" s="169">
        <f t="shared" si="1042"/>
        <v>0</v>
      </c>
      <c r="S2232" s="114">
        <f t="shared" si="1034"/>
        <v>0</v>
      </c>
      <c r="T2232" s="124">
        <f t="shared" si="1043"/>
        <v>7.0000000000000007E-2</v>
      </c>
      <c r="U2232" s="122">
        <f t="shared" si="1050"/>
        <v>3</v>
      </c>
      <c r="V2232" s="122">
        <v>252</v>
      </c>
      <c r="W2232" s="121">
        <f t="shared" si="1035"/>
        <v>1.0008057850000001</v>
      </c>
      <c r="X2232" s="114">
        <f t="shared" si="1036"/>
        <v>0.44241458</v>
      </c>
      <c r="Y2232" s="114">
        <f t="shared" si="1037"/>
        <v>0</v>
      </c>
      <c r="Z2232" s="127" t="str">
        <f t="shared" si="1047"/>
        <v>A+J=</v>
      </c>
      <c r="AA2232" s="119">
        <f t="shared" si="1048"/>
        <v>46254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>
        <f t="shared" si="1038"/>
        <v>46227</v>
      </c>
      <c r="B2233" s="114">
        <f t="shared" si="1030"/>
        <v>549.68710249000003</v>
      </c>
      <c r="C2233" s="114">
        <f t="shared" si="1044"/>
        <v>325.96571001000001</v>
      </c>
      <c r="D2233" s="115">
        <f t="shared" si="1039"/>
        <v>1190.8820000000001</v>
      </c>
      <c r="E2233" s="116">
        <f t="shared" si="1052"/>
        <v>1193.337</v>
      </c>
      <c r="F2233" s="117">
        <f t="shared" si="1053"/>
        <v>46193</v>
      </c>
      <c r="G2233" s="118">
        <f t="shared" si="1031"/>
        <v>2.0614972768082662E-3</v>
      </c>
      <c r="H2233" s="119">
        <f t="shared" si="1045"/>
        <v>46254</v>
      </c>
      <c r="I2233" s="119">
        <f t="shared" si="1032"/>
        <v>46254</v>
      </c>
      <c r="J2233" s="120">
        <f t="shared" si="1040"/>
        <v>23</v>
      </c>
      <c r="K2233" s="120">
        <f t="shared" si="1055"/>
        <v>4</v>
      </c>
      <c r="L2233" s="8">
        <f t="shared" si="1041"/>
        <v>1.0003582099999999</v>
      </c>
      <c r="M2233" s="121">
        <f t="shared" si="1054"/>
        <v>1.00206149</v>
      </c>
      <c r="N2233" s="121">
        <f t="shared" si="1049"/>
        <v>1.6839208749890751</v>
      </c>
      <c r="O2233" s="114">
        <f t="shared" si="1051"/>
        <v>1.6845240699999999</v>
      </c>
      <c r="P2233" s="114">
        <f t="shared" si="1033"/>
        <v>549.09708450000005</v>
      </c>
      <c r="Q2233" s="168">
        <f t="shared" si="1046"/>
        <v>0</v>
      </c>
      <c r="R2233" s="169">
        <f t="shared" si="1042"/>
        <v>0</v>
      </c>
      <c r="S2233" s="114">
        <f t="shared" si="1034"/>
        <v>0</v>
      </c>
      <c r="T2233" s="124">
        <f t="shared" si="1043"/>
        <v>7.0000000000000007E-2</v>
      </c>
      <c r="U2233" s="122">
        <f t="shared" si="1050"/>
        <v>4</v>
      </c>
      <c r="V2233" s="122">
        <v>252</v>
      </c>
      <c r="W2233" s="121">
        <f t="shared" si="1035"/>
        <v>1.0010745240000001</v>
      </c>
      <c r="X2233" s="114">
        <f t="shared" si="1036"/>
        <v>0.59001798999999999</v>
      </c>
      <c r="Y2233" s="114">
        <f t="shared" si="1037"/>
        <v>0</v>
      </c>
      <c r="Z2233" s="127" t="str">
        <f t="shared" si="1047"/>
        <v>A+J=</v>
      </c>
      <c r="AA2233" s="119">
        <f t="shared" si="1048"/>
        <v>46254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>
        <f t="shared" si="1038"/>
        <v>46228</v>
      </c>
      <c r="B2234" s="114">
        <f t="shared" si="1030"/>
        <v>549.88394055000003</v>
      </c>
      <c r="C2234" s="114">
        <f t="shared" si="1044"/>
        <v>325.96571001000001</v>
      </c>
      <c r="D2234" s="115">
        <f t="shared" si="1039"/>
        <v>1190.8820000000001</v>
      </c>
      <c r="E2234" s="116">
        <f t="shared" si="1052"/>
        <v>1193.337</v>
      </c>
      <c r="F2234" s="117">
        <f t="shared" si="1053"/>
        <v>46193</v>
      </c>
      <c r="G2234" s="118">
        <f t="shared" si="1031"/>
        <v>2.0614972768082662E-3</v>
      </c>
      <c r="H2234" s="119">
        <f t="shared" si="1045"/>
        <v>46254</v>
      </c>
      <c r="I2234" s="119">
        <f t="shared" si="1032"/>
        <v>46254</v>
      </c>
      <c r="J2234" s="120">
        <f t="shared" si="1040"/>
        <v>23</v>
      </c>
      <c r="K2234" s="120">
        <f t="shared" si="1055"/>
        <v>5</v>
      </c>
      <c r="L2234" s="8">
        <f t="shared" si="1041"/>
        <v>1.0004477899999999</v>
      </c>
      <c r="M2234" s="121">
        <f t="shared" si="1054"/>
        <v>1.00206149</v>
      </c>
      <c r="N2234" s="121">
        <f t="shared" si="1049"/>
        <v>1.6839208749890751</v>
      </c>
      <c r="O2234" s="114">
        <f t="shared" si="1051"/>
        <v>1.68467491</v>
      </c>
      <c r="P2234" s="114">
        <f t="shared" si="1033"/>
        <v>549.14625317000002</v>
      </c>
      <c r="Q2234" s="168">
        <f t="shared" si="1046"/>
        <v>0</v>
      </c>
      <c r="R2234" s="169">
        <f t="shared" si="1042"/>
        <v>0</v>
      </c>
      <c r="S2234" s="114">
        <f t="shared" si="1034"/>
        <v>0</v>
      </c>
      <c r="T2234" s="124">
        <f t="shared" si="1043"/>
        <v>7.0000000000000007E-2</v>
      </c>
      <c r="U2234" s="122">
        <f t="shared" si="1050"/>
        <v>5</v>
      </c>
      <c r="V2234" s="122">
        <v>252</v>
      </c>
      <c r="W2234" s="121">
        <f t="shared" si="1035"/>
        <v>1.0013433350000001</v>
      </c>
      <c r="X2234" s="114">
        <f t="shared" si="1036"/>
        <v>0.73768738</v>
      </c>
      <c r="Y2234" s="114">
        <f t="shared" si="1037"/>
        <v>0</v>
      </c>
      <c r="Z2234" s="127" t="str">
        <f t="shared" si="1047"/>
        <v>A+J=</v>
      </c>
      <c r="AA2234" s="119">
        <f t="shared" si="1048"/>
        <v>46254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>
        <f t="shared" si="1038"/>
        <v>46229</v>
      </c>
      <c r="B2235" s="114">
        <f t="shared" si="1030"/>
        <v>549.88394055000003</v>
      </c>
      <c r="C2235" s="114">
        <f t="shared" si="1044"/>
        <v>325.96571001000001</v>
      </c>
      <c r="D2235" s="115">
        <f t="shared" si="1039"/>
        <v>1190.8820000000001</v>
      </c>
      <c r="E2235" s="116">
        <f t="shared" si="1052"/>
        <v>1193.337</v>
      </c>
      <c r="F2235" s="117">
        <f t="shared" si="1053"/>
        <v>46193</v>
      </c>
      <c r="G2235" s="118">
        <f t="shared" si="1031"/>
        <v>2.0614972768082662E-3</v>
      </c>
      <c r="H2235" s="119">
        <f t="shared" si="1045"/>
        <v>46254</v>
      </c>
      <c r="I2235" s="119">
        <f t="shared" si="1032"/>
        <v>46254</v>
      </c>
      <c r="J2235" s="120">
        <f t="shared" si="1040"/>
        <v>23</v>
      </c>
      <c r="K2235" s="120">
        <f t="shared" si="1055"/>
        <v>5</v>
      </c>
      <c r="L2235" s="8">
        <f t="shared" si="1041"/>
        <v>1.0004477899999999</v>
      </c>
      <c r="M2235" s="121">
        <f t="shared" si="1054"/>
        <v>1.00206149</v>
      </c>
      <c r="N2235" s="121">
        <f t="shared" si="1049"/>
        <v>1.6839208749890751</v>
      </c>
      <c r="O2235" s="114">
        <f t="shared" si="1051"/>
        <v>1.68467491</v>
      </c>
      <c r="P2235" s="114">
        <f t="shared" si="1033"/>
        <v>549.14625317000002</v>
      </c>
      <c r="Q2235" s="168">
        <f t="shared" si="1046"/>
        <v>0</v>
      </c>
      <c r="R2235" s="169">
        <f t="shared" si="1042"/>
        <v>0</v>
      </c>
      <c r="S2235" s="114">
        <f t="shared" si="1034"/>
        <v>0</v>
      </c>
      <c r="T2235" s="124">
        <f t="shared" si="1043"/>
        <v>7.0000000000000007E-2</v>
      </c>
      <c r="U2235" s="122">
        <f t="shared" si="1050"/>
        <v>5</v>
      </c>
      <c r="V2235" s="122">
        <v>252</v>
      </c>
      <c r="W2235" s="121">
        <f t="shared" si="1035"/>
        <v>1.0013433350000001</v>
      </c>
      <c r="X2235" s="114">
        <f t="shared" si="1036"/>
        <v>0.73768738</v>
      </c>
      <c r="Y2235" s="114">
        <f t="shared" si="1037"/>
        <v>0</v>
      </c>
      <c r="Z2235" s="127" t="str">
        <f t="shared" si="1047"/>
        <v>A+J=</v>
      </c>
      <c r="AA2235" s="119">
        <f t="shared" si="1048"/>
        <v>46254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>
        <f t="shared" si="1038"/>
        <v>46230</v>
      </c>
      <c r="B2236" s="114">
        <f t="shared" si="1030"/>
        <v>549.88394055000003</v>
      </c>
      <c r="C2236" s="114">
        <f t="shared" si="1044"/>
        <v>325.96571001000001</v>
      </c>
      <c r="D2236" s="115">
        <f t="shared" si="1039"/>
        <v>1190.8820000000001</v>
      </c>
      <c r="E2236" s="116">
        <f t="shared" si="1052"/>
        <v>1193.337</v>
      </c>
      <c r="F2236" s="117">
        <f t="shared" si="1053"/>
        <v>46193</v>
      </c>
      <c r="G2236" s="118">
        <f t="shared" si="1031"/>
        <v>2.0614972768082662E-3</v>
      </c>
      <c r="H2236" s="119">
        <f t="shared" si="1045"/>
        <v>46254</v>
      </c>
      <c r="I2236" s="119">
        <f t="shared" si="1032"/>
        <v>46254</v>
      </c>
      <c r="J2236" s="120">
        <f t="shared" si="1040"/>
        <v>23</v>
      </c>
      <c r="K2236" s="120">
        <f t="shared" si="1055"/>
        <v>5</v>
      </c>
      <c r="L2236" s="8">
        <f t="shared" si="1041"/>
        <v>1.0004477899999999</v>
      </c>
      <c r="M2236" s="121">
        <f t="shared" si="1054"/>
        <v>1.00206149</v>
      </c>
      <c r="N2236" s="121">
        <f t="shared" si="1049"/>
        <v>1.6839208749890751</v>
      </c>
      <c r="O2236" s="114">
        <f t="shared" si="1051"/>
        <v>1.68467491</v>
      </c>
      <c r="P2236" s="114">
        <f t="shared" si="1033"/>
        <v>549.14625317000002</v>
      </c>
      <c r="Q2236" s="168">
        <f t="shared" si="1046"/>
        <v>0</v>
      </c>
      <c r="R2236" s="169">
        <f t="shared" si="1042"/>
        <v>0</v>
      </c>
      <c r="S2236" s="114">
        <f t="shared" si="1034"/>
        <v>0</v>
      </c>
      <c r="T2236" s="124">
        <f t="shared" si="1043"/>
        <v>7.0000000000000007E-2</v>
      </c>
      <c r="U2236" s="122">
        <f t="shared" si="1050"/>
        <v>5</v>
      </c>
      <c r="V2236" s="122">
        <v>252</v>
      </c>
      <c r="W2236" s="121">
        <f t="shared" si="1035"/>
        <v>1.0013433350000001</v>
      </c>
      <c r="X2236" s="114">
        <f t="shared" si="1036"/>
        <v>0.73768738</v>
      </c>
      <c r="Y2236" s="114">
        <f t="shared" si="1037"/>
        <v>0</v>
      </c>
      <c r="Z2236" s="127" t="str">
        <f t="shared" si="1047"/>
        <v>A+J=</v>
      </c>
      <c r="AA2236" s="119">
        <f t="shared" si="1048"/>
        <v>46254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>
        <f t="shared" si="1038"/>
        <v>46231</v>
      </c>
      <c r="B2237" s="114">
        <f t="shared" si="1030"/>
        <v>550.08084783999993</v>
      </c>
      <c r="C2237" s="114">
        <f t="shared" si="1044"/>
        <v>325.96571001000001</v>
      </c>
      <c r="D2237" s="115">
        <f t="shared" si="1039"/>
        <v>1190.8820000000001</v>
      </c>
      <c r="E2237" s="116">
        <f t="shared" si="1052"/>
        <v>1193.337</v>
      </c>
      <c r="F2237" s="117">
        <f t="shared" si="1053"/>
        <v>46193</v>
      </c>
      <c r="G2237" s="118">
        <f t="shared" si="1031"/>
        <v>2.0614972768082662E-3</v>
      </c>
      <c r="H2237" s="119">
        <f t="shared" si="1045"/>
        <v>46254</v>
      </c>
      <c r="I2237" s="119">
        <f t="shared" si="1032"/>
        <v>46254</v>
      </c>
      <c r="J2237" s="120">
        <f t="shared" si="1040"/>
        <v>23</v>
      </c>
      <c r="K2237" s="120">
        <f t="shared" si="1055"/>
        <v>6</v>
      </c>
      <c r="L2237" s="8">
        <f t="shared" si="1041"/>
        <v>1.00053737</v>
      </c>
      <c r="M2237" s="121">
        <f t="shared" si="1054"/>
        <v>1.00206149</v>
      </c>
      <c r="N2237" s="121">
        <f t="shared" si="1049"/>
        <v>1.6839208749890751</v>
      </c>
      <c r="O2237" s="114">
        <f t="shared" si="1051"/>
        <v>1.6848257600000001</v>
      </c>
      <c r="P2237" s="114">
        <f t="shared" si="1033"/>
        <v>549.19542509999997</v>
      </c>
      <c r="Q2237" s="168">
        <f t="shared" si="1046"/>
        <v>0</v>
      </c>
      <c r="R2237" s="169">
        <f t="shared" si="1042"/>
        <v>0</v>
      </c>
      <c r="S2237" s="114">
        <f t="shared" si="1034"/>
        <v>0</v>
      </c>
      <c r="T2237" s="124">
        <f t="shared" si="1043"/>
        <v>7.0000000000000007E-2</v>
      </c>
      <c r="U2237" s="122">
        <f t="shared" si="1050"/>
        <v>6</v>
      </c>
      <c r="V2237" s="122">
        <v>252</v>
      </c>
      <c r="W2237" s="121">
        <f t="shared" si="1035"/>
        <v>1.001612218</v>
      </c>
      <c r="X2237" s="114">
        <f t="shared" si="1036"/>
        <v>0.88542273999999999</v>
      </c>
      <c r="Y2237" s="114">
        <f t="shared" si="1037"/>
        <v>0</v>
      </c>
      <c r="Z2237" s="127" t="str">
        <f t="shared" si="1047"/>
        <v>A+J=</v>
      </c>
      <c r="AA2237" s="119">
        <f t="shared" si="1048"/>
        <v>46254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>
        <f t="shared" si="1038"/>
        <v>46232</v>
      </c>
      <c r="B2238" s="114">
        <f t="shared" si="1030"/>
        <v>550.27782493999996</v>
      </c>
      <c r="C2238" s="114">
        <f t="shared" si="1044"/>
        <v>325.96571001000001</v>
      </c>
      <c r="D2238" s="115">
        <f t="shared" si="1039"/>
        <v>1190.8820000000001</v>
      </c>
      <c r="E2238" s="116">
        <f t="shared" si="1052"/>
        <v>1193.337</v>
      </c>
      <c r="F2238" s="117">
        <f t="shared" si="1053"/>
        <v>46193</v>
      </c>
      <c r="G2238" s="118">
        <f t="shared" si="1031"/>
        <v>2.0614972768082662E-3</v>
      </c>
      <c r="H2238" s="119">
        <f t="shared" si="1045"/>
        <v>46254</v>
      </c>
      <c r="I2238" s="119">
        <f t="shared" si="1032"/>
        <v>46254</v>
      </c>
      <c r="J2238" s="120">
        <f t="shared" si="1040"/>
        <v>23</v>
      </c>
      <c r="K2238" s="120">
        <f t="shared" si="1055"/>
        <v>7</v>
      </c>
      <c r="L2238" s="8">
        <f t="shared" si="1041"/>
        <v>1.00062696</v>
      </c>
      <c r="M2238" s="121">
        <f t="shared" si="1054"/>
        <v>1.00206149</v>
      </c>
      <c r="N2238" s="121">
        <f t="shared" si="1049"/>
        <v>1.6839208749890751</v>
      </c>
      <c r="O2238" s="114">
        <f t="shared" si="1051"/>
        <v>1.68497662</v>
      </c>
      <c r="P2238" s="114">
        <f t="shared" si="1033"/>
        <v>549.24460027999999</v>
      </c>
      <c r="Q2238" s="168">
        <f t="shared" si="1046"/>
        <v>0</v>
      </c>
      <c r="R2238" s="169">
        <f t="shared" si="1042"/>
        <v>0</v>
      </c>
      <c r="S2238" s="114">
        <f t="shared" si="1034"/>
        <v>0</v>
      </c>
      <c r="T2238" s="124">
        <f t="shared" si="1043"/>
        <v>7.0000000000000007E-2</v>
      </c>
      <c r="U2238" s="122">
        <f t="shared" si="1050"/>
        <v>7</v>
      </c>
      <c r="V2238" s="122">
        <v>252</v>
      </c>
      <c r="W2238" s="121">
        <f t="shared" si="1035"/>
        <v>1.001881174</v>
      </c>
      <c r="X2238" s="114">
        <f t="shared" si="1036"/>
        <v>1.0332246599999999</v>
      </c>
      <c r="Y2238" s="114">
        <f t="shared" si="1037"/>
        <v>0</v>
      </c>
      <c r="Z2238" s="127" t="str">
        <f t="shared" si="1047"/>
        <v>A+J=</v>
      </c>
      <c r="AA2238" s="119">
        <f t="shared" si="1048"/>
        <v>46254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>
        <f t="shared" si="1038"/>
        <v>46233</v>
      </c>
      <c r="B2239" s="114">
        <f t="shared" si="1030"/>
        <v>550.47487457</v>
      </c>
      <c r="C2239" s="114">
        <f t="shared" si="1044"/>
        <v>325.96571001000001</v>
      </c>
      <c r="D2239" s="115">
        <f t="shared" si="1039"/>
        <v>1190.8820000000001</v>
      </c>
      <c r="E2239" s="116">
        <f t="shared" si="1052"/>
        <v>1193.337</v>
      </c>
      <c r="F2239" s="117">
        <f t="shared" si="1053"/>
        <v>46193</v>
      </c>
      <c r="G2239" s="118">
        <f t="shared" si="1031"/>
        <v>2.0614972768082662E-3</v>
      </c>
      <c r="H2239" s="119">
        <f t="shared" si="1045"/>
        <v>46254</v>
      </c>
      <c r="I2239" s="119">
        <f t="shared" si="1032"/>
        <v>46254</v>
      </c>
      <c r="J2239" s="120">
        <f t="shared" si="1040"/>
        <v>23</v>
      </c>
      <c r="K2239" s="120">
        <f t="shared" si="1055"/>
        <v>8</v>
      </c>
      <c r="L2239" s="8">
        <f t="shared" si="1041"/>
        <v>1.0007165600000001</v>
      </c>
      <c r="M2239" s="121">
        <f t="shared" si="1054"/>
        <v>1.00206149</v>
      </c>
      <c r="N2239" s="121">
        <f t="shared" si="1049"/>
        <v>1.6839208749890751</v>
      </c>
      <c r="O2239" s="114">
        <f t="shared" si="1051"/>
        <v>1.6851274999999999</v>
      </c>
      <c r="P2239" s="114">
        <f t="shared" si="1033"/>
        <v>549.29378198999996</v>
      </c>
      <c r="Q2239" s="168">
        <f t="shared" si="1046"/>
        <v>0</v>
      </c>
      <c r="R2239" s="169">
        <f t="shared" si="1042"/>
        <v>0</v>
      </c>
      <c r="S2239" s="114">
        <f t="shared" si="1034"/>
        <v>0</v>
      </c>
      <c r="T2239" s="124">
        <f t="shared" si="1043"/>
        <v>7.0000000000000007E-2</v>
      </c>
      <c r="U2239" s="122">
        <f t="shared" si="1050"/>
        <v>8</v>
      </c>
      <c r="V2239" s="122">
        <v>252</v>
      </c>
      <c r="W2239" s="121">
        <f t="shared" si="1035"/>
        <v>1.0021502019999999</v>
      </c>
      <c r="X2239" s="114">
        <f t="shared" si="1036"/>
        <v>1.1810925800000001</v>
      </c>
      <c r="Y2239" s="114">
        <f t="shared" si="1037"/>
        <v>0</v>
      </c>
      <c r="Z2239" s="127" t="str">
        <f t="shared" si="1047"/>
        <v>A+J=</v>
      </c>
      <c r="AA2239" s="119">
        <f t="shared" si="1048"/>
        <v>46254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>
        <f t="shared" si="1038"/>
        <v>46234</v>
      </c>
      <c r="B2240" s="114">
        <f t="shared" si="1030"/>
        <v>550.67199023000001</v>
      </c>
      <c r="C2240" s="114">
        <f t="shared" si="1044"/>
        <v>325.96571001000001</v>
      </c>
      <c r="D2240" s="115">
        <f t="shared" si="1039"/>
        <v>1190.8820000000001</v>
      </c>
      <c r="E2240" s="116">
        <f t="shared" si="1052"/>
        <v>1193.337</v>
      </c>
      <c r="F2240" s="117">
        <f t="shared" si="1053"/>
        <v>46193</v>
      </c>
      <c r="G2240" s="118">
        <f t="shared" si="1031"/>
        <v>2.0614972768082662E-3</v>
      </c>
      <c r="H2240" s="119">
        <f t="shared" si="1045"/>
        <v>46254</v>
      </c>
      <c r="I2240" s="119">
        <f t="shared" si="1032"/>
        <v>46254</v>
      </c>
      <c r="J2240" s="120">
        <f t="shared" si="1040"/>
        <v>23</v>
      </c>
      <c r="K2240" s="120">
        <f t="shared" si="1055"/>
        <v>9</v>
      </c>
      <c r="L2240" s="8">
        <f t="shared" si="1041"/>
        <v>1.00080616</v>
      </c>
      <c r="M2240" s="121">
        <f t="shared" si="1054"/>
        <v>1.00206149</v>
      </c>
      <c r="N2240" s="121">
        <f t="shared" si="1049"/>
        <v>1.6839208749890751</v>
      </c>
      <c r="O2240" s="114">
        <f t="shared" si="1051"/>
        <v>1.68527838</v>
      </c>
      <c r="P2240" s="114">
        <f t="shared" si="1033"/>
        <v>549.34296370000004</v>
      </c>
      <c r="Q2240" s="168">
        <f t="shared" si="1046"/>
        <v>0</v>
      </c>
      <c r="R2240" s="169">
        <f t="shared" si="1042"/>
        <v>0</v>
      </c>
      <c r="S2240" s="114">
        <f t="shared" si="1034"/>
        <v>0</v>
      </c>
      <c r="T2240" s="124">
        <f t="shared" si="1043"/>
        <v>7.0000000000000007E-2</v>
      </c>
      <c r="U2240" s="122">
        <f t="shared" si="1050"/>
        <v>9</v>
      </c>
      <c r="V2240" s="122">
        <v>252</v>
      </c>
      <c r="W2240" s="121">
        <f t="shared" si="1035"/>
        <v>1.0024193020000001</v>
      </c>
      <c r="X2240" s="114">
        <f t="shared" si="1036"/>
        <v>1.3290265299999999</v>
      </c>
      <c r="Y2240" s="114">
        <f t="shared" si="1037"/>
        <v>0</v>
      </c>
      <c r="Z2240" s="127" t="str">
        <f t="shared" si="1047"/>
        <v>A+J=</v>
      </c>
      <c r="AA2240" s="119">
        <f t="shared" si="1048"/>
        <v>46254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>
        <f t="shared" si="1038"/>
        <v>46235</v>
      </c>
      <c r="B2241" s="114">
        <f t="shared" si="1030"/>
        <v>550.86918170000001</v>
      </c>
      <c r="C2241" s="114">
        <f t="shared" si="1044"/>
        <v>325.96571001000001</v>
      </c>
      <c r="D2241" s="115">
        <f t="shared" si="1039"/>
        <v>1190.8820000000001</v>
      </c>
      <c r="E2241" s="116">
        <f t="shared" si="1052"/>
        <v>1193.337</v>
      </c>
      <c r="F2241" s="117">
        <f t="shared" si="1053"/>
        <v>46193</v>
      </c>
      <c r="G2241" s="118">
        <f t="shared" si="1031"/>
        <v>2.0614972768082662E-3</v>
      </c>
      <c r="H2241" s="119">
        <f t="shared" si="1045"/>
        <v>46254</v>
      </c>
      <c r="I2241" s="119">
        <f t="shared" si="1032"/>
        <v>46254</v>
      </c>
      <c r="J2241" s="120">
        <f t="shared" si="1040"/>
        <v>23</v>
      </c>
      <c r="K2241" s="120">
        <f t="shared" si="1055"/>
        <v>10</v>
      </c>
      <c r="L2241" s="8">
        <f t="shared" si="1041"/>
        <v>1.00089578</v>
      </c>
      <c r="M2241" s="121">
        <f t="shared" si="1054"/>
        <v>1.00206149</v>
      </c>
      <c r="N2241" s="121">
        <f t="shared" si="1049"/>
        <v>1.6839208749890751</v>
      </c>
      <c r="O2241" s="114">
        <f t="shared" si="1051"/>
        <v>1.6854292900000001</v>
      </c>
      <c r="P2241" s="114">
        <f t="shared" si="1033"/>
        <v>549.39215518000003</v>
      </c>
      <c r="Q2241" s="168">
        <f t="shared" si="1046"/>
        <v>0</v>
      </c>
      <c r="R2241" s="169">
        <f t="shared" si="1042"/>
        <v>0</v>
      </c>
      <c r="S2241" s="114">
        <f t="shared" si="1034"/>
        <v>0</v>
      </c>
      <c r="T2241" s="124">
        <f t="shared" si="1043"/>
        <v>7.0000000000000007E-2</v>
      </c>
      <c r="U2241" s="122">
        <f t="shared" si="1050"/>
        <v>10</v>
      </c>
      <c r="V2241" s="122">
        <v>252</v>
      </c>
      <c r="W2241" s="121">
        <f t="shared" si="1035"/>
        <v>1.0026884739999999</v>
      </c>
      <c r="X2241" s="114">
        <f t="shared" si="1036"/>
        <v>1.4770265199999999</v>
      </c>
      <c r="Y2241" s="114">
        <f t="shared" si="1037"/>
        <v>0</v>
      </c>
      <c r="Z2241" s="127" t="str">
        <f t="shared" si="1047"/>
        <v>A+J=</v>
      </c>
      <c r="AA2241" s="119">
        <f t="shared" si="1048"/>
        <v>46254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>
        <f t="shared" si="1038"/>
        <v>46236</v>
      </c>
      <c r="B2242" s="114">
        <f t="shared" si="1030"/>
        <v>550.86918170000001</v>
      </c>
      <c r="C2242" s="114">
        <f t="shared" si="1044"/>
        <v>325.96571001000001</v>
      </c>
      <c r="D2242" s="115">
        <f t="shared" si="1039"/>
        <v>1190.8820000000001</v>
      </c>
      <c r="E2242" s="116">
        <f t="shared" si="1052"/>
        <v>1193.337</v>
      </c>
      <c r="F2242" s="117">
        <f t="shared" si="1053"/>
        <v>46193</v>
      </c>
      <c r="G2242" s="118">
        <f t="shared" si="1031"/>
        <v>2.0614972768082662E-3</v>
      </c>
      <c r="H2242" s="119">
        <f t="shared" si="1045"/>
        <v>46254</v>
      </c>
      <c r="I2242" s="119">
        <f t="shared" si="1032"/>
        <v>46254</v>
      </c>
      <c r="J2242" s="120">
        <f t="shared" si="1040"/>
        <v>23</v>
      </c>
      <c r="K2242" s="120">
        <f t="shared" si="1055"/>
        <v>10</v>
      </c>
      <c r="L2242" s="8">
        <f t="shared" si="1041"/>
        <v>1.00089578</v>
      </c>
      <c r="M2242" s="121">
        <f t="shared" si="1054"/>
        <v>1.00206149</v>
      </c>
      <c r="N2242" s="121">
        <f t="shared" si="1049"/>
        <v>1.6839208749890751</v>
      </c>
      <c r="O2242" s="114">
        <f t="shared" si="1051"/>
        <v>1.6854292900000001</v>
      </c>
      <c r="P2242" s="114">
        <f t="shared" si="1033"/>
        <v>549.39215518000003</v>
      </c>
      <c r="Q2242" s="168">
        <f t="shared" si="1046"/>
        <v>0</v>
      </c>
      <c r="R2242" s="169">
        <f t="shared" si="1042"/>
        <v>0</v>
      </c>
      <c r="S2242" s="114">
        <f t="shared" si="1034"/>
        <v>0</v>
      </c>
      <c r="T2242" s="124">
        <f t="shared" si="1043"/>
        <v>7.0000000000000007E-2</v>
      </c>
      <c r="U2242" s="122">
        <f t="shared" si="1050"/>
        <v>10</v>
      </c>
      <c r="V2242" s="122">
        <v>252</v>
      </c>
      <c r="W2242" s="121">
        <f t="shared" si="1035"/>
        <v>1.0026884739999999</v>
      </c>
      <c r="X2242" s="114">
        <f t="shared" si="1036"/>
        <v>1.4770265199999999</v>
      </c>
      <c r="Y2242" s="114">
        <f t="shared" si="1037"/>
        <v>0</v>
      </c>
      <c r="Z2242" s="127" t="str">
        <f t="shared" si="1047"/>
        <v>A+J=</v>
      </c>
      <c r="AA2242" s="119">
        <f t="shared" si="1048"/>
        <v>46254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>
        <f t="shared" si="1038"/>
        <v>46237</v>
      </c>
      <c r="B2243" s="114">
        <f t="shared" si="1030"/>
        <v>550.86918170000001</v>
      </c>
      <c r="C2243" s="114">
        <f t="shared" si="1044"/>
        <v>325.96571001000001</v>
      </c>
      <c r="D2243" s="115">
        <f t="shared" si="1039"/>
        <v>1190.8820000000001</v>
      </c>
      <c r="E2243" s="116">
        <f t="shared" si="1052"/>
        <v>1193.337</v>
      </c>
      <c r="F2243" s="117">
        <f t="shared" si="1053"/>
        <v>46193</v>
      </c>
      <c r="G2243" s="118">
        <f t="shared" si="1031"/>
        <v>2.0614972768082662E-3</v>
      </c>
      <c r="H2243" s="119">
        <f t="shared" si="1045"/>
        <v>46254</v>
      </c>
      <c r="I2243" s="119">
        <f t="shared" si="1032"/>
        <v>46254</v>
      </c>
      <c r="J2243" s="120">
        <f t="shared" si="1040"/>
        <v>23</v>
      </c>
      <c r="K2243" s="120">
        <f t="shared" si="1055"/>
        <v>10</v>
      </c>
      <c r="L2243" s="8">
        <f t="shared" si="1041"/>
        <v>1.00089578</v>
      </c>
      <c r="M2243" s="121">
        <f t="shared" si="1054"/>
        <v>1.00206149</v>
      </c>
      <c r="N2243" s="121">
        <f t="shared" si="1049"/>
        <v>1.6839208749890751</v>
      </c>
      <c r="O2243" s="114">
        <f t="shared" si="1051"/>
        <v>1.6854292900000001</v>
      </c>
      <c r="P2243" s="114">
        <f t="shared" si="1033"/>
        <v>549.39215518000003</v>
      </c>
      <c r="Q2243" s="168">
        <f t="shared" si="1046"/>
        <v>0</v>
      </c>
      <c r="R2243" s="169">
        <f t="shared" si="1042"/>
        <v>0</v>
      </c>
      <c r="S2243" s="114">
        <f t="shared" si="1034"/>
        <v>0</v>
      </c>
      <c r="T2243" s="124">
        <f t="shared" si="1043"/>
        <v>7.0000000000000007E-2</v>
      </c>
      <c r="U2243" s="122">
        <f t="shared" si="1050"/>
        <v>10</v>
      </c>
      <c r="V2243" s="122">
        <v>252</v>
      </c>
      <c r="W2243" s="121">
        <f t="shared" si="1035"/>
        <v>1.0026884739999999</v>
      </c>
      <c r="X2243" s="114">
        <f t="shared" si="1036"/>
        <v>1.4770265199999999</v>
      </c>
      <c r="Y2243" s="114">
        <f t="shared" si="1037"/>
        <v>0</v>
      </c>
      <c r="Z2243" s="127" t="str">
        <f t="shared" si="1047"/>
        <v>A+J=</v>
      </c>
      <c r="AA2243" s="119">
        <f t="shared" si="1048"/>
        <v>46254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>
        <f t="shared" si="1038"/>
        <v>46238</v>
      </c>
      <c r="B2244" s="114">
        <f t="shared" si="1030"/>
        <v>551.06644304999998</v>
      </c>
      <c r="C2244" s="114">
        <f t="shared" si="1044"/>
        <v>325.96571001000001</v>
      </c>
      <c r="D2244" s="115">
        <f t="shared" si="1039"/>
        <v>1190.8820000000001</v>
      </c>
      <c r="E2244" s="116">
        <f t="shared" si="1052"/>
        <v>1193.337</v>
      </c>
      <c r="F2244" s="117">
        <f t="shared" si="1053"/>
        <v>46193</v>
      </c>
      <c r="G2244" s="118">
        <f t="shared" si="1031"/>
        <v>2.0614972768082662E-3</v>
      </c>
      <c r="H2244" s="119">
        <f t="shared" si="1045"/>
        <v>46254</v>
      </c>
      <c r="I2244" s="119">
        <f t="shared" si="1032"/>
        <v>46254</v>
      </c>
      <c r="J2244" s="120">
        <f t="shared" si="1040"/>
        <v>23</v>
      </c>
      <c r="K2244" s="120">
        <f t="shared" si="1055"/>
        <v>11</v>
      </c>
      <c r="L2244" s="8">
        <f t="shared" si="1041"/>
        <v>1.0009854</v>
      </c>
      <c r="M2244" s="121">
        <f t="shared" si="1054"/>
        <v>1.00206149</v>
      </c>
      <c r="N2244" s="121">
        <f t="shared" si="1049"/>
        <v>1.6839208749890751</v>
      </c>
      <c r="O2244" s="114">
        <f t="shared" si="1051"/>
        <v>1.6855802099999999</v>
      </c>
      <c r="P2244" s="114">
        <f t="shared" si="1033"/>
        <v>549.44134993</v>
      </c>
      <c r="Q2244" s="168">
        <f t="shared" si="1046"/>
        <v>0</v>
      </c>
      <c r="R2244" s="169">
        <f t="shared" si="1042"/>
        <v>0</v>
      </c>
      <c r="S2244" s="114">
        <f t="shared" si="1034"/>
        <v>0</v>
      </c>
      <c r="T2244" s="124">
        <f t="shared" si="1043"/>
        <v>7.0000000000000007E-2</v>
      </c>
      <c r="U2244" s="122">
        <f t="shared" si="1050"/>
        <v>11</v>
      </c>
      <c r="V2244" s="122">
        <v>252</v>
      </c>
      <c r="W2244" s="121">
        <f t="shared" si="1035"/>
        <v>1.0029577190000001</v>
      </c>
      <c r="X2244" s="114">
        <f t="shared" si="1036"/>
        <v>1.6250931200000001</v>
      </c>
      <c r="Y2244" s="114">
        <f t="shared" si="1037"/>
        <v>0</v>
      </c>
      <c r="Z2244" s="127" t="str">
        <f t="shared" si="1047"/>
        <v>A+J=</v>
      </c>
      <c r="AA2244" s="119">
        <f t="shared" si="1048"/>
        <v>46254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>
        <f t="shared" si="1038"/>
        <v>46239</v>
      </c>
      <c r="B2245" s="114">
        <f t="shared" si="1030"/>
        <v>551.2637737</v>
      </c>
      <c r="C2245" s="114">
        <f t="shared" si="1044"/>
        <v>325.96571001000001</v>
      </c>
      <c r="D2245" s="115">
        <f t="shared" si="1039"/>
        <v>1190.8820000000001</v>
      </c>
      <c r="E2245" s="116">
        <f t="shared" si="1052"/>
        <v>1193.337</v>
      </c>
      <c r="F2245" s="117">
        <f t="shared" si="1053"/>
        <v>46193</v>
      </c>
      <c r="G2245" s="118">
        <f t="shared" si="1031"/>
        <v>2.0614972768082662E-3</v>
      </c>
      <c r="H2245" s="119">
        <f t="shared" si="1045"/>
        <v>46254</v>
      </c>
      <c r="I2245" s="119">
        <f t="shared" si="1032"/>
        <v>46254</v>
      </c>
      <c r="J2245" s="120">
        <f t="shared" si="1040"/>
        <v>23</v>
      </c>
      <c r="K2245" s="120">
        <f t="shared" si="1055"/>
        <v>12</v>
      </c>
      <c r="L2245" s="8">
        <f t="shared" si="1041"/>
        <v>1.00107503</v>
      </c>
      <c r="M2245" s="121">
        <f t="shared" si="1054"/>
        <v>1.00206149</v>
      </c>
      <c r="N2245" s="121">
        <f t="shared" si="1049"/>
        <v>1.6839208749890751</v>
      </c>
      <c r="O2245" s="114">
        <f t="shared" si="1051"/>
        <v>1.6857311399999999</v>
      </c>
      <c r="P2245" s="114">
        <f t="shared" si="1033"/>
        <v>549.49054793000005</v>
      </c>
      <c r="Q2245" s="168">
        <f t="shared" si="1046"/>
        <v>0</v>
      </c>
      <c r="R2245" s="169">
        <f t="shared" si="1042"/>
        <v>0</v>
      </c>
      <c r="S2245" s="114">
        <f t="shared" si="1034"/>
        <v>0</v>
      </c>
      <c r="T2245" s="124">
        <f t="shared" si="1043"/>
        <v>7.0000000000000007E-2</v>
      </c>
      <c r="U2245" s="122">
        <f t="shared" si="1050"/>
        <v>12</v>
      </c>
      <c r="V2245" s="122">
        <v>252</v>
      </c>
      <c r="W2245" s="121">
        <f t="shared" si="1035"/>
        <v>1.003227036</v>
      </c>
      <c r="X2245" s="114">
        <f t="shared" si="1036"/>
        <v>1.77322577</v>
      </c>
      <c r="Y2245" s="114">
        <f t="shared" si="1037"/>
        <v>0</v>
      </c>
      <c r="Z2245" s="127" t="str">
        <f t="shared" si="1047"/>
        <v>A+J=</v>
      </c>
      <c r="AA2245" s="119">
        <f t="shared" si="1048"/>
        <v>46254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>
        <f t="shared" si="1038"/>
        <v>46240</v>
      </c>
      <c r="B2246" s="114">
        <f t="shared" si="1030"/>
        <v>551.46117370999991</v>
      </c>
      <c r="C2246" s="114">
        <f t="shared" si="1044"/>
        <v>325.96571001000001</v>
      </c>
      <c r="D2246" s="115">
        <f t="shared" si="1039"/>
        <v>1190.8820000000001</v>
      </c>
      <c r="E2246" s="116">
        <f t="shared" si="1052"/>
        <v>1193.337</v>
      </c>
      <c r="F2246" s="117">
        <f t="shared" si="1053"/>
        <v>46193</v>
      </c>
      <c r="G2246" s="118">
        <f t="shared" si="1031"/>
        <v>2.0614972768082662E-3</v>
      </c>
      <c r="H2246" s="119">
        <f t="shared" si="1045"/>
        <v>46254</v>
      </c>
      <c r="I2246" s="119">
        <f t="shared" si="1032"/>
        <v>46254</v>
      </c>
      <c r="J2246" s="120">
        <f t="shared" si="1040"/>
        <v>23</v>
      </c>
      <c r="K2246" s="120">
        <f t="shared" si="1055"/>
        <v>13</v>
      </c>
      <c r="L2246" s="8">
        <f t="shared" si="1041"/>
        <v>1.0011646700000001</v>
      </c>
      <c r="M2246" s="121">
        <f t="shared" si="1054"/>
        <v>1.00206149</v>
      </c>
      <c r="N2246" s="121">
        <f t="shared" si="1049"/>
        <v>1.6839208749890751</v>
      </c>
      <c r="O2246" s="114">
        <f t="shared" si="1051"/>
        <v>1.6858820800000001</v>
      </c>
      <c r="P2246" s="114">
        <f t="shared" si="1033"/>
        <v>549.53974919999996</v>
      </c>
      <c r="Q2246" s="168">
        <f t="shared" si="1046"/>
        <v>0</v>
      </c>
      <c r="R2246" s="169">
        <f t="shared" si="1042"/>
        <v>0</v>
      </c>
      <c r="S2246" s="114">
        <f t="shared" si="1034"/>
        <v>0</v>
      </c>
      <c r="T2246" s="124">
        <f t="shared" si="1043"/>
        <v>7.0000000000000007E-2</v>
      </c>
      <c r="U2246" s="122">
        <f t="shared" si="1050"/>
        <v>13</v>
      </c>
      <c r="V2246" s="122">
        <v>252</v>
      </c>
      <c r="W2246" s="121">
        <f t="shared" si="1035"/>
        <v>1.003496425</v>
      </c>
      <c r="X2246" s="114">
        <f t="shared" si="1036"/>
        <v>1.92142451</v>
      </c>
      <c r="Y2246" s="114">
        <f t="shared" si="1037"/>
        <v>0</v>
      </c>
      <c r="Z2246" s="127" t="str">
        <f t="shared" si="1047"/>
        <v>A+J=</v>
      </c>
      <c r="AA2246" s="119">
        <f t="shared" si="1048"/>
        <v>46254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>
        <f t="shared" si="1038"/>
        <v>46241</v>
      </c>
      <c r="B2247" s="114">
        <f t="shared" si="1030"/>
        <v>551.6586436099999</v>
      </c>
      <c r="C2247" s="114">
        <f t="shared" si="1044"/>
        <v>325.96571001000001</v>
      </c>
      <c r="D2247" s="115">
        <f t="shared" si="1039"/>
        <v>1190.8820000000001</v>
      </c>
      <c r="E2247" s="116">
        <f t="shared" si="1052"/>
        <v>1193.337</v>
      </c>
      <c r="F2247" s="117">
        <f t="shared" si="1053"/>
        <v>46193</v>
      </c>
      <c r="G2247" s="118">
        <f t="shared" si="1031"/>
        <v>2.0614972768082662E-3</v>
      </c>
      <c r="H2247" s="119">
        <f t="shared" si="1045"/>
        <v>46254</v>
      </c>
      <c r="I2247" s="119">
        <f t="shared" si="1032"/>
        <v>46254</v>
      </c>
      <c r="J2247" s="120">
        <f t="shared" si="1040"/>
        <v>23</v>
      </c>
      <c r="K2247" s="120">
        <f t="shared" si="1055"/>
        <v>14</v>
      </c>
      <c r="L2247" s="8">
        <f t="shared" si="1041"/>
        <v>1.00125431</v>
      </c>
      <c r="M2247" s="121">
        <f t="shared" si="1054"/>
        <v>1.00206149</v>
      </c>
      <c r="N2247" s="121">
        <f t="shared" si="1049"/>
        <v>1.6839208749890751</v>
      </c>
      <c r="O2247" s="114">
        <f t="shared" si="1051"/>
        <v>1.6860330299999999</v>
      </c>
      <c r="P2247" s="114">
        <f t="shared" si="1033"/>
        <v>549.58895371999995</v>
      </c>
      <c r="Q2247" s="168">
        <f t="shared" si="1046"/>
        <v>0</v>
      </c>
      <c r="R2247" s="169">
        <f t="shared" si="1042"/>
        <v>0</v>
      </c>
      <c r="S2247" s="114">
        <f t="shared" si="1034"/>
        <v>0</v>
      </c>
      <c r="T2247" s="124">
        <f t="shared" si="1043"/>
        <v>7.0000000000000007E-2</v>
      </c>
      <c r="U2247" s="122">
        <f t="shared" si="1050"/>
        <v>14</v>
      </c>
      <c r="V2247" s="122">
        <v>252</v>
      </c>
      <c r="W2247" s="121">
        <f t="shared" si="1035"/>
        <v>1.0037658869999999</v>
      </c>
      <c r="X2247" s="114">
        <f t="shared" si="1036"/>
        <v>2.0696898899999998</v>
      </c>
      <c r="Y2247" s="114">
        <f t="shared" si="1037"/>
        <v>0</v>
      </c>
      <c r="Z2247" s="127" t="str">
        <f t="shared" si="1047"/>
        <v>A+J=</v>
      </c>
      <c r="AA2247" s="119">
        <f t="shared" si="1048"/>
        <v>46254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>
        <f t="shared" si="1038"/>
        <v>46242</v>
      </c>
      <c r="B2248" s="114">
        <f t="shared" si="1030"/>
        <v>551.85618941999996</v>
      </c>
      <c r="C2248" s="114">
        <f t="shared" si="1044"/>
        <v>325.96571001000001</v>
      </c>
      <c r="D2248" s="115">
        <f t="shared" si="1039"/>
        <v>1190.8820000000001</v>
      </c>
      <c r="E2248" s="116">
        <f t="shared" si="1052"/>
        <v>1193.337</v>
      </c>
      <c r="F2248" s="117">
        <f t="shared" si="1053"/>
        <v>46193</v>
      </c>
      <c r="G2248" s="118">
        <f t="shared" si="1031"/>
        <v>2.0614972768082662E-3</v>
      </c>
      <c r="H2248" s="119">
        <f t="shared" si="1045"/>
        <v>46254</v>
      </c>
      <c r="I2248" s="119">
        <f t="shared" si="1032"/>
        <v>46254</v>
      </c>
      <c r="J2248" s="120">
        <f t="shared" si="1040"/>
        <v>23</v>
      </c>
      <c r="K2248" s="120">
        <f t="shared" si="1055"/>
        <v>15</v>
      </c>
      <c r="L2248" s="8">
        <f t="shared" si="1041"/>
        <v>1.00134397</v>
      </c>
      <c r="M2248" s="121">
        <f t="shared" si="1054"/>
        <v>1.00206149</v>
      </c>
      <c r="N2248" s="121">
        <f t="shared" si="1049"/>
        <v>1.6839208749890751</v>
      </c>
      <c r="O2248" s="114">
        <f t="shared" si="1051"/>
        <v>1.6861840100000001</v>
      </c>
      <c r="P2248" s="114">
        <f t="shared" si="1033"/>
        <v>549.63816801999997</v>
      </c>
      <c r="Q2248" s="168">
        <f t="shared" si="1046"/>
        <v>0</v>
      </c>
      <c r="R2248" s="169">
        <f t="shared" si="1042"/>
        <v>0</v>
      </c>
      <c r="S2248" s="114">
        <f t="shared" si="1034"/>
        <v>0</v>
      </c>
      <c r="T2248" s="124">
        <f t="shared" si="1043"/>
        <v>7.0000000000000007E-2</v>
      </c>
      <c r="U2248" s="122">
        <f t="shared" si="1050"/>
        <v>15</v>
      </c>
      <c r="V2248" s="122">
        <v>252</v>
      </c>
      <c r="W2248" s="121">
        <f t="shared" si="1035"/>
        <v>1.004035421</v>
      </c>
      <c r="X2248" s="114">
        <f t="shared" si="1036"/>
        <v>2.2180214</v>
      </c>
      <c r="Y2248" s="114">
        <f t="shared" si="1037"/>
        <v>0</v>
      </c>
      <c r="Z2248" s="127" t="str">
        <f t="shared" si="1047"/>
        <v>A+J=</v>
      </c>
      <c r="AA2248" s="119">
        <f t="shared" si="1048"/>
        <v>46254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>
        <f t="shared" si="1038"/>
        <v>46243</v>
      </c>
      <c r="B2249" s="114">
        <f t="shared" si="1030"/>
        <v>551.85618941999996</v>
      </c>
      <c r="C2249" s="114">
        <f t="shared" si="1044"/>
        <v>325.96571001000001</v>
      </c>
      <c r="D2249" s="115">
        <f t="shared" si="1039"/>
        <v>1190.8820000000001</v>
      </c>
      <c r="E2249" s="116">
        <f t="shared" si="1052"/>
        <v>1193.337</v>
      </c>
      <c r="F2249" s="117">
        <f t="shared" si="1053"/>
        <v>46193</v>
      </c>
      <c r="G2249" s="118">
        <f t="shared" si="1031"/>
        <v>2.0614972768082662E-3</v>
      </c>
      <c r="H2249" s="119">
        <f t="shared" si="1045"/>
        <v>46254</v>
      </c>
      <c r="I2249" s="119">
        <f t="shared" si="1032"/>
        <v>46254</v>
      </c>
      <c r="J2249" s="120">
        <f t="shared" si="1040"/>
        <v>23</v>
      </c>
      <c r="K2249" s="120">
        <f t="shared" si="1055"/>
        <v>15</v>
      </c>
      <c r="L2249" s="8">
        <f t="shared" si="1041"/>
        <v>1.00134397</v>
      </c>
      <c r="M2249" s="121">
        <f t="shared" si="1054"/>
        <v>1.00206149</v>
      </c>
      <c r="N2249" s="121">
        <f t="shared" si="1049"/>
        <v>1.6839208749890751</v>
      </c>
      <c r="O2249" s="114">
        <f t="shared" si="1051"/>
        <v>1.6861840100000001</v>
      </c>
      <c r="P2249" s="114">
        <f t="shared" si="1033"/>
        <v>549.63816801999997</v>
      </c>
      <c r="Q2249" s="168">
        <f t="shared" si="1046"/>
        <v>0</v>
      </c>
      <c r="R2249" s="169">
        <f t="shared" si="1042"/>
        <v>0</v>
      </c>
      <c r="S2249" s="114">
        <f t="shared" si="1034"/>
        <v>0</v>
      </c>
      <c r="T2249" s="124">
        <f t="shared" si="1043"/>
        <v>7.0000000000000007E-2</v>
      </c>
      <c r="U2249" s="122">
        <f t="shared" si="1050"/>
        <v>15</v>
      </c>
      <c r="V2249" s="122">
        <v>252</v>
      </c>
      <c r="W2249" s="121">
        <f t="shared" si="1035"/>
        <v>1.004035421</v>
      </c>
      <c r="X2249" s="114">
        <f t="shared" si="1036"/>
        <v>2.2180214</v>
      </c>
      <c r="Y2249" s="114">
        <f t="shared" si="1037"/>
        <v>0</v>
      </c>
      <c r="Z2249" s="127" t="str">
        <f t="shared" si="1047"/>
        <v>A+J=</v>
      </c>
      <c r="AA2249" s="119">
        <f t="shared" si="1048"/>
        <v>46254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>
        <f t="shared" si="1038"/>
        <v>46244</v>
      </c>
      <c r="B2250" s="114">
        <f t="shared" ref="B2250:B2313" si="1056">(P2250+X2250)</f>
        <v>551.85618941999996</v>
      </c>
      <c r="C2250" s="114">
        <f t="shared" si="1044"/>
        <v>325.96571001000001</v>
      </c>
      <c r="D2250" s="115">
        <f t="shared" si="1039"/>
        <v>1190.8820000000001</v>
      </c>
      <c r="E2250" s="116">
        <f t="shared" si="1052"/>
        <v>1193.337</v>
      </c>
      <c r="F2250" s="117">
        <f t="shared" si="1053"/>
        <v>46193</v>
      </c>
      <c r="G2250" s="118">
        <f t="shared" ref="G2250:G2313" si="1057">(E2250/D2250)-1</f>
        <v>2.0614972768082662E-3</v>
      </c>
      <c r="H2250" s="119">
        <f t="shared" si="1045"/>
        <v>46254</v>
      </c>
      <c r="I2250" s="119">
        <f t="shared" ref="I2250:I2313" si="1058">IF(A2250&gt;I2249,H2250,I2249)</f>
        <v>46254</v>
      </c>
      <c r="J2250" s="120">
        <f t="shared" si="1040"/>
        <v>23</v>
      </c>
      <c r="K2250" s="120">
        <f t="shared" si="1055"/>
        <v>15</v>
      </c>
      <c r="L2250" s="8">
        <f t="shared" si="1041"/>
        <v>1.00134397</v>
      </c>
      <c r="M2250" s="121">
        <f t="shared" si="1054"/>
        <v>1.00206149</v>
      </c>
      <c r="N2250" s="121">
        <f t="shared" si="1049"/>
        <v>1.6839208749890751</v>
      </c>
      <c r="O2250" s="114">
        <f t="shared" si="1051"/>
        <v>1.6861840100000001</v>
      </c>
      <c r="P2250" s="114">
        <f t="shared" ref="P2250:P2313" si="1059">TRUNC(C2250*O2250,8)</f>
        <v>549.63816801999997</v>
      </c>
      <c r="Q2250" s="168">
        <f t="shared" si="1046"/>
        <v>0</v>
      </c>
      <c r="R2250" s="169">
        <f t="shared" si="1042"/>
        <v>0</v>
      </c>
      <c r="S2250" s="114">
        <f t="shared" ref="S2250:S2313" si="1060">IF(R2250&gt;0,TRUNC(R2250*P2250,8),0)</f>
        <v>0</v>
      </c>
      <c r="T2250" s="124">
        <f t="shared" si="1043"/>
        <v>7.0000000000000007E-2</v>
      </c>
      <c r="U2250" s="122">
        <f t="shared" si="1050"/>
        <v>15</v>
      </c>
      <c r="V2250" s="122">
        <v>252</v>
      </c>
      <c r="W2250" s="121">
        <f t="shared" ref="W2250:W2313" si="1061">ROUND((1+T2250)^TRUNC((U2250/V2250),9),9)</f>
        <v>1.004035421</v>
      </c>
      <c r="X2250" s="114">
        <f t="shared" ref="X2250:X2313" si="1062">TRUNC((P2250*(W2250-1)),8)</f>
        <v>2.2180214</v>
      </c>
      <c r="Y2250" s="114">
        <f t="shared" ref="Y2250:Y2313" si="1063">IF(Q2250&gt;0,S2250+X2250,0)</f>
        <v>0</v>
      </c>
      <c r="Z2250" s="127" t="str">
        <f t="shared" si="1047"/>
        <v>A+J=</v>
      </c>
      <c r="AA2250" s="119">
        <f t="shared" si="1048"/>
        <v>46254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>
        <f t="shared" ref="A2251:A2314" si="1064">(A2250+1)</f>
        <v>46245</v>
      </c>
      <c r="B2251" s="114">
        <f t="shared" si="1056"/>
        <v>552.05380134999996</v>
      </c>
      <c r="C2251" s="114">
        <f t="shared" si="1044"/>
        <v>325.96571001000001</v>
      </c>
      <c r="D2251" s="115">
        <f t="shared" ref="D2251:D2314" si="1065">IF(E2251=E2250,D2250,E2250)</f>
        <v>1190.8820000000001</v>
      </c>
      <c r="E2251" s="116">
        <f t="shared" si="1052"/>
        <v>1193.337</v>
      </c>
      <c r="F2251" s="117">
        <f t="shared" si="1053"/>
        <v>46193</v>
      </c>
      <c r="G2251" s="118">
        <f t="shared" si="1057"/>
        <v>2.0614972768082662E-3</v>
      </c>
      <c r="H2251" s="119">
        <f t="shared" si="1045"/>
        <v>46254</v>
      </c>
      <c r="I2251" s="119">
        <f t="shared" si="1058"/>
        <v>46254</v>
      </c>
      <c r="J2251" s="120">
        <f t="shared" ref="J2251:J2314" si="1066">IF(I2251=I2250,J2250,NETWORKDAYS(I2250,I2251,$AD$148:$AD$502)-1)</f>
        <v>23</v>
      </c>
      <c r="K2251" s="120">
        <f t="shared" si="1055"/>
        <v>16</v>
      </c>
      <c r="L2251" s="8">
        <f t="shared" ref="L2251:L2314" si="1067">TRUNC((E2251/D2251)^TRUNC((K2251/J2251),9),8)</f>
        <v>1.00143363</v>
      </c>
      <c r="M2251" s="121">
        <f t="shared" si="1054"/>
        <v>1.00206149</v>
      </c>
      <c r="N2251" s="121">
        <f t="shared" si="1049"/>
        <v>1.6839208749890751</v>
      </c>
      <c r="O2251" s="114">
        <f t="shared" si="1051"/>
        <v>1.68633499</v>
      </c>
      <c r="P2251" s="114">
        <f t="shared" si="1059"/>
        <v>549.68738232999999</v>
      </c>
      <c r="Q2251" s="168">
        <f t="shared" si="1046"/>
        <v>0</v>
      </c>
      <c r="R2251" s="169">
        <f t="shared" ref="R2251:R2314" si="1068">IF(Q2251&gt;0,VLOOKUP($A2251,$AD$10:$AI$140,6),0)</f>
        <v>0</v>
      </c>
      <c r="S2251" s="114">
        <f t="shared" si="1060"/>
        <v>0</v>
      </c>
      <c r="T2251" s="124">
        <f t="shared" ref="T2251:T2314" si="1069">(T2250)</f>
        <v>7.0000000000000007E-2</v>
      </c>
      <c r="U2251" s="122">
        <f t="shared" si="1050"/>
        <v>16</v>
      </c>
      <c r="V2251" s="122">
        <v>252</v>
      </c>
      <c r="W2251" s="121">
        <f t="shared" si="1061"/>
        <v>1.004305027</v>
      </c>
      <c r="X2251" s="114">
        <f t="shared" si="1062"/>
        <v>2.3664190199999999</v>
      </c>
      <c r="Y2251" s="114">
        <f t="shared" si="1063"/>
        <v>0</v>
      </c>
      <c r="Z2251" s="127" t="str">
        <f t="shared" si="1047"/>
        <v>A+J=</v>
      </c>
      <c r="AA2251" s="119">
        <f t="shared" si="1048"/>
        <v>46254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>
        <f t="shared" si="1064"/>
        <v>46246</v>
      </c>
      <c r="B2252" s="114">
        <f t="shared" si="1056"/>
        <v>552.25148647999993</v>
      </c>
      <c r="C2252" s="114">
        <f t="shared" ref="C2252:C2315" si="1070">TRUNC(IF(Q2251&gt;0,VLOOKUP(A2251,$AD$12:$AE$140,2),C2251),8)</f>
        <v>325.96571001000001</v>
      </c>
      <c r="D2252" s="115">
        <f t="shared" si="1065"/>
        <v>1190.8820000000001</v>
      </c>
      <c r="E2252" s="116">
        <f t="shared" si="1052"/>
        <v>1193.337</v>
      </c>
      <c r="F2252" s="117">
        <f t="shared" si="1053"/>
        <v>46193</v>
      </c>
      <c r="G2252" s="118">
        <f t="shared" si="1057"/>
        <v>2.0614972768082662E-3</v>
      </c>
      <c r="H2252" s="119">
        <f t="shared" ref="H2252:H2315" si="1071">IF(DAY(A2252)=H$9,VLOOKUP(A2252,AH$118:AN$450,4),H2251)</f>
        <v>46254</v>
      </c>
      <c r="I2252" s="119">
        <f t="shared" si="1058"/>
        <v>46254</v>
      </c>
      <c r="J2252" s="120">
        <f t="shared" si="1066"/>
        <v>23</v>
      </c>
      <c r="K2252" s="120">
        <f t="shared" si="1055"/>
        <v>17</v>
      </c>
      <c r="L2252" s="8">
        <f t="shared" si="1067"/>
        <v>1.0015232999999999</v>
      </c>
      <c r="M2252" s="121">
        <f t="shared" si="1054"/>
        <v>1.00206149</v>
      </c>
      <c r="N2252" s="121">
        <f t="shared" si="1049"/>
        <v>1.6839208749890751</v>
      </c>
      <c r="O2252" s="114">
        <f t="shared" si="1051"/>
        <v>1.68648599</v>
      </c>
      <c r="P2252" s="114">
        <f t="shared" si="1059"/>
        <v>549.73660314999995</v>
      </c>
      <c r="Q2252" s="168">
        <f t="shared" ref="Q2252:Q2315" si="1072">IF(VLOOKUP(A2252,AD$10:AK$140,8)=VLOOKUP(A2251,AD$10:AK$140,8),0,VLOOKUP(A2252,AD$10:AK$140,8))</f>
        <v>0</v>
      </c>
      <c r="R2252" s="169">
        <f t="shared" si="1068"/>
        <v>0</v>
      </c>
      <c r="S2252" s="114">
        <f t="shared" si="1060"/>
        <v>0</v>
      </c>
      <c r="T2252" s="124">
        <f t="shared" si="1069"/>
        <v>7.0000000000000007E-2</v>
      </c>
      <c r="U2252" s="122">
        <f t="shared" si="1050"/>
        <v>17</v>
      </c>
      <c r="V2252" s="122">
        <v>252</v>
      </c>
      <c r="W2252" s="121">
        <f t="shared" si="1061"/>
        <v>1.0045747060000001</v>
      </c>
      <c r="X2252" s="114">
        <f t="shared" si="1062"/>
        <v>2.51488333</v>
      </c>
      <c r="Y2252" s="114">
        <f t="shared" si="1063"/>
        <v>0</v>
      </c>
      <c r="Z2252" s="127" t="str">
        <f t="shared" ref="Z2252:Z2315" si="1073">IF($Q2251&gt;0,VLOOKUP($A2251,$AD$10:$AM$140,9),Z2251)</f>
        <v>A+J=</v>
      </c>
      <c r="AA2252" s="119">
        <f t="shared" ref="AA2252:AA2315" si="1074">IF($Q2251&gt;0,VLOOKUP($A2251,$AD$10:$AM$140,10),AA2251)</f>
        <v>46254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>
        <f t="shared" si="1064"/>
        <v>46247</v>
      </c>
      <c r="B2253" s="114">
        <f t="shared" si="1056"/>
        <v>552.44924102000004</v>
      </c>
      <c r="C2253" s="114">
        <f t="shared" si="1070"/>
        <v>325.96571001000001</v>
      </c>
      <c r="D2253" s="115">
        <f t="shared" si="1065"/>
        <v>1190.8820000000001</v>
      </c>
      <c r="E2253" s="116">
        <f t="shared" si="1052"/>
        <v>1193.337</v>
      </c>
      <c r="F2253" s="117">
        <f t="shared" si="1053"/>
        <v>46193</v>
      </c>
      <c r="G2253" s="118">
        <f t="shared" si="1057"/>
        <v>2.0614972768082662E-3</v>
      </c>
      <c r="H2253" s="119">
        <f t="shared" si="1071"/>
        <v>46254</v>
      </c>
      <c r="I2253" s="119">
        <f t="shared" si="1058"/>
        <v>46254</v>
      </c>
      <c r="J2253" s="120">
        <f t="shared" si="1066"/>
        <v>23</v>
      </c>
      <c r="K2253" s="120">
        <f t="shared" si="1055"/>
        <v>18</v>
      </c>
      <c r="L2253" s="8">
        <f t="shared" si="1067"/>
        <v>1.00161298</v>
      </c>
      <c r="M2253" s="121">
        <f t="shared" si="1054"/>
        <v>1.00206149</v>
      </c>
      <c r="N2253" s="121">
        <f t="shared" si="1049"/>
        <v>1.6839208749890751</v>
      </c>
      <c r="O2253" s="114">
        <f t="shared" si="1051"/>
        <v>1.6866369999999999</v>
      </c>
      <c r="P2253" s="114">
        <f t="shared" si="1059"/>
        <v>549.78582723</v>
      </c>
      <c r="Q2253" s="168">
        <f t="shared" si="1072"/>
        <v>0</v>
      </c>
      <c r="R2253" s="169">
        <f t="shared" si="1068"/>
        <v>0</v>
      </c>
      <c r="S2253" s="114">
        <f t="shared" si="1060"/>
        <v>0</v>
      </c>
      <c r="T2253" s="124">
        <f t="shared" si="1069"/>
        <v>7.0000000000000007E-2</v>
      </c>
      <c r="U2253" s="122">
        <f t="shared" si="1050"/>
        <v>18</v>
      </c>
      <c r="V2253" s="122">
        <v>252</v>
      </c>
      <c r="W2253" s="121">
        <f t="shared" si="1061"/>
        <v>1.0048444569999999</v>
      </c>
      <c r="X2253" s="114">
        <f t="shared" si="1062"/>
        <v>2.6634137899999999</v>
      </c>
      <c r="Y2253" s="114">
        <f t="shared" si="1063"/>
        <v>0</v>
      </c>
      <c r="Z2253" s="127" t="str">
        <f t="shared" si="1073"/>
        <v>A+J=</v>
      </c>
      <c r="AA2253" s="119">
        <f t="shared" si="1074"/>
        <v>46254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>
        <f t="shared" si="1064"/>
        <v>46248</v>
      </c>
      <c r="B2254" s="114">
        <f t="shared" si="1056"/>
        <v>552.64706880999995</v>
      </c>
      <c r="C2254" s="114">
        <f t="shared" si="1070"/>
        <v>325.96571001000001</v>
      </c>
      <c r="D2254" s="115">
        <f t="shared" si="1065"/>
        <v>1190.8820000000001</v>
      </c>
      <c r="E2254" s="116">
        <f t="shared" si="1052"/>
        <v>1193.337</v>
      </c>
      <c r="F2254" s="117">
        <f t="shared" si="1053"/>
        <v>46193</v>
      </c>
      <c r="G2254" s="118">
        <f t="shared" si="1057"/>
        <v>2.0614972768082662E-3</v>
      </c>
      <c r="H2254" s="119">
        <f t="shared" si="1071"/>
        <v>46254</v>
      </c>
      <c r="I2254" s="119">
        <f t="shared" si="1058"/>
        <v>46254</v>
      </c>
      <c r="J2254" s="120">
        <f t="shared" si="1066"/>
        <v>23</v>
      </c>
      <c r="K2254" s="120">
        <f t="shared" si="1055"/>
        <v>19</v>
      </c>
      <c r="L2254" s="8">
        <f t="shared" si="1067"/>
        <v>1.00170267</v>
      </c>
      <c r="M2254" s="121">
        <f t="shared" si="1054"/>
        <v>1.00206149</v>
      </c>
      <c r="N2254" s="121">
        <f t="shared" si="1049"/>
        <v>1.6839208749890751</v>
      </c>
      <c r="O2254" s="114">
        <f t="shared" si="1051"/>
        <v>1.68678803</v>
      </c>
      <c r="P2254" s="114">
        <f t="shared" si="1059"/>
        <v>549.83505782999998</v>
      </c>
      <c r="Q2254" s="168">
        <f t="shared" si="1072"/>
        <v>0</v>
      </c>
      <c r="R2254" s="169">
        <f t="shared" si="1068"/>
        <v>0</v>
      </c>
      <c r="S2254" s="114">
        <f t="shared" si="1060"/>
        <v>0</v>
      </c>
      <c r="T2254" s="124">
        <f t="shared" si="1069"/>
        <v>7.0000000000000007E-2</v>
      </c>
      <c r="U2254" s="122">
        <f t="shared" si="1050"/>
        <v>19</v>
      </c>
      <c r="V2254" s="122">
        <v>252</v>
      </c>
      <c r="W2254" s="121">
        <f t="shared" si="1061"/>
        <v>1.005114281</v>
      </c>
      <c r="X2254" s="114">
        <f t="shared" si="1062"/>
        <v>2.8120109800000002</v>
      </c>
      <c r="Y2254" s="114">
        <f t="shared" si="1063"/>
        <v>0</v>
      </c>
      <c r="Z2254" s="127" t="str">
        <f t="shared" si="1073"/>
        <v>A+J=</v>
      </c>
      <c r="AA2254" s="119">
        <f t="shared" si="1074"/>
        <v>46254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>
        <f t="shared" si="1064"/>
        <v>46249</v>
      </c>
      <c r="B2255" s="114">
        <f t="shared" si="1056"/>
        <v>552.84496275999993</v>
      </c>
      <c r="C2255" s="114">
        <f t="shared" si="1070"/>
        <v>325.96571001000001</v>
      </c>
      <c r="D2255" s="115">
        <f t="shared" si="1065"/>
        <v>1190.8820000000001</v>
      </c>
      <c r="E2255" s="116">
        <f t="shared" si="1052"/>
        <v>1193.337</v>
      </c>
      <c r="F2255" s="117">
        <f t="shared" si="1053"/>
        <v>46193</v>
      </c>
      <c r="G2255" s="118">
        <f t="shared" si="1057"/>
        <v>2.0614972768082662E-3</v>
      </c>
      <c r="H2255" s="119">
        <f t="shared" si="1071"/>
        <v>46254</v>
      </c>
      <c r="I2255" s="119">
        <f t="shared" si="1058"/>
        <v>46254</v>
      </c>
      <c r="J2255" s="120">
        <f t="shared" si="1066"/>
        <v>23</v>
      </c>
      <c r="K2255" s="120">
        <f t="shared" si="1055"/>
        <v>20</v>
      </c>
      <c r="L2255" s="8">
        <f t="shared" si="1067"/>
        <v>1.00179236</v>
      </c>
      <c r="M2255" s="121">
        <f t="shared" si="1054"/>
        <v>1.00206149</v>
      </c>
      <c r="N2255" s="121">
        <f t="shared" si="1049"/>
        <v>1.6839208749890751</v>
      </c>
      <c r="O2255" s="114">
        <f t="shared" si="1051"/>
        <v>1.68693906</v>
      </c>
      <c r="P2255" s="114">
        <f t="shared" si="1059"/>
        <v>549.88428842999997</v>
      </c>
      <c r="Q2255" s="168">
        <f t="shared" si="1072"/>
        <v>0</v>
      </c>
      <c r="R2255" s="169">
        <f t="shared" si="1068"/>
        <v>0</v>
      </c>
      <c r="S2255" s="114">
        <f t="shared" si="1060"/>
        <v>0</v>
      </c>
      <c r="T2255" s="124">
        <f t="shared" si="1069"/>
        <v>7.0000000000000007E-2</v>
      </c>
      <c r="U2255" s="122">
        <f t="shared" si="1050"/>
        <v>20</v>
      </c>
      <c r="V2255" s="122">
        <v>252</v>
      </c>
      <c r="W2255" s="121">
        <f t="shared" si="1061"/>
        <v>1.005384177</v>
      </c>
      <c r="X2255" s="114">
        <f t="shared" si="1062"/>
        <v>2.9606743299999998</v>
      </c>
      <c r="Y2255" s="114">
        <f t="shared" si="1063"/>
        <v>0</v>
      </c>
      <c r="Z2255" s="127" t="str">
        <f t="shared" si="1073"/>
        <v>A+J=</v>
      </c>
      <c r="AA2255" s="119">
        <f t="shared" si="1074"/>
        <v>46254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>
        <f t="shared" si="1064"/>
        <v>46250</v>
      </c>
      <c r="B2256" s="114">
        <f t="shared" si="1056"/>
        <v>552.84496275999993</v>
      </c>
      <c r="C2256" s="114">
        <f t="shared" si="1070"/>
        <v>325.96571001000001</v>
      </c>
      <c r="D2256" s="115">
        <f t="shared" si="1065"/>
        <v>1190.8820000000001</v>
      </c>
      <c r="E2256" s="116">
        <f t="shared" si="1052"/>
        <v>1193.337</v>
      </c>
      <c r="F2256" s="117">
        <f t="shared" si="1053"/>
        <v>46193</v>
      </c>
      <c r="G2256" s="118">
        <f t="shared" si="1057"/>
        <v>2.0614972768082662E-3</v>
      </c>
      <c r="H2256" s="119">
        <f t="shared" si="1071"/>
        <v>46254</v>
      </c>
      <c r="I2256" s="119">
        <f t="shared" si="1058"/>
        <v>46254</v>
      </c>
      <c r="J2256" s="120">
        <f t="shared" si="1066"/>
        <v>23</v>
      </c>
      <c r="K2256" s="120">
        <f t="shared" si="1055"/>
        <v>20</v>
      </c>
      <c r="L2256" s="8">
        <f t="shared" si="1067"/>
        <v>1.00179236</v>
      </c>
      <c r="M2256" s="121">
        <f t="shared" si="1054"/>
        <v>1.00206149</v>
      </c>
      <c r="N2256" s="121">
        <f t="shared" si="1049"/>
        <v>1.6839208749890751</v>
      </c>
      <c r="O2256" s="114">
        <f t="shared" si="1051"/>
        <v>1.68693906</v>
      </c>
      <c r="P2256" s="114">
        <f t="shared" si="1059"/>
        <v>549.88428842999997</v>
      </c>
      <c r="Q2256" s="168">
        <f t="shared" si="1072"/>
        <v>0</v>
      </c>
      <c r="R2256" s="169">
        <f t="shared" si="1068"/>
        <v>0</v>
      </c>
      <c r="S2256" s="114">
        <f t="shared" si="1060"/>
        <v>0</v>
      </c>
      <c r="T2256" s="124">
        <f t="shared" si="1069"/>
        <v>7.0000000000000007E-2</v>
      </c>
      <c r="U2256" s="122">
        <f t="shared" si="1050"/>
        <v>20</v>
      </c>
      <c r="V2256" s="122">
        <v>252</v>
      </c>
      <c r="W2256" s="121">
        <f t="shared" si="1061"/>
        <v>1.005384177</v>
      </c>
      <c r="X2256" s="114">
        <f t="shared" si="1062"/>
        <v>2.9606743299999998</v>
      </c>
      <c r="Y2256" s="114">
        <f t="shared" si="1063"/>
        <v>0</v>
      </c>
      <c r="Z2256" s="127" t="str">
        <f t="shared" si="1073"/>
        <v>A+J=</v>
      </c>
      <c r="AA2256" s="119">
        <f t="shared" si="1074"/>
        <v>46254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>
        <f t="shared" si="1064"/>
        <v>46251</v>
      </c>
      <c r="B2257" s="114">
        <f t="shared" si="1056"/>
        <v>552.84496275999993</v>
      </c>
      <c r="C2257" s="114">
        <f t="shared" si="1070"/>
        <v>325.96571001000001</v>
      </c>
      <c r="D2257" s="115">
        <f t="shared" si="1065"/>
        <v>1190.8820000000001</v>
      </c>
      <c r="E2257" s="116">
        <f t="shared" si="1052"/>
        <v>1193.337</v>
      </c>
      <c r="F2257" s="117">
        <f t="shared" si="1053"/>
        <v>46193</v>
      </c>
      <c r="G2257" s="118">
        <f t="shared" si="1057"/>
        <v>2.0614972768082662E-3</v>
      </c>
      <c r="H2257" s="119">
        <f t="shared" si="1071"/>
        <v>46254</v>
      </c>
      <c r="I2257" s="119">
        <f t="shared" si="1058"/>
        <v>46254</v>
      </c>
      <c r="J2257" s="120">
        <f t="shared" si="1066"/>
        <v>23</v>
      </c>
      <c r="K2257" s="120">
        <f t="shared" si="1055"/>
        <v>20</v>
      </c>
      <c r="L2257" s="8">
        <f t="shared" si="1067"/>
        <v>1.00179236</v>
      </c>
      <c r="M2257" s="121">
        <f t="shared" si="1054"/>
        <v>1.00206149</v>
      </c>
      <c r="N2257" s="121">
        <f t="shared" si="1049"/>
        <v>1.6839208749890751</v>
      </c>
      <c r="O2257" s="114">
        <f t="shared" si="1051"/>
        <v>1.68693906</v>
      </c>
      <c r="P2257" s="114">
        <f t="shared" si="1059"/>
        <v>549.88428842999997</v>
      </c>
      <c r="Q2257" s="168">
        <f t="shared" si="1072"/>
        <v>0</v>
      </c>
      <c r="R2257" s="169">
        <f t="shared" si="1068"/>
        <v>0</v>
      </c>
      <c r="S2257" s="114">
        <f t="shared" si="1060"/>
        <v>0</v>
      </c>
      <c r="T2257" s="124">
        <f t="shared" si="1069"/>
        <v>7.0000000000000007E-2</v>
      </c>
      <c r="U2257" s="122">
        <f t="shared" si="1050"/>
        <v>20</v>
      </c>
      <c r="V2257" s="122">
        <v>252</v>
      </c>
      <c r="W2257" s="121">
        <f t="shared" si="1061"/>
        <v>1.005384177</v>
      </c>
      <c r="X2257" s="114">
        <f t="shared" si="1062"/>
        <v>2.9606743299999998</v>
      </c>
      <c r="Y2257" s="114">
        <f t="shared" si="1063"/>
        <v>0</v>
      </c>
      <c r="Z2257" s="127" t="str">
        <f t="shared" si="1073"/>
        <v>A+J=</v>
      </c>
      <c r="AA2257" s="119">
        <f t="shared" si="1074"/>
        <v>46254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>
        <f t="shared" si="1064"/>
        <v>46252</v>
      </c>
      <c r="B2258" s="114">
        <f t="shared" si="1056"/>
        <v>553.04292943999997</v>
      </c>
      <c r="C2258" s="114">
        <f t="shared" si="1070"/>
        <v>325.96571001000001</v>
      </c>
      <c r="D2258" s="115">
        <f t="shared" si="1065"/>
        <v>1190.8820000000001</v>
      </c>
      <c r="E2258" s="116">
        <f t="shared" si="1052"/>
        <v>1193.337</v>
      </c>
      <c r="F2258" s="117">
        <f t="shared" si="1053"/>
        <v>46193</v>
      </c>
      <c r="G2258" s="118">
        <f t="shared" si="1057"/>
        <v>2.0614972768082662E-3</v>
      </c>
      <c r="H2258" s="119">
        <f t="shared" si="1071"/>
        <v>46254</v>
      </c>
      <c r="I2258" s="119">
        <f t="shared" si="1058"/>
        <v>46254</v>
      </c>
      <c r="J2258" s="120">
        <f t="shared" si="1066"/>
        <v>23</v>
      </c>
      <c r="K2258" s="120">
        <f t="shared" si="1055"/>
        <v>21</v>
      </c>
      <c r="L2258" s="8">
        <f t="shared" si="1067"/>
        <v>1.00188206</v>
      </c>
      <c r="M2258" s="121">
        <f t="shared" si="1054"/>
        <v>1.00206149</v>
      </c>
      <c r="N2258" s="121">
        <f t="shared" si="1049"/>
        <v>1.6839208749890751</v>
      </c>
      <c r="O2258" s="114">
        <f t="shared" si="1051"/>
        <v>1.68709011</v>
      </c>
      <c r="P2258" s="114">
        <f t="shared" si="1059"/>
        <v>549.93352555000001</v>
      </c>
      <c r="Q2258" s="168">
        <f t="shared" si="1072"/>
        <v>0</v>
      </c>
      <c r="R2258" s="169">
        <f t="shared" si="1068"/>
        <v>0</v>
      </c>
      <c r="S2258" s="114">
        <f t="shared" si="1060"/>
        <v>0</v>
      </c>
      <c r="T2258" s="124">
        <f t="shared" si="1069"/>
        <v>7.0000000000000007E-2</v>
      </c>
      <c r="U2258" s="122">
        <f t="shared" si="1050"/>
        <v>21</v>
      </c>
      <c r="V2258" s="122">
        <v>252</v>
      </c>
      <c r="W2258" s="121">
        <f t="shared" si="1061"/>
        <v>1.0056541450000001</v>
      </c>
      <c r="X2258" s="114">
        <f t="shared" si="1062"/>
        <v>3.1094038899999998</v>
      </c>
      <c r="Y2258" s="114">
        <f t="shared" si="1063"/>
        <v>0</v>
      </c>
      <c r="Z2258" s="127" t="str">
        <f t="shared" si="1073"/>
        <v>A+J=</v>
      </c>
      <c r="AA2258" s="119">
        <f t="shared" si="1074"/>
        <v>46254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>
        <f t="shared" si="1064"/>
        <v>46253</v>
      </c>
      <c r="B2259" s="114">
        <f t="shared" si="1056"/>
        <v>553.24096613000006</v>
      </c>
      <c r="C2259" s="114">
        <f t="shared" si="1070"/>
        <v>325.96571001000001</v>
      </c>
      <c r="D2259" s="115">
        <f t="shared" si="1065"/>
        <v>1190.8820000000001</v>
      </c>
      <c r="E2259" s="116">
        <f t="shared" si="1052"/>
        <v>1193.337</v>
      </c>
      <c r="F2259" s="117">
        <f t="shared" si="1053"/>
        <v>46193</v>
      </c>
      <c r="G2259" s="118">
        <f t="shared" si="1057"/>
        <v>2.0614972768082662E-3</v>
      </c>
      <c r="H2259" s="119">
        <f t="shared" si="1071"/>
        <v>46254</v>
      </c>
      <c r="I2259" s="119">
        <f t="shared" si="1058"/>
        <v>46254</v>
      </c>
      <c r="J2259" s="120">
        <f t="shared" si="1066"/>
        <v>23</v>
      </c>
      <c r="K2259" s="120">
        <f t="shared" si="1055"/>
        <v>22</v>
      </c>
      <c r="L2259" s="8">
        <f t="shared" si="1067"/>
        <v>1.0019717699999999</v>
      </c>
      <c r="M2259" s="121">
        <f t="shared" si="1054"/>
        <v>1.00206149</v>
      </c>
      <c r="N2259" s="121">
        <f t="shared" si="1049"/>
        <v>1.6839208749890751</v>
      </c>
      <c r="O2259" s="114">
        <f t="shared" si="1051"/>
        <v>1.6872411700000001</v>
      </c>
      <c r="P2259" s="114">
        <f t="shared" si="1059"/>
        <v>549.98276593000003</v>
      </c>
      <c r="Q2259" s="168">
        <f t="shared" si="1072"/>
        <v>0</v>
      </c>
      <c r="R2259" s="169">
        <f t="shared" si="1068"/>
        <v>0</v>
      </c>
      <c r="S2259" s="114">
        <f t="shared" si="1060"/>
        <v>0</v>
      </c>
      <c r="T2259" s="124">
        <f t="shared" si="1069"/>
        <v>7.0000000000000007E-2</v>
      </c>
      <c r="U2259" s="122">
        <f t="shared" si="1050"/>
        <v>22</v>
      </c>
      <c r="V2259" s="122">
        <v>252</v>
      </c>
      <c r="W2259" s="121">
        <f t="shared" si="1061"/>
        <v>1.0059241860000001</v>
      </c>
      <c r="X2259" s="114">
        <f t="shared" si="1062"/>
        <v>3.2582002000000001</v>
      </c>
      <c r="Y2259" s="114">
        <f t="shared" si="1063"/>
        <v>0</v>
      </c>
      <c r="Z2259" s="127" t="str">
        <f t="shared" si="1073"/>
        <v>A+J=</v>
      </c>
      <c r="AA2259" s="119">
        <f t="shared" si="1074"/>
        <v>46254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>
        <f t="shared" si="1064"/>
        <v>46254</v>
      </c>
      <c r="B2260" s="114">
        <f t="shared" si="1056"/>
        <v>553.43907939999997</v>
      </c>
      <c r="C2260" s="114">
        <f t="shared" si="1070"/>
        <v>325.96571001000001</v>
      </c>
      <c r="D2260" s="115">
        <f t="shared" si="1065"/>
        <v>1190.8820000000001</v>
      </c>
      <c r="E2260" s="116">
        <f t="shared" si="1052"/>
        <v>1193.337</v>
      </c>
      <c r="F2260" s="117">
        <f t="shared" si="1053"/>
        <v>46193</v>
      </c>
      <c r="G2260" s="118">
        <f t="shared" si="1057"/>
        <v>2.0614972768082662E-3</v>
      </c>
      <c r="H2260" s="119">
        <f t="shared" si="1071"/>
        <v>46286</v>
      </c>
      <c r="I2260" s="119">
        <f t="shared" si="1058"/>
        <v>46254</v>
      </c>
      <c r="J2260" s="120">
        <f t="shared" si="1066"/>
        <v>23</v>
      </c>
      <c r="K2260" s="120">
        <f t="shared" si="1055"/>
        <v>23</v>
      </c>
      <c r="L2260" s="8">
        <f t="shared" si="1067"/>
        <v>1.00206149</v>
      </c>
      <c r="M2260" s="121">
        <f t="shared" si="1054"/>
        <v>1.00206149</v>
      </c>
      <c r="N2260" s="121">
        <f t="shared" si="1049"/>
        <v>1.6839208749890751</v>
      </c>
      <c r="O2260" s="114">
        <f t="shared" si="1051"/>
        <v>1.68739226</v>
      </c>
      <c r="P2260" s="114">
        <f t="shared" si="1059"/>
        <v>550.03201608999996</v>
      </c>
      <c r="Q2260" s="168">
        <f t="shared" si="1072"/>
        <v>74</v>
      </c>
      <c r="R2260" s="169">
        <f t="shared" si="1068"/>
        <v>2.0590999999999998E-2</v>
      </c>
      <c r="S2260" s="114">
        <f t="shared" si="1060"/>
        <v>11.32570924</v>
      </c>
      <c r="T2260" s="124">
        <f t="shared" si="1069"/>
        <v>7.0000000000000007E-2</v>
      </c>
      <c r="U2260" s="122">
        <f t="shared" si="1050"/>
        <v>23</v>
      </c>
      <c r="V2260" s="122">
        <v>252</v>
      </c>
      <c r="W2260" s="121">
        <f t="shared" si="1061"/>
        <v>1.0061943</v>
      </c>
      <c r="X2260" s="114">
        <f t="shared" si="1062"/>
        <v>3.4070633099999998</v>
      </c>
      <c r="Y2260" s="114">
        <f t="shared" si="1063"/>
        <v>14.73277255</v>
      </c>
      <c r="Z2260" s="127" t="str">
        <f t="shared" si="1073"/>
        <v>A+J=</v>
      </c>
      <c r="AA2260" s="119">
        <f t="shared" si="1074"/>
        <v>46254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>
        <f t="shared" si="1064"/>
        <v>46255</v>
      </c>
      <c r="B2261" s="114">
        <f t="shared" si="1056"/>
        <v>538.90380617999995</v>
      </c>
      <c r="C2261" s="114">
        <f t="shared" si="1070"/>
        <v>319.25375007999997</v>
      </c>
      <c r="D2261" s="115">
        <f t="shared" si="1065"/>
        <v>1190.8820000000001</v>
      </c>
      <c r="E2261" s="116">
        <f t="shared" si="1052"/>
        <v>1193.337</v>
      </c>
      <c r="F2261" s="117">
        <f t="shared" si="1053"/>
        <v>46223</v>
      </c>
      <c r="G2261" s="118">
        <f t="shared" si="1057"/>
        <v>2.0614972768082662E-3</v>
      </c>
      <c r="H2261" s="119">
        <f t="shared" si="1071"/>
        <v>46286</v>
      </c>
      <c r="I2261" s="119">
        <f t="shared" si="1058"/>
        <v>46286</v>
      </c>
      <c r="J2261" s="120">
        <f t="shared" si="1066"/>
        <v>21</v>
      </c>
      <c r="K2261" s="120">
        <f t="shared" si="1055"/>
        <v>1</v>
      </c>
      <c r="L2261" s="8">
        <f t="shared" si="1067"/>
        <v>1.00009807</v>
      </c>
      <c r="M2261" s="121">
        <f t="shared" si="1054"/>
        <v>1.00206149</v>
      </c>
      <c r="N2261" s="121">
        <f t="shared" si="1049"/>
        <v>1.6873922610336562</v>
      </c>
      <c r="O2261" s="114">
        <f t="shared" si="1051"/>
        <v>1.6875577399999999</v>
      </c>
      <c r="P2261" s="114">
        <f t="shared" si="1059"/>
        <v>538.75913696999999</v>
      </c>
      <c r="Q2261" s="168">
        <f t="shared" si="1072"/>
        <v>0</v>
      </c>
      <c r="R2261" s="169">
        <f t="shared" si="1068"/>
        <v>0</v>
      </c>
      <c r="S2261" s="114">
        <f t="shared" si="1060"/>
        <v>0</v>
      </c>
      <c r="T2261" s="124">
        <f t="shared" si="1069"/>
        <v>7.0000000000000007E-2</v>
      </c>
      <c r="U2261" s="122">
        <f t="shared" si="1050"/>
        <v>1</v>
      </c>
      <c r="V2261" s="122">
        <v>252</v>
      </c>
      <c r="W2261" s="121">
        <f t="shared" si="1061"/>
        <v>1.0002685229999999</v>
      </c>
      <c r="X2261" s="114">
        <f t="shared" si="1062"/>
        <v>0.14466920999999999</v>
      </c>
      <c r="Y2261" s="114">
        <f t="shared" si="1063"/>
        <v>0</v>
      </c>
      <c r="Z2261" s="127" t="str">
        <f t="shared" si="1073"/>
        <v>A+J=</v>
      </c>
      <c r="AA2261" s="119">
        <f t="shared" si="1074"/>
        <v>46286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>
        <f t="shared" si="1064"/>
        <v>46256</v>
      </c>
      <c r="B2262" s="114">
        <f t="shared" si="1056"/>
        <v>539.10137906</v>
      </c>
      <c r="C2262" s="114">
        <f t="shared" si="1070"/>
        <v>319.25375007999997</v>
      </c>
      <c r="D2262" s="115">
        <f t="shared" si="1065"/>
        <v>1190.8820000000001</v>
      </c>
      <c r="E2262" s="116">
        <f t="shared" si="1052"/>
        <v>1193.337</v>
      </c>
      <c r="F2262" s="117">
        <f t="shared" si="1053"/>
        <v>46223</v>
      </c>
      <c r="G2262" s="118">
        <f t="shared" si="1057"/>
        <v>2.0614972768082662E-3</v>
      </c>
      <c r="H2262" s="119">
        <f t="shared" si="1071"/>
        <v>46286</v>
      </c>
      <c r="I2262" s="119">
        <f t="shared" si="1058"/>
        <v>46286</v>
      </c>
      <c r="J2262" s="120">
        <f t="shared" si="1066"/>
        <v>21</v>
      </c>
      <c r="K2262" s="120">
        <f t="shared" si="1055"/>
        <v>2</v>
      </c>
      <c r="L2262" s="8">
        <f t="shared" si="1067"/>
        <v>1.0001961500000001</v>
      </c>
      <c r="M2262" s="121">
        <f t="shared" si="1054"/>
        <v>1.00206149</v>
      </c>
      <c r="N2262" s="121">
        <f t="shared" si="1049"/>
        <v>1.6873922610336562</v>
      </c>
      <c r="O2262" s="114">
        <f t="shared" si="1051"/>
        <v>1.68772324</v>
      </c>
      <c r="P2262" s="114">
        <f t="shared" si="1059"/>
        <v>538.81197345999999</v>
      </c>
      <c r="Q2262" s="168">
        <f t="shared" si="1072"/>
        <v>0</v>
      </c>
      <c r="R2262" s="169">
        <f t="shared" si="1068"/>
        <v>0</v>
      </c>
      <c r="S2262" s="114">
        <f t="shared" si="1060"/>
        <v>0</v>
      </c>
      <c r="T2262" s="124">
        <f t="shared" si="1069"/>
        <v>7.0000000000000007E-2</v>
      </c>
      <c r="U2262" s="122">
        <f t="shared" si="1050"/>
        <v>2</v>
      </c>
      <c r="V2262" s="122">
        <v>252</v>
      </c>
      <c r="W2262" s="121">
        <f t="shared" si="1061"/>
        <v>1.000537118</v>
      </c>
      <c r="X2262" s="114">
        <f t="shared" si="1062"/>
        <v>0.28940559999999999</v>
      </c>
      <c r="Y2262" s="114">
        <f t="shared" si="1063"/>
        <v>0</v>
      </c>
      <c r="Z2262" s="127" t="str">
        <f t="shared" si="1073"/>
        <v>A+J=</v>
      </c>
      <c r="AA2262" s="119">
        <f t="shared" si="1074"/>
        <v>46286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>
        <f t="shared" si="1064"/>
        <v>46257</v>
      </c>
      <c r="B2263" s="114">
        <f t="shared" si="1056"/>
        <v>539.10137906</v>
      </c>
      <c r="C2263" s="114">
        <f t="shared" si="1070"/>
        <v>319.25375007999997</v>
      </c>
      <c r="D2263" s="115">
        <f t="shared" si="1065"/>
        <v>1190.8820000000001</v>
      </c>
      <c r="E2263" s="116">
        <f t="shared" si="1052"/>
        <v>1193.337</v>
      </c>
      <c r="F2263" s="117">
        <f t="shared" si="1053"/>
        <v>46223</v>
      </c>
      <c r="G2263" s="118">
        <f t="shared" si="1057"/>
        <v>2.0614972768082662E-3</v>
      </c>
      <c r="H2263" s="119">
        <f t="shared" si="1071"/>
        <v>46286</v>
      </c>
      <c r="I2263" s="119">
        <f t="shared" si="1058"/>
        <v>46286</v>
      </c>
      <c r="J2263" s="120">
        <f t="shared" si="1066"/>
        <v>21</v>
      </c>
      <c r="K2263" s="120">
        <f t="shared" si="1055"/>
        <v>2</v>
      </c>
      <c r="L2263" s="8">
        <f t="shared" si="1067"/>
        <v>1.0001961500000001</v>
      </c>
      <c r="M2263" s="121">
        <f t="shared" si="1054"/>
        <v>1.00206149</v>
      </c>
      <c r="N2263" s="121">
        <f t="shared" si="1049"/>
        <v>1.6873922610336562</v>
      </c>
      <c r="O2263" s="114">
        <f t="shared" si="1051"/>
        <v>1.68772324</v>
      </c>
      <c r="P2263" s="114">
        <f t="shared" si="1059"/>
        <v>538.81197345999999</v>
      </c>
      <c r="Q2263" s="168">
        <f t="shared" si="1072"/>
        <v>0</v>
      </c>
      <c r="R2263" s="169">
        <f t="shared" si="1068"/>
        <v>0</v>
      </c>
      <c r="S2263" s="114">
        <f t="shared" si="1060"/>
        <v>0</v>
      </c>
      <c r="T2263" s="124">
        <f t="shared" si="1069"/>
        <v>7.0000000000000007E-2</v>
      </c>
      <c r="U2263" s="122">
        <f t="shared" si="1050"/>
        <v>2</v>
      </c>
      <c r="V2263" s="122">
        <v>252</v>
      </c>
      <c r="W2263" s="121">
        <f t="shared" si="1061"/>
        <v>1.000537118</v>
      </c>
      <c r="X2263" s="114">
        <f t="shared" si="1062"/>
        <v>0.28940559999999999</v>
      </c>
      <c r="Y2263" s="114">
        <f t="shared" si="1063"/>
        <v>0</v>
      </c>
      <c r="Z2263" s="127" t="str">
        <f t="shared" si="1073"/>
        <v>A+J=</v>
      </c>
      <c r="AA2263" s="119">
        <f t="shared" si="1074"/>
        <v>46286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>
        <f t="shared" si="1064"/>
        <v>46258</v>
      </c>
      <c r="B2264" s="114">
        <f t="shared" si="1056"/>
        <v>539.10137906</v>
      </c>
      <c r="C2264" s="114">
        <f t="shared" si="1070"/>
        <v>319.25375007999997</v>
      </c>
      <c r="D2264" s="115">
        <f t="shared" si="1065"/>
        <v>1190.8820000000001</v>
      </c>
      <c r="E2264" s="116">
        <f t="shared" si="1052"/>
        <v>1193.337</v>
      </c>
      <c r="F2264" s="117">
        <f t="shared" si="1053"/>
        <v>46223</v>
      </c>
      <c r="G2264" s="118">
        <f t="shared" si="1057"/>
        <v>2.0614972768082662E-3</v>
      </c>
      <c r="H2264" s="119">
        <f t="shared" si="1071"/>
        <v>46286</v>
      </c>
      <c r="I2264" s="119">
        <f t="shared" si="1058"/>
        <v>46286</v>
      </c>
      <c r="J2264" s="120">
        <f t="shared" si="1066"/>
        <v>21</v>
      </c>
      <c r="K2264" s="120">
        <f t="shared" si="1055"/>
        <v>2</v>
      </c>
      <c r="L2264" s="8">
        <f t="shared" si="1067"/>
        <v>1.0001961500000001</v>
      </c>
      <c r="M2264" s="121">
        <f t="shared" si="1054"/>
        <v>1.00206149</v>
      </c>
      <c r="N2264" s="121">
        <f t="shared" si="1049"/>
        <v>1.6873922610336562</v>
      </c>
      <c r="O2264" s="114">
        <f t="shared" si="1051"/>
        <v>1.68772324</v>
      </c>
      <c r="P2264" s="114">
        <f t="shared" si="1059"/>
        <v>538.81197345999999</v>
      </c>
      <c r="Q2264" s="168">
        <f t="shared" si="1072"/>
        <v>0</v>
      </c>
      <c r="R2264" s="169">
        <f t="shared" si="1068"/>
        <v>0</v>
      </c>
      <c r="S2264" s="114">
        <f t="shared" si="1060"/>
        <v>0</v>
      </c>
      <c r="T2264" s="124">
        <f t="shared" si="1069"/>
        <v>7.0000000000000007E-2</v>
      </c>
      <c r="U2264" s="122">
        <f t="shared" si="1050"/>
        <v>2</v>
      </c>
      <c r="V2264" s="122">
        <v>252</v>
      </c>
      <c r="W2264" s="121">
        <f t="shared" si="1061"/>
        <v>1.000537118</v>
      </c>
      <c r="X2264" s="114">
        <f t="shared" si="1062"/>
        <v>0.28940559999999999</v>
      </c>
      <c r="Y2264" s="114">
        <f t="shared" si="1063"/>
        <v>0</v>
      </c>
      <c r="Z2264" s="127" t="str">
        <f t="shared" si="1073"/>
        <v>A+J=</v>
      </c>
      <c r="AA2264" s="119">
        <f t="shared" si="1074"/>
        <v>46286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>
        <f t="shared" si="1064"/>
        <v>46259</v>
      </c>
      <c r="B2265" s="114">
        <f t="shared" si="1056"/>
        <v>539.29901914000004</v>
      </c>
      <c r="C2265" s="114">
        <f t="shared" si="1070"/>
        <v>319.25375007999997</v>
      </c>
      <c r="D2265" s="115">
        <f t="shared" si="1065"/>
        <v>1190.8820000000001</v>
      </c>
      <c r="E2265" s="116">
        <f t="shared" si="1052"/>
        <v>1193.337</v>
      </c>
      <c r="F2265" s="117">
        <f t="shared" si="1053"/>
        <v>46223</v>
      </c>
      <c r="G2265" s="118">
        <f t="shared" si="1057"/>
        <v>2.0614972768082662E-3</v>
      </c>
      <c r="H2265" s="119">
        <f t="shared" si="1071"/>
        <v>46286</v>
      </c>
      <c r="I2265" s="119">
        <f t="shared" si="1058"/>
        <v>46286</v>
      </c>
      <c r="J2265" s="120">
        <f t="shared" si="1066"/>
        <v>21</v>
      </c>
      <c r="K2265" s="120">
        <f t="shared" si="1055"/>
        <v>3</v>
      </c>
      <c r="L2265" s="8">
        <f t="shared" si="1067"/>
        <v>1.00029423</v>
      </c>
      <c r="M2265" s="121">
        <f t="shared" si="1054"/>
        <v>1.00206149</v>
      </c>
      <c r="N2265" s="121">
        <f t="shared" si="1049"/>
        <v>1.6873922610336562</v>
      </c>
      <c r="O2265" s="114">
        <f t="shared" si="1051"/>
        <v>1.68788874</v>
      </c>
      <c r="P2265" s="114">
        <f t="shared" si="1059"/>
        <v>538.86480996</v>
      </c>
      <c r="Q2265" s="168">
        <f t="shared" si="1072"/>
        <v>0</v>
      </c>
      <c r="R2265" s="169">
        <f t="shared" si="1068"/>
        <v>0</v>
      </c>
      <c r="S2265" s="114">
        <f t="shared" si="1060"/>
        <v>0</v>
      </c>
      <c r="T2265" s="124">
        <f t="shared" si="1069"/>
        <v>7.0000000000000007E-2</v>
      </c>
      <c r="U2265" s="122">
        <f t="shared" si="1050"/>
        <v>3</v>
      </c>
      <c r="V2265" s="122">
        <v>252</v>
      </c>
      <c r="W2265" s="121">
        <f t="shared" si="1061"/>
        <v>1.0008057850000001</v>
      </c>
      <c r="X2265" s="114">
        <f t="shared" si="1062"/>
        <v>0.43420917999999997</v>
      </c>
      <c r="Y2265" s="114">
        <f t="shared" si="1063"/>
        <v>0</v>
      </c>
      <c r="Z2265" s="127" t="str">
        <f t="shared" si="1073"/>
        <v>A+J=</v>
      </c>
      <c r="AA2265" s="119">
        <f t="shared" si="1074"/>
        <v>46286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>
        <f t="shared" si="1064"/>
        <v>46260</v>
      </c>
      <c r="B2266" s="114">
        <f t="shared" si="1056"/>
        <v>539.49673598000004</v>
      </c>
      <c r="C2266" s="114">
        <f t="shared" si="1070"/>
        <v>319.25375007999997</v>
      </c>
      <c r="D2266" s="115">
        <f t="shared" si="1065"/>
        <v>1190.8820000000001</v>
      </c>
      <c r="E2266" s="116">
        <f t="shared" si="1052"/>
        <v>1193.337</v>
      </c>
      <c r="F2266" s="117">
        <f t="shared" si="1053"/>
        <v>46223</v>
      </c>
      <c r="G2266" s="118">
        <f t="shared" si="1057"/>
        <v>2.0614972768082662E-3</v>
      </c>
      <c r="H2266" s="119">
        <f t="shared" si="1071"/>
        <v>46286</v>
      </c>
      <c r="I2266" s="119">
        <f t="shared" si="1058"/>
        <v>46286</v>
      </c>
      <c r="J2266" s="120">
        <f t="shared" si="1066"/>
        <v>21</v>
      </c>
      <c r="K2266" s="120">
        <f t="shared" si="1055"/>
        <v>4</v>
      </c>
      <c r="L2266" s="8">
        <f t="shared" si="1067"/>
        <v>1.0003923299999999</v>
      </c>
      <c r="M2266" s="121">
        <f t="shared" si="1054"/>
        <v>1.00206149</v>
      </c>
      <c r="N2266" s="121">
        <f t="shared" si="1049"/>
        <v>1.6873922610336562</v>
      </c>
      <c r="O2266" s="114">
        <f t="shared" si="1051"/>
        <v>1.6880542700000001</v>
      </c>
      <c r="P2266" s="114">
        <f t="shared" si="1059"/>
        <v>538.91765602999999</v>
      </c>
      <c r="Q2266" s="168">
        <f t="shared" si="1072"/>
        <v>0</v>
      </c>
      <c r="R2266" s="169">
        <f t="shared" si="1068"/>
        <v>0</v>
      </c>
      <c r="S2266" s="114">
        <f t="shared" si="1060"/>
        <v>0</v>
      </c>
      <c r="T2266" s="124">
        <f t="shared" si="1069"/>
        <v>7.0000000000000007E-2</v>
      </c>
      <c r="U2266" s="122">
        <f t="shared" si="1050"/>
        <v>4</v>
      </c>
      <c r="V2266" s="122">
        <v>252</v>
      </c>
      <c r="W2266" s="121">
        <f t="shared" si="1061"/>
        <v>1.0010745240000001</v>
      </c>
      <c r="X2266" s="114">
        <f t="shared" si="1062"/>
        <v>0.57907995000000001</v>
      </c>
      <c r="Y2266" s="114">
        <f t="shared" si="1063"/>
        <v>0</v>
      </c>
      <c r="Z2266" s="127" t="str">
        <f t="shared" si="1073"/>
        <v>A+J=</v>
      </c>
      <c r="AA2266" s="119">
        <f t="shared" si="1074"/>
        <v>46286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>
        <f t="shared" si="1064"/>
        <v>46261</v>
      </c>
      <c r="B2267" s="114">
        <f t="shared" si="1056"/>
        <v>539.69452643</v>
      </c>
      <c r="C2267" s="114">
        <f t="shared" si="1070"/>
        <v>319.25375007999997</v>
      </c>
      <c r="D2267" s="115">
        <f t="shared" si="1065"/>
        <v>1190.8820000000001</v>
      </c>
      <c r="E2267" s="116">
        <f t="shared" si="1052"/>
        <v>1193.337</v>
      </c>
      <c r="F2267" s="117">
        <f t="shared" si="1053"/>
        <v>46223</v>
      </c>
      <c r="G2267" s="118">
        <f t="shared" si="1057"/>
        <v>2.0614972768082662E-3</v>
      </c>
      <c r="H2267" s="119">
        <f t="shared" si="1071"/>
        <v>46286</v>
      </c>
      <c r="I2267" s="119">
        <f t="shared" si="1058"/>
        <v>46286</v>
      </c>
      <c r="J2267" s="120">
        <f t="shared" si="1066"/>
        <v>21</v>
      </c>
      <c r="K2267" s="120">
        <f t="shared" si="1055"/>
        <v>5</v>
      </c>
      <c r="L2267" s="8">
        <f t="shared" si="1067"/>
        <v>1.0004904400000001</v>
      </c>
      <c r="M2267" s="121">
        <f t="shared" si="1054"/>
        <v>1.00206149</v>
      </c>
      <c r="N2267" s="121">
        <f t="shared" si="1049"/>
        <v>1.6873922610336562</v>
      </c>
      <c r="O2267" s="114">
        <f t="shared" si="1051"/>
        <v>1.68821982</v>
      </c>
      <c r="P2267" s="114">
        <f t="shared" si="1059"/>
        <v>538.97050849000004</v>
      </c>
      <c r="Q2267" s="168">
        <f t="shared" si="1072"/>
        <v>0</v>
      </c>
      <c r="R2267" s="169">
        <f t="shared" si="1068"/>
        <v>0</v>
      </c>
      <c r="S2267" s="114">
        <f t="shared" si="1060"/>
        <v>0</v>
      </c>
      <c r="T2267" s="124">
        <f t="shared" si="1069"/>
        <v>7.0000000000000007E-2</v>
      </c>
      <c r="U2267" s="122">
        <f t="shared" si="1050"/>
        <v>5</v>
      </c>
      <c r="V2267" s="122">
        <v>252</v>
      </c>
      <c r="W2267" s="121">
        <f t="shared" si="1061"/>
        <v>1.0013433350000001</v>
      </c>
      <c r="X2267" s="114">
        <f t="shared" si="1062"/>
        <v>0.72401793999999997</v>
      </c>
      <c r="Y2267" s="114">
        <f t="shared" si="1063"/>
        <v>0</v>
      </c>
      <c r="Z2267" s="127" t="str">
        <f t="shared" si="1073"/>
        <v>A+J=</v>
      </c>
      <c r="AA2267" s="119">
        <f t="shared" si="1074"/>
        <v>46286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>
        <f t="shared" si="1064"/>
        <v>46262</v>
      </c>
      <c r="B2268" s="114">
        <f t="shared" si="1056"/>
        <v>539.89239050000003</v>
      </c>
      <c r="C2268" s="114">
        <f t="shared" si="1070"/>
        <v>319.25375007999997</v>
      </c>
      <c r="D2268" s="115">
        <f t="shared" si="1065"/>
        <v>1190.8820000000001</v>
      </c>
      <c r="E2268" s="116">
        <f t="shared" si="1052"/>
        <v>1193.337</v>
      </c>
      <c r="F2268" s="117">
        <f t="shared" si="1053"/>
        <v>46223</v>
      </c>
      <c r="G2268" s="118">
        <f t="shared" si="1057"/>
        <v>2.0614972768082662E-3</v>
      </c>
      <c r="H2268" s="119">
        <f t="shared" si="1071"/>
        <v>46286</v>
      </c>
      <c r="I2268" s="119">
        <f t="shared" si="1058"/>
        <v>46286</v>
      </c>
      <c r="J2268" s="120">
        <f t="shared" si="1066"/>
        <v>21</v>
      </c>
      <c r="K2268" s="120">
        <f t="shared" si="1055"/>
        <v>6</v>
      </c>
      <c r="L2268" s="8">
        <f t="shared" si="1067"/>
        <v>1.00058856</v>
      </c>
      <c r="M2268" s="121">
        <f t="shared" si="1054"/>
        <v>1.00206149</v>
      </c>
      <c r="N2268" s="121">
        <f t="shared" si="1049"/>
        <v>1.6873922610336562</v>
      </c>
      <c r="O2268" s="114">
        <f t="shared" si="1051"/>
        <v>1.6883853900000001</v>
      </c>
      <c r="P2268" s="114">
        <f t="shared" si="1059"/>
        <v>539.02336733000004</v>
      </c>
      <c r="Q2268" s="168">
        <f t="shared" si="1072"/>
        <v>0</v>
      </c>
      <c r="R2268" s="169">
        <f t="shared" si="1068"/>
        <v>0</v>
      </c>
      <c r="S2268" s="114">
        <f t="shared" si="1060"/>
        <v>0</v>
      </c>
      <c r="T2268" s="124">
        <f t="shared" si="1069"/>
        <v>7.0000000000000007E-2</v>
      </c>
      <c r="U2268" s="122">
        <f t="shared" si="1050"/>
        <v>6</v>
      </c>
      <c r="V2268" s="122">
        <v>252</v>
      </c>
      <c r="W2268" s="121">
        <f t="shared" si="1061"/>
        <v>1.001612218</v>
      </c>
      <c r="X2268" s="114">
        <f t="shared" si="1062"/>
        <v>0.86902316999999996</v>
      </c>
      <c r="Y2268" s="114">
        <f t="shared" si="1063"/>
        <v>0</v>
      </c>
      <c r="Z2268" s="127" t="str">
        <f t="shared" si="1073"/>
        <v>A+J=</v>
      </c>
      <c r="AA2268" s="119">
        <f t="shared" si="1074"/>
        <v>46286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>
        <f t="shared" si="1064"/>
        <v>46263</v>
      </c>
      <c r="B2269" s="114">
        <f t="shared" si="1056"/>
        <v>540.09032554999999</v>
      </c>
      <c r="C2269" s="114">
        <f t="shared" si="1070"/>
        <v>319.25375007999997</v>
      </c>
      <c r="D2269" s="115">
        <f t="shared" si="1065"/>
        <v>1190.8820000000001</v>
      </c>
      <c r="E2269" s="116">
        <f t="shared" si="1052"/>
        <v>1193.337</v>
      </c>
      <c r="F2269" s="117">
        <f t="shared" si="1053"/>
        <v>46223</v>
      </c>
      <c r="G2269" s="118">
        <f t="shared" si="1057"/>
        <v>2.0614972768082662E-3</v>
      </c>
      <c r="H2269" s="119">
        <f t="shared" si="1071"/>
        <v>46286</v>
      </c>
      <c r="I2269" s="119">
        <f t="shared" si="1058"/>
        <v>46286</v>
      </c>
      <c r="J2269" s="120">
        <f t="shared" si="1066"/>
        <v>21</v>
      </c>
      <c r="K2269" s="120">
        <f t="shared" si="1055"/>
        <v>7</v>
      </c>
      <c r="L2269" s="8">
        <f t="shared" si="1067"/>
        <v>1.00068669</v>
      </c>
      <c r="M2269" s="121">
        <f t="shared" si="1054"/>
        <v>1.00206149</v>
      </c>
      <c r="N2269" s="121">
        <f t="shared" si="1049"/>
        <v>1.6873922610336562</v>
      </c>
      <c r="O2269" s="114">
        <f t="shared" si="1051"/>
        <v>1.6885509700000001</v>
      </c>
      <c r="P2269" s="114">
        <f t="shared" si="1059"/>
        <v>539.07622936999996</v>
      </c>
      <c r="Q2269" s="168">
        <f t="shared" si="1072"/>
        <v>0</v>
      </c>
      <c r="R2269" s="169">
        <f t="shared" si="1068"/>
        <v>0</v>
      </c>
      <c r="S2269" s="114">
        <f t="shared" si="1060"/>
        <v>0</v>
      </c>
      <c r="T2269" s="124">
        <f t="shared" si="1069"/>
        <v>7.0000000000000007E-2</v>
      </c>
      <c r="U2269" s="122">
        <f t="shared" si="1050"/>
        <v>7</v>
      </c>
      <c r="V2269" s="122">
        <v>252</v>
      </c>
      <c r="W2269" s="121">
        <f t="shared" si="1061"/>
        <v>1.001881174</v>
      </c>
      <c r="X2269" s="114">
        <f t="shared" si="1062"/>
        <v>1.0140961799999999</v>
      </c>
      <c r="Y2269" s="114">
        <f t="shared" si="1063"/>
        <v>0</v>
      </c>
      <c r="Z2269" s="127" t="str">
        <f t="shared" si="1073"/>
        <v>A+J=</v>
      </c>
      <c r="AA2269" s="119">
        <f t="shared" si="1074"/>
        <v>46286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>
        <f t="shared" si="1064"/>
        <v>46264</v>
      </c>
      <c r="B2270" s="114">
        <f t="shared" si="1056"/>
        <v>540.09032554999999</v>
      </c>
      <c r="C2270" s="114">
        <f t="shared" si="1070"/>
        <v>319.25375007999997</v>
      </c>
      <c r="D2270" s="115">
        <f t="shared" si="1065"/>
        <v>1190.8820000000001</v>
      </c>
      <c r="E2270" s="116">
        <f t="shared" si="1052"/>
        <v>1193.337</v>
      </c>
      <c r="F2270" s="117">
        <f t="shared" si="1053"/>
        <v>46223</v>
      </c>
      <c r="G2270" s="118">
        <f t="shared" si="1057"/>
        <v>2.0614972768082662E-3</v>
      </c>
      <c r="H2270" s="119">
        <f t="shared" si="1071"/>
        <v>46286</v>
      </c>
      <c r="I2270" s="119">
        <f t="shared" si="1058"/>
        <v>46286</v>
      </c>
      <c r="J2270" s="120">
        <f t="shared" si="1066"/>
        <v>21</v>
      </c>
      <c r="K2270" s="120">
        <f t="shared" si="1055"/>
        <v>7</v>
      </c>
      <c r="L2270" s="8">
        <f t="shared" si="1067"/>
        <v>1.00068669</v>
      </c>
      <c r="M2270" s="121">
        <f t="shared" si="1054"/>
        <v>1.00206149</v>
      </c>
      <c r="N2270" s="121">
        <f t="shared" si="1049"/>
        <v>1.6873922610336562</v>
      </c>
      <c r="O2270" s="114">
        <f t="shared" si="1051"/>
        <v>1.6885509700000001</v>
      </c>
      <c r="P2270" s="114">
        <f t="shared" si="1059"/>
        <v>539.07622936999996</v>
      </c>
      <c r="Q2270" s="168">
        <f t="shared" si="1072"/>
        <v>0</v>
      </c>
      <c r="R2270" s="169">
        <f t="shared" si="1068"/>
        <v>0</v>
      </c>
      <c r="S2270" s="114">
        <f t="shared" si="1060"/>
        <v>0</v>
      </c>
      <c r="T2270" s="124">
        <f t="shared" si="1069"/>
        <v>7.0000000000000007E-2</v>
      </c>
      <c r="U2270" s="122">
        <f t="shared" si="1050"/>
        <v>7</v>
      </c>
      <c r="V2270" s="122">
        <v>252</v>
      </c>
      <c r="W2270" s="121">
        <f t="shared" si="1061"/>
        <v>1.001881174</v>
      </c>
      <c r="X2270" s="114">
        <f t="shared" si="1062"/>
        <v>1.0140961799999999</v>
      </c>
      <c r="Y2270" s="114">
        <f t="shared" si="1063"/>
        <v>0</v>
      </c>
      <c r="Z2270" s="127" t="str">
        <f t="shared" si="1073"/>
        <v>A+J=</v>
      </c>
      <c r="AA2270" s="119">
        <f t="shared" si="1074"/>
        <v>46286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>
        <f t="shared" si="1064"/>
        <v>46265</v>
      </c>
      <c r="B2271" s="114">
        <f t="shared" si="1056"/>
        <v>540.09032554999999</v>
      </c>
      <c r="C2271" s="114">
        <f t="shared" si="1070"/>
        <v>319.25375007999997</v>
      </c>
      <c r="D2271" s="115">
        <f t="shared" si="1065"/>
        <v>1190.8820000000001</v>
      </c>
      <c r="E2271" s="116">
        <f t="shared" si="1052"/>
        <v>1193.337</v>
      </c>
      <c r="F2271" s="117">
        <f t="shared" si="1053"/>
        <v>46223</v>
      </c>
      <c r="G2271" s="118">
        <f t="shared" si="1057"/>
        <v>2.0614972768082662E-3</v>
      </c>
      <c r="H2271" s="119">
        <f t="shared" si="1071"/>
        <v>46286</v>
      </c>
      <c r="I2271" s="119">
        <f t="shared" si="1058"/>
        <v>46286</v>
      </c>
      <c r="J2271" s="120">
        <f t="shared" si="1066"/>
        <v>21</v>
      </c>
      <c r="K2271" s="120">
        <f t="shared" si="1055"/>
        <v>7</v>
      </c>
      <c r="L2271" s="8">
        <f t="shared" si="1067"/>
        <v>1.00068669</v>
      </c>
      <c r="M2271" s="121">
        <f t="shared" si="1054"/>
        <v>1.00206149</v>
      </c>
      <c r="N2271" s="121">
        <f t="shared" ref="N2271:N2334" si="1075">IF(I2271&gt;I2270,N2270*M2271,N2270)</f>
        <v>1.6873922610336562</v>
      </c>
      <c r="O2271" s="114">
        <f t="shared" si="1051"/>
        <v>1.6885509700000001</v>
      </c>
      <c r="P2271" s="114">
        <f t="shared" si="1059"/>
        <v>539.07622936999996</v>
      </c>
      <c r="Q2271" s="168">
        <f t="shared" si="1072"/>
        <v>0</v>
      </c>
      <c r="R2271" s="169">
        <f t="shared" si="1068"/>
        <v>0</v>
      </c>
      <c r="S2271" s="114">
        <f t="shared" si="1060"/>
        <v>0</v>
      </c>
      <c r="T2271" s="124">
        <f t="shared" si="1069"/>
        <v>7.0000000000000007E-2</v>
      </c>
      <c r="U2271" s="122">
        <f t="shared" si="1050"/>
        <v>7</v>
      </c>
      <c r="V2271" s="122">
        <v>252</v>
      </c>
      <c r="W2271" s="121">
        <f t="shared" si="1061"/>
        <v>1.001881174</v>
      </c>
      <c r="X2271" s="114">
        <f t="shared" si="1062"/>
        <v>1.0140961799999999</v>
      </c>
      <c r="Y2271" s="114">
        <f t="shared" si="1063"/>
        <v>0</v>
      </c>
      <c r="Z2271" s="127" t="str">
        <f t="shared" si="1073"/>
        <v>A+J=</v>
      </c>
      <c r="AA2271" s="119">
        <f t="shared" si="1074"/>
        <v>46286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>
        <f t="shared" si="1064"/>
        <v>46266</v>
      </c>
      <c r="B2272" s="114">
        <f t="shared" si="1056"/>
        <v>540.28833424999993</v>
      </c>
      <c r="C2272" s="114">
        <f t="shared" si="1070"/>
        <v>319.25375007999997</v>
      </c>
      <c r="D2272" s="115">
        <f t="shared" si="1065"/>
        <v>1190.8820000000001</v>
      </c>
      <c r="E2272" s="116">
        <f t="shared" si="1052"/>
        <v>1193.337</v>
      </c>
      <c r="F2272" s="117">
        <f t="shared" si="1053"/>
        <v>46223</v>
      </c>
      <c r="G2272" s="118">
        <f t="shared" si="1057"/>
        <v>2.0614972768082662E-3</v>
      </c>
      <c r="H2272" s="119">
        <f t="shared" si="1071"/>
        <v>46286</v>
      </c>
      <c r="I2272" s="119">
        <f t="shared" si="1058"/>
        <v>46286</v>
      </c>
      <c r="J2272" s="120">
        <f t="shared" si="1066"/>
        <v>21</v>
      </c>
      <c r="K2272" s="120">
        <f t="shared" si="1055"/>
        <v>8</v>
      </c>
      <c r="L2272" s="8">
        <f t="shared" si="1067"/>
        <v>1.00078483</v>
      </c>
      <c r="M2272" s="121">
        <f t="shared" si="1054"/>
        <v>1.00206149</v>
      </c>
      <c r="N2272" s="121">
        <f t="shared" si="1075"/>
        <v>1.6873922610336562</v>
      </c>
      <c r="O2272" s="114">
        <f t="shared" si="1051"/>
        <v>1.68871657</v>
      </c>
      <c r="P2272" s="114">
        <f t="shared" si="1059"/>
        <v>539.12909778999995</v>
      </c>
      <c r="Q2272" s="168">
        <f t="shared" si="1072"/>
        <v>0</v>
      </c>
      <c r="R2272" s="169">
        <f t="shared" si="1068"/>
        <v>0</v>
      </c>
      <c r="S2272" s="114">
        <f t="shared" si="1060"/>
        <v>0</v>
      </c>
      <c r="T2272" s="124">
        <f t="shared" si="1069"/>
        <v>7.0000000000000007E-2</v>
      </c>
      <c r="U2272" s="122">
        <f t="shared" si="1050"/>
        <v>8</v>
      </c>
      <c r="V2272" s="122">
        <v>252</v>
      </c>
      <c r="W2272" s="121">
        <f t="shared" si="1061"/>
        <v>1.0021502019999999</v>
      </c>
      <c r="X2272" s="114">
        <f t="shared" si="1062"/>
        <v>1.15923646</v>
      </c>
      <c r="Y2272" s="114">
        <f t="shared" si="1063"/>
        <v>0</v>
      </c>
      <c r="Z2272" s="127" t="str">
        <f t="shared" si="1073"/>
        <v>A+J=</v>
      </c>
      <c r="AA2272" s="119">
        <f t="shared" si="1074"/>
        <v>46286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>
        <f t="shared" si="1064"/>
        <v>46267</v>
      </c>
      <c r="B2273" s="114">
        <f t="shared" si="1056"/>
        <v>540.48641021000003</v>
      </c>
      <c r="C2273" s="114">
        <f t="shared" si="1070"/>
        <v>319.25375007999997</v>
      </c>
      <c r="D2273" s="115">
        <f t="shared" si="1065"/>
        <v>1190.8820000000001</v>
      </c>
      <c r="E2273" s="116">
        <f t="shared" si="1052"/>
        <v>1193.337</v>
      </c>
      <c r="F2273" s="117">
        <f t="shared" si="1053"/>
        <v>46223</v>
      </c>
      <c r="G2273" s="118">
        <f t="shared" si="1057"/>
        <v>2.0614972768082662E-3</v>
      </c>
      <c r="H2273" s="119">
        <f t="shared" si="1071"/>
        <v>46286</v>
      </c>
      <c r="I2273" s="119">
        <f t="shared" si="1058"/>
        <v>46286</v>
      </c>
      <c r="J2273" s="120">
        <f t="shared" si="1066"/>
        <v>21</v>
      </c>
      <c r="K2273" s="120">
        <f t="shared" si="1055"/>
        <v>9</v>
      </c>
      <c r="L2273" s="8">
        <f t="shared" si="1067"/>
        <v>1.0008829699999999</v>
      </c>
      <c r="M2273" s="121">
        <f t="shared" si="1054"/>
        <v>1.00206149</v>
      </c>
      <c r="N2273" s="121">
        <f t="shared" si="1075"/>
        <v>1.6873922610336562</v>
      </c>
      <c r="O2273" s="114">
        <f t="shared" si="1051"/>
        <v>1.6888821700000001</v>
      </c>
      <c r="P2273" s="114">
        <f t="shared" si="1059"/>
        <v>539.18196621000004</v>
      </c>
      <c r="Q2273" s="168">
        <f t="shared" si="1072"/>
        <v>0</v>
      </c>
      <c r="R2273" s="169">
        <f t="shared" si="1068"/>
        <v>0</v>
      </c>
      <c r="S2273" s="114">
        <f t="shared" si="1060"/>
        <v>0</v>
      </c>
      <c r="T2273" s="124">
        <f t="shared" si="1069"/>
        <v>7.0000000000000007E-2</v>
      </c>
      <c r="U2273" s="122">
        <f t="shared" si="1050"/>
        <v>9</v>
      </c>
      <c r="V2273" s="122">
        <v>252</v>
      </c>
      <c r="W2273" s="121">
        <f t="shared" si="1061"/>
        <v>1.0024193020000001</v>
      </c>
      <c r="X2273" s="114">
        <f t="shared" si="1062"/>
        <v>1.3044439999999999</v>
      </c>
      <c r="Y2273" s="114">
        <f t="shared" si="1063"/>
        <v>0</v>
      </c>
      <c r="Z2273" s="127" t="str">
        <f t="shared" si="1073"/>
        <v>A+J=</v>
      </c>
      <c r="AA2273" s="119">
        <f t="shared" si="1074"/>
        <v>46286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>
        <f t="shared" si="1064"/>
        <v>46268</v>
      </c>
      <c r="B2274" s="114">
        <f t="shared" si="1056"/>
        <v>540.68456626</v>
      </c>
      <c r="C2274" s="114">
        <f t="shared" si="1070"/>
        <v>319.25375007999997</v>
      </c>
      <c r="D2274" s="115">
        <f t="shared" si="1065"/>
        <v>1190.8820000000001</v>
      </c>
      <c r="E2274" s="116">
        <f t="shared" si="1052"/>
        <v>1193.337</v>
      </c>
      <c r="F2274" s="117">
        <f t="shared" si="1053"/>
        <v>46223</v>
      </c>
      <c r="G2274" s="118">
        <f t="shared" si="1057"/>
        <v>2.0614972768082662E-3</v>
      </c>
      <c r="H2274" s="119">
        <f t="shared" si="1071"/>
        <v>46286</v>
      </c>
      <c r="I2274" s="119">
        <f t="shared" si="1058"/>
        <v>46286</v>
      </c>
      <c r="J2274" s="120">
        <f t="shared" si="1066"/>
        <v>21</v>
      </c>
      <c r="K2274" s="120">
        <f t="shared" si="1055"/>
        <v>10</v>
      </c>
      <c r="L2274" s="8">
        <f t="shared" si="1067"/>
        <v>1.00098113</v>
      </c>
      <c r="M2274" s="121">
        <f t="shared" si="1054"/>
        <v>1.00206149</v>
      </c>
      <c r="N2274" s="121">
        <f t="shared" si="1075"/>
        <v>1.6873922610336562</v>
      </c>
      <c r="O2274" s="114">
        <f t="shared" si="1051"/>
        <v>1.6890478099999999</v>
      </c>
      <c r="P2274" s="114">
        <f t="shared" si="1059"/>
        <v>539.23484740000004</v>
      </c>
      <c r="Q2274" s="168">
        <f t="shared" si="1072"/>
        <v>0</v>
      </c>
      <c r="R2274" s="169">
        <f t="shared" si="1068"/>
        <v>0</v>
      </c>
      <c r="S2274" s="114">
        <f t="shared" si="1060"/>
        <v>0</v>
      </c>
      <c r="T2274" s="124">
        <f t="shared" si="1069"/>
        <v>7.0000000000000007E-2</v>
      </c>
      <c r="U2274" s="122">
        <f t="shared" si="1050"/>
        <v>10</v>
      </c>
      <c r="V2274" s="122">
        <v>252</v>
      </c>
      <c r="W2274" s="121">
        <f t="shared" si="1061"/>
        <v>1.0026884739999999</v>
      </c>
      <c r="X2274" s="114">
        <f t="shared" si="1062"/>
        <v>1.4497188599999999</v>
      </c>
      <c r="Y2274" s="114">
        <f t="shared" si="1063"/>
        <v>0</v>
      </c>
      <c r="Z2274" s="127" t="str">
        <f t="shared" si="1073"/>
        <v>A+J=</v>
      </c>
      <c r="AA2274" s="119">
        <f t="shared" si="1074"/>
        <v>46286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>
        <f t="shared" si="1064"/>
        <v>46269</v>
      </c>
      <c r="B2275" s="114">
        <f t="shared" si="1056"/>
        <v>540.88279335999994</v>
      </c>
      <c r="C2275" s="114">
        <f t="shared" si="1070"/>
        <v>319.25375007999997</v>
      </c>
      <c r="D2275" s="115">
        <f t="shared" si="1065"/>
        <v>1190.8820000000001</v>
      </c>
      <c r="E2275" s="116">
        <f t="shared" si="1052"/>
        <v>1193.337</v>
      </c>
      <c r="F2275" s="117">
        <f t="shared" si="1053"/>
        <v>46223</v>
      </c>
      <c r="G2275" s="118">
        <f t="shared" si="1057"/>
        <v>2.0614972768082662E-3</v>
      </c>
      <c r="H2275" s="119">
        <f t="shared" si="1071"/>
        <v>46286</v>
      </c>
      <c r="I2275" s="119">
        <f t="shared" si="1058"/>
        <v>46286</v>
      </c>
      <c r="J2275" s="120">
        <f t="shared" si="1066"/>
        <v>21</v>
      </c>
      <c r="K2275" s="120">
        <f t="shared" si="1055"/>
        <v>11</v>
      </c>
      <c r="L2275" s="8">
        <f t="shared" si="1067"/>
        <v>1.0010793</v>
      </c>
      <c r="M2275" s="121">
        <f t="shared" si="1054"/>
        <v>1.00206149</v>
      </c>
      <c r="N2275" s="121">
        <f t="shared" si="1075"/>
        <v>1.6873922610336562</v>
      </c>
      <c r="O2275" s="114">
        <f t="shared" si="1051"/>
        <v>1.6892134599999999</v>
      </c>
      <c r="P2275" s="114">
        <f t="shared" si="1059"/>
        <v>539.28773178999995</v>
      </c>
      <c r="Q2275" s="168">
        <f t="shared" si="1072"/>
        <v>0</v>
      </c>
      <c r="R2275" s="169">
        <f t="shared" si="1068"/>
        <v>0</v>
      </c>
      <c r="S2275" s="114">
        <f t="shared" si="1060"/>
        <v>0</v>
      </c>
      <c r="T2275" s="124">
        <f t="shared" si="1069"/>
        <v>7.0000000000000007E-2</v>
      </c>
      <c r="U2275" s="122">
        <f t="shared" si="1050"/>
        <v>11</v>
      </c>
      <c r="V2275" s="122">
        <v>252</v>
      </c>
      <c r="W2275" s="121">
        <f t="shared" si="1061"/>
        <v>1.0029577190000001</v>
      </c>
      <c r="X2275" s="114">
        <f t="shared" si="1062"/>
        <v>1.5950615699999999</v>
      </c>
      <c r="Y2275" s="114">
        <f t="shared" si="1063"/>
        <v>0</v>
      </c>
      <c r="Z2275" s="127" t="str">
        <f t="shared" si="1073"/>
        <v>A+J=</v>
      </c>
      <c r="AA2275" s="119">
        <f t="shared" si="1074"/>
        <v>46286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>
        <f t="shared" si="1064"/>
        <v>46270</v>
      </c>
      <c r="B2276" s="114">
        <f t="shared" si="1056"/>
        <v>541.08108774999994</v>
      </c>
      <c r="C2276" s="114">
        <f t="shared" si="1070"/>
        <v>319.25375007999997</v>
      </c>
      <c r="D2276" s="115">
        <f t="shared" si="1065"/>
        <v>1190.8820000000001</v>
      </c>
      <c r="E2276" s="116">
        <f t="shared" si="1052"/>
        <v>1193.337</v>
      </c>
      <c r="F2276" s="117">
        <f t="shared" si="1053"/>
        <v>46223</v>
      </c>
      <c r="G2276" s="118">
        <f t="shared" si="1057"/>
        <v>2.0614972768082662E-3</v>
      </c>
      <c r="H2276" s="119">
        <f t="shared" si="1071"/>
        <v>46286</v>
      </c>
      <c r="I2276" s="119">
        <f t="shared" si="1058"/>
        <v>46286</v>
      </c>
      <c r="J2276" s="120">
        <f t="shared" si="1066"/>
        <v>21</v>
      </c>
      <c r="K2276" s="120">
        <f t="shared" si="1055"/>
        <v>12</v>
      </c>
      <c r="L2276" s="8">
        <f t="shared" si="1067"/>
        <v>1.00117747</v>
      </c>
      <c r="M2276" s="121">
        <f t="shared" si="1054"/>
        <v>1.00206149</v>
      </c>
      <c r="N2276" s="121">
        <f t="shared" si="1075"/>
        <v>1.6873922610336562</v>
      </c>
      <c r="O2276" s="114">
        <f t="shared" si="1051"/>
        <v>1.68937911</v>
      </c>
      <c r="P2276" s="114">
        <f t="shared" si="1059"/>
        <v>539.34061616999998</v>
      </c>
      <c r="Q2276" s="168">
        <f t="shared" si="1072"/>
        <v>0</v>
      </c>
      <c r="R2276" s="169">
        <f t="shared" si="1068"/>
        <v>0</v>
      </c>
      <c r="S2276" s="114">
        <f t="shared" si="1060"/>
        <v>0</v>
      </c>
      <c r="T2276" s="124">
        <f t="shared" si="1069"/>
        <v>7.0000000000000007E-2</v>
      </c>
      <c r="U2276" s="122">
        <f t="shared" si="1050"/>
        <v>12</v>
      </c>
      <c r="V2276" s="122">
        <v>252</v>
      </c>
      <c r="W2276" s="121">
        <f t="shared" si="1061"/>
        <v>1.003227036</v>
      </c>
      <c r="X2276" s="114">
        <f t="shared" si="1062"/>
        <v>1.7404715799999999</v>
      </c>
      <c r="Y2276" s="114">
        <f t="shared" si="1063"/>
        <v>0</v>
      </c>
      <c r="Z2276" s="127" t="str">
        <f t="shared" si="1073"/>
        <v>A+J=</v>
      </c>
      <c r="AA2276" s="119">
        <f t="shared" si="1074"/>
        <v>46286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>
        <f t="shared" si="1064"/>
        <v>46271</v>
      </c>
      <c r="B2277" s="114">
        <f t="shared" si="1056"/>
        <v>541.08108774999994</v>
      </c>
      <c r="C2277" s="114">
        <f t="shared" si="1070"/>
        <v>319.25375007999997</v>
      </c>
      <c r="D2277" s="115">
        <f t="shared" si="1065"/>
        <v>1190.8820000000001</v>
      </c>
      <c r="E2277" s="116">
        <f t="shared" si="1052"/>
        <v>1193.337</v>
      </c>
      <c r="F2277" s="117">
        <f t="shared" si="1053"/>
        <v>46223</v>
      </c>
      <c r="G2277" s="118">
        <f t="shared" si="1057"/>
        <v>2.0614972768082662E-3</v>
      </c>
      <c r="H2277" s="119">
        <f t="shared" si="1071"/>
        <v>46286</v>
      </c>
      <c r="I2277" s="119">
        <f t="shared" si="1058"/>
        <v>46286</v>
      </c>
      <c r="J2277" s="120">
        <f t="shared" si="1066"/>
        <v>21</v>
      </c>
      <c r="K2277" s="120">
        <f t="shared" si="1055"/>
        <v>12</v>
      </c>
      <c r="L2277" s="8">
        <f t="shared" si="1067"/>
        <v>1.00117747</v>
      </c>
      <c r="M2277" s="121">
        <f t="shared" si="1054"/>
        <v>1.00206149</v>
      </c>
      <c r="N2277" s="121">
        <f t="shared" si="1075"/>
        <v>1.6873922610336562</v>
      </c>
      <c r="O2277" s="114">
        <f t="shared" si="1051"/>
        <v>1.68937911</v>
      </c>
      <c r="P2277" s="114">
        <f t="shared" si="1059"/>
        <v>539.34061616999998</v>
      </c>
      <c r="Q2277" s="168">
        <f t="shared" si="1072"/>
        <v>0</v>
      </c>
      <c r="R2277" s="169">
        <f t="shared" si="1068"/>
        <v>0</v>
      </c>
      <c r="S2277" s="114">
        <f t="shared" si="1060"/>
        <v>0</v>
      </c>
      <c r="T2277" s="124">
        <f t="shared" si="1069"/>
        <v>7.0000000000000007E-2</v>
      </c>
      <c r="U2277" s="122">
        <f t="shared" ref="U2277:U2340" si="1076">IF(Q2276&gt;0,1,IF(K2277=K2276,U2276,U2276+1))</f>
        <v>12</v>
      </c>
      <c r="V2277" s="122">
        <v>252</v>
      </c>
      <c r="W2277" s="121">
        <f t="shared" si="1061"/>
        <v>1.003227036</v>
      </c>
      <c r="X2277" s="114">
        <f t="shared" si="1062"/>
        <v>1.7404715799999999</v>
      </c>
      <c r="Y2277" s="114">
        <f t="shared" si="1063"/>
        <v>0</v>
      </c>
      <c r="Z2277" s="127" t="str">
        <f t="shared" si="1073"/>
        <v>A+J=</v>
      </c>
      <c r="AA2277" s="119">
        <f t="shared" si="1074"/>
        <v>46286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>
        <f t="shared" si="1064"/>
        <v>46272</v>
      </c>
      <c r="B2278" s="114">
        <f t="shared" si="1056"/>
        <v>541.08108774999994</v>
      </c>
      <c r="C2278" s="114">
        <f t="shared" si="1070"/>
        <v>319.25375007999997</v>
      </c>
      <c r="D2278" s="115">
        <f t="shared" si="1065"/>
        <v>1190.8820000000001</v>
      </c>
      <c r="E2278" s="116">
        <f t="shared" si="1052"/>
        <v>1193.337</v>
      </c>
      <c r="F2278" s="117">
        <f t="shared" si="1053"/>
        <v>46223</v>
      </c>
      <c r="G2278" s="118">
        <f t="shared" si="1057"/>
        <v>2.0614972768082662E-3</v>
      </c>
      <c r="H2278" s="119">
        <f t="shared" si="1071"/>
        <v>46286</v>
      </c>
      <c r="I2278" s="119">
        <f t="shared" si="1058"/>
        <v>46286</v>
      </c>
      <c r="J2278" s="120">
        <f t="shared" si="1066"/>
        <v>21</v>
      </c>
      <c r="K2278" s="120">
        <f t="shared" si="1055"/>
        <v>12</v>
      </c>
      <c r="L2278" s="8">
        <f t="shared" si="1067"/>
        <v>1.00117747</v>
      </c>
      <c r="M2278" s="121">
        <f t="shared" si="1054"/>
        <v>1.00206149</v>
      </c>
      <c r="N2278" s="121">
        <f t="shared" si="1075"/>
        <v>1.6873922610336562</v>
      </c>
      <c r="O2278" s="114">
        <f t="shared" si="1051"/>
        <v>1.68937911</v>
      </c>
      <c r="P2278" s="114">
        <f t="shared" si="1059"/>
        <v>539.34061616999998</v>
      </c>
      <c r="Q2278" s="168">
        <f t="shared" si="1072"/>
        <v>0</v>
      </c>
      <c r="R2278" s="169">
        <f t="shared" si="1068"/>
        <v>0</v>
      </c>
      <c r="S2278" s="114">
        <f t="shared" si="1060"/>
        <v>0</v>
      </c>
      <c r="T2278" s="124">
        <f t="shared" si="1069"/>
        <v>7.0000000000000007E-2</v>
      </c>
      <c r="U2278" s="122">
        <f t="shared" si="1076"/>
        <v>12</v>
      </c>
      <c r="V2278" s="122">
        <v>252</v>
      </c>
      <c r="W2278" s="121">
        <f t="shared" si="1061"/>
        <v>1.003227036</v>
      </c>
      <c r="X2278" s="114">
        <f t="shared" si="1062"/>
        <v>1.7404715799999999</v>
      </c>
      <c r="Y2278" s="114">
        <f t="shared" si="1063"/>
        <v>0</v>
      </c>
      <c r="Z2278" s="127" t="str">
        <f t="shared" si="1073"/>
        <v>A+J=</v>
      </c>
      <c r="AA2278" s="119">
        <f t="shared" si="1074"/>
        <v>46286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>
        <f t="shared" si="1064"/>
        <v>46273</v>
      </c>
      <c r="B2279" s="114">
        <f t="shared" si="1056"/>
        <v>541.08108774999994</v>
      </c>
      <c r="C2279" s="114">
        <f t="shared" si="1070"/>
        <v>319.25375007999997</v>
      </c>
      <c r="D2279" s="115">
        <f t="shared" si="1065"/>
        <v>1190.8820000000001</v>
      </c>
      <c r="E2279" s="116">
        <f t="shared" si="1052"/>
        <v>1193.337</v>
      </c>
      <c r="F2279" s="117">
        <f t="shared" si="1053"/>
        <v>46223</v>
      </c>
      <c r="G2279" s="118">
        <f t="shared" si="1057"/>
        <v>2.0614972768082662E-3</v>
      </c>
      <c r="H2279" s="119">
        <f t="shared" si="1071"/>
        <v>46286</v>
      </c>
      <c r="I2279" s="119">
        <f t="shared" si="1058"/>
        <v>46286</v>
      </c>
      <c r="J2279" s="120">
        <f t="shared" si="1066"/>
        <v>21</v>
      </c>
      <c r="K2279" s="120">
        <f t="shared" si="1055"/>
        <v>12</v>
      </c>
      <c r="L2279" s="8">
        <f t="shared" si="1067"/>
        <v>1.00117747</v>
      </c>
      <c r="M2279" s="121">
        <f t="shared" si="1054"/>
        <v>1.00206149</v>
      </c>
      <c r="N2279" s="121">
        <f t="shared" si="1075"/>
        <v>1.6873922610336562</v>
      </c>
      <c r="O2279" s="114">
        <f t="shared" si="1051"/>
        <v>1.68937911</v>
      </c>
      <c r="P2279" s="114">
        <f t="shared" si="1059"/>
        <v>539.34061616999998</v>
      </c>
      <c r="Q2279" s="168">
        <f t="shared" si="1072"/>
        <v>0</v>
      </c>
      <c r="R2279" s="169">
        <f t="shared" si="1068"/>
        <v>0</v>
      </c>
      <c r="S2279" s="114">
        <f t="shared" si="1060"/>
        <v>0</v>
      </c>
      <c r="T2279" s="124">
        <f t="shared" si="1069"/>
        <v>7.0000000000000007E-2</v>
      </c>
      <c r="U2279" s="122">
        <f t="shared" si="1076"/>
        <v>12</v>
      </c>
      <c r="V2279" s="122">
        <v>252</v>
      </c>
      <c r="W2279" s="121">
        <f t="shared" si="1061"/>
        <v>1.003227036</v>
      </c>
      <c r="X2279" s="114">
        <f t="shared" si="1062"/>
        <v>1.7404715799999999</v>
      </c>
      <c r="Y2279" s="114">
        <f t="shared" si="1063"/>
        <v>0</v>
      </c>
      <c r="Z2279" s="127" t="str">
        <f t="shared" si="1073"/>
        <v>A+J=</v>
      </c>
      <c r="AA2279" s="119">
        <f t="shared" si="1074"/>
        <v>46286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>
        <f t="shared" si="1064"/>
        <v>46274</v>
      </c>
      <c r="B2280" s="114">
        <f t="shared" si="1056"/>
        <v>541.27945908000004</v>
      </c>
      <c r="C2280" s="114">
        <f t="shared" si="1070"/>
        <v>319.25375007999997</v>
      </c>
      <c r="D2280" s="115">
        <f t="shared" si="1065"/>
        <v>1190.8820000000001</v>
      </c>
      <c r="E2280" s="116">
        <f t="shared" si="1052"/>
        <v>1193.337</v>
      </c>
      <c r="F2280" s="117">
        <f t="shared" si="1053"/>
        <v>46223</v>
      </c>
      <c r="G2280" s="118">
        <f t="shared" si="1057"/>
        <v>2.0614972768082662E-3</v>
      </c>
      <c r="H2280" s="119">
        <f t="shared" si="1071"/>
        <v>46286</v>
      </c>
      <c r="I2280" s="119">
        <f t="shared" si="1058"/>
        <v>46286</v>
      </c>
      <c r="J2280" s="120">
        <f t="shared" si="1066"/>
        <v>21</v>
      </c>
      <c r="K2280" s="120">
        <f t="shared" si="1055"/>
        <v>13</v>
      </c>
      <c r="L2280" s="8">
        <f t="shared" si="1067"/>
        <v>1.0012756599999999</v>
      </c>
      <c r="M2280" s="121">
        <f t="shared" si="1054"/>
        <v>1.00206149</v>
      </c>
      <c r="N2280" s="121">
        <f t="shared" si="1075"/>
        <v>1.6873922610336562</v>
      </c>
      <c r="O2280" s="114">
        <f t="shared" si="1051"/>
        <v>1.68954479</v>
      </c>
      <c r="P2280" s="114">
        <f t="shared" si="1059"/>
        <v>539.39351012999998</v>
      </c>
      <c r="Q2280" s="168">
        <f t="shared" si="1072"/>
        <v>0</v>
      </c>
      <c r="R2280" s="169">
        <f t="shared" si="1068"/>
        <v>0</v>
      </c>
      <c r="S2280" s="114">
        <f t="shared" si="1060"/>
        <v>0</v>
      </c>
      <c r="T2280" s="124">
        <f t="shared" si="1069"/>
        <v>7.0000000000000007E-2</v>
      </c>
      <c r="U2280" s="122">
        <f t="shared" si="1076"/>
        <v>13</v>
      </c>
      <c r="V2280" s="122">
        <v>252</v>
      </c>
      <c r="W2280" s="121">
        <f t="shared" si="1061"/>
        <v>1.003496425</v>
      </c>
      <c r="X2280" s="114">
        <f t="shared" si="1062"/>
        <v>1.88594895</v>
      </c>
      <c r="Y2280" s="114">
        <f t="shared" si="1063"/>
        <v>0</v>
      </c>
      <c r="Z2280" s="127" t="str">
        <f t="shared" si="1073"/>
        <v>A+J=</v>
      </c>
      <c r="AA2280" s="119">
        <f t="shared" si="1074"/>
        <v>46286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>
        <f t="shared" si="1064"/>
        <v>46275</v>
      </c>
      <c r="B2281" s="114">
        <f t="shared" si="1056"/>
        <v>541.47790149000002</v>
      </c>
      <c r="C2281" s="114">
        <f t="shared" si="1070"/>
        <v>319.25375007999997</v>
      </c>
      <c r="D2281" s="115">
        <f t="shared" si="1065"/>
        <v>1190.8820000000001</v>
      </c>
      <c r="E2281" s="116">
        <f t="shared" si="1052"/>
        <v>1193.337</v>
      </c>
      <c r="F2281" s="117">
        <f t="shared" si="1053"/>
        <v>46223</v>
      </c>
      <c r="G2281" s="118">
        <f t="shared" si="1057"/>
        <v>2.0614972768082662E-3</v>
      </c>
      <c r="H2281" s="119">
        <f t="shared" si="1071"/>
        <v>46286</v>
      </c>
      <c r="I2281" s="119">
        <f t="shared" si="1058"/>
        <v>46286</v>
      </c>
      <c r="J2281" s="120">
        <f t="shared" si="1066"/>
        <v>21</v>
      </c>
      <c r="K2281" s="120">
        <f t="shared" si="1055"/>
        <v>14</v>
      </c>
      <c r="L2281" s="8">
        <f t="shared" si="1067"/>
        <v>1.00137385</v>
      </c>
      <c r="M2281" s="121">
        <f t="shared" si="1054"/>
        <v>1.00206149</v>
      </c>
      <c r="N2281" s="121">
        <f t="shared" si="1075"/>
        <v>1.6873922610336562</v>
      </c>
      <c r="O2281" s="114">
        <f t="shared" ref="O2281:O2344" si="1077">TRUNC(TRUNC((L2281*N2281),15),8)</f>
        <v>1.68971048</v>
      </c>
      <c r="P2281" s="114">
        <f t="shared" si="1059"/>
        <v>539.44640728000002</v>
      </c>
      <c r="Q2281" s="168">
        <f t="shared" si="1072"/>
        <v>0</v>
      </c>
      <c r="R2281" s="169">
        <f t="shared" si="1068"/>
        <v>0</v>
      </c>
      <c r="S2281" s="114">
        <f t="shared" si="1060"/>
        <v>0</v>
      </c>
      <c r="T2281" s="124">
        <f t="shared" si="1069"/>
        <v>7.0000000000000007E-2</v>
      </c>
      <c r="U2281" s="122">
        <f t="shared" si="1076"/>
        <v>14</v>
      </c>
      <c r="V2281" s="122">
        <v>252</v>
      </c>
      <c r="W2281" s="121">
        <f t="shared" si="1061"/>
        <v>1.0037658869999999</v>
      </c>
      <c r="X2281" s="114">
        <f t="shared" si="1062"/>
        <v>2.03149421</v>
      </c>
      <c r="Y2281" s="114">
        <f t="shared" si="1063"/>
        <v>0</v>
      </c>
      <c r="Z2281" s="127" t="str">
        <f t="shared" si="1073"/>
        <v>A+J=</v>
      </c>
      <c r="AA2281" s="119">
        <f t="shared" si="1074"/>
        <v>46286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>
        <f t="shared" si="1064"/>
        <v>46276</v>
      </c>
      <c r="B2282" s="114">
        <f t="shared" si="1056"/>
        <v>541.67642088000002</v>
      </c>
      <c r="C2282" s="114">
        <f t="shared" si="1070"/>
        <v>319.25375007999997</v>
      </c>
      <c r="D2282" s="115">
        <f t="shared" si="1065"/>
        <v>1190.8820000000001</v>
      </c>
      <c r="E2282" s="116">
        <f t="shared" ref="E2282:E2345" si="1078">IF($K2282=1,VLOOKUP($A2281,$AO$10:$AS$131,4),E2281)</f>
        <v>1193.337</v>
      </c>
      <c r="F2282" s="117">
        <f t="shared" ref="F2282:F2345" si="1079">IF($K2282=1,VLOOKUP($A2281,$AO$10:$AS$131,5),F2281)</f>
        <v>46223</v>
      </c>
      <c r="G2282" s="118">
        <f t="shared" si="1057"/>
        <v>2.0614972768082662E-3</v>
      </c>
      <c r="H2282" s="119">
        <f t="shared" si="1071"/>
        <v>46286</v>
      </c>
      <c r="I2282" s="119">
        <f t="shared" si="1058"/>
        <v>46286</v>
      </c>
      <c r="J2282" s="120">
        <f t="shared" si="1066"/>
        <v>21</v>
      </c>
      <c r="K2282" s="120">
        <f t="shared" si="1055"/>
        <v>15</v>
      </c>
      <c r="L2282" s="8">
        <f t="shared" si="1067"/>
        <v>1.00147206</v>
      </c>
      <c r="M2282" s="121">
        <f t="shared" ref="M2282:M2345" si="1080">IF(I2282&gt;I2281,L2281,M2281)</f>
        <v>1.00206149</v>
      </c>
      <c r="N2282" s="121">
        <f t="shared" si="1075"/>
        <v>1.6873922610336562</v>
      </c>
      <c r="O2282" s="114">
        <f t="shared" si="1077"/>
        <v>1.6898762000000001</v>
      </c>
      <c r="P2282" s="114">
        <f t="shared" si="1059"/>
        <v>539.49931402000004</v>
      </c>
      <c r="Q2282" s="168">
        <f t="shared" si="1072"/>
        <v>0</v>
      </c>
      <c r="R2282" s="169">
        <f t="shared" si="1068"/>
        <v>0</v>
      </c>
      <c r="S2282" s="114">
        <f t="shared" si="1060"/>
        <v>0</v>
      </c>
      <c r="T2282" s="124">
        <f t="shared" si="1069"/>
        <v>7.0000000000000007E-2</v>
      </c>
      <c r="U2282" s="122">
        <f t="shared" si="1076"/>
        <v>15</v>
      </c>
      <c r="V2282" s="122">
        <v>252</v>
      </c>
      <c r="W2282" s="121">
        <f t="shared" si="1061"/>
        <v>1.004035421</v>
      </c>
      <c r="X2282" s="114">
        <f t="shared" si="1062"/>
        <v>2.1771068599999999</v>
      </c>
      <c r="Y2282" s="114">
        <f t="shared" si="1063"/>
        <v>0</v>
      </c>
      <c r="Z2282" s="127" t="str">
        <f t="shared" si="1073"/>
        <v>A+J=</v>
      </c>
      <c r="AA2282" s="119">
        <f t="shared" si="1074"/>
        <v>46286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>
        <f t="shared" si="1064"/>
        <v>46277</v>
      </c>
      <c r="B2283" s="114">
        <f t="shared" si="1056"/>
        <v>541.87500761999991</v>
      </c>
      <c r="C2283" s="114">
        <f t="shared" si="1070"/>
        <v>319.25375007999997</v>
      </c>
      <c r="D2283" s="115">
        <f t="shared" si="1065"/>
        <v>1190.8820000000001</v>
      </c>
      <c r="E2283" s="116">
        <f t="shared" si="1078"/>
        <v>1193.337</v>
      </c>
      <c r="F2283" s="117">
        <f t="shared" si="1079"/>
        <v>46223</v>
      </c>
      <c r="G2283" s="118">
        <f t="shared" si="1057"/>
        <v>2.0614972768082662E-3</v>
      </c>
      <c r="H2283" s="119">
        <f t="shared" si="1071"/>
        <v>46286</v>
      </c>
      <c r="I2283" s="119">
        <f t="shared" si="1058"/>
        <v>46286</v>
      </c>
      <c r="J2283" s="120">
        <f t="shared" si="1066"/>
        <v>21</v>
      </c>
      <c r="K2283" s="120">
        <f t="shared" si="1055"/>
        <v>16</v>
      </c>
      <c r="L2283" s="8">
        <f t="shared" si="1067"/>
        <v>1.00157027</v>
      </c>
      <c r="M2283" s="121">
        <f t="shared" si="1080"/>
        <v>1.00206149</v>
      </c>
      <c r="N2283" s="121">
        <f t="shared" si="1075"/>
        <v>1.6873922610336562</v>
      </c>
      <c r="O2283" s="114">
        <f t="shared" si="1077"/>
        <v>1.6900419200000001</v>
      </c>
      <c r="P2283" s="114">
        <f t="shared" si="1059"/>
        <v>539.55222074999995</v>
      </c>
      <c r="Q2283" s="168">
        <f t="shared" si="1072"/>
        <v>0</v>
      </c>
      <c r="R2283" s="169">
        <f t="shared" si="1068"/>
        <v>0</v>
      </c>
      <c r="S2283" s="114">
        <f t="shared" si="1060"/>
        <v>0</v>
      </c>
      <c r="T2283" s="124">
        <f t="shared" si="1069"/>
        <v>7.0000000000000007E-2</v>
      </c>
      <c r="U2283" s="122">
        <f t="shared" si="1076"/>
        <v>16</v>
      </c>
      <c r="V2283" s="122">
        <v>252</v>
      </c>
      <c r="W2283" s="121">
        <f t="shared" si="1061"/>
        <v>1.004305027</v>
      </c>
      <c r="X2283" s="114">
        <f t="shared" si="1062"/>
        <v>2.3227868699999998</v>
      </c>
      <c r="Y2283" s="114">
        <f t="shared" si="1063"/>
        <v>0</v>
      </c>
      <c r="Z2283" s="127" t="str">
        <f t="shared" si="1073"/>
        <v>A+J=</v>
      </c>
      <c r="AA2283" s="119">
        <f t="shared" si="1074"/>
        <v>46286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>
        <f t="shared" si="1064"/>
        <v>46278</v>
      </c>
      <c r="B2284" s="114">
        <f t="shared" si="1056"/>
        <v>541.87500761999991</v>
      </c>
      <c r="C2284" s="114">
        <f t="shared" si="1070"/>
        <v>319.25375007999997</v>
      </c>
      <c r="D2284" s="115">
        <f t="shared" si="1065"/>
        <v>1190.8820000000001</v>
      </c>
      <c r="E2284" s="116">
        <f t="shared" si="1078"/>
        <v>1193.337</v>
      </c>
      <c r="F2284" s="117">
        <f t="shared" si="1079"/>
        <v>46223</v>
      </c>
      <c r="G2284" s="118">
        <f t="shared" si="1057"/>
        <v>2.0614972768082662E-3</v>
      </c>
      <c r="H2284" s="119">
        <f t="shared" si="1071"/>
        <v>46286</v>
      </c>
      <c r="I2284" s="119">
        <f t="shared" si="1058"/>
        <v>46286</v>
      </c>
      <c r="J2284" s="120">
        <f t="shared" si="1066"/>
        <v>21</v>
      </c>
      <c r="K2284" s="120">
        <f t="shared" si="1055"/>
        <v>16</v>
      </c>
      <c r="L2284" s="8">
        <f t="shared" si="1067"/>
        <v>1.00157027</v>
      </c>
      <c r="M2284" s="121">
        <f t="shared" si="1080"/>
        <v>1.00206149</v>
      </c>
      <c r="N2284" s="121">
        <f t="shared" si="1075"/>
        <v>1.6873922610336562</v>
      </c>
      <c r="O2284" s="114">
        <f t="shared" si="1077"/>
        <v>1.6900419200000001</v>
      </c>
      <c r="P2284" s="114">
        <f t="shared" si="1059"/>
        <v>539.55222074999995</v>
      </c>
      <c r="Q2284" s="168">
        <f t="shared" si="1072"/>
        <v>0</v>
      </c>
      <c r="R2284" s="169">
        <f t="shared" si="1068"/>
        <v>0</v>
      </c>
      <c r="S2284" s="114">
        <f t="shared" si="1060"/>
        <v>0</v>
      </c>
      <c r="T2284" s="124">
        <f t="shared" si="1069"/>
        <v>7.0000000000000007E-2</v>
      </c>
      <c r="U2284" s="122">
        <f t="shared" si="1076"/>
        <v>16</v>
      </c>
      <c r="V2284" s="122">
        <v>252</v>
      </c>
      <c r="W2284" s="121">
        <f t="shared" si="1061"/>
        <v>1.004305027</v>
      </c>
      <c r="X2284" s="114">
        <f t="shared" si="1062"/>
        <v>2.3227868699999998</v>
      </c>
      <c r="Y2284" s="114">
        <f t="shared" si="1063"/>
        <v>0</v>
      </c>
      <c r="Z2284" s="127" t="str">
        <f t="shared" si="1073"/>
        <v>A+J=</v>
      </c>
      <c r="AA2284" s="119">
        <f t="shared" si="1074"/>
        <v>46286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>
        <f t="shared" si="1064"/>
        <v>46279</v>
      </c>
      <c r="B2285" s="114">
        <f t="shared" si="1056"/>
        <v>541.87500761999991</v>
      </c>
      <c r="C2285" s="114">
        <f t="shared" si="1070"/>
        <v>319.25375007999997</v>
      </c>
      <c r="D2285" s="115">
        <f t="shared" si="1065"/>
        <v>1190.8820000000001</v>
      </c>
      <c r="E2285" s="116">
        <f t="shared" si="1078"/>
        <v>1193.337</v>
      </c>
      <c r="F2285" s="117">
        <f t="shared" si="1079"/>
        <v>46223</v>
      </c>
      <c r="G2285" s="118">
        <f t="shared" si="1057"/>
        <v>2.0614972768082662E-3</v>
      </c>
      <c r="H2285" s="119">
        <f t="shared" si="1071"/>
        <v>46286</v>
      </c>
      <c r="I2285" s="119">
        <f t="shared" si="1058"/>
        <v>46286</v>
      </c>
      <c r="J2285" s="120">
        <f t="shared" si="1066"/>
        <v>21</v>
      </c>
      <c r="K2285" s="120">
        <f t="shared" si="1055"/>
        <v>16</v>
      </c>
      <c r="L2285" s="8">
        <f t="shared" si="1067"/>
        <v>1.00157027</v>
      </c>
      <c r="M2285" s="121">
        <f t="shared" si="1080"/>
        <v>1.00206149</v>
      </c>
      <c r="N2285" s="121">
        <f t="shared" si="1075"/>
        <v>1.6873922610336562</v>
      </c>
      <c r="O2285" s="114">
        <f t="shared" si="1077"/>
        <v>1.6900419200000001</v>
      </c>
      <c r="P2285" s="114">
        <f t="shared" si="1059"/>
        <v>539.55222074999995</v>
      </c>
      <c r="Q2285" s="168">
        <f t="shared" si="1072"/>
        <v>0</v>
      </c>
      <c r="R2285" s="169">
        <f t="shared" si="1068"/>
        <v>0</v>
      </c>
      <c r="S2285" s="114">
        <f t="shared" si="1060"/>
        <v>0</v>
      </c>
      <c r="T2285" s="124">
        <f t="shared" si="1069"/>
        <v>7.0000000000000007E-2</v>
      </c>
      <c r="U2285" s="122">
        <f t="shared" si="1076"/>
        <v>16</v>
      </c>
      <c r="V2285" s="122">
        <v>252</v>
      </c>
      <c r="W2285" s="121">
        <f t="shared" si="1061"/>
        <v>1.004305027</v>
      </c>
      <c r="X2285" s="114">
        <f t="shared" si="1062"/>
        <v>2.3227868699999998</v>
      </c>
      <c r="Y2285" s="114">
        <f t="shared" si="1063"/>
        <v>0</v>
      </c>
      <c r="Z2285" s="127" t="str">
        <f t="shared" si="1073"/>
        <v>A+J=</v>
      </c>
      <c r="AA2285" s="119">
        <f t="shared" si="1074"/>
        <v>46286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>
        <f t="shared" si="1064"/>
        <v>46280</v>
      </c>
      <c r="B2286" s="114">
        <f t="shared" si="1056"/>
        <v>542.07367190999992</v>
      </c>
      <c r="C2286" s="114">
        <f t="shared" si="1070"/>
        <v>319.25375007999997</v>
      </c>
      <c r="D2286" s="115">
        <f t="shared" si="1065"/>
        <v>1190.8820000000001</v>
      </c>
      <c r="E2286" s="116">
        <f t="shared" si="1078"/>
        <v>1193.337</v>
      </c>
      <c r="F2286" s="117">
        <f t="shared" si="1079"/>
        <v>46223</v>
      </c>
      <c r="G2286" s="118">
        <f t="shared" si="1057"/>
        <v>2.0614972768082662E-3</v>
      </c>
      <c r="H2286" s="119">
        <f t="shared" si="1071"/>
        <v>46286</v>
      </c>
      <c r="I2286" s="119">
        <f t="shared" si="1058"/>
        <v>46286</v>
      </c>
      <c r="J2286" s="120">
        <f t="shared" si="1066"/>
        <v>21</v>
      </c>
      <c r="K2286" s="120">
        <f t="shared" ref="K2286:K2349" si="1081">(J2286-(NETWORKDAYS(A2286,I2286,AD$148:AD$502)-1))</f>
        <v>17</v>
      </c>
      <c r="L2286" s="8">
        <f t="shared" si="1067"/>
        <v>1.0016685000000001</v>
      </c>
      <c r="M2286" s="121">
        <f t="shared" si="1080"/>
        <v>1.00206149</v>
      </c>
      <c r="N2286" s="121">
        <f t="shared" si="1075"/>
        <v>1.6873922610336562</v>
      </c>
      <c r="O2286" s="114">
        <f t="shared" si="1077"/>
        <v>1.6902076699999999</v>
      </c>
      <c r="P2286" s="114">
        <f t="shared" si="1059"/>
        <v>539.60513705999995</v>
      </c>
      <c r="Q2286" s="168">
        <f t="shared" si="1072"/>
        <v>0</v>
      </c>
      <c r="R2286" s="169">
        <f t="shared" si="1068"/>
        <v>0</v>
      </c>
      <c r="S2286" s="114">
        <f t="shared" si="1060"/>
        <v>0</v>
      </c>
      <c r="T2286" s="124">
        <f t="shared" si="1069"/>
        <v>7.0000000000000007E-2</v>
      </c>
      <c r="U2286" s="122">
        <f t="shared" si="1076"/>
        <v>17</v>
      </c>
      <c r="V2286" s="122">
        <v>252</v>
      </c>
      <c r="W2286" s="121">
        <f t="shared" si="1061"/>
        <v>1.0045747060000001</v>
      </c>
      <c r="X2286" s="114">
        <f t="shared" si="1062"/>
        <v>2.4685348500000002</v>
      </c>
      <c r="Y2286" s="114">
        <f t="shared" si="1063"/>
        <v>0</v>
      </c>
      <c r="Z2286" s="127" t="str">
        <f t="shared" si="1073"/>
        <v>A+J=</v>
      </c>
      <c r="AA2286" s="119">
        <f t="shared" si="1074"/>
        <v>46286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>
        <f t="shared" si="1064"/>
        <v>46281</v>
      </c>
      <c r="B2287" s="114">
        <f t="shared" si="1056"/>
        <v>542.27240359999996</v>
      </c>
      <c r="C2287" s="114">
        <f t="shared" si="1070"/>
        <v>319.25375007999997</v>
      </c>
      <c r="D2287" s="115">
        <f t="shared" si="1065"/>
        <v>1190.8820000000001</v>
      </c>
      <c r="E2287" s="116">
        <f t="shared" si="1078"/>
        <v>1193.337</v>
      </c>
      <c r="F2287" s="117">
        <f t="shared" si="1079"/>
        <v>46223</v>
      </c>
      <c r="G2287" s="118">
        <f t="shared" si="1057"/>
        <v>2.0614972768082662E-3</v>
      </c>
      <c r="H2287" s="119">
        <f t="shared" si="1071"/>
        <v>46286</v>
      </c>
      <c r="I2287" s="119">
        <f t="shared" si="1058"/>
        <v>46286</v>
      </c>
      <c r="J2287" s="120">
        <f t="shared" si="1066"/>
        <v>21</v>
      </c>
      <c r="K2287" s="120">
        <f t="shared" si="1081"/>
        <v>18</v>
      </c>
      <c r="L2287" s="8">
        <f t="shared" si="1067"/>
        <v>1.0017667299999999</v>
      </c>
      <c r="M2287" s="121">
        <f t="shared" si="1080"/>
        <v>1.00206149</v>
      </c>
      <c r="N2287" s="121">
        <f t="shared" si="1075"/>
        <v>1.6873922610336562</v>
      </c>
      <c r="O2287" s="114">
        <f t="shared" si="1077"/>
        <v>1.69037342</v>
      </c>
      <c r="P2287" s="114">
        <f t="shared" si="1059"/>
        <v>539.65805336999995</v>
      </c>
      <c r="Q2287" s="168">
        <f t="shared" si="1072"/>
        <v>0</v>
      </c>
      <c r="R2287" s="169">
        <f t="shared" si="1068"/>
        <v>0</v>
      </c>
      <c r="S2287" s="114">
        <f t="shared" si="1060"/>
        <v>0</v>
      </c>
      <c r="T2287" s="124">
        <f t="shared" si="1069"/>
        <v>7.0000000000000007E-2</v>
      </c>
      <c r="U2287" s="122">
        <f t="shared" si="1076"/>
        <v>18</v>
      </c>
      <c r="V2287" s="122">
        <v>252</v>
      </c>
      <c r="W2287" s="121">
        <f t="shared" si="1061"/>
        <v>1.0048444569999999</v>
      </c>
      <c r="X2287" s="114">
        <f t="shared" si="1062"/>
        <v>2.6143502299999999</v>
      </c>
      <c r="Y2287" s="114">
        <f t="shared" si="1063"/>
        <v>0</v>
      </c>
      <c r="Z2287" s="127" t="str">
        <f t="shared" si="1073"/>
        <v>A+J=</v>
      </c>
      <c r="AA2287" s="119">
        <f t="shared" si="1074"/>
        <v>46286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>
        <f t="shared" si="1064"/>
        <v>46282</v>
      </c>
      <c r="B2288" s="114">
        <f t="shared" si="1056"/>
        <v>542.47121605999996</v>
      </c>
      <c r="C2288" s="114">
        <f t="shared" si="1070"/>
        <v>319.25375007999997</v>
      </c>
      <c r="D2288" s="115">
        <f t="shared" si="1065"/>
        <v>1190.8820000000001</v>
      </c>
      <c r="E2288" s="116">
        <f t="shared" si="1078"/>
        <v>1193.337</v>
      </c>
      <c r="F2288" s="117">
        <f t="shared" si="1079"/>
        <v>46223</v>
      </c>
      <c r="G2288" s="118">
        <f t="shared" si="1057"/>
        <v>2.0614972768082662E-3</v>
      </c>
      <c r="H2288" s="119">
        <f t="shared" si="1071"/>
        <v>46286</v>
      </c>
      <c r="I2288" s="119">
        <f t="shared" si="1058"/>
        <v>46286</v>
      </c>
      <c r="J2288" s="120">
        <f t="shared" si="1066"/>
        <v>21</v>
      </c>
      <c r="K2288" s="120">
        <f t="shared" si="1081"/>
        <v>19</v>
      </c>
      <c r="L2288" s="8">
        <f t="shared" si="1067"/>
        <v>1.0018649799999999</v>
      </c>
      <c r="M2288" s="121">
        <f t="shared" si="1080"/>
        <v>1.00206149</v>
      </c>
      <c r="N2288" s="121">
        <f t="shared" si="1075"/>
        <v>1.6873922610336562</v>
      </c>
      <c r="O2288" s="114">
        <f t="shared" si="1077"/>
        <v>1.6905392100000001</v>
      </c>
      <c r="P2288" s="114">
        <f t="shared" si="1059"/>
        <v>539.71098243999995</v>
      </c>
      <c r="Q2288" s="168">
        <f t="shared" si="1072"/>
        <v>0</v>
      </c>
      <c r="R2288" s="169">
        <f t="shared" si="1068"/>
        <v>0</v>
      </c>
      <c r="S2288" s="114">
        <f t="shared" si="1060"/>
        <v>0</v>
      </c>
      <c r="T2288" s="124">
        <f t="shared" si="1069"/>
        <v>7.0000000000000007E-2</v>
      </c>
      <c r="U2288" s="122">
        <f t="shared" si="1076"/>
        <v>19</v>
      </c>
      <c r="V2288" s="122">
        <v>252</v>
      </c>
      <c r="W2288" s="121">
        <f t="shared" si="1061"/>
        <v>1.005114281</v>
      </c>
      <c r="X2288" s="114">
        <f t="shared" si="1062"/>
        <v>2.7602336200000002</v>
      </c>
      <c r="Y2288" s="114">
        <f t="shared" si="1063"/>
        <v>0</v>
      </c>
      <c r="Z2288" s="127" t="str">
        <f t="shared" si="1073"/>
        <v>A+J=</v>
      </c>
      <c r="AA2288" s="119">
        <f t="shared" si="1074"/>
        <v>46286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>
        <f t="shared" si="1064"/>
        <v>46283</v>
      </c>
      <c r="B2289" s="114">
        <f t="shared" si="1056"/>
        <v>542.67009595000002</v>
      </c>
      <c r="C2289" s="114">
        <f t="shared" si="1070"/>
        <v>319.25375007999997</v>
      </c>
      <c r="D2289" s="115">
        <f t="shared" si="1065"/>
        <v>1190.8820000000001</v>
      </c>
      <c r="E2289" s="116">
        <f t="shared" si="1078"/>
        <v>1193.337</v>
      </c>
      <c r="F2289" s="117">
        <f t="shared" si="1079"/>
        <v>46223</v>
      </c>
      <c r="G2289" s="118">
        <f t="shared" si="1057"/>
        <v>2.0614972768082662E-3</v>
      </c>
      <c r="H2289" s="119">
        <f t="shared" si="1071"/>
        <v>46286</v>
      </c>
      <c r="I2289" s="119">
        <f t="shared" si="1058"/>
        <v>46286</v>
      </c>
      <c r="J2289" s="120">
        <f t="shared" si="1066"/>
        <v>21</v>
      </c>
      <c r="K2289" s="120">
        <f t="shared" si="1081"/>
        <v>20</v>
      </c>
      <c r="L2289" s="8">
        <f t="shared" si="1067"/>
        <v>1.0019632300000001</v>
      </c>
      <c r="M2289" s="121">
        <f t="shared" si="1080"/>
        <v>1.00206149</v>
      </c>
      <c r="N2289" s="121">
        <f t="shared" si="1075"/>
        <v>1.6873922610336562</v>
      </c>
      <c r="O2289" s="114">
        <f t="shared" si="1077"/>
        <v>1.6907049999999999</v>
      </c>
      <c r="P2289" s="114">
        <f t="shared" si="1059"/>
        <v>539.76391151999997</v>
      </c>
      <c r="Q2289" s="168">
        <f t="shared" si="1072"/>
        <v>0</v>
      </c>
      <c r="R2289" s="169">
        <f t="shared" si="1068"/>
        <v>0</v>
      </c>
      <c r="S2289" s="114">
        <f t="shared" si="1060"/>
        <v>0</v>
      </c>
      <c r="T2289" s="124">
        <f t="shared" si="1069"/>
        <v>7.0000000000000007E-2</v>
      </c>
      <c r="U2289" s="122">
        <f t="shared" si="1076"/>
        <v>20</v>
      </c>
      <c r="V2289" s="122">
        <v>252</v>
      </c>
      <c r="W2289" s="121">
        <f t="shared" si="1061"/>
        <v>1.005384177</v>
      </c>
      <c r="X2289" s="114">
        <f t="shared" si="1062"/>
        <v>2.9061844300000002</v>
      </c>
      <c r="Y2289" s="114">
        <f t="shared" si="1063"/>
        <v>0</v>
      </c>
      <c r="Z2289" s="127" t="str">
        <f t="shared" si="1073"/>
        <v>A+J=</v>
      </c>
      <c r="AA2289" s="119">
        <f t="shared" si="1074"/>
        <v>46286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>
        <f t="shared" si="1064"/>
        <v>46284</v>
      </c>
      <c r="B2290" s="114">
        <f t="shared" si="1056"/>
        <v>542.86904649999997</v>
      </c>
      <c r="C2290" s="114">
        <f t="shared" si="1070"/>
        <v>319.25375007999997</v>
      </c>
      <c r="D2290" s="115">
        <f t="shared" si="1065"/>
        <v>1190.8820000000001</v>
      </c>
      <c r="E2290" s="116">
        <f t="shared" si="1078"/>
        <v>1193.337</v>
      </c>
      <c r="F2290" s="117">
        <f t="shared" si="1079"/>
        <v>46223</v>
      </c>
      <c r="G2290" s="118">
        <f t="shared" si="1057"/>
        <v>2.0614972768082662E-3</v>
      </c>
      <c r="H2290" s="119">
        <f t="shared" si="1071"/>
        <v>46286</v>
      </c>
      <c r="I2290" s="119">
        <f t="shared" si="1058"/>
        <v>46286</v>
      </c>
      <c r="J2290" s="120">
        <f t="shared" si="1066"/>
        <v>21</v>
      </c>
      <c r="K2290" s="120">
        <f t="shared" si="1081"/>
        <v>21</v>
      </c>
      <c r="L2290" s="8">
        <f t="shared" si="1067"/>
        <v>1.00206149</v>
      </c>
      <c r="M2290" s="121">
        <f t="shared" si="1080"/>
        <v>1.00206149</v>
      </c>
      <c r="N2290" s="121">
        <f t="shared" si="1075"/>
        <v>1.6873922610336562</v>
      </c>
      <c r="O2290" s="114">
        <f t="shared" si="1077"/>
        <v>1.6908707999999999</v>
      </c>
      <c r="P2290" s="114">
        <f t="shared" si="1059"/>
        <v>539.81684380000002</v>
      </c>
      <c r="Q2290" s="168">
        <f t="shared" si="1072"/>
        <v>0</v>
      </c>
      <c r="R2290" s="169">
        <f t="shared" si="1068"/>
        <v>0</v>
      </c>
      <c r="S2290" s="114">
        <f t="shared" si="1060"/>
        <v>0</v>
      </c>
      <c r="T2290" s="124">
        <f t="shared" si="1069"/>
        <v>7.0000000000000007E-2</v>
      </c>
      <c r="U2290" s="122">
        <f t="shared" si="1076"/>
        <v>21</v>
      </c>
      <c r="V2290" s="122">
        <v>252</v>
      </c>
      <c r="W2290" s="121">
        <f t="shared" si="1061"/>
        <v>1.0056541450000001</v>
      </c>
      <c r="X2290" s="114">
        <f t="shared" si="1062"/>
        <v>3.0522027</v>
      </c>
      <c r="Y2290" s="114">
        <f t="shared" si="1063"/>
        <v>0</v>
      </c>
      <c r="Z2290" s="127" t="str">
        <f t="shared" si="1073"/>
        <v>A+J=</v>
      </c>
      <c r="AA2290" s="119">
        <f t="shared" si="1074"/>
        <v>46286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>
        <f t="shared" si="1064"/>
        <v>46285</v>
      </c>
      <c r="B2291" s="114">
        <f t="shared" si="1056"/>
        <v>542.86904649999997</v>
      </c>
      <c r="C2291" s="114">
        <f t="shared" si="1070"/>
        <v>319.25375007999997</v>
      </c>
      <c r="D2291" s="115">
        <f t="shared" si="1065"/>
        <v>1190.8820000000001</v>
      </c>
      <c r="E2291" s="116">
        <f t="shared" si="1078"/>
        <v>1193.337</v>
      </c>
      <c r="F2291" s="117">
        <f t="shared" si="1079"/>
        <v>46223</v>
      </c>
      <c r="G2291" s="118">
        <f t="shared" si="1057"/>
        <v>2.0614972768082662E-3</v>
      </c>
      <c r="H2291" s="119">
        <f t="shared" si="1071"/>
        <v>46315</v>
      </c>
      <c r="I2291" s="119">
        <f t="shared" si="1058"/>
        <v>46286</v>
      </c>
      <c r="J2291" s="120">
        <f t="shared" si="1066"/>
        <v>21</v>
      </c>
      <c r="K2291" s="120">
        <f t="shared" si="1081"/>
        <v>21</v>
      </c>
      <c r="L2291" s="8">
        <f t="shared" si="1067"/>
        <v>1.00206149</v>
      </c>
      <c r="M2291" s="121">
        <f t="shared" si="1080"/>
        <v>1.00206149</v>
      </c>
      <c r="N2291" s="121">
        <f t="shared" si="1075"/>
        <v>1.6873922610336562</v>
      </c>
      <c r="O2291" s="114">
        <f t="shared" si="1077"/>
        <v>1.6908707999999999</v>
      </c>
      <c r="P2291" s="114">
        <f t="shared" si="1059"/>
        <v>539.81684380000002</v>
      </c>
      <c r="Q2291" s="168">
        <f t="shared" si="1072"/>
        <v>0</v>
      </c>
      <c r="R2291" s="169">
        <f t="shared" si="1068"/>
        <v>0</v>
      </c>
      <c r="S2291" s="114">
        <f t="shared" si="1060"/>
        <v>0</v>
      </c>
      <c r="T2291" s="124">
        <f t="shared" si="1069"/>
        <v>7.0000000000000007E-2</v>
      </c>
      <c r="U2291" s="122">
        <f t="shared" si="1076"/>
        <v>21</v>
      </c>
      <c r="V2291" s="122">
        <v>252</v>
      </c>
      <c r="W2291" s="121">
        <f t="shared" si="1061"/>
        <v>1.0056541450000001</v>
      </c>
      <c r="X2291" s="114">
        <f t="shared" si="1062"/>
        <v>3.0522027</v>
      </c>
      <c r="Y2291" s="114">
        <f t="shared" si="1063"/>
        <v>0</v>
      </c>
      <c r="Z2291" s="127" t="str">
        <f t="shared" si="1073"/>
        <v>A+J=</v>
      </c>
      <c r="AA2291" s="119">
        <f t="shared" si="1074"/>
        <v>46286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>
        <f t="shared" si="1064"/>
        <v>46286</v>
      </c>
      <c r="B2292" s="114">
        <f t="shared" si="1056"/>
        <v>542.86904649999997</v>
      </c>
      <c r="C2292" s="114">
        <f t="shared" si="1070"/>
        <v>319.25375007999997</v>
      </c>
      <c r="D2292" s="115">
        <f t="shared" si="1065"/>
        <v>1190.8820000000001</v>
      </c>
      <c r="E2292" s="116">
        <f t="shared" si="1078"/>
        <v>1193.337</v>
      </c>
      <c r="F2292" s="117">
        <f t="shared" si="1079"/>
        <v>46223</v>
      </c>
      <c r="G2292" s="118">
        <f t="shared" si="1057"/>
        <v>2.0614972768082662E-3</v>
      </c>
      <c r="H2292" s="119">
        <f t="shared" si="1071"/>
        <v>46315</v>
      </c>
      <c r="I2292" s="119">
        <f t="shared" si="1058"/>
        <v>46286</v>
      </c>
      <c r="J2292" s="120">
        <f t="shared" si="1066"/>
        <v>21</v>
      </c>
      <c r="K2292" s="120">
        <f t="shared" si="1081"/>
        <v>21</v>
      </c>
      <c r="L2292" s="8">
        <f t="shared" si="1067"/>
        <v>1.00206149</v>
      </c>
      <c r="M2292" s="121">
        <f t="shared" si="1080"/>
        <v>1.00206149</v>
      </c>
      <c r="N2292" s="121">
        <f t="shared" si="1075"/>
        <v>1.6873922610336562</v>
      </c>
      <c r="O2292" s="114">
        <f t="shared" si="1077"/>
        <v>1.6908707999999999</v>
      </c>
      <c r="P2292" s="114">
        <f t="shared" si="1059"/>
        <v>539.81684380000002</v>
      </c>
      <c r="Q2292" s="168">
        <f t="shared" si="1072"/>
        <v>75</v>
      </c>
      <c r="R2292" s="169">
        <f t="shared" si="1068"/>
        <v>2.1160999999999999E-2</v>
      </c>
      <c r="S2292" s="114">
        <f t="shared" si="1060"/>
        <v>11.42306423</v>
      </c>
      <c r="T2292" s="124">
        <f t="shared" si="1069"/>
        <v>7.0000000000000007E-2</v>
      </c>
      <c r="U2292" s="122">
        <f t="shared" si="1076"/>
        <v>21</v>
      </c>
      <c r="V2292" s="122">
        <v>252</v>
      </c>
      <c r="W2292" s="121">
        <f t="shared" si="1061"/>
        <v>1.0056541450000001</v>
      </c>
      <c r="X2292" s="114">
        <f t="shared" si="1062"/>
        <v>3.0522027</v>
      </c>
      <c r="Y2292" s="114">
        <f t="shared" si="1063"/>
        <v>14.47526693</v>
      </c>
      <c r="Z2292" s="127" t="str">
        <f t="shared" si="1073"/>
        <v>A+J=</v>
      </c>
      <c r="AA2292" s="119">
        <f t="shared" si="1074"/>
        <v>46286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>
        <f t="shared" si="1064"/>
        <v>46287</v>
      </c>
      <c r="B2293" s="114">
        <f t="shared" si="1056"/>
        <v>528.59008908999999</v>
      </c>
      <c r="C2293" s="114">
        <f t="shared" si="1070"/>
        <v>312.49802147999998</v>
      </c>
      <c r="D2293" s="115">
        <f t="shared" si="1065"/>
        <v>1190.8820000000001</v>
      </c>
      <c r="E2293" s="116">
        <f t="shared" si="1078"/>
        <v>1193.337</v>
      </c>
      <c r="F2293" s="117">
        <f t="shared" si="1079"/>
        <v>46255</v>
      </c>
      <c r="G2293" s="118">
        <f t="shared" si="1057"/>
        <v>2.0614972768082662E-3</v>
      </c>
      <c r="H2293" s="119">
        <f t="shared" si="1071"/>
        <v>46315</v>
      </c>
      <c r="I2293" s="119">
        <f t="shared" si="1058"/>
        <v>46315</v>
      </c>
      <c r="J2293" s="120">
        <f t="shared" si="1066"/>
        <v>20</v>
      </c>
      <c r="K2293" s="120">
        <f t="shared" si="1081"/>
        <v>1</v>
      </c>
      <c r="L2293" s="8">
        <f t="shared" si="1067"/>
        <v>1.0001029699999999</v>
      </c>
      <c r="M2293" s="121">
        <f t="shared" si="1080"/>
        <v>1.00206149</v>
      </c>
      <c r="N2293" s="121">
        <f t="shared" si="1075"/>
        <v>1.6908708033058546</v>
      </c>
      <c r="O2293" s="114">
        <f t="shared" si="1077"/>
        <v>1.69104491</v>
      </c>
      <c r="P2293" s="114">
        <f t="shared" si="1059"/>
        <v>528.44818859999998</v>
      </c>
      <c r="Q2293" s="168">
        <f t="shared" si="1072"/>
        <v>0</v>
      </c>
      <c r="R2293" s="169">
        <f t="shared" si="1068"/>
        <v>0</v>
      </c>
      <c r="S2293" s="114">
        <f t="shared" si="1060"/>
        <v>0</v>
      </c>
      <c r="T2293" s="124">
        <f t="shared" si="1069"/>
        <v>7.0000000000000007E-2</v>
      </c>
      <c r="U2293" s="122">
        <f t="shared" si="1076"/>
        <v>1</v>
      </c>
      <c r="V2293" s="122">
        <v>252</v>
      </c>
      <c r="W2293" s="121">
        <f t="shared" si="1061"/>
        <v>1.0002685229999999</v>
      </c>
      <c r="X2293" s="114">
        <f t="shared" si="1062"/>
        <v>0.14190048999999999</v>
      </c>
      <c r="Y2293" s="114">
        <f t="shared" si="1063"/>
        <v>0</v>
      </c>
      <c r="Z2293" s="127" t="str">
        <f t="shared" si="1073"/>
        <v>A+J=</v>
      </c>
      <c r="AA2293" s="119">
        <f t="shared" si="1074"/>
        <v>46315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>
        <f t="shared" si="1064"/>
        <v>46288</v>
      </c>
      <c r="B2294" s="114">
        <f t="shared" si="1056"/>
        <v>528.78646900999991</v>
      </c>
      <c r="C2294" s="114">
        <f t="shared" si="1070"/>
        <v>312.49802147999998</v>
      </c>
      <c r="D2294" s="115">
        <f t="shared" si="1065"/>
        <v>1190.8820000000001</v>
      </c>
      <c r="E2294" s="116">
        <f t="shared" si="1078"/>
        <v>1193.337</v>
      </c>
      <c r="F2294" s="117">
        <f t="shared" si="1079"/>
        <v>46255</v>
      </c>
      <c r="G2294" s="118">
        <f t="shared" si="1057"/>
        <v>2.0614972768082662E-3</v>
      </c>
      <c r="H2294" s="119">
        <f t="shared" si="1071"/>
        <v>46315</v>
      </c>
      <c r="I2294" s="119">
        <f t="shared" si="1058"/>
        <v>46315</v>
      </c>
      <c r="J2294" s="120">
        <f t="shared" si="1066"/>
        <v>20</v>
      </c>
      <c r="K2294" s="120">
        <f t="shared" si="1081"/>
        <v>2</v>
      </c>
      <c r="L2294" s="8">
        <f t="shared" si="1067"/>
        <v>1.00020595</v>
      </c>
      <c r="M2294" s="121">
        <f t="shared" si="1080"/>
        <v>1.00206149</v>
      </c>
      <c r="N2294" s="121">
        <f t="shared" si="1075"/>
        <v>1.6908708033058546</v>
      </c>
      <c r="O2294" s="114">
        <f t="shared" si="1077"/>
        <v>1.6912190300000001</v>
      </c>
      <c r="P2294" s="114">
        <f t="shared" si="1059"/>
        <v>528.50260075999995</v>
      </c>
      <c r="Q2294" s="168">
        <f t="shared" si="1072"/>
        <v>0</v>
      </c>
      <c r="R2294" s="169">
        <f t="shared" si="1068"/>
        <v>0</v>
      </c>
      <c r="S2294" s="114">
        <f t="shared" si="1060"/>
        <v>0</v>
      </c>
      <c r="T2294" s="124">
        <f t="shared" si="1069"/>
        <v>7.0000000000000007E-2</v>
      </c>
      <c r="U2294" s="122">
        <f t="shared" si="1076"/>
        <v>2</v>
      </c>
      <c r="V2294" s="122">
        <v>252</v>
      </c>
      <c r="W2294" s="121">
        <f t="shared" si="1061"/>
        <v>1.000537118</v>
      </c>
      <c r="X2294" s="114">
        <f t="shared" si="1062"/>
        <v>0.28386824999999999</v>
      </c>
      <c r="Y2294" s="114">
        <f t="shared" si="1063"/>
        <v>0</v>
      </c>
      <c r="Z2294" s="127" t="str">
        <f t="shared" si="1073"/>
        <v>A+J=</v>
      </c>
      <c r="AA2294" s="119">
        <f t="shared" si="1074"/>
        <v>46315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>
        <f t="shared" si="1064"/>
        <v>46289</v>
      </c>
      <c r="B2295" s="114">
        <f t="shared" si="1056"/>
        <v>528.98292873000003</v>
      </c>
      <c r="C2295" s="114">
        <f t="shared" si="1070"/>
        <v>312.49802147999998</v>
      </c>
      <c r="D2295" s="115">
        <f t="shared" si="1065"/>
        <v>1190.8820000000001</v>
      </c>
      <c r="E2295" s="116">
        <f t="shared" si="1078"/>
        <v>1193.337</v>
      </c>
      <c r="F2295" s="117">
        <f t="shared" si="1079"/>
        <v>46255</v>
      </c>
      <c r="G2295" s="118">
        <f t="shared" si="1057"/>
        <v>2.0614972768082662E-3</v>
      </c>
      <c r="H2295" s="119">
        <f t="shared" si="1071"/>
        <v>46315</v>
      </c>
      <c r="I2295" s="119">
        <f t="shared" si="1058"/>
        <v>46315</v>
      </c>
      <c r="J2295" s="120">
        <f t="shared" si="1066"/>
        <v>20</v>
      </c>
      <c r="K2295" s="120">
        <f t="shared" si="1081"/>
        <v>3</v>
      </c>
      <c r="L2295" s="8">
        <f t="shared" si="1067"/>
        <v>1.00030895</v>
      </c>
      <c r="M2295" s="121">
        <f t="shared" si="1080"/>
        <v>1.00206149</v>
      </c>
      <c r="N2295" s="121">
        <f t="shared" si="1075"/>
        <v>1.6908708033058546</v>
      </c>
      <c r="O2295" s="114">
        <f t="shared" si="1077"/>
        <v>1.6913931900000001</v>
      </c>
      <c r="P2295" s="114">
        <f t="shared" si="1059"/>
        <v>528.55702541000005</v>
      </c>
      <c r="Q2295" s="168">
        <f t="shared" si="1072"/>
        <v>0</v>
      </c>
      <c r="R2295" s="169">
        <f t="shared" si="1068"/>
        <v>0</v>
      </c>
      <c r="S2295" s="114">
        <f t="shared" si="1060"/>
        <v>0</v>
      </c>
      <c r="T2295" s="124">
        <f t="shared" si="1069"/>
        <v>7.0000000000000007E-2</v>
      </c>
      <c r="U2295" s="122">
        <f t="shared" si="1076"/>
        <v>3</v>
      </c>
      <c r="V2295" s="122">
        <v>252</v>
      </c>
      <c r="W2295" s="121">
        <f t="shared" si="1061"/>
        <v>1.0008057850000001</v>
      </c>
      <c r="X2295" s="114">
        <f t="shared" si="1062"/>
        <v>0.42590331999999997</v>
      </c>
      <c r="Y2295" s="114">
        <f t="shared" si="1063"/>
        <v>0</v>
      </c>
      <c r="Z2295" s="127" t="str">
        <f t="shared" si="1073"/>
        <v>A+J=</v>
      </c>
      <c r="AA2295" s="119">
        <f t="shared" si="1074"/>
        <v>46315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>
        <f t="shared" si="1064"/>
        <v>46290</v>
      </c>
      <c r="B2296" s="114">
        <f t="shared" si="1056"/>
        <v>529.1794557500001</v>
      </c>
      <c r="C2296" s="114">
        <f t="shared" si="1070"/>
        <v>312.49802147999998</v>
      </c>
      <c r="D2296" s="115">
        <f t="shared" si="1065"/>
        <v>1190.8820000000001</v>
      </c>
      <c r="E2296" s="116">
        <f t="shared" si="1078"/>
        <v>1193.337</v>
      </c>
      <c r="F2296" s="117">
        <f t="shared" si="1079"/>
        <v>46255</v>
      </c>
      <c r="G2296" s="118">
        <f t="shared" si="1057"/>
        <v>2.0614972768082662E-3</v>
      </c>
      <c r="H2296" s="119">
        <f t="shared" si="1071"/>
        <v>46315</v>
      </c>
      <c r="I2296" s="119">
        <f t="shared" si="1058"/>
        <v>46315</v>
      </c>
      <c r="J2296" s="120">
        <f t="shared" si="1066"/>
        <v>20</v>
      </c>
      <c r="K2296" s="120">
        <f t="shared" si="1081"/>
        <v>4</v>
      </c>
      <c r="L2296" s="8">
        <f t="shared" si="1067"/>
        <v>1.0004119499999999</v>
      </c>
      <c r="M2296" s="121">
        <f t="shared" si="1080"/>
        <v>1.00206149</v>
      </c>
      <c r="N2296" s="121">
        <f t="shared" si="1075"/>
        <v>1.6908708033058546</v>
      </c>
      <c r="O2296" s="114">
        <f t="shared" si="1077"/>
        <v>1.6915673499999999</v>
      </c>
      <c r="P2296" s="114">
        <f t="shared" si="1059"/>
        <v>528.61145007000005</v>
      </c>
      <c r="Q2296" s="168">
        <f t="shared" si="1072"/>
        <v>0</v>
      </c>
      <c r="R2296" s="169">
        <f t="shared" si="1068"/>
        <v>0</v>
      </c>
      <c r="S2296" s="114">
        <f t="shared" si="1060"/>
        <v>0</v>
      </c>
      <c r="T2296" s="124">
        <f t="shared" si="1069"/>
        <v>7.0000000000000007E-2</v>
      </c>
      <c r="U2296" s="122">
        <f t="shared" si="1076"/>
        <v>4</v>
      </c>
      <c r="V2296" s="122">
        <v>252</v>
      </c>
      <c r="W2296" s="121">
        <f t="shared" si="1061"/>
        <v>1.0010745240000001</v>
      </c>
      <c r="X2296" s="114">
        <f t="shared" si="1062"/>
        <v>0.56800567999999996</v>
      </c>
      <c r="Y2296" s="114">
        <f t="shared" si="1063"/>
        <v>0</v>
      </c>
      <c r="Z2296" s="127" t="str">
        <f t="shared" si="1073"/>
        <v>A+J=</v>
      </c>
      <c r="AA2296" s="119">
        <f t="shared" si="1074"/>
        <v>46315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>
        <f t="shared" si="1064"/>
        <v>46291</v>
      </c>
      <c r="B2297" s="114">
        <f t="shared" si="1056"/>
        <v>529.37606260999996</v>
      </c>
      <c r="C2297" s="114">
        <f t="shared" si="1070"/>
        <v>312.49802147999998</v>
      </c>
      <c r="D2297" s="115">
        <f t="shared" si="1065"/>
        <v>1190.8820000000001</v>
      </c>
      <c r="E2297" s="116">
        <f t="shared" si="1078"/>
        <v>1193.337</v>
      </c>
      <c r="F2297" s="117">
        <f t="shared" si="1079"/>
        <v>46255</v>
      </c>
      <c r="G2297" s="118">
        <f t="shared" si="1057"/>
        <v>2.0614972768082662E-3</v>
      </c>
      <c r="H2297" s="119">
        <f t="shared" si="1071"/>
        <v>46315</v>
      </c>
      <c r="I2297" s="119">
        <f t="shared" si="1058"/>
        <v>46315</v>
      </c>
      <c r="J2297" s="120">
        <f t="shared" si="1066"/>
        <v>20</v>
      </c>
      <c r="K2297" s="120">
        <f t="shared" si="1081"/>
        <v>5</v>
      </c>
      <c r="L2297" s="8">
        <f t="shared" si="1067"/>
        <v>1.00051497</v>
      </c>
      <c r="M2297" s="121">
        <f t="shared" si="1080"/>
        <v>1.00206149</v>
      </c>
      <c r="N2297" s="121">
        <f t="shared" si="1075"/>
        <v>1.6908708033058546</v>
      </c>
      <c r="O2297" s="114">
        <f t="shared" si="1077"/>
        <v>1.6917415499999999</v>
      </c>
      <c r="P2297" s="114">
        <f t="shared" si="1059"/>
        <v>528.66588722999995</v>
      </c>
      <c r="Q2297" s="168">
        <f t="shared" si="1072"/>
        <v>0</v>
      </c>
      <c r="R2297" s="169">
        <f t="shared" si="1068"/>
        <v>0</v>
      </c>
      <c r="S2297" s="114">
        <f t="shared" si="1060"/>
        <v>0</v>
      </c>
      <c r="T2297" s="124">
        <f t="shared" si="1069"/>
        <v>7.0000000000000007E-2</v>
      </c>
      <c r="U2297" s="122">
        <f t="shared" si="1076"/>
        <v>5</v>
      </c>
      <c r="V2297" s="122">
        <v>252</v>
      </c>
      <c r="W2297" s="121">
        <f t="shared" si="1061"/>
        <v>1.0013433350000001</v>
      </c>
      <c r="X2297" s="114">
        <f t="shared" si="1062"/>
        <v>0.71017538000000002</v>
      </c>
      <c r="Y2297" s="114">
        <f t="shared" si="1063"/>
        <v>0</v>
      </c>
      <c r="Z2297" s="127" t="str">
        <f t="shared" si="1073"/>
        <v>A+J=</v>
      </c>
      <c r="AA2297" s="119">
        <f t="shared" si="1074"/>
        <v>46315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>
        <f t="shared" si="1064"/>
        <v>46292</v>
      </c>
      <c r="B2298" s="114">
        <f t="shared" si="1056"/>
        <v>529.37606260999996</v>
      </c>
      <c r="C2298" s="114">
        <f t="shared" si="1070"/>
        <v>312.49802147999998</v>
      </c>
      <c r="D2298" s="115">
        <f t="shared" si="1065"/>
        <v>1190.8820000000001</v>
      </c>
      <c r="E2298" s="116">
        <f t="shared" si="1078"/>
        <v>1193.337</v>
      </c>
      <c r="F2298" s="117">
        <f t="shared" si="1079"/>
        <v>46255</v>
      </c>
      <c r="G2298" s="118">
        <f t="shared" si="1057"/>
        <v>2.0614972768082662E-3</v>
      </c>
      <c r="H2298" s="119">
        <f t="shared" si="1071"/>
        <v>46315</v>
      </c>
      <c r="I2298" s="119">
        <f t="shared" si="1058"/>
        <v>46315</v>
      </c>
      <c r="J2298" s="120">
        <f t="shared" si="1066"/>
        <v>20</v>
      </c>
      <c r="K2298" s="120">
        <f t="shared" si="1081"/>
        <v>5</v>
      </c>
      <c r="L2298" s="8">
        <f t="shared" si="1067"/>
        <v>1.00051497</v>
      </c>
      <c r="M2298" s="121">
        <f t="shared" si="1080"/>
        <v>1.00206149</v>
      </c>
      <c r="N2298" s="121">
        <f t="shared" si="1075"/>
        <v>1.6908708033058546</v>
      </c>
      <c r="O2298" s="114">
        <f t="shared" si="1077"/>
        <v>1.6917415499999999</v>
      </c>
      <c r="P2298" s="114">
        <f t="shared" si="1059"/>
        <v>528.66588722999995</v>
      </c>
      <c r="Q2298" s="168">
        <f t="shared" si="1072"/>
        <v>0</v>
      </c>
      <c r="R2298" s="169">
        <f t="shared" si="1068"/>
        <v>0</v>
      </c>
      <c r="S2298" s="114">
        <f t="shared" si="1060"/>
        <v>0</v>
      </c>
      <c r="T2298" s="124">
        <f t="shared" si="1069"/>
        <v>7.0000000000000007E-2</v>
      </c>
      <c r="U2298" s="122">
        <f t="shared" si="1076"/>
        <v>5</v>
      </c>
      <c r="V2298" s="122">
        <v>252</v>
      </c>
      <c r="W2298" s="121">
        <f t="shared" si="1061"/>
        <v>1.0013433350000001</v>
      </c>
      <c r="X2298" s="114">
        <f t="shared" si="1062"/>
        <v>0.71017538000000002</v>
      </c>
      <c r="Y2298" s="114">
        <f t="shared" si="1063"/>
        <v>0</v>
      </c>
      <c r="Z2298" s="127" t="str">
        <f t="shared" si="1073"/>
        <v>A+J=</v>
      </c>
      <c r="AA2298" s="119">
        <f t="shared" si="1074"/>
        <v>46315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>
        <f t="shared" si="1064"/>
        <v>46293</v>
      </c>
      <c r="B2299" s="114">
        <f t="shared" si="1056"/>
        <v>529.37606260999996</v>
      </c>
      <c r="C2299" s="114">
        <f t="shared" si="1070"/>
        <v>312.49802147999998</v>
      </c>
      <c r="D2299" s="115">
        <f t="shared" si="1065"/>
        <v>1190.8820000000001</v>
      </c>
      <c r="E2299" s="116">
        <f t="shared" si="1078"/>
        <v>1193.337</v>
      </c>
      <c r="F2299" s="117">
        <f t="shared" si="1079"/>
        <v>46255</v>
      </c>
      <c r="G2299" s="118">
        <f t="shared" si="1057"/>
        <v>2.0614972768082662E-3</v>
      </c>
      <c r="H2299" s="119">
        <f t="shared" si="1071"/>
        <v>46315</v>
      </c>
      <c r="I2299" s="119">
        <f t="shared" si="1058"/>
        <v>46315</v>
      </c>
      <c r="J2299" s="120">
        <f t="shared" si="1066"/>
        <v>20</v>
      </c>
      <c r="K2299" s="120">
        <f t="shared" si="1081"/>
        <v>5</v>
      </c>
      <c r="L2299" s="8">
        <f t="shared" si="1067"/>
        <v>1.00051497</v>
      </c>
      <c r="M2299" s="121">
        <f t="shared" si="1080"/>
        <v>1.00206149</v>
      </c>
      <c r="N2299" s="121">
        <f t="shared" si="1075"/>
        <v>1.6908708033058546</v>
      </c>
      <c r="O2299" s="114">
        <f t="shared" si="1077"/>
        <v>1.6917415499999999</v>
      </c>
      <c r="P2299" s="114">
        <f t="shared" si="1059"/>
        <v>528.66588722999995</v>
      </c>
      <c r="Q2299" s="168">
        <f t="shared" si="1072"/>
        <v>0</v>
      </c>
      <c r="R2299" s="169">
        <f t="shared" si="1068"/>
        <v>0</v>
      </c>
      <c r="S2299" s="114">
        <f t="shared" si="1060"/>
        <v>0</v>
      </c>
      <c r="T2299" s="124">
        <f t="shared" si="1069"/>
        <v>7.0000000000000007E-2</v>
      </c>
      <c r="U2299" s="122">
        <f t="shared" si="1076"/>
        <v>5</v>
      </c>
      <c r="V2299" s="122">
        <v>252</v>
      </c>
      <c r="W2299" s="121">
        <f t="shared" si="1061"/>
        <v>1.0013433350000001</v>
      </c>
      <c r="X2299" s="114">
        <f t="shared" si="1062"/>
        <v>0.71017538000000002</v>
      </c>
      <c r="Y2299" s="114">
        <f t="shared" si="1063"/>
        <v>0</v>
      </c>
      <c r="Z2299" s="127" t="str">
        <f t="shared" si="1073"/>
        <v>A+J=</v>
      </c>
      <c r="AA2299" s="119">
        <f t="shared" si="1074"/>
        <v>46315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>
        <f t="shared" si="1064"/>
        <v>46294</v>
      </c>
      <c r="B2300" s="114">
        <f t="shared" si="1056"/>
        <v>529.5727399299999</v>
      </c>
      <c r="C2300" s="114">
        <f t="shared" si="1070"/>
        <v>312.49802147999998</v>
      </c>
      <c r="D2300" s="115">
        <f t="shared" si="1065"/>
        <v>1190.8820000000001</v>
      </c>
      <c r="E2300" s="116">
        <f t="shared" si="1078"/>
        <v>1193.337</v>
      </c>
      <c r="F2300" s="117">
        <f t="shared" si="1079"/>
        <v>46255</v>
      </c>
      <c r="G2300" s="118">
        <f t="shared" si="1057"/>
        <v>2.0614972768082662E-3</v>
      </c>
      <c r="H2300" s="119">
        <f t="shared" si="1071"/>
        <v>46315</v>
      </c>
      <c r="I2300" s="119">
        <f t="shared" si="1058"/>
        <v>46315</v>
      </c>
      <c r="J2300" s="120">
        <f t="shared" si="1066"/>
        <v>20</v>
      </c>
      <c r="K2300" s="120">
        <f t="shared" si="1081"/>
        <v>6</v>
      </c>
      <c r="L2300" s="8">
        <f t="shared" si="1067"/>
        <v>1.000618</v>
      </c>
      <c r="M2300" s="121">
        <f t="shared" si="1080"/>
        <v>1.00206149</v>
      </c>
      <c r="N2300" s="121">
        <f t="shared" si="1075"/>
        <v>1.6908708033058546</v>
      </c>
      <c r="O2300" s="114">
        <f t="shared" si="1077"/>
        <v>1.6919157600000001</v>
      </c>
      <c r="P2300" s="114">
        <f t="shared" si="1059"/>
        <v>528.72032750999995</v>
      </c>
      <c r="Q2300" s="168">
        <f t="shared" si="1072"/>
        <v>0</v>
      </c>
      <c r="R2300" s="169">
        <f t="shared" si="1068"/>
        <v>0</v>
      </c>
      <c r="S2300" s="114">
        <f t="shared" si="1060"/>
        <v>0</v>
      </c>
      <c r="T2300" s="124">
        <f t="shared" si="1069"/>
        <v>7.0000000000000007E-2</v>
      </c>
      <c r="U2300" s="122">
        <f t="shared" si="1076"/>
        <v>6</v>
      </c>
      <c r="V2300" s="122">
        <v>252</v>
      </c>
      <c r="W2300" s="121">
        <f t="shared" si="1061"/>
        <v>1.001612218</v>
      </c>
      <c r="X2300" s="114">
        <f t="shared" si="1062"/>
        <v>0.85241241999999995</v>
      </c>
      <c r="Y2300" s="114">
        <f t="shared" si="1063"/>
        <v>0</v>
      </c>
      <c r="Z2300" s="127" t="str">
        <f t="shared" si="1073"/>
        <v>A+J=</v>
      </c>
      <c r="AA2300" s="119">
        <f t="shared" si="1074"/>
        <v>46315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>
        <f t="shared" si="1064"/>
        <v>46295</v>
      </c>
      <c r="B2301" s="114">
        <f t="shared" si="1056"/>
        <v>529.76948826</v>
      </c>
      <c r="C2301" s="114">
        <f t="shared" si="1070"/>
        <v>312.49802147999998</v>
      </c>
      <c r="D2301" s="115">
        <f t="shared" si="1065"/>
        <v>1190.8820000000001</v>
      </c>
      <c r="E2301" s="116">
        <f t="shared" si="1078"/>
        <v>1193.337</v>
      </c>
      <c r="F2301" s="117">
        <f t="shared" si="1079"/>
        <v>46255</v>
      </c>
      <c r="G2301" s="118">
        <f t="shared" si="1057"/>
        <v>2.0614972768082662E-3</v>
      </c>
      <c r="H2301" s="119">
        <f t="shared" si="1071"/>
        <v>46315</v>
      </c>
      <c r="I2301" s="119">
        <f t="shared" si="1058"/>
        <v>46315</v>
      </c>
      <c r="J2301" s="120">
        <f t="shared" si="1066"/>
        <v>20</v>
      </c>
      <c r="K2301" s="120">
        <f t="shared" si="1081"/>
        <v>7</v>
      </c>
      <c r="L2301" s="8">
        <f t="shared" si="1067"/>
        <v>1.00072104</v>
      </c>
      <c r="M2301" s="121">
        <f t="shared" si="1080"/>
        <v>1.00206149</v>
      </c>
      <c r="N2301" s="121">
        <f t="shared" si="1075"/>
        <v>1.6908708033058546</v>
      </c>
      <c r="O2301" s="114">
        <f t="shared" si="1077"/>
        <v>1.69208998</v>
      </c>
      <c r="P2301" s="114">
        <f t="shared" si="1059"/>
        <v>528.77477091000003</v>
      </c>
      <c r="Q2301" s="168">
        <f t="shared" si="1072"/>
        <v>0</v>
      </c>
      <c r="R2301" s="169">
        <f t="shared" si="1068"/>
        <v>0</v>
      </c>
      <c r="S2301" s="114">
        <f t="shared" si="1060"/>
        <v>0</v>
      </c>
      <c r="T2301" s="124">
        <f t="shared" si="1069"/>
        <v>7.0000000000000007E-2</v>
      </c>
      <c r="U2301" s="122">
        <f t="shared" si="1076"/>
        <v>7</v>
      </c>
      <c r="V2301" s="122">
        <v>252</v>
      </c>
      <c r="W2301" s="121">
        <f t="shared" si="1061"/>
        <v>1.001881174</v>
      </c>
      <c r="X2301" s="114">
        <f t="shared" si="1062"/>
        <v>0.99471734999999994</v>
      </c>
      <c r="Y2301" s="114">
        <f t="shared" si="1063"/>
        <v>0</v>
      </c>
      <c r="Z2301" s="127" t="str">
        <f t="shared" si="1073"/>
        <v>A+J=</v>
      </c>
      <c r="AA2301" s="119">
        <f t="shared" si="1074"/>
        <v>46315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>
        <f t="shared" si="1064"/>
        <v>46296</v>
      </c>
      <c r="B2302" s="114">
        <f t="shared" si="1056"/>
        <v>529.96630707999998</v>
      </c>
      <c r="C2302" s="114">
        <f t="shared" si="1070"/>
        <v>312.49802147999998</v>
      </c>
      <c r="D2302" s="115">
        <f t="shared" si="1065"/>
        <v>1190.8820000000001</v>
      </c>
      <c r="E2302" s="116">
        <f t="shared" si="1078"/>
        <v>1193.337</v>
      </c>
      <c r="F2302" s="117">
        <f t="shared" si="1079"/>
        <v>46255</v>
      </c>
      <c r="G2302" s="118">
        <f t="shared" si="1057"/>
        <v>2.0614972768082662E-3</v>
      </c>
      <c r="H2302" s="119">
        <f t="shared" si="1071"/>
        <v>46315</v>
      </c>
      <c r="I2302" s="119">
        <f t="shared" si="1058"/>
        <v>46315</v>
      </c>
      <c r="J2302" s="120">
        <f t="shared" si="1066"/>
        <v>20</v>
      </c>
      <c r="K2302" s="120">
        <f t="shared" si="1081"/>
        <v>8</v>
      </c>
      <c r="L2302" s="8">
        <f t="shared" si="1067"/>
        <v>1.0008240799999999</v>
      </c>
      <c r="M2302" s="121">
        <f t="shared" si="1080"/>
        <v>1.00206149</v>
      </c>
      <c r="N2302" s="121">
        <f t="shared" si="1075"/>
        <v>1.6908708033058546</v>
      </c>
      <c r="O2302" s="114">
        <f t="shared" si="1077"/>
        <v>1.69226421</v>
      </c>
      <c r="P2302" s="114">
        <f t="shared" si="1059"/>
        <v>528.82921743999998</v>
      </c>
      <c r="Q2302" s="168">
        <f t="shared" si="1072"/>
        <v>0</v>
      </c>
      <c r="R2302" s="169">
        <f t="shared" si="1068"/>
        <v>0</v>
      </c>
      <c r="S2302" s="114">
        <f t="shared" si="1060"/>
        <v>0</v>
      </c>
      <c r="T2302" s="124">
        <f t="shared" si="1069"/>
        <v>7.0000000000000007E-2</v>
      </c>
      <c r="U2302" s="122">
        <f t="shared" si="1076"/>
        <v>8</v>
      </c>
      <c r="V2302" s="122">
        <v>252</v>
      </c>
      <c r="W2302" s="121">
        <f t="shared" si="1061"/>
        <v>1.0021502019999999</v>
      </c>
      <c r="X2302" s="114">
        <f t="shared" si="1062"/>
        <v>1.1370896399999999</v>
      </c>
      <c r="Y2302" s="114">
        <f t="shared" si="1063"/>
        <v>0</v>
      </c>
      <c r="Z2302" s="127" t="str">
        <f t="shared" si="1073"/>
        <v>A+J=</v>
      </c>
      <c r="AA2302" s="119">
        <f t="shared" si="1074"/>
        <v>46315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>
        <f t="shared" si="1064"/>
        <v>46297</v>
      </c>
      <c r="B2303" s="114">
        <f t="shared" si="1056"/>
        <v>530.16320267000003</v>
      </c>
      <c r="C2303" s="114">
        <f t="shared" si="1070"/>
        <v>312.49802147999998</v>
      </c>
      <c r="D2303" s="115">
        <f t="shared" si="1065"/>
        <v>1190.8820000000001</v>
      </c>
      <c r="E2303" s="116">
        <f t="shared" si="1078"/>
        <v>1193.337</v>
      </c>
      <c r="F2303" s="117">
        <f t="shared" si="1079"/>
        <v>46255</v>
      </c>
      <c r="G2303" s="118">
        <f t="shared" si="1057"/>
        <v>2.0614972768082662E-3</v>
      </c>
      <c r="H2303" s="119">
        <f t="shared" si="1071"/>
        <v>46315</v>
      </c>
      <c r="I2303" s="119">
        <f t="shared" si="1058"/>
        <v>46315</v>
      </c>
      <c r="J2303" s="120">
        <f t="shared" si="1066"/>
        <v>20</v>
      </c>
      <c r="K2303" s="120">
        <f t="shared" si="1081"/>
        <v>9</v>
      </c>
      <c r="L2303" s="8">
        <f t="shared" si="1067"/>
        <v>1.0009271399999999</v>
      </c>
      <c r="M2303" s="121">
        <f t="shared" si="1080"/>
        <v>1.00206149</v>
      </c>
      <c r="N2303" s="121">
        <f t="shared" si="1075"/>
        <v>1.6908708033058546</v>
      </c>
      <c r="O2303" s="114">
        <f t="shared" si="1077"/>
        <v>1.6924384699999999</v>
      </c>
      <c r="P2303" s="114">
        <f t="shared" si="1059"/>
        <v>528.88367334999998</v>
      </c>
      <c r="Q2303" s="168">
        <f t="shared" si="1072"/>
        <v>0</v>
      </c>
      <c r="R2303" s="169">
        <f t="shared" si="1068"/>
        <v>0</v>
      </c>
      <c r="S2303" s="114">
        <f t="shared" si="1060"/>
        <v>0</v>
      </c>
      <c r="T2303" s="124">
        <f t="shared" si="1069"/>
        <v>7.0000000000000007E-2</v>
      </c>
      <c r="U2303" s="122">
        <f t="shared" si="1076"/>
        <v>9</v>
      </c>
      <c r="V2303" s="122">
        <v>252</v>
      </c>
      <c r="W2303" s="121">
        <f t="shared" si="1061"/>
        <v>1.0024193020000001</v>
      </c>
      <c r="X2303" s="114">
        <f t="shared" si="1062"/>
        <v>1.27952932</v>
      </c>
      <c r="Y2303" s="114">
        <f t="shared" si="1063"/>
        <v>0</v>
      </c>
      <c r="Z2303" s="127" t="str">
        <f t="shared" si="1073"/>
        <v>A+J=</v>
      </c>
      <c r="AA2303" s="119">
        <f t="shared" si="1074"/>
        <v>46315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>
        <f t="shared" si="1064"/>
        <v>46298</v>
      </c>
      <c r="B2304" s="114">
        <f t="shared" si="1056"/>
        <v>530.36017192000008</v>
      </c>
      <c r="C2304" s="114">
        <f t="shared" si="1070"/>
        <v>312.49802147999998</v>
      </c>
      <c r="D2304" s="115">
        <f t="shared" si="1065"/>
        <v>1190.8820000000001</v>
      </c>
      <c r="E2304" s="116">
        <f t="shared" si="1078"/>
        <v>1193.337</v>
      </c>
      <c r="F2304" s="117">
        <f t="shared" si="1079"/>
        <v>46255</v>
      </c>
      <c r="G2304" s="118">
        <f t="shared" si="1057"/>
        <v>2.0614972768082662E-3</v>
      </c>
      <c r="H2304" s="119">
        <f t="shared" si="1071"/>
        <v>46315</v>
      </c>
      <c r="I2304" s="119">
        <f t="shared" si="1058"/>
        <v>46315</v>
      </c>
      <c r="J2304" s="120">
        <f t="shared" si="1066"/>
        <v>20</v>
      </c>
      <c r="K2304" s="120">
        <f t="shared" si="1081"/>
        <v>10</v>
      </c>
      <c r="L2304" s="8">
        <f t="shared" si="1067"/>
        <v>1.0010302099999999</v>
      </c>
      <c r="M2304" s="121">
        <f t="shared" si="1080"/>
        <v>1.00206149</v>
      </c>
      <c r="N2304" s="121">
        <f t="shared" si="1075"/>
        <v>1.6908708033058546</v>
      </c>
      <c r="O2304" s="114">
        <f t="shared" si="1077"/>
        <v>1.6926127500000001</v>
      </c>
      <c r="P2304" s="114">
        <f t="shared" si="1059"/>
        <v>528.93813550000004</v>
      </c>
      <c r="Q2304" s="168">
        <f t="shared" si="1072"/>
        <v>0</v>
      </c>
      <c r="R2304" s="169">
        <f t="shared" si="1068"/>
        <v>0</v>
      </c>
      <c r="S2304" s="114">
        <f t="shared" si="1060"/>
        <v>0</v>
      </c>
      <c r="T2304" s="124">
        <f t="shared" si="1069"/>
        <v>7.0000000000000007E-2</v>
      </c>
      <c r="U2304" s="122">
        <f t="shared" si="1076"/>
        <v>10</v>
      </c>
      <c r="V2304" s="122">
        <v>252</v>
      </c>
      <c r="W2304" s="121">
        <f t="shared" si="1061"/>
        <v>1.0026884739999999</v>
      </c>
      <c r="X2304" s="114">
        <f t="shared" si="1062"/>
        <v>1.42203642</v>
      </c>
      <c r="Y2304" s="114">
        <f t="shared" si="1063"/>
        <v>0</v>
      </c>
      <c r="Z2304" s="127" t="str">
        <f t="shared" si="1073"/>
        <v>A+J=</v>
      </c>
      <c r="AA2304" s="119">
        <f t="shared" si="1074"/>
        <v>46315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>
        <f t="shared" si="1064"/>
        <v>46299</v>
      </c>
      <c r="B2305" s="114">
        <f t="shared" si="1056"/>
        <v>530.36017192000008</v>
      </c>
      <c r="C2305" s="114">
        <f t="shared" si="1070"/>
        <v>312.49802147999998</v>
      </c>
      <c r="D2305" s="115">
        <f t="shared" si="1065"/>
        <v>1190.8820000000001</v>
      </c>
      <c r="E2305" s="116">
        <f t="shared" si="1078"/>
        <v>1193.337</v>
      </c>
      <c r="F2305" s="117">
        <f t="shared" si="1079"/>
        <v>46255</v>
      </c>
      <c r="G2305" s="118">
        <f t="shared" si="1057"/>
        <v>2.0614972768082662E-3</v>
      </c>
      <c r="H2305" s="119">
        <f t="shared" si="1071"/>
        <v>46315</v>
      </c>
      <c r="I2305" s="119">
        <f t="shared" si="1058"/>
        <v>46315</v>
      </c>
      <c r="J2305" s="120">
        <f t="shared" si="1066"/>
        <v>20</v>
      </c>
      <c r="K2305" s="120">
        <f t="shared" si="1081"/>
        <v>10</v>
      </c>
      <c r="L2305" s="8">
        <f t="shared" si="1067"/>
        <v>1.0010302099999999</v>
      </c>
      <c r="M2305" s="121">
        <f t="shared" si="1080"/>
        <v>1.00206149</v>
      </c>
      <c r="N2305" s="121">
        <f t="shared" si="1075"/>
        <v>1.6908708033058546</v>
      </c>
      <c r="O2305" s="114">
        <f t="shared" si="1077"/>
        <v>1.6926127500000001</v>
      </c>
      <c r="P2305" s="114">
        <f t="shared" si="1059"/>
        <v>528.93813550000004</v>
      </c>
      <c r="Q2305" s="168">
        <f t="shared" si="1072"/>
        <v>0</v>
      </c>
      <c r="R2305" s="169">
        <f t="shared" si="1068"/>
        <v>0</v>
      </c>
      <c r="S2305" s="114">
        <f t="shared" si="1060"/>
        <v>0</v>
      </c>
      <c r="T2305" s="124">
        <f t="shared" si="1069"/>
        <v>7.0000000000000007E-2</v>
      </c>
      <c r="U2305" s="122">
        <f t="shared" si="1076"/>
        <v>10</v>
      </c>
      <c r="V2305" s="122">
        <v>252</v>
      </c>
      <c r="W2305" s="121">
        <f t="shared" si="1061"/>
        <v>1.0026884739999999</v>
      </c>
      <c r="X2305" s="114">
        <f t="shared" si="1062"/>
        <v>1.42203642</v>
      </c>
      <c r="Y2305" s="114">
        <f t="shared" si="1063"/>
        <v>0</v>
      </c>
      <c r="Z2305" s="127" t="str">
        <f t="shared" si="1073"/>
        <v>A+J=</v>
      </c>
      <c r="AA2305" s="119">
        <f t="shared" si="1074"/>
        <v>46315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>
        <f t="shared" si="1064"/>
        <v>46300</v>
      </c>
      <c r="B2306" s="114">
        <f t="shared" si="1056"/>
        <v>530.36017192000008</v>
      </c>
      <c r="C2306" s="114">
        <f t="shared" si="1070"/>
        <v>312.49802147999998</v>
      </c>
      <c r="D2306" s="115">
        <f t="shared" si="1065"/>
        <v>1190.8820000000001</v>
      </c>
      <c r="E2306" s="116">
        <f t="shared" si="1078"/>
        <v>1193.337</v>
      </c>
      <c r="F2306" s="117">
        <f t="shared" si="1079"/>
        <v>46255</v>
      </c>
      <c r="G2306" s="118">
        <f t="shared" si="1057"/>
        <v>2.0614972768082662E-3</v>
      </c>
      <c r="H2306" s="119">
        <f t="shared" si="1071"/>
        <v>46315</v>
      </c>
      <c r="I2306" s="119">
        <f t="shared" si="1058"/>
        <v>46315</v>
      </c>
      <c r="J2306" s="120">
        <f t="shared" si="1066"/>
        <v>20</v>
      </c>
      <c r="K2306" s="120">
        <f t="shared" si="1081"/>
        <v>10</v>
      </c>
      <c r="L2306" s="8">
        <f t="shared" si="1067"/>
        <v>1.0010302099999999</v>
      </c>
      <c r="M2306" s="121">
        <f t="shared" si="1080"/>
        <v>1.00206149</v>
      </c>
      <c r="N2306" s="121">
        <f t="shared" si="1075"/>
        <v>1.6908708033058546</v>
      </c>
      <c r="O2306" s="114">
        <f t="shared" si="1077"/>
        <v>1.6926127500000001</v>
      </c>
      <c r="P2306" s="114">
        <f t="shared" si="1059"/>
        <v>528.93813550000004</v>
      </c>
      <c r="Q2306" s="168">
        <f t="shared" si="1072"/>
        <v>0</v>
      </c>
      <c r="R2306" s="169">
        <f t="shared" si="1068"/>
        <v>0</v>
      </c>
      <c r="S2306" s="114">
        <f t="shared" si="1060"/>
        <v>0</v>
      </c>
      <c r="T2306" s="124">
        <f t="shared" si="1069"/>
        <v>7.0000000000000007E-2</v>
      </c>
      <c r="U2306" s="122">
        <f t="shared" si="1076"/>
        <v>10</v>
      </c>
      <c r="V2306" s="122">
        <v>252</v>
      </c>
      <c r="W2306" s="121">
        <f t="shared" si="1061"/>
        <v>1.0026884739999999</v>
      </c>
      <c r="X2306" s="114">
        <f t="shared" si="1062"/>
        <v>1.42203642</v>
      </c>
      <c r="Y2306" s="114">
        <f t="shared" si="1063"/>
        <v>0</v>
      </c>
      <c r="Z2306" s="127" t="str">
        <f t="shared" si="1073"/>
        <v>A+J=</v>
      </c>
      <c r="AA2306" s="119">
        <f t="shared" si="1074"/>
        <v>46315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>
        <f t="shared" si="1064"/>
        <v>46301</v>
      </c>
      <c r="B2307" s="114">
        <f t="shared" si="1056"/>
        <v>530.55721538</v>
      </c>
      <c r="C2307" s="114">
        <f t="shared" si="1070"/>
        <v>312.49802147999998</v>
      </c>
      <c r="D2307" s="115">
        <f t="shared" si="1065"/>
        <v>1190.8820000000001</v>
      </c>
      <c r="E2307" s="116">
        <f t="shared" si="1078"/>
        <v>1193.337</v>
      </c>
      <c r="F2307" s="117">
        <f t="shared" si="1079"/>
        <v>46255</v>
      </c>
      <c r="G2307" s="118">
        <f t="shared" si="1057"/>
        <v>2.0614972768082662E-3</v>
      </c>
      <c r="H2307" s="119">
        <f t="shared" si="1071"/>
        <v>46315</v>
      </c>
      <c r="I2307" s="119">
        <f t="shared" si="1058"/>
        <v>46315</v>
      </c>
      <c r="J2307" s="120">
        <f t="shared" si="1066"/>
        <v>20</v>
      </c>
      <c r="K2307" s="120">
        <f t="shared" si="1081"/>
        <v>11</v>
      </c>
      <c r="L2307" s="8">
        <f t="shared" si="1067"/>
        <v>1.0011332900000001</v>
      </c>
      <c r="M2307" s="121">
        <f t="shared" si="1080"/>
        <v>1.00206149</v>
      </c>
      <c r="N2307" s="121">
        <f t="shared" si="1075"/>
        <v>1.6908708033058546</v>
      </c>
      <c r="O2307" s="114">
        <f t="shared" si="1077"/>
        <v>1.69278705</v>
      </c>
      <c r="P2307" s="114">
        <f t="shared" si="1059"/>
        <v>528.99260390999996</v>
      </c>
      <c r="Q2307" s="168">
        <f t="shared" si="1072"/>
        <v>0</v>
      </c>
      <c r="R2307" s="169">
        <f t="shared" si="1068"/>
        <v>0</v>
      </c>
      <c r="S2307" s="114">
        <f t="shared" si="1060"/>
        <v>0</v>
      </c>
      <c r="T2307" s="124">
        <f t="shared" si="1069"/>
        <v>7.0000000000000007E-2</v>
      </c>
      <c r="U2307" s="122">
        <f t="shared" si="1076"/>
        <v>11</v>
      </c>
      <c r="V2307" s="122">
        <v>252</v>
      </c>
      <c r="W2307" s="121">
        <f t="shared" si="1061"/>
        <v>1.0029577190000001</v>
      </c>
      <c r="X2307" s="114">
        <f t="shared" si="1062"/>
        <v>1.56461147</v>
      </c>
      <c r="Y2307" s="114">
        <f t="shared" si="1063"/>
        <v>0</v>
      </c>
      <c r="Z2307" s="127" t="str">
        <f t="shared" si="1073"/>
        <v>A+J=</v>
      </c>
      <c r="AA2307" s="119">
        <f t="shared" si="1074"/>
        <v>46315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>
        <f t="shared" si="1064"/>
        <v>46302</v>
      </c>
      <c r="B2308" s="114">
        <f t="shared" si="1056"/>
        <v>530.75432938999995</v>
      </c>
      <c r="C2308" s="114">
        <f t="shared" si="1070"/>
        <v>312.49802147999998</v>
      </c>
      <c r="D2308" s="115">
        <f t="shared" si="1065"/>
        <v>1190.8820000000001</v>
      </c>
      <c r="E2308" s="116">
        <f t="shared" si="1078"/>
        <v>1193.337</v>
      </c>
      <c r="F2308" s="117">
        <f t="shared" si="1079"/>
        <v>46255</v>
      </c>
      <c r="G2308" s="118">
        <f t="shared" si="1057"/>
        <v>2.0614972768082662E-3</v>
      </c>
      <c r="H2308" s="119">
        <f t="shared" si="1071"/>
        <v>46315</v>
      </c>
      <c r="I2308" s="119">
        <f t="shared" si="1058"/>
        <v>46315</v>
      </c>
      <c r="J2308" s="120">
        <f t="shared" si="1066"/>
        <v>20</v>
      </c>
      <c r="K2308" s="120">
        <f t="shared" si="1081"/>
        <v>12</v>
      </c>
      <c r="L2308" s="8">
        <f t="shared" si="1067"/>
        <v>1.0012363799999999</v>
      </c>
      <c r="M2308" s="121">
        <f t="shared" si="1080"/>
        <v>1.00206149</v>
      </c>
      <c r="N2308" s="121">
        <f t="shared" si="1075"/>
        <v>1.6908708033058546</v>
      </c>
      <c r="O2308" s="114">
        <f t="shared" si="1077"/>
        <v>1.69296136</v>
      </c>
      <c r="P2308" s="114">
        <f t="shared" si="1059"/>
        <v>529.04707543999996</v>
      </c>
      <c r="Q2308" s="168">
        <f t="shared" si="1072"/>
        <v>0</v>
      </c>
      <c r="R2308" s="169">
        <f t="shared" si="1068"/>
        <v>0</v>
      </c>
      <c r="S2308" s="114">
        <f t="shared" si="1060"/>
        <v>0</v>
      </c>
      <c r="T2308" s="124">
        <f t="shared" si="1069"/>
        <v>7.0000000000000007E-2</v>
      </c>
      <c r="U2308" s="122">
        <f t="shared" si="1076"/>
        <v>12</v>
      </c>
      <c r="V2308" s="122">
        <v>252</v>
      </c>
      <c r="W2308" s="121">
        <f t="shared" si="1061"/>
        <v>1.003227036</v>
      </c>
      <c r="X2308" s="114">
        <f t="shared" si="1062"/>
        <v>1.7072539499999999</v>
      </c>
      <c r="Y2308" s="114">
        <f t="shared" si="1063"/>
        <v>0</v>
      </c>
      <c r="Z2308" s="127" t="str">
        <f t="shared" si="1073"/>
        <v>A+J=</v>
      </c>
      <c r="AA2308" s="119">
        <f t="shared" si="1074"/>
        <v>46315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>
        <f t="shared" si="1064"/>
        <v>46303</v>
      </c>
      <c r="B2309" s="114">
        <f t="shared" si="1056"/>
        <v>530.95152024000004</v>
      </c>
      <c r="C2309" s="114">
        <f t="shared" si="1070"/>
        <v>312.49802147999998</v>
      </c>
      <c r="D2309" s="115">
        <f t="shared" si="1065"/>
        <v>1190.8820000000001</v>
      </c>
      <c r="E2309" s="116">
        <f t="shared" si="1078"/>
        <v>1193.337</v>
      </c>
      <c r="F2309" s="117">
        <f t="shared" si="1079"/>
        <v>46255</v>
      </c>
      <c r="G2309" s="118">
        <f t="shared" si="1057"/>
        <v>2.0614972768082662E-3</v>
      </c>
      <c r="H2309" s="119">
        <f t="shared" si="1071"/>
        <v>46315</v>
      </c>
      <c r="I2309" s="119">
        <f t="shared" si="1058"/>
        <v>46315</v>
      </c>
      <c r="J2309" s="120">
        <f t="shared" si="1066"/>
        <v>20</v>
      </c>
      <c r="K2309" s="120">
        <f t="shared" si="1081"/>
        <v>13</v>
      </c>
      <c r="L2309" s="8">
        <f t="shared" si="1067"/>
        <v>1.0013394900000001</v>
      </c>
      <c r="M2309" s="121">
        <f t="shared" si="1080"/>
        <v>1.00206149</v>
      </c>
      <c r="N2309" s="121">
        <f t="shared" si="1075"/>
        <v>1.6908708033058546</v>
      </c>
      <c r="O2309" s="114">
        <f t="shared" si="1077"/>
        <v>1.6931357</v>
      </c>
      <c r="P2309" s="114">
        <f t="shared" si="1059"/>
        <v>529.10155634</v>
      </c>
      <c r="Q2309" s="168">
        <f t="shared" si="1072"/>
        <v>0</v>
      </c>
      <c r="R2309" s="169">
        <f t="shared" si="1068"/>
        <v>0</v>
      </c>
      <c r="S2309" s="114">
        <f t="shared" si="1060"/>
        <v>0</v>
      </c>
      <c r="T2309" s="124">
        <f t="shared" si="1069"/>
        <v>7.0000000000000007E-2</v>
      </c>
      <c r="U2309" s="122">
        <f t="shared" si="1076"/>
        <v>13</v>
      </c>
      <c r="V2309" s="122">
        <v>252</v>
      </c>
      <c r="W2309" s="121">
        <f t="shared" si="1061"/>
        <v>1.003496425</v>
      </c>
      <c r="X2309" s="114">
        <f t="shared" si="1062"/>
        <v>1.8499639000000001</v>
      </c>
      <c r="Y2309" s="114">
        <f t="shared" si="1063"/>
        <v>0</v>
      </c>
      <c r="Z2309" s="127" t="str">
        <f t="shared" si="1073"/>
        <v>A+J=</v>
      </c>
      <c r="AA2309" s="119">
        <f t="shared" si="1074"/>
        <v>46315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>
        <f t="shared" si="1064"/>
        <v>46304</v>
      </c>
      <c r="B2310" s="114">
        <f t="shared" si="1056"/>
        <v>531.14878222000004</v>
      </c>
      <c r="C2310" s="114">
        <f t="shared" si="1070"/>
        <v>312.49802147999998</v>
      </c>
      <c r="D2310" s="115">
        <f t="shared" si="1065"/>
        <v>1190.8820000000001</v>
      </c>
      <c r="E2310" s="116">
        <f t="shared" si="1078"/>
        <v>1193.337</v>
      </c>
      <c r="F2310" s="117">
        <f t="shared" si="1079"/>
        <v>46255</v>
      </c>
      <c r="G2310" s="118">
        <f t="shared" si="1057"/>
        <v>2.0614972768082662E-3</v>
      </c>
      <c r="H2310" s="119">
        <f t="shared" si="1071"/>
        <v>46315</v>
      </c>
      <c r="I2310" s="119">
        <f t="shared" si="1058"/>
        <v>46315</v>
      </c>
      <c r="J2310" s="120">
        <f t="shared" si="1066"/>
        <v>20</v>
      </c>
      <c r="K2310" s="120">
        <f t="shared" si="1081"/>
        <v>14</v>
      </c>
      <c r="L2310" s="8">
        <f t="shared" si="1067"/>
        <v>1.0014426000000001</v>
      </c>
      <c r="M2310" s="121">
        <f t="shared" si="1080"/>
        <v>1.00206149</v>
      </c>
      <c r="N2310" s="121">
        <f t="shared" si="1075"/>
        <v>1.6908708033058546</v>
      </c>
      <c r="O2310" s="114">
        <f t="shared" si="1077"/>
        <v>1.69331005</v>
      </c>
      <c r="P2310" s="114">
        <f t="shared" si="1059"/>
        <v>529.15604037000003</v>
      </c>
      <c r="Q2310" s="168">
        <f t="shared" si="1072"/>
        <v>0</v>
      </c>
      <c r="R2310" s="169">
        <f t="shared" si="1068"/>
        <v>0</v>
      </c>
      <c r="S2310" s="114">
        <f t="shared" si="1060"/>
        <v>0</v>
      </c>
      <c r="T2310" s="124">
        <f t="shared" si="1069"/>
        <v>7.0000000000000007E-2</v>
      </c>
      <c r="U2310" s="122">
        <f t="shared" si="1076"/>
        <v>14</v>
      </c>
      <c r="V2310" s="122">
        <v>252</v>
      </c>
      <c r="W2310" s="121">
        <f t="shared" si="1061"/>
        <v>1.0037658869999999</v>
      </c>
      <c r="X2310" s="114">
        <f t="shared" si="1062"/>
        <v>1.99274185</v>
      </c>
      <c r="Y2310" s="114">
        <f t="shared" si="1063"/>
        <v>0</v>
      </c>
      <c r="Z2310" s="127" t="str">
        <f t="shared" si="1073"/>
        <v>A+J=</v>
      </c>
      <c r="AA2310" s="119">
        <f t="shared" si="1074"/>
        <v>46315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>
        <f t="shared" si="1064"/>
        <v>46305</v>
      </c>
      <c r="B2311" s="114">
        <f t="shared" si="1056"/>
        <v>531.34611480000001</v>
      </c>
      <c r="C2311" s="114">
        <f t="shared" si="1070"/>
        <v>312.49802147999998</v>
      </c>
      <c r="D2311" s="115">
        <f t="shared" si="1065"/>
        <v>1190.8820000000001</v>
      </c>
      <c r="E2311" s="116">
        <f t="shared" si="1078"/>
        <v>1193.337</v>
      </c>
      <c r="F2311" s="117">
        <f t="shared" si="1079"/>
        <v>46255</v>
      </c>
      <c r="G2311" s="118">
        <f t="shared" si="1057"/>
        <v>2.0614972768082662E-3</v>
      </c>
      <c r="H2311" s="119">
        <f t="shared" si="1071"/>
        <v>46315</v>
      </c>
      <c r="I2311" s="119">
        <f t="shared" si="1058"/>
        <v>46315</v>
      </c>
      <c r="J2311" s="120">
        <f t="shared" si="1066"/>
        <v>20</v>
      </c>
      <c r="K2311" s="120">
        <f t="shared" si="1081"/>
        <v>15</v>
      </c>
      <c r="L2311" s="8">
        <f t="shared" si="1067"/>
        <v>1.00154572</v>
      </c>
      <c r="M2311" s="121">
        <f t="shared" si="1080"/>
        <v>1.00206149</v>
      </c>
      <c r="N2311" s="121">
        <f t="shared" si="1075"/>
        <v>1.6908708033058546</v>
      </c>
      <c r="O2311" s="114">
        <f t="shared" si="1077"/>
        <v>1.6934844099999999</v>
      </c>
      <c r="P2311" s="114">
        <f t="shared" si="1059"/>
        <v>529.21052753000004</v>
      </c>
      <c r="Q2311" s="168">
        <f t="shared" si="1072"/>
        <v>0</v>
      </c>
      <c r="R2311" s="169">
        <f t="shared" si="1068"/>
        <v>0</v>
      </c>
      <c r="S2311" s="114">
        <f t="shared" si="1060"/>
        <v>0</v>
      </c>
      <c r="T2311" s="124">
        <f t="shared" si="1069"/>
        <v>7.0000000000000007E-2</v>
      </c>
      <c r="U2311" s="122">
        <f t="shared" si="1076"/>
        <v>15</v>
      </c>
      <c r="V2311" s="122">
        <v>252</v>
      </c>
      <c r="W2311" s="121">
        <f t="shared" si="1061"/>
        <v>1.004035421</v>
      </c>
      <c r="X2311" s="114">
        <f t="shared" si="1062"/>
        <v>2.1355872699999998</v>
      </c>
      <c r="Y2311" s="114">
        <f t="shared" si="1063"/>
        <v>0</v>
      </c>
      <c r="Z2311" s="127" t="str">
        <f t="shared" si="1073"/>
        <v>A+J=</v>
      </c>
      <c r="AA2311" s="119">
        <f t="shared" si="1074"/>
        <v>46315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>
        <f t="shared" si="1064"/>
        <v>46306</v>
      </c>
      <c r="B2312" s="114">
        <f t="shared" si="1056"/>
        <v>531.34611480000001</v>
      </c>
      <c r="C2312" s="114">
        <f t="shared" si="1070"/>
        <v>312.49802147999998</v>
      </c>
      <c r="D2312" s="115">
        <f t="shared" si="1065"/>
        <v>1190.8820000000001</v>
      </c>
      <c r="E2312" s="116">
        <f t="shared" si="1078"/>
        <v>1193.337</v>
      </c>
      <c r="F2312" s="117">
        <f t="shared" si="1079"/>
        <v>46255</v>
      </c>
      <c r="G2312" s="118">
        <f t="shared" si="1057"/>
        <v>2.0614972768082662E-3</v>
      </c>
      <c r="H2312" s="119">
        <f t="shared" si="1071"/>
        <v>46315</v>
      </c>
      <c r="I2312" s="119">
        <f t="shared" si="1058"/>
        <v>46315</v>
      </c>
      <c r="J2312" s="120">
        <f t="shared" si="1066"/>
        <v>20</v>
      </c>
      <c r="K2312" s="120">
        <f t="shared" si="1081"/>
        <v>15</v>
      </c>
      <c r="L2312" s="8">
        <f t="shared" si="1067"/>
        <v>1.00154572</v>
      </c>
      <c r="M2312" s="121">
        <f t="shared" si="1080"/>
        <v>1.00206149</v>
      </c>
      <c r="N2312" s="121">
        <f t="shared" si="1075"/>
        <v>1.6908708033058546</v>
      </c>
      <c r="O2312" s="114">
        <f t="shared" si="1077"/>
        <v>1.6934844099999999</v>
      </c>
      <c r="P2312" s="114">
        <f t="shared" si="1059"/>
        <v>529.21052753000004</v>
      </c>
      <c r="Q2312" s="168">
        <f t="shared" si="1072"/>
        <v>0</v>
      </c>
      <c r="R2312" s="169">
        <f t="shared" si="1068"/>
        <v>0</v>
      </c>
      <c r="S2312" s="114">
        <f t="shared" si="1060"/>
        <v>0</v>
      </c>
      <c r="T2312" s="124">
        <f t="shared" si="1069"/>
        <v>7.0000000000000007E-2</v>
      </c>
      <c r="U2312" s="122">
        <f t="shared" si="1076"/>
        <v>15</v>
      </c>
      <c r="V2312" s="122">
        <v>252</v>
      </c>
      <c r="W2312" s="121">
        <f t="shared" si="1061"/>
        <v>1.004035421</v>
      </c>
      <c r="X2312" s="114">
        <f t="shared" si="1062"/>
        <v>2.1355872699999998</v>
      </c>
      <c r="Y2312" s="114">
        <f t="shared" si="1063"/>
        <v>0</v>
      </c>
      <c r="Z2312" s="127" t="str">
        <f t="shared" si="1073"/>
        <v>A+J=</v>
      </c>
      <c r="AA2312" s="119">
        <f t="shared" si="1074"/>
        <v>46315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>
        <f t="shared" si="1064"/>
        <v>46307</v>
      </c>
      <c r="B2313" s="114">
        <f t="shared" si="1056"/>
        <v>531.34611480000001</v>
      </c>
      <c r="C2313" s="114">
        <f t="shared" si="1070"/>
        <v>312.49802147999998</v>
      </c>
      <c r="D2313" s="115">
        <f t="shared" si="1065"/>
        <v>1190.8820000000001</v>
      </c>
      <c r="E2313" s="116">
        <f t="shared" si="1078"/>
        <v>1193.337</v>
      </c>
      <c r="F2313" s="117">
        <f t="shared" si="1079"/>
        <v>46255</v>
      </c>
      <c r="G2313" s="118">
        <f t="shared" si="1057"/>
        <v>2.0614972768082662E-3</v>
      </c>
      <c r="H2313" s="119">
        <f t="shared" si="1071"/>
        <v>46315</v>
      </c>
      <c r="I2313" s="119">
        <f t="shared" si="1058"/>
        <v>46315</v>
      </c>
      <c r="J2313" s="120">
        <f t="shared" si="1066"/>
        <v>20</v>
      </c>
      <c r="K2313" s="120">
        <f t="shared" si="1081"/>
        <v>15</v>
      </c>
      <c r="L2313" s="8">
        <f t="shared" si="1067"/>
        <v>1.00154572</v>
      </c>
      <c r="M2313" s="121">
        <f t="shared" si="1080"/>
        <v>1.00206149</v>
      </c>
      <c r="N2313" s="121">
        <f t="shared" si="1075"/>
        <v>1.6908708033058546</v>
      </c>
      <c r="O2313" s="114">
        <f t="shared" si="1077"/>
        <v>1.6934844099999999</v>
      </c>
      <c r="P2313" s="114">
        <f t="shared" si="1059"/>
        <v>529.21052753000004</v>
      </c>
      <c r="Q2313" s="168">
        <f t="shared" si="1072"/>
        <v>0</v>
      </c>
      <c r="R2313" s="169">
        <f t="shared" si="1068"/>
        <v>0</v>
      </c>
      <c r="S2313" s="114">
        <f t="shared" si="1060"/>
        <v>0</v>
      </c>
      <c r="T2313" s="124">
        <f t="shared" si="1069"/>
        <v>7.0000000000000007E-2</v>
      </c>
      <c r="U2313" s="122">
        <f t="shared" si="1076"/>
        <v>15</v>
      </c>
      <c r="V2313" s="122">
        <v>252</v>
      </c>
      <c r="W2313" s="121">
        <f t="shared" si="1061"/>
        <v>1.004035421</v>
      </c>
      <c r="X2313" s="114">
        <f t="shared" si="1062"/>
        <v>2.1355872699999998</v>
      </c>
      <c r="Y2313" s="114">
        <f t="shared" si="1063"/>
        <v>0</v>
      </c>
      <c r="Z2313" s="127" t="str">
        <f t="shared" si="1073"/>
        <v>A+J=</v>
      </c>
      <c r="AA2313" s="119">
        <f t="shared" si="1074"/>
        <v>46315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>
        <f t="shared" si="1064"/>
        <v>46308</v>
      </c>
      <c r="B2314" s="114">
        <f t="shared" ref="B2314:B2377" si="1082">(P2314+X2314)</f>
        <v>531.34611480000001</v>
      </c>
      <c r="C2314" s="114">
        <f t="shared" si="1070"/>
        <v>312.49802147999998</v>
      </c>
      <c r="D2314" s="115">
        <f t="shared" si="1065"/>
        <v>1190.8820000000001</v>
      </c>
      <c r="E2314" s="116">
        <f t="shared" si="1078"/>
        <v>1193.337</v>
      </c>
      <c r="F2314" s="117">
        <f t="shared" si="1079"/>
        <v>46255</v>
      </c>
      <c r="G2314" s="118">
        <f t="shared" ref="G2314:G2377" si="1083">(E2314/D2314)-1</f>
        <v>2.0614972768082662E-3</v>
      </c>
      <c r="H2314" s="119">
        <f t="shared" si="1071"/>
        <v>46315</v>
      </c>
      <c r="I2314" s="119">
        <f t="shared" ref="I2314:I2377" si="1084">IF(A2314&gt;I2313,H2314,I2313)</f>
        <v>46315</v>
      </c>
      <c r="J2314" s="120">
        <f t="shared" si="1066"/>
        <v>20</v>
      </c>
      <c r="K2314" s="120">
        <f t="shared" si="1081"/>
        <v>15</v>
      </c>
      <c r="L2314" s="8">
        <f t="shared" si="1067"/>
        <v>1.00154572</v>
      </c>
      <c r="M2314" s="121">
        <f t="shared" si="1080"/>
        <v>1.00206149</v>
      </c>
      <c r="N2314" s="121">
        <f t="shared" si="1075"/>
        <v>1.6908708033058546</v>
      </c>
      <c r="O2314" s="114">
        <f t="shared" si="1077"/>
        <v>1.6934844099999999</v>
      </c>
      <c r="P2314" s="114">
        <f t="shared" ref="P2314:P2377" si="1085">TRUNC(C2314*O2314,8)</f>
        <v>529.21052753000004</v>
      </c>
      <c r="Q2314" s="168">
        <f t="shared" si="1072"/>
        <v>0</v>
      </c>
      <c r="R2314" s="169">
        <f t="shared" si="1068"/>
        <v>0</v>
      </c>
      <c r="S2314" s="114">
        <f t="shared" ref="S2314:S2377" si="1086">IF(R2314&gt;0,TRUNC(R2314*P2314,8),0)</f>
        <v>0</v>
      </c>
      <c r="T2314" s="124">
        <f t="shared" si="1069"/>
        <v>7.0000000000000007E-2</v>
      </c>
      <c r="U2314" s="122">
        <f t="shared" si="1076"/>
        <v>15</v>
      </c>
      <c r="V2314" s="122">
        <v>252</v>
      </c>
      <c r="W2314" s="121">
        <f t="shared" ref="W2314:W2377" si="1087">ROUND((1+T2314)^TRUNC((U2314/V2314),9),9)</f>
        <v>1.004035421</v>
      </c>
      <c r="X2314" s="114">
        <f t="shared" ref="X2314:X2377" si="1088">TRUNC((P2314*(W2314-1)),8)</f>
        <v>2.1355872699999998</v>
      </c>
      <c r="Y2314" s="114">
        <f t="shared" ref="Y2314:Y2377" si="1089">IF(Q2314&gt;0,S2314+X2314,0)</f>
        <v>0</v>
      </c>
      <c r="Z2314" s="127" t="str">
        <f t="shared" si="1073"/>
        <v>A+J=</v>
      </c>
      <c r="AA2314" s="119">
        <f t="shared" si="1074"/>
        <v>46315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>
        <f t="shared" ref="A2315:A2378" si="1090">(A2314+1)</f>
        <v>46309</v>
      </c>
      <c r="B2315" s="114">
        <f t="shared" si="1082"/>
        <v>531.54352113000004</v>
      </c>
      <c r="C2315" s="114">
        <f t="shared" si="1070"/>
        <v>312.49802147999998</v>
      </c>
      <c r="D2315" s="115">
        <f t="shared" ref="D2315:D2378" si="1091">IF(E2315=E2314,D2314,E2314)</f>
        <v>1190.8820000000001</v>
      </c>
      <c r="E2315" s="116">
        <f t="shared" si="1078"/>
        <v>1193.337</v>
      </c>
      <c r="F2315" s="117">
        <f t="shared" si="1079"/>
        <v>46255</v>
      </c>
      <c r="G2315" s="118">
        <f t="shared" si="1083"/>
        <v>2.0614972768082662E-3</v>
      </c>
      <c r="H2315" s="119">
        <f t="shared" si="1071"/>
        <v>46315</v>
      </c>
      <c r="I2315" s="119">
        <f t="shared" si="1084"/>
        <v>46315</v>
      </c>
      <c r="J2315" s="120">
        <f t="shared" ref="J2315:J2378" si="1092">IF(I2315=I2314,J2314,NETWORKDAYS(I2314,I2315,$AD$148:$AD$502)-1)</f>
        <v>20</v>
      </c>
      <c r="K2315" s="120">
        <f t="shared" si="1081"/>
        <v>16</v>
      </c>
      <c r="L2315" s="8">
        <f t="shared" ref="L2315:L2378" si="1093">TRUNC((E2315/D2315)^TRUNC((K2315/J2315),9),8)</f>
        <v>1.00164885</v>
      </c>
      <c r="M2315" s="121">
        <f t="shared" si="1080"/>
        <v>1.00206149</v>
      </c>
      <c r="N2315" s="121">
        <f t="shared" si="1075"/>
        <v>1.6908708033058546</v>
      </c>
      <c r="O2315" s="114">
        <f t="shared" si="1077"/>
        <v>1.69365879</v>
      </c>
      <c r="P2315" s="114">
        <f t="shared" si="1085"/>
        <v>529.26502092999999</v>
      </c>
      <c r="Q2315" s="168">
        <f t="shared" si="1072"/>
        <v>0</v>
      </c>
      <c r="R2315" s="169">
        <f t="shared" ref="R2315:R2378" si="1094">IF(Q2315&gt;0,VLOOKUP($A2315,$AD$10:$AI$140,6),0)</f>
        <v>0</v>
      </c>
      <c r="S2315" s="114">
        <f t="shared" si="1086"/>
        <v>0</v>
      </c>
      <c r="T2315" s="124">
        <f t="shared" ref="T2315:T2378" si="1095">(T2314)</f>
        <v>7.0000000000000007E-2</v>
      </c>
      <c r="U2315" s="122">
        <f t="shared" si="1076"/>
        <v>16</v>
      </c>
      <c r="V2315" s="122">
        <v>252</v>
      </c>
      <c r="W2315" s="121">
        <f t="shared" si="1087"/>
        <v>1.004305027</v>
      </c>
      <c r="X2315" s="114">
        <f t="shared" si="1088"/>
        <v>2.2785001999999999</v>
      </c>
      <c r="Y2315" s="114">
        <f t="shared" si="1089"/>
        <v>0</v>
      </c>
      <c r="Z2315" s="127" t="str">
        <f t="shared" si="1073"/>
        <v>A+J=</v>
      </c>
      <c r="AA2315" s="119">
        <f t="shared" si="1074"/>
        <v>46315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>
        <f t="shared" si="1090"/>
        <v>46310</v>
      </c>
      <c r="B2316" s="114">
        <f t="shared" si="1082"/>
        <v>531.74100491000002</v>
      </c>
      <c r="C2316" s="114">
        <f t="shared" ref="C2316:C2379" si="1096">TRUNC(IF(Q2315&gt;0,VLOOKUP(A2315,$AD$12:$AE$140,2),C2315),8)</f>
        <v>312.49802147999998</v>
      </c>
      <c r="D2316" s="115">
        <f t="shared" si="1091"/>
        <v>1190.8820000000001</v>
      </c>
      <c r="E2316" s="116">
        <f t="shared" si="1078"/>
        <v>1193.337</v>
      </c>
      <c r="F2316" s="117">
        <f t="shared" si="1079"/>
        <v>46255</v>
      </c>
      <c r="G2316" s="118">
        <f t="shared" si="1083"/>
        <v>2.0614972768082662E-3</v>
      </c>
      <c r="H2316" s="119">
        <f t="shared" ref="H2316:H2379" si="1097">IF(DAY(A2316)=H$9,VLOOKUP(A2316,AH$118:AN$450,4),H2315)</f>
        <v>46315</v>
      </c>
      <c r="I2316" s="119">
        <f t="shared" si="1084"/>
        <v>46315</v>
      </c>
      <c r="J2316" s="120">
        <f t="shared" si="1092"/>
        <v>20</v>
      </c>
      <c r="K2316" s="120">
        <f t="shared" si="1081"/>
        <v>17</v>
      </c>
      <c r="L2316" s="8">
        <f t="shared" si="1093"/>
        <v>1.001752</v>
      </c>
      <c r="M2316" s="121">
        <f t="shared" si="1080"/>
        <v>1.00206149</v>
      </c>
      <c r="N2316" s="121">
        <f t="shared" si="1075"/>
        <v>1.6908708033058546</v>
      </c>
      <c r="O2316" s="114">
        <f t="shared" si="1077"/>
        <v>1.6938332</v>
      </c>
      <c r="P2316" s="114">
        <f t="shared" si="1085"/>
        <v>529.31952371</v>
      </c>
      <c r="Q2316" s="168">
        <f t="shared" ref="Q2316:Q2379" si="1098">IF(VLOOKUP(A2316,AD$10:AK$140,8)=VLOOKUP(A2315,AD$10:AK$140,8),0,VLOOKUP(A2316,AD$10:AK$140,8))</f>
        <v>0</v>
      </c>
      <c r="R2316" s="169">
        <f t="shared" si="1094"/>
        <v>0</v>
      </c>
      <c r="S2316" s="114">
        <f t="shared" si="1086"/>
        <v>0</v>
      </c>
      <c r="T2316" s="124">
        <f t="shared" si="1095"/>
        <v>7.0000000000000007E-2</v>
      </c>
      <c r="U2316" s="122">
        <f t="shared" si="1076"/>
        <v>17</v>
      </c>
      <c r="V2316" s="122">
        <v>252</v>
      </c>
      <c r="W2316" s="121">
        <f t="shared" si="1087"/>
        <v>1.0045747060000001</v>
      </c>
      <c r="X2316" s="114">
        <f t="shared" si="1088"/>
        <v>2.4214812000000001</v>
      </c>
      <c r="Y2316" s="114">
        <f t="shared" si="1089"/>
        <v>0</v>
      </c>
      <c r="Z2316" s="127" t="str">
        <f t="shared" ref="Z2316:Z2379" si="1099">IF($Q2315&gt;0,VLOOKUP($A2315,$AD$10:$AM$140,9),Z2315)</f>
        <v>A+J=</v>
      </c>
      <c r="AA2316" s="119">
        <f t="shared" ref="AA2316:AA2379" si="1100">IF($Q2315&gt;0,VLOOKUP($A2315,$AD$10:$AM$140,10),AA2315)</f>
        <v>46315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>
        <f t="shared" si="1090"/>
        <v>46311</v>
      </c>
      <c r="B2317" s="114">
        <f t="shared" si="1082"/>
        <v>531.93855933999998</v>
      </c>
      <c r="C2317" s="114">
        <f t="shared" si="1096"/>
        <v>312.49802147999998</v>
      </c>
      <c r="D2317" s="115">
        <f t="shared" si="1091"/>
        <v>1190.8820000000001</v>
      </c>
      <c r="E2317" s="116">
        <f t="shared" si="1078"/>
        <v>1193.337</v>
      </c>
      <c r="F2317" s="117">
        <f t="shared" si="1079"/>
        <v>46255</v>
      </c>
      <c r="G2317" s="118">
        <f t="shared" si="1083"/>
        <v>2.0614972768082662E-3</v>
      </c>
      <c r="H2317" s="119">
        <f t="shared" si="1097"/>
        <v>46315</v>
      </c>
      <c r="I2317" s="119">
        <f t="shared" si="1084"/>
        <v>46315</v>
      </c>
      <c r="J2317" s="120">
        <f t="shared" si="1092"/>
        <v>20</v>
      </c>
      <c r="K2317" s="120">
        <f t="shared" si="1081"/>
        <v>18</v>
      </c>
      <c r="L2317" s="8">
        <f t="shared" si="1093"/>
        <v>1.0018551499999999</v>
      </c>
      <c r="M2317" s="121">
        <f t="shared" si="1080"/>
        <v>1.00206149</v>
      </c>
      <c r="N2317" s="121">
        <f t="shared" si="1075"/>
        <v>1.6908708033058546</v>
      </c>
      <c r="O2317" s="114">
        <f t="shared" si="1077"/>
        <v>1.69400762</v>
      </c>
      <c r="P2317" s="114">
        <f t="shared" si="1085"/>
        <v>529.37402961999999</v>
      </c>
      <c r="Q2317" s="168">
        <f t="shared" si="1098"/>
        <v>0</v>
      </c>
      <c r="R2317" s="169">
        <f t="shared" si="1094"/>
        <v>0</v>
      </c>
      <c r="S2317" s="114">
        <f t="shared" si="1086"/>
        <v>0</v>
      </c>
      <c r="T2317" s="124">
        <f t="shared" si="1095"/>
        <v>7.0000000000000007E-2</v>
      </c>
      <c r="U2317" s="122">
        <f t="shared" si="1076"/>
        <v>18</v>
      </c>
      <c r="V2317" s="122">
        <v>252</v>
      </c>
      <c r="W2317" s="121">
        <f t="shared" si="1087"/>
        <v>1.0048444569999999</v>
      </c>
      <c r="X2317" s="114">
        <f t="shared" si="1088"/>
        <v>2.5645297199999999</v>
      </c>
      <c r="Y2317" s="114">
        <f t="shared" si="1089"/>
        <v>0</v>
      </c>
      <c r="Z2317" s="127" t="str">
        <f t="shared" si="1099"/>
        <v>A+J=</v>
      </c>
      <c r="AA2317" s="119">
        <f t="shared" si="1100"/>
        <v>46315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>
        <f t="shared" si="1090"/>
        <v>46312</v>
      </c>
      <c r="B2318" s="114">
        <f t="shared" si="1082"/>
        <v>532.13618810000003</v>
      </c>
      <c r="C2318" s="114">
        <f t="shared" si="1096"/>
        <v>312.49802147999998</v>
      </c>
      <c r="D2318" s="115">
        <f t="shared" si="1091"/>
        <v>1190.8820000000001</v>
      </c>
      <c r="E2318" s="116">
        <f t="shared" si="1078"/>
        <v>1193.337</v>
      </c>
      <c r="F2318" s="117">
        <f t="shared" si="1079"/>
        <v>46255</v>
      </c>
      <c r="G2318" s="118">
        <f t="shared" si="1083"/>
        <v>2.0614972768082662E-3</v>
      </c>
      <c r="H2318" s="119">
        <f t="shared" si="1097"/>
        <v>46315</v>
      </c>
      <c r="I2318" s="119">
        <f t="shared" si="1084"/>
        <v>46315</v>
      </c>
      <c r="J2318" s="120">
        <f t="shared" si="1092"/>
        <v>20</v>
      </c>
      <c r="K2318" s="120">
        <f t="shared" si="1081"/>
        <v>19</v>
      </c>
      <c r="L2318" s="8">
        <f t="shared" si="1093"/>
        <v>1.00195832</v>
      </c>
      <c r="M2318" s="121">
        <f t="shared" si="1080"/>
        <v>1.00206149</v>
      </c>
      <c r="N2318" s="121">
        <f t="shared" si="1075"/>
        <v>1.6908708033058546</v>
      </c>
      <c r="O2318" s="114">
        <f t="shared" si="1077"/>
        <v>1.6941820599999999</v>
      </c>
      <c r="P2318" s="114">
        <f t="shared" si="1085"/>
        <v>529.42854177000004</v>
      </c>
      <c r="Q2318" s="168">
        <f t="shared" si="1098"/>
        <v>0</v>
      </c>
      <c r="R2318" s="169">
        <f t="shared" si="1094"/>
        <v>0</v>
      </c>
      <c r="S2318" s="114">
        <f t="shared" si="1086"/>
        <v>0</v>
      </c>
      <c r="T2318" s="124">
        <f t="shared" si="1095"/>
        <v>7.0000000000000007E-2</v>
      </c>
      <c r="U2318" s="122">
        <f t="shared" si="1076"/>
        <v>19</v>
      </c>
      <c r="V2318" s="122">
        <v>252</v>
      </c>
      <c r="W2318" s="121">
        <f t="shared" si="1087"/>
        <v>1.005114281</v>
      </c>
      <c r="X2318" s="114">
        <f t="shared" si="1088"/>
        <v>2.7076463300000002</v>
      </c>
      <c r="Y2318" s="114">
        <f t="shared" si="1089"/>
        <v>0</v>
      </c>
      <c r="Z2318" s="127" t="str">
        <f t="shared" si="1099"/>
        <v>A+J=</v>
      </c>
      <c r="AA2318" s="119">
        <f t="shared" si="1100"/>
        <v>46315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>
        <f t="shared" si="1090"/>
        <v>46313</v>
      </c>
      <c r="B2319" s="114">
        <f t="shared" si="1082"/>
        <v>532.13618810000003</v>
      </c>
      <c r="C2319" s="114">
        <f t="shared" si="1096"/>
        <v>312.49802147999998</v>
      </c>
      <c r="D2319" s="115">
        <f t="shared" si="1091"/>
        <v>1190.8820000000001</v>
      </c>
      <c r="E2319" s="116">
        <f t="shared" si="1078"/>
        <v>1193.337</v>
      </c>
      <c r="F2319" s="117">
        <f t="shared" si="1079"/>
        <v>46255</v>
      </c>
      <c r="G2319" s="118">
        <f t="shared" si="1083"/>
        <v>2.0614972768082662E-3</v>
      </c>
      <c r="H2319" s="119">
        <f t="shared" si="1097"/>
        <v>46315</v>
      </c>
      <c r="I2319" s="119">
        <f t="shared" si="1084"/>
        <v>46315</v>
      </c>
      <c r="J2319" s="120">
        <f t="shared" si="1092"/>
        <v>20</v>
      </c>
      <c r="K2319" s="120">
        <f t="shared" si="1081"/>
        <v>19</v>
      </c>
      <c r="L2319" s="8">
        <f t="shared" si="1093"/>
        <v>1.00195832</v>
      </c>
      <c r="M2319" s="121">
        <f t="shared" si="1080"/>
        <v>1.00206149</v>
      </c>
      <c r="N2319" s="121">
        <f t="shared" si="1075"/>
        <v>1.6908708033058546</v>
      </c>
      <c r="O2319" s="114">
        <f t="shared" si="1077"/>
        <v>1.6941820599999999</v>
      </c>
      <c r="P2319" s="114">
        <f t="shared" si="1085"/>
        <v>529.42854177000004</v>
      </c>
      <c r="Q2319" s="168">
        <f t="shared" si="1098"/>
        <v>0</v>
      </c>
      <c r="R2319" s="169">
        <f t="shared" si="1094"/>
        <v>0</v>
      </c>
      <c r="S2319" s="114">
        <f t="shared" si="1086"/>
        <v>0</v>
      </c>
      <c r="T2319" s="124">
        <f t="shared" si="1095"/>
        <v>7.0000000000000007E-2</v>
      </c>
      <c r="U2319" s="122">
        <f t="shared" si="1076"/>
        <v>19</v>
      </c>
      <c r="V2319" s="122">
        <v>252</v>
      </c>
      <c r="W2319" s="121">
        <f t="shared" si="1087"/>
        <v>1.005114281</v>
      </c>
      <c r="X2319" s="114">
        <f t="shared" si="1088"/>
        <v>2.7076463300000002</v>
      </c>
      <c r="Y2319" s="114">
        <f t="shared" si="1089"/>
        <v>0</v>
      </c>
      <c r="Z2319" s="127" t="str">
        <f t="shared" si="1099"/>
        <v>A+J=</v>
      </c>
      <c r="AA2319" s="119">
        <f t="shared" si="1100"/>
        <v>46315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>
        <f t="shared" si="1090"/>
        <v>46314</v>
      </c>
      <c r="B2320" s="114">
        <f t="shared" si="1082"/>
        <v>532.13618810000003</v>
      </c>
      <c r="C2320" s="114">
        <f t="shared" si="1096"/>
        <v>312.49802147999998</v>
      </c>
      <c r="D2320" s="115">
        <f t="shared" si="1091"/>
        <v>1190.8820000000001</v>
      </c>
      <c r="E2320" s="116">
        <f t="shared" si="1078"/>
        <v>1193.337</v>
      </c>
      <c r="F2320" s="117">
        <f t="shared" si="1079"/>
        <v>46255</v>
      </c>
      <c r="G2320" s="118">
        <f t="shared" si="1083"/>
        <v>2.0614972768082662E-3</v>
      </c>
      <c r="H2320" s="119">
        <f t="shared" si="1097"/>
        <v>46315</v>
      </c>
      <c r="I2320" s="119">
        <f t="shared" si="1084"/>
        <v>46315</v>
      </c>
      <c r="J2320" s="120">
        <f t="shared" si="1092"/>
        <v>20</v>
      </c>
      <c r="K2320" s="120">
        <f t="shared" si="1081"/>
        <v>19</v>
      </c>
      <c r="L2320" s="8">
        <f t="shared" si="1093"/>
        <v>1.00195832</v>
      </c>
      <c r="M2320" s="121">
        <f t="shared" si="1080"/>
        <v>1.00206149</v>
      </c>
      <c r="N2320" s="121">
        <f t="shared" si="1075"/>
        <v>1.6908708033058546</v>
      </c>
      <c r="O2320" s="114">
        <f t="shared" si="1077"/>
        <v>1.6941820599999999</v>
      </c>
      <c r="P2320" s="114">
        <f t="shared" si="1085"/>
        <v>529.42854177000004</v>
      </c>
      <c r="Q2320" s="168">
        <f t="shared" si="1098"/>
        <v>0</v>
      </c>
      <c r="R2320" s="169">
        <f t="shared" si="1094"/>
        <v>0</v>
      </c>
      <c r="S2320" s="114">
        <f t="shared" si="1086"/>
        <v>0</v>
      </c>
      <c r="T2320" s="124">
        <f t="shared" si="1095"/>
        <v>7.0000000000000007E-2</v>
      </c>
      <c r="U2320" s="122">
        <f t="shared" si="1076"/>
        <v>19</v>
      </c>
      <c r="V2320" s="122">
        <v>252</v>
      </c>
      <c r="W2320" s="121">
        <f t="shared" si="1087"/>
        <v>1.005114281</v>
      </c>
      <c r="X2320" s="114">
        <f t="shared" si="1088"/>
        <v>2.7076463300000002</v>
      </c>
      <c r="Y2320" s="114">
        <f t="shared" si="1089"/>
        <v>0</v>
      </c>
      <c r="Z2320" s="127" t="str">
        <f t="shared" si="1099"/>
        <v>A+J=</v>
      </c>
      <c r="AA2320" s="119">
        <f t="shared" si="1100"/>
        <v>46315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>
        <f t="shared" si="1090"/>
        <v>46315</v>
      </c>
      <c r="B2321" s="114">
        <f t="shared" si="1082"/>
        <v>532.33388753999998</v>
      </c>
      <c r="C2321" s="114">
        <f t="shared" si="1096"/>
        <v>312.49802147999998</v>
      </c>
      <c r="D2321" s="115">
        <f t="shared" si="1091"/>
        <v>1190.8820000000001</v>
      </c>
      <c r="E2321" s="116">
        <f t="shared" si="1078"/>
        <v>1193.337</v>
      </c>
      <c r="F2321" s="117">
        <f t="shared" si="1079"/>
        <v>46255</v>
      </c>
      <c r="G2321" s="118">
        <f t="shared" si="1083"/>
        <v>2.0614972768082662E-3</v>
      </c>
      <c r="H2321" s="119">
        <f t="shared" si="1097"/>
        <v>46346</v>
      </c>
      <c r="I2321" s="119">
        <f t="shared" si="1084"/>
        <v>46315</v>
      </c>
      <c r="J2321" s="120">
        <f t="shared" si="1092"/>
        <v>20</v>
      </c>
      <c r="K2321" s="120">
        <f t="shared" si="1081"/>
        <v>20</v>
      </c>
      <c r="L2321" s="8">
        <f t="shared" si="1093"/>
        <v>1.00206149</v>
      </c>
      <c r="M2321" s="121">
        <f t="shared" si="1080"/>
        <v>1.00206149</v>
      </c>
      <c r="N2321" s="121">
        <f t="shared" si="1075"/>
        <v>1.6908708033058546</v>
      </c>
      <c r="O2321" s="114">
        <f t="shared" si="1077"/>
        <v>1.69435651</v>
      </c>
      <c r="P2321" s="114">
        <f t="shared" si="1085"/>
        <v>529.48305704999996</v>
      </c>
      <c r="Q2321" s="168">
        <f t="shared" si="1098"/>
        <v>76</v>
      </c>
      <c r="R2321" s="169">
        <f t="shared" si="1094"/>
        <v>2.2030999999999999E-2</v>
      </c>
      <c r="S2321" s="114">
        <f t="shared" si="1086"/>
        <v>11.665041220000001</v>
      </c>
      <c r="T2321" s="124">
        <f t="shared" si="1095"/>
        <v>7.0000000000000007E-2</v>
      </c>
      <c r="U2321" s="122">
        <f t="shared" si="1076"/>
        <v>20</v>
      </c>
      <c r="V2321" s="122">
        <v>252</v>
      </c>
      <c r="W2321" s="121">
        <f t="shared" si="1087"/>
        <v>1.005384177</v>
      </c>
      <c r="X2321" s="114">
        <f t="shared" si="1088"/>
        <v>2.8508304899999999</v>
      </c>
      <c r="Y2321" s="114">
        <f t="shared" si="1089"/>
        <v>14.515871710000001</v>
      </c>
      <c r="Z2321" s="127" t="str">
        <f t="shared" si="1099"/>
        <v>A+J=</v>
      </c>
      <c r="AA2321" s="119">
        <f t="shared" si="1100"/>
        <v>46315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>
        <f t="shared" si="1090"/>
        <v>46316</v>
      </c>
      <c r="B2322" s="114">
        <f t="shared" si="1082"/>
        <v>518.00554822000004</v>
      </c>
      <c r="C2322" s="114">
        <f t="shared" si="1096"/>
        <v>305.61337757000001</v>
      </c>
      <c r="D2322" s="115">
        <f t="shared" si="1091"/>
        <v>1190.8820000000001</v>
      </c>
      <c r="E2322" s="116">
        <f t="shared" si="1078"/>
        <v>1193.337</v>
      </c>
      <c r="F2322" s="117">
        <f t="shared" si="1079"/>
        <v>46285</v>
      </c>
      <c r="G2322" s="118">
        <f t="shared" si="1083"/>
        <v>2.0614972768082662E-3</v>
      </c>
      <c r="H2322" s="119">
        <f t="shared" si="1097"/>
        <v>46346</v>
      </c>
      <c r="I2322" s="119">
        <f t="shared" si="1084"/>
        <v>46346</v>
      </c>
      <c r="J2322" s="120">
        <f t="shared" si="1092"/>
        <v>22</v>
      </c>
      <c r="K2322" s="120">
        <f t="shared" si="1081"/>
        <v>1</v>
      </c>
      <c r="L2322" s="8">
        <f t="shared" si="1093"/>
        <v>1.00009361</v>
      </c>
      <c r="M2322" s="121">
        <f t="shared" si="1080"/>
        <v>1.00206149</v>
      </c>
      <c r="N2322" s="121">
        <f t="shared" si="1075"/>
        <v>1.6943565165581616</v>
      </c>
      <c r="O2322" s="114">
        <f t="shared" si="1077"/>
        <v>1.6945151199999999</v>
      </c>
      <c r="P2322" s="114">
        <f t="shared" si="1085"/>
        <v>517.86648916000001</v>
      </c>
      <c r="Q2322" s="168">
        <f t="shared" si="1098"/>
        <v>0</v>
      </c>
      <c r="R2322" s="169">
        <f t="shared" si="1094"/>
        <v>0</v>
      </c>
      <c r="S2322" s="114">
        <f t="shared" si="1086"/>
        <v>0</v>
      </c>
      <c r="T2322" s="124">
        <f t="shared" si="1095"/>
        <v>7.0000000000000007E-2</v>
      </c>
      <c r="U2322" s="122">
        <f t="shared" si="1076"/>
        <v>1</v>
      </c>
      <c r="V2322" s="122">
        <v>252</v>
      </c>
      <c r="W2322" s="121">
        <f t="shared" si="1087"/>
        <v>1.0002685229999999</v>
      </c>
      <c r="X2322" s="114">
        <f t="shared" si="1088"/>
        <v>0.13905906000000001</v>
      </c>
      <c r="Y2322" s="114">
        <f t="shared" si="1089"/>
        <v>0</v>
      </c>
      <c r="Z2322" s="127" t="str">
        <f t="shared" si="1099"/>
        <v>A+J=</v>
      </c>
      <c r="AA2322" s="119">
        <f t="shared" si="1100"/>
        <v>46346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>
        <f t="shared" si="1090"/>
        <v>46317</v>
      </c>
      <c r="B2323" s="114">
        <f t="shared" si="1082"/>
        <v>518.19315005999999</v>
      </c>
      <c r="C2323" s="114">
        <f t="shared" si="1096"/>
        <v>305.61337757000001</v>
      </c>
      <c r="D2323" s="115">
        <f t="shared" si="1091"/>
        <v>1190.8820000000001</v>
      </c>
      <c r="E2323" s="116">
        <f t="shared" si="1078"/>
        <v>1193.337</v>
      </c>
      <c r="F2323" s="117">
        <f t="shared" si="1079"/>
        <v>46285</v>
      </c>
      <c r="G2323" s="118">
        <f t="shared" si="1083"/>
        <v>2.0614972768082662E-3</v>
      </c>
      <c r="H2323" s="119">
        <f t="shared" si="1097"/>
        <v>46346</v>
      </c>
      <c r="I2323" s="119">
        <f t="shared" si="1084"/>
        <v>46346</v>
      </c>
      <c r="J2323" s="120">
        <f t="shared" si="1092"/>
        <v>22</v>
      </c>
      <c r="K2323" s="120">
        <f t="shared" si="1081"/>
        <v>2</v>
      </c>
      <c r="L2323" s="8">
        <f t="shared" si="1093"/>
        <v>1.0001872300000001</v>
      </c>
      <c r="M2323" s="121">
        <f t="shared" si="1080"/>
        <v>1.00206149</v>
      </c>
      <c r="N2323" s="121">
        <f t="shared" si="1075"/>
        <v>1.6943565165581616</v>
      </c>
      <c r="O2323" s="114">
        <f t="shared" si="1077"/>
        <v>1.69467375</v>
      </c>
      <c r="P2323" s="114">
        <f t="shared" si="1085"/>
        <v>517.91496860999996</v>
      </c>
      <c r="Q2323" s="168">
        <f t="shared" si="1098"/>
        <v>0</v>
      </c>
      <c r="R2323" s="169">
        <f t="shared" si="1094"/>
        <v>0</v>
      </c>
      <c r="S2323" s="114">
        <f t="shared" si="1086"/>
        <v>0</v>
      </c>
      <c r="T2323" s="124">
        <f t="shared" si="1095"/>
        <v>7.0000000000000007E-2</v>
      </c>
      <c r="U2323" s="122">
        <f t="shared" si="1076"/>
        <v>2</v>
      </c>
      <c r="V2323" s="122">
        <v>252</v>
      </c>
      <c r="W2323" s="121">
        <f t="shared" si="1087"/>
        <v>1.000537118</v>
      </c>
      <c r="X2323" s="114">
        <f t="shared" si="1088"/>
        <v>0.27818145</v>
      </c>
      <c r="Y2323" s="114">
        <f t="shared" si="1089"/>
        <v>0</v>
      </c>
      <c r="Z2323" s="127" t="str">
        <f t="shared" si="1099"/>
        <v>A+J=</v>
      </c>
      <c r="AA2323" s="119">
        <f t="shared" si="1100"/>
        <v>46346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>
        <f t="shared" si="1090"/>
        <v>46318</v>
      </c>
      <c r="B2324" s="114">
        <f t="shared" si="1082"/>
        <v>518.38081828999998</v>
      </c>
      <c r="C2324" s="114">
        <f t="shared" si="1096"/>
        <v>305.61337757000001</v>
      </c>
      <c r="D2324" s="115">
        <f t="shared" si="1091"/>
        <v>1190.8820000000001</v>
      </c>
      <c r="E2324" s="116">
        <f t="shared" si="1078"/>
        <v>1193.337</v>
      </c>
      <c r="F2324" s="117">
        <f t="shared" si="1079"/>
        <v>46285</v>
      </c>
      <c r="G2324" s="118">
        <f t="shared" si="1083"/>
        <v>2.0614972768082662E-3</v>
      </c>
      <c r="H2324" s="119">
        <f t="shared" si="1097"/>
        <v>46346</v>
      </c>
      <c r="I2324" s="119">
        <f t="shared" si="1084"/>
        <v>46346</v>
      </c>
      <c r="J2324" s="120">
        <f t="shared" si="1092"/>
        <v>22</v>
      </c>
      <c r="K2324" s="120">
        <f t="shared" si="1081"/>
        <v>3</v>
      </c>
      <c r="L2324" s="8">
        <f t="shared" si="1093"/>
        <v>1.0002808599999999</v>
      </c>
      <c r="M2324" s="121">
        <f t="shared" si="1080"/>
        <v>1.00206149</v>
      </c>
      <c r="N2324" s="121">
        <f t="shared" si="1075"/>
        <v>1.6943565165581616</v>
      </c>
      <c r="O2324" s="114">
        <f t="shared" si="1077"/>
        <v>1.69483239</v>
      </c>
      <c r="P2324" s="114">
        <f t="shared" si="1085"/>
        <v>517.96345111999995</v>
      </c>
      <c r="Q2324" s="168">
        <f t="shared" si="1098"/>
        <v>0</v>
      </c>
      <c r="R2324" s="169">
        <f t="shared" si="1094"/>
        <v>0</v>
      </c>
      <c r="S2324" s="114">
        <f t="shared" si="1086"/>
        <v>0</v>
      </c>
      <c r="T2324" s="124">
        <f t="shared" si="1095"/>
        <v>7.0000000000000007E-2</v>
      </c>
      <c r="U2324" s="122">
        <f t="shared" si="1076"/>
        <v>3</v>
      </c>
      <c r="V2324" s="122">
        <v>252</v>
      </c>
      <c r="W2324" s="121">
        <f t="shared" si="1087"/>
        <v>1.0008057850000001</v>
      </c>
      <c r="X2324" s="114">
        <f t="shared" si="1088"/>
        <v>0.41736717000000001</v>
      </c>
      <c r="Y2324" s="114">
        <f t="shared" si="1089"/>
        <v>0</v>
      </c>
      <c r="Z2324" s="127" t="str">
        <f t="shared" si="1099"/>
        <v>A+J=</v>
      </c>
      <c r="AA2324" s="119">
        <f t="shared" si="1100"/>
        <v>46346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>
        <f t="shared" si="1090"/>
        <v>46319</v>
      </c>
      <c r="B2325" s="114">
        <f t="shared" si="1082"/>
        <v>518.56855600000006</v>
      </c>
      <c r="C2325" s="114">
        <f t="shared" si="1096"/>
        <v>305.61337757000001</v>
      </c>
      <c r="D2325" s="115">
        <f t="shared" si="1091"/>
        <v>1190.8820000000001</v>
      </c>
      <c r="E2325" s="116">
        <f t="shared" si="1078"/>
        <v>1193.337</v>
      </c>
      <c r="F2325" s="117">
        <f t="shared" si="1079"/>
        <v>46285</v>
      </c>
      <c r="G2325" s="118">
        <f t="shared" si="1083"/>
        <v>2.0614972768082662E-3</v>
      </c>
      <c r="H2325" s="119">
        <f t="shared" si="1097"/>
        <v>46346</v>
      </c>
      <c r="I2325" s="119">
        <f t="shared" si="1084"/>
        <v>46346</v>
      </c>
      <c r="J2325" s="120">
        <f t="shared" si="1092"/>
        <v>22</v>
      </c>
      <c r="K2325" s="120">
        <f t="shared" si="1081"/>
        <v>4</v>
      </c>
      <c r="L2325" s="8">
        <f t="shared" si="1093"/>
        <v>1.0003744999999999</v>
      </c>
      <c r="M2325" s="121">
        <f t="shared" si="1080"/>
        <v>1.00206149</v>
      </c>
      <c r="N2325" s="121">
        <f t="shared" si="1075"/>
        <v>1.6943565165581616</v>
      </c>
      <c r="O2325" s="114">
        <f t="shared" si="1077"/>
        <v>1.6949910500000001</v>
      </c>
      <c r="P2325" s="114">
        <f t="shared" si="1085"/>
        <v>518.01193974</v>
      </c>
      <c r="Q2325" s="168">
        <f t="shared" si="1098"/>
        <v>0</v>
      </c>
      <c r="R2325" s="169">
        <f t="shared" si="1094"/>
        <v>0</v>
      </c>
      <c r="S2325" s="114">
        <f t="shared" si="1086"/>
        <v>0</v>
      </c>
      <c r="T2325" s="124">
        <f t="shared" si="1095"/>
        <v>7.0000000000000007E-2</v>
      </c>
      <c r="U2325" s="122">
        <f t="shared" si="1076"/>
        <v>4</v>
      </c>
      <c r="V2325" s="122">
        <v>252</v>
      </c>
      <c r="W2325" s="121">
        <f t="shared" si="1087"/>
        <v>1.0010745240000001</v>
      </c>
      <c r="X2325" s="114">
        <f t="shared" si="1088"/>
        <v>0.55661625999999997</v>
      </c>
      <c r="Y2325" s="114">
        <f t="shared" si="1089"/>
        <v>0</v>
      </c>
      <c r="Z2325" s="127" t="str">
        <f t="shared" si="1099"/>
        <v>A+J=</v>
      </c>
      <c r="AA2325" s="119">
        <f t="shared" si="1100"/>
        <v>46346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>
        <f t="shared" si="1090"/>
        <v>46320</v>
      </c>
      <c r="B2326" s="114">
        <f t="shared" si="1082"/>
        <v>518.56855600000006</v>
      </c>
      <c r="C2326" s="114">
        <f t="shared" si="1096"/>
        <v>305.61337757000001</v>
      </c>
      <c r="D2326" s="115">
        <f t="shared" si="1091"/>
        <v>1190.8820000000001</v>
      </c>
      <c r="E2326" s="116">
        <f t="shared" si="1078"/>
        <v>1193.337</v>
      </c>
      <c r="F2326" s="117">
        <f t="shared" si="1079"/>
        <v>46285</v>
      </c>
      <c r="G2326" s="118">
        <f t="shared" si="1083"/>
        <v>2.0614972768082662E-3</v>
      </c>
      <c r="H2326" s="119">
        <f t="shared" si="1097"/>
        <v>46346</v>
      </c>
      <c r="I2326" s="119">
        <f t="shared" si="1084"/>
        <v>46346</v>
      </c>
      <c r="J2326" s="120">
        <f t="shared" si="1092"/>
        <v>22</v>
      </c>
      <c r="K2326" s="120">
        <f t="shared" si="1081"/>
        <v>4</v>
      </c>
      <c r="L2326" s="8">
        <f t="shared" si="1093"/>
        <v>1.0003744999999999</v>
      </c>
      <c r="M2326" s="121">
        <f t="shared" si="1080"/>
        <v>1.00206149</v>
      </c>
      <c r="N2326" s="121">
        <f t="shared" si="1075"/>
        <v>1.6943565165581616</v>
      </c>
      <c r="O2326" s="114">
        <f t="shared" si="1077"/>
        <v>1.6949910500000001</v>
      </c>
      <c r="P2326" s="114">
        <f t="shared" si="1085"/>
        <v>518.01193974</v>
      </c>
      <c r="Q2326" s="168">
        <f t="shared" si="1098"/>
        <v>0</v>
      </c>
      <c r="R2326" s="169">
        <f t="shared" si="1094"/>
        <v>0</v>
      </c>
      <c r="S2326" s="114">
        <f t="shared" si="1086"/>
        <v>0</v>
      </c>
      <c r="T2326" s="124">
        <f t="shared" si="1095"/>
        <v>7.0000000000000007E-2</v>
      </c>
      <c r="U2326" s="122">
        <f t="shared" si="1076"/>
        <v>4</v>
      </c>
      <c r="V2326" s="122">
        <v>252</v>
      </c>
      <c r="W2326" s="121">
        <f t="shared" si="1087"/>
        <v>1.0010745240000001</v>
      </c>
      <c r="X2326" s="114">
        <f t="shared" si="1088"/>
        <v>0.55661625999999997</v>
      </c>
      <c r="Y2326" s="114">
        <f t="shared" si="1089"/>
        <v>0</v>
      </c>
      <c r="Z2326" s="127" t="str">
        <f t="shared" si="1099"/>
        <v>A+J=</v>
      </c>
      <c r="AA2326" s="119">
        <f t="shared" si="1100"/>
        <v>46346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>
        <f t="shared" si="1090"/>
        <v>46321</v>
      </c>
      <c r="B2327" s="114">
        <f t="shared" si="1082"/>
        <v>518.56855600000006</v>
      </c>
      <c r="C2327" s="114">
        <f t="shared" si="1096"/>
        <v>305.61337757000001</v>
      </c>
      <c r="D2327" s="115">
        <f t="shared" si="1091"/>
        <v>1190.8820000000001</v>
      </c>
      <c r="E2327" s="116">
        <f t="shared" si="1078"/>
        <v>1193.337</v>
      </c>
      <c r="F2327" s="117">
        <f t="shared" si="1079"/>
        <v>46285</v>
      </c>
      <c r="G2327" s="118">
        <f t="shared" si="1083"/>
        <v>2.0614972768082662E-3</v>
      </c>
      <c r="H2327" s="119">
        <f t="shared" si="1097"/>
        <v>46346</v>
      </c>
      <c r="I2327" s="119">
        <f t="shared" si="1084"/>
        <v>46346</v>
      </c>
      <c r="J2327" s="120">
        <f t="shared" si="1092"/>
        <v>22</v>
      </c>
      <c r="K2327" s="120">
        <f t="shared" si="1081"/>
        <v>4</v>
      </c>
      <c r="L2327" s="8">
        <f t="shared" si="1093"/>
        <v>1.0003744999999999</v>
      </c>
      <c r="M2327" s="121">
        <f t="shared" si="1080"/>
        <v>1.00206149</v>
      </c>
      <c r="N2327" s="121">
        <f t="shared" si="1075"/>
        <v>1.6943565165581616</v>
      </c>
      <c r="O2327" s="114">
        <f t="shared" si="1077"/>
        <v>1.6949910500000001</v>
      </c>
      <c r="P2327" s="114">
        <f t="shared" si="1085"/>
        <v>518.01193974</v>
      </c>
      <c r="Q2327" s="168">
        <f t="shared" si="1098"/>
        <v>0</v>
      </c>
      <c r="R2327" s="169">
        <f t="shared" si="1094"/>
        <v>0</v>
      </c>
      <c r="S2327" s="114">
        <f t="shared" si="1086"/>
        <v>0</v>
      </c>
      <c r="T2327" s="124">
        <f t="shared" si="1095"/>
        <v>7.0000000000000007E-2</v>
      </c>
      <c r="U2327" s="122">
        <f t="shared" si="1076"/>
        <v>4</v>
      </c>
      <c r="V2327" s="122">
        <v>252</v>
      </c>
      <c r="W2327" s="121">
        <f t="shared" si="1087"/>
        <v>1.0010745240000001</v>
      </c>
      <c r="X2327" s="114">
        <f t="shared" si="1088"/>
        <v>0.55661625999999997</v>
      </c>
      <c r="Y2327" s="114">
        <f t="shared" si="1089"/>
        <v>0</v>
      </c>
      <c r="Z2327" s="127" t="str">
        <f t="shared" si="1099"/>
        <v>A+J=</v>
      </c>
      <c r="AA2327" s="119">
        <f t="shared" si="1100"/>
        <v>46346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>
        <f t="shared" si="1090"/>
        <v>46322</v>
      </c>
      <c r="B2328" s="114">
        <f t="shared" si="1082"/>
        <v>518.75635705000002</v>
      </c>
      <c r="C2328" s="114">
        <f t="shared" si="1096"/>
        <v>305.61337757000001</v>
      </c>
      <c r="D2328" s="115">
        <f t="shared" si="1091"/>
        <v>1190.8820000000001</v>
      </c>
      <c r="E2328" s="116">
        <f t="shared" si="1078"/>
        <v>1193.337</v>
      </c>
      <c r="F2328" s="117">
        <f t="shared" si="1079"/>
        <v>46285</v>
      </c>
      <c r="G2328" s="118">
        <f t="shared" si="1083"/>
        <v>2.0614972768082662E-3</v>
      </c>
      <c r="H2328" s="119">
        <f t="shared" si="1097"/>
        <v>46346</v>
      </c>
      <c r="I2328" s="119">
        <f t="shared" si="1084"/>
        <v>46346</v>
      </c>
      <c r="J2328" s="120">
        <f t="shared" si="1092"/>
        <v>22</v>
      </c>
      <c r="K2328" s="120">
        <f t="shared" si="1081"/>
        <v>5</v>
      </c>
      <c r="L2328" s="8">
        <f t="shared" si="1093"/>
        <v>1.00046814</v>
      </c>
      <c r="M2328" s="121">
        <f t="shared" si="1080"/>
        <v>1.00206149</v>
      </c>
      <c r="N2328" s="121">
        <f t="shared" si="1075"/>
        <v>1.6943565165581616</v>
      </c>
      <c r="O2328" s="114">
        <f t="shared" si="1077"/>
        <v>1.6951497099999999</v>
      </c>
      <c r="P2328" s="114">
        <f t="shared" si="1085"/>
        <v>518.06042835000005</v>
      </c>
      <c r="Q2328" s="168">
        <f t="shared" si="1098"/>
        <v>0</v>
      </c>
      <c r="R2328" s="169">
        <f t="shared" si="1094"/>
        <v>0</v>
      </c>
      <c r="S2328" s="114">
        <f t="shared" si="1086"/>
        <v>0</v>
      </c>
      <c r="T2328" s="124">
        <f t="shared" si="1095"/>
        <v>7.0000000000000007E-2</v>
      </c>
      <c r="U2328" s="122">
        <f t="shared" si="1076"/>
        <v>5</v>
      </c>
      <c r="V2328" s="122">
        <v>252</v>
      </c>
      <c r="W2328" s="121">
        <f t="shared" si="1087"/>
        <v>1.0013433350000001</v>
      </c>
      <c r="X2328" s="114">
        <f t="shared" si="1088"/>
        <v>0.69592869999999996</v>
      </c>
      <c r="Y2328" s="114">
        <f t="shared" si="1089"/>
        <v>0</v>
      </c>
      <c r="Z2328" s="127" t="str">
        <f t="shared" si="1099"/>
        <v>A+J=</v>
      </c>
      <c r="AA2328" s="119">
        <f t="shared" si="1100"/>
        <v>46346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>
        <f t="shared" si="1090"/>
        <v>46323</v>
      </c>
      <c r="B2329" s="114">
        <f t="shared" si="1082"/>
        <v>518.94423067000002</v>
      </c>
      <c r="C2329" s="114">
        <f t="shared" si="1096"/>
        <v>305.61337757000001</v>
      </c>
      <c r="D2329" s="115">
        <f t="shared" si="1091"/>
        <v>1190.8820000000001</v>
      </c>
      <c r="E2329" s="116">
        <f t="shared" si="1078"/>
        <v>1193.337</v>
      </c>
      <c r="F2329" s="117">
        <f t="shared" si="1079"/>
        <v>46285</v>
      </c>
      <c r="G2329" s="118">
        <f t="shared" si="1083"/>
        <v>2.0614972768082662E-3</v>
      </c>
      <c r="H2329" s="119">
        <f t="shared" si="1097"/>
        <v>46346</v>
      </c>
      <c r="I2329" s="119">
        <f t="shared" si="1084"/>
        <v>46346</v>
      </c>
      <c r="J2329" s="120">
        <f t="shared" si="1092"/>
        <v>22</v>
      </c>
      <c r="K2329" s="120">
        <f t="shared" si="1081"/>
        <v>6</v>
      </c>
      <c r="L2329" s="8">
        <f t="shared" si="1093"/>
        <v>1.0005618000000001</v>
      </c>
      <c r="M2329" s="121">
        <f t="shared" si="1080"/>
        <v>1.00206149</v>
      </c>
      <c r="N2329" s="121">
        <f t="shared" si="1075"/>
        <v>1.6943565165581616</v>
      </c>
      <c r="O2329" s="114">
        <f t="shared" si="1077"/>
        <v>1.6953084</v>
      </c>
      <c r="P2329" s="114">
        <f t="shared" si="1085"/>
        <v>518.10892613999999</v>
      </c>
      <c r="Q2329" s="168">
        <f t="shared" si="1098"/>
        <v>0</v>
      </c>
      <c r="R2329" s="169">
        <f t="shared" si="1094"/>
        <v>0</v>
      </c>
      <c r="S2329" s="114">
        <f t="shared" si="1086"/>
        <v>0</v>
      </c>
      <c r="T2329" s="124">
        <f t="shared" si="1095"/>
        <v>7.0000000000000007E-2</v>
      </c>
      <c r="U2329" s="122">
        <f t="shared" si="1076"/>
        <v>6</v>
      </c>
      <c r="V2329" s="122">
        <v>252</v>
      </c>
      <c r="W2329" s="121">
        <f t="shared" si="1087"/>
        <v>1.001612218</v>
      </c>
      <c r="X2329" s="114">
        <f t="shared" si="1088"/>
        <v>0.83530453000000005</v>
      </c>
      <c r="Y2329" s="114">
        <f t="shared" si="1089"/>
        <v>0</v>
      </c>
      <c r="Z2329" s="127" t="str">
        <f t="shared" si="1099"/>
        <v>A+J=</v>
      </c>
      <c r="AA2329" s="119">
        <f t="shared" si="1100"/>
        <v>46346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>
        <f t="shared" si="1090"/>
        <v>46324</v>
      </c>
      <c r="B2330" s="114">
        <f t="shared" si="1082"/>
        <v>519.13217431999999</v>
      </c>
      <c r="C2330" s="114">
        <f t="shared" si="1096"/>
        <v>305.61337757000001</v>
      </c>
      <c r="D2330" s="115">
        <f t="shared" si="1091"/>
        <v>1190.8820000000001</v>
      </c>
      <c r="E2330" s="116">
        <f t="shared" si="1078"/>
        <v>1193.337</v>
      </c>
      <c r="F2330" s="117">
        <f t="shared" si="1079"/>
        <v>46285</v>
      </c>
      <c r="G2330" s="118">
        <f t="shared" si="1083"/>
        <v>2.0614972768082662E-3</v>
      </c>
      <c r="H2330" s="119">
        <f t="shared" si="1097"/>
        <v>46346</v>
      </c>
      <c r="I2330" s="119">
        <f t="shared" si="1084"/>
        <v>46346</v>
      </c>
      <c r="J2330" s="120">
        <f t="shared" si="1092"/>
        <v>22</v>
      </c>
      <c r="K2330" s="120">
        <f t="shared" si="1081"/>
        <v>7</v>
      </c>
      <c r="L2330" s="8">
        <f t="shared" si="1093"/>
        <v>1.0006554700000001</v>
      </c>
      <c r="M2330" s="121">
        <f t="shared" si="1080"/>
        <v>1.00206149</v>
      </c>
      <c r="N2330" s="121">
        <f t="shared" si="1075"/>
        <v>1.6943565165581616</v>
      </c>
      <c r="O2330" s="114">
        <f t="shared" si="1077"/>
        <v>1.6954671100000001</v>
      </c>
      <c r="P2330" s="114">
        <f t="shared" si="1085"/>
        <v>518.15743004000001</v>
      </c>
      <c r="Q2330" s="168">
        <f t="shared" si="1098"/>
        <v>0</v>
      </c>
      <c r="R2330" s="169">
        <f t="shared" si="1094"/>
        <v>0</v>
      </c>
      <c r="S2330" s="114">
        <f t="shared" si="1086"/>
        <v>0</v>
      </c>
      <c r="T2330" s="124">
        <f t="shared" si="1095"/>
        <v>7.0000000000000007E-2</v>
      </c>
      <c r="U2330" s="122">
        <f t="shared" si="1076"/>
        <v>7</v>
      </c>
      <c r="V2330" s="122">
        <v>252</v>
      </c>
      <c r="W2330" s="121">
        <f t="shared" si="1087"/>
        <v>1.001881174</v>
      </c>
      <c r="X2330" s="114">
        <f t="shared" si="1088"/>
        <v>0.97474428000000002</v>
      </c>
      <c r="Y2330" s="114">
        <f t="shared" si="1089"/>
        <v>0</v>
      </c>
      <c r="Z2330" s="127" t="str">
        <f t="shared" si="1099"/>
        <v>A+J=</v>
      </c>
      <c r="AA2330" s="119">
        <f t="shared" si="1100"/>
        <v>46346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>
        <f t="shared" si="1090"/>
        <v>46325</v>
      </c>
      <c r="B2331" s="114">
        <f t="shared" si="1082"/>
        <v>519.32018137</v>
      </c>
      <c r="C2331" s="114">
        <f t="shared" si="1096"/>
        <v>305.61337757000001</v>
      </c>
      <c r="D2331" s="115">
        <f t="shared" si="1091"/>
        <v>1190.8820000000001</v>
      </c>
      <c r="E2331" s="116">
        <f t="shared" si="1078"/>
        <v>1193.337</v>
      </c>
      <c r="F2331" s="117">
        <f t="shared" si="1079"/>
        <v>46285</v>
      </c>
      <c r="G2331" s="118">
        <f t="shared" si="1083"/>
        <v>2.0614972768082662E-3</v>
      </c>
      <c r="H2331" s="119">
        <f t="shared" si="1097"/>
        <v>46346</v>
      </c>
      <c r="I2331" s="119">
        <f t="shared" si="1084"/>
        <v>46346</v>
      </c>
      <c r="J2331" s="120">
        <f t="shared" si="1092"/>
        <v>22</v>
      </c>
      <c r="K2331" s="120">
        <f t="shared" si="1081"/>
        <v>8</v>
      </c>
      <c r="L2331" s="8">
        <f t="shared" si="1093"/>
        <v>1.0007491399999999</v>
      </c>
      <c r="M2331" s="121">
        <f t="shared" si="1080"/>
        <v>1.00206149</v>
      </c>
      <c r="N2331" s="121">
        <f t="shared" si="1075"/>
        <v>1.6943565165581616</v>
      </c>
      <c r="O2331" s="114">
        <f t="shared" si="1077"/>
        <v>1.6956258200000001</v>
      </c>
      <c r="P2331" s="114">
        <f t="shared" si="1085"/>
        <v>518.20593394000002</v>
      </c>
      <c r="Q2331" s="168">
        <f t="shared" si="1098"/>
        <v>0</v>
      </c>
      <c r="R2331" s="169">
        <f t="shared" si="1094"/>
        <v>0</v>
      </c>
      <c r="S2331" s="114">
        <f t="shared" si="1086"/>
        <v>0</v>
      </c>
      <c r="T2331" s="124">
        <f t="shared" si="1095"/>
        <v>7.0000000000000007E-2</v>
      </c>
      <c r="U2331" s="122">
        <f t="shared" si="1076"/>
        <v>8</v>
      </c>
      <c r="V2331" s="122">
        <v>252</v>
      </c>
      <c r="W2331" s="121">
        <f t="shared" si="1087"/>
        <v>1.0021502019999999</v>
      </c>
      <c r="X2331" s="114">
        <f t="shared" si="1088"/>
        <v>1.11424743</v>
      </c>
      <c r="Y2331" s="114">
        <f t="shared" si="1089"/>
        <v>0</v>
      </c>
      <c r="Z2331" s="127" t="str">
        <f t="shared" si="1099"/>
        <v>A+J=</v>
      </c>
      <c r="AA2331" s="119">
        <f t="shared" si="1100"/>
        <v>46346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>
        <f t="shared" si="1090"/>
        <v>46326</v>
      </c>
      <c r="B2332" s="114">
        <f t="shared" si="1082"/>
        <v>519.50825796000004</v>
      </c>
      <c r="C2332" s="114">
        <f t="shared" si="1096"/>
        <v>305.61337757000001</v>
      </c>
      <c r="D2332" s="115">
        <f t="shared" si="1091"/>
        <v>1190.8820000000001</v>
      </c>
      <c r="E2332" s="116">
        <f t="shared" si="1078"/>
        <v>1193.337</v>
      </c>
      <c r="F2332" s="117">
        <f t="shared" si="1079"/>
        <v>46285</v>
      </c>
      <c r="G2332" s="118">
        <f t="shared" si="1083"/>
        <v>2.0614972768082662E-3</v>
      </c>
      <c r="H2332" s="119">
        <f t="shared" si="1097"/>
        <v>46346</v>
      </c>
      <c r="I2332" s="119">
        <f t="shared" si="1084"/>
        <v>46346</v>
      </c>
      <c r="J2332" s="120">
        <f t="shared" si="1092"/>
        <v>22</v>
      </c>
      <c r="K2332" s="120">
        <f t="shared" si="1081"/>
        <v>9</v>
      </c>
      <c r="L2332" s="8">
        <f t="shared" si="1093"/>
        <v>1.0008428199999999</v>
      </c>
      <c r="M2332" s="121">
        <f t="shared" si="1080"/>
        <v>1.00206149</v>
      </c>
      <c r="N2332" s="121">
        <f t="shared" si="1075"/>
        <v>1.6943565165581616</v>
      </c>
      <c r="O2332" s="114">
        <f t="shared" si="1077"/>
        <v>1.6957845499999999</v>
      </c>
      <c r="P2332" s="114">
        <f t="shared" si="1085"/>
        <v>518.25444395</v>
      </c>
      <c r="Q2332" s="168">
        <f t="shared" si="1098"/>
        <v>0</v>
      </c>
      <c r="R2332" s="169">
        <f t="shared" si="1094"/>
        <v>0</v>
      </c>
      <c r="S2332" s="114">
        <f t="shared" si="1086"/>
        <v>0</v>
      </c>
      <c r="T2332" s="124">
        <f t="shared" si="1095"/>
        <v>7.0000000000000007E-2</v>
      </c>
      <c r="U2332" s="122">
        <f t="shared" si="1076"/>
        <v>9</v>
      </c>
      <c r="V2332" s="122">
        <v>252</v>
      </c>
      <c r="W2332" s="121">
        <f t="shared" si="1087"/>
        <v>1.0024193020000001</v>
      </c>
      <c r="X2332" s="114">
        <f t="shared" si="1088"/>
        <v>1.2538140099999999</v>
      </c>
      <c r="Y2332" s="114">
        <f t="shared" si="1089"/>
        <v>0</v>
      </c>
      <c r="Z2332" s="127" t="str">
        <f t="shared" si="1099"/>
        <v>A+J=</v>
      </c>
      <c r="AA2332" s="119">
        <f t="shared" si="1100"/>
        <v>46346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>
        <f t="shared" si="1090"/>
        <v>46327</v>
      </c>
      <c r="B2333" s="114">
        <f t="shared" si="1082"/>
        <v>519.50825796000004</v>
      </c>
      <c r="C2333" s="114">
        <f t="shared" si="1096"/>
        <v>305.61337757000001</v>
      </c>
      <c r="D2333" s="115">
        <f t="shared" si="1091"/>
        <v>1190.8820000000001</v>
      </c>
      <c r="E2333" s="116">
        <f t="shared" si="1078"/>
        <v>1193.337</v>
      </c>
      <c r="F2333" s="117">
        <f t="shared" si="1079"/>
        <v>46285</v>
      </c>
      <c r="G2333" s="118">
        <f t="shared" si="1083"/>
        <v>2.0614972768082662E-3</v>
      </c>
      <c r="H2333" s="119">
        <f t="shared" si="1097"/>
        <v>46346</v>
      </c>
      <c r="I2333" s="119">
        <f t="shared" si="1084"/>
        <v>46346</v>
      </c>
      <c r="J2333" s="120">
        <f t="shared" si="1092"/>
        <v>22</v>
      </c>
      <c r="K2333" s="120">
        <f t="shared" si="1081"/>
        <v>9</v>
      </c>
      <c r="L2333" s="8">
        <f t="shared" si="1093"/>
        <v>1.0008428199999999</v>
      </c>
      <c r="M2333" s="121">
        <f t="shared" si="1080"/>
        <v>1.00206149</v>
      </c>
      <c r="N2333" s="121">
        <f t="shared" si="1075"/>
        <v>1.6943565165581616</v>
      </c>
      <c r="O2333" s="114">
        <f t="shared" si="1077"/>
        <v>1.6957845499999999</v>
      </c>
      <c r="P2333" s="114">
        <f t="shared" si="1085"/>
        <v>518.25444395</v>
      </c>
      <c r="Q2333" s="168">
        <f t="shared" si="1098"/>
        <v>0</v>
      </c>
      <c r="R2333" s="169">
        <f t="shared" si="1094"/>
        <v>0</v>
      </c>
      <c r="S2333" s="114">
        <f t="shared" si="1086"/>
        <v>0</v>
      </c>
      <c r="T2333" s="124">
        <f t="shared" si="1095"/>
        <v>7.0000000000000007E-2</v>
      </c>
      <c r="U2333" s="122">
        <f t="shared" si="1076"/>
        <v>9</v>
      </c>
      <c r="V2333" s="122">
        <v>252</v>
      </c>
      <c r="W2333" s="121">
        <f t="shared" si="1087"/>
        <v>1.0024193020000001</v>
      </c>
      <c r="X2333" s="114">
        <f t="shared" si="1088"/>
        <v>1.2538140099999999</v>
      </c>
      <c r="Y2333" s="114">
        <f t="shared" si="1089"/>
        <v>0</v>
      </c>
      <c r="Z2333" s="127" t="str">
        <f t="shared" si="1099"/>
        <v>A+J=</v>
      </c>
      <c r="AA2333" s="119">
        <f t="shared" si="1100"/>
        <v>46346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>
        <f t="shared" si="1090"/>
        <v>46328</v>
      </c>
      <c r="B2334" s="114">
        <f t="shared" si="1082"/>
        <v>519.50825796000004</v>
      </c>
      <c r="C2334" s="114">
        <f t="shared" si="1096"/>
        <v>305.61337757000001</v>
      </c>
      <c r="D2334" s="115">
        <f t="shared" si="1091"/>
        <v>1190.8820000000001</v>
      </c>
      <c r="E2334" s="116">
        <f t="shared" si="1078"/>
        <v>1193.337</v>
      </c>
      <c r="F2334" s="117">
        <f t="shared" si="1079"/>
        <v>46285</v>
      </c>
      <c r="G2334" s="118">
        <f t="shared" si="1083"/>
        <v>2.0614972768082662E-3</v>
      </c>
      <c r="H2334" s="119">
        <f t="shared" si="1097"/>
        <v>46346</v>
      </c>
      <c r="I2334" s="119">
        <f t="shared" si="1084"/>
        <v>46346</v>
      </c>
      <c r="J2334" s="120">
        <f t="shared" si="1092"/>
        <v>22</v>
      </c>
      <c r="K2334" s="120">
        <f t="shared" si="1081"/>
        <v>9</v>
      </c>
      <c r="L2334" s="8">
        <f t="shared" si="1093"/>
        <v>1.0008428199999999</v>
      </c>
      <c r="M2334" s="121">
        <f t="shared" si="1080"/>
        <v>1.00206149</v>
      </c>
      <c r="N2334" s="121">
        <f t="shared" si="1075"/>
        <v>1.6943565165581616</v>
      </c>
      <c r="O2334" s="114">
        <f t="shared" si="1077"/>
        <v>1.6957845499999999</v>
      </c>
      <c r="P2334" s="114">
        <f t="shared" si="1085"/>
        <v>518.25444395</v>
      </c>
      <c r="Q2334" s="168">
        <f t="shared" si="1098"/>
        <v>0</v>
      </c>
      <c r="R2334" s="169">
        <f t="shared" si="1094"/>
        <v>0</v>
      </c>
      <c r="S2334" s="114">
        <f t="shared" si="1086"/>
        <v>0</v>
      </c>
      <c r="T2334" s="124">
        <f t="shared" si="1095"/>
        <v>7.0000000000000007E-2</v>
      </c>
      <c r="U2334" s="122">
        <f t="shared" si="1076"/>
        <v>9</v>
      </c>
      <c r="V2334" s="122">
        <v>252</v>
      </c>
      <c r="W2334" s="121">
        <f t="shared" si="1087"/>
        <v>1.0024193020000001</v>
      </c>
      <c r="X2334" s="114">
        <f t="shared" si="1088"/>
        <v>1.2538140099999999</v>
      </c>
      <c r="Y2334" s="114">
        <f t="shared" si="1089"/>
        <v>0</v>
      </c>
      <c r="Z2334" s="127" t="str">
        <f t="shared" si="1099"/>
        <v>A+J=</v>
      </c>
      <c r="AA2334" s="119">
        <f t="shared" si="1100"/>
        <v>46346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>
        <f t="shared" si="1090"/>
        <v>46329</v>
      </c>
      <c r="B2335" s="114">
        <f t="shared" si="1082"/>
        <v>519.50825796000004</v>
      </c>
      <c r="C2335" s="114">
        <f t="shared" si="1096"/>
        <v>305.61337757000001</v>
      </c>
      <c r="D2335" s="115">
        <f t="shared" si="1091"/>
        <v>1190.8820000000001</v>
      </c>
      <c r="E2335" s="116">
        <f t="shared" si="1078"/>
        <v>1193.337</v>
      </c>
      <c r="F2335" s="117">
        <f t="shared" si="1079"/>
        <v>46285</v>
      </c>
      <c r="G2335" s="118">
        <f t="shared" si="1083"/>
        <v>2.0614972768082662E-3</v>
      </c>
      <c r="H2335" s="119">
        <f t="shared" si="1097"/>
        <v>46346</v>
      </c>
      <c r="I2335" s="119">
        <f t="shared" si="1084"/>
        <v>46346</v>
      </c>
      <c r="J2335" s="120">
        <f t="shared" si="1092"/>
        <v>22</v>
      </c>
      <c r="K2335" s="120">
        <f t="shared" si="1081"/>
        <v>9</v>
      </c>
      <c r="L2335" s="8">
        <f t="shared" si="1093"/>
        <v>1.0008428199999999</v>
      </c>
      <c r="M2335" s="121">
        <f t="shared" si="1080"/>
        <v>1.00206149</v>
      </c>
      <c r="N2335" s="121">
        <f t="shared" ref="N2335:N2398" si="1101">IF(I2335&gt;I2334,N2334*M2335,N2334)</f>
        <v>1.6943565165581616</v>
      </c>
      <c r="O2335" s="114">
        <f t="shared" si="1077"/>
        <v>1.6957845499999999</v>
      </c>
      <c r="P2335" s="114">
        <f t="shared" si="1085"/>
        <v>518.25444395</v>
      </c>
      <c r="Q2335" s="168">
        <f t="shared" si="1098"/>
        <v>0</v>
      </c>
      <c r="R2335" s="169">
        <f t="shared" si="1094"/>
        <v>0</v>
      </c>
      <c r="S2335" s="114">
        <f t="shared" si="1086"/>
        <v>0</v>
      </c>
      <c r="T2335" s="124">
        <f t="shared" si="1095"/>
        <v>7.0000000000000007E-2</v>
      </c>
      <c r="U2335" s="122">
        <f t="shared" si="1076"/>
        <v>9</v>
      </c>
      <c r="V2335" s="122">
        <v>252</v>
      </c>
      <c r="W2335" s="121">
        <f t="shared" si="1087"/>
        <v>1.0024193020000001</v>
      </c>
      <c r="X2335" s="114">
        <f t="shared" si="1088"/>
        <v>1.2538140099999999</v>
      </c>
      <c r="Y2335" s="114">
        <f t="shared" si="1089"/>
        <v>0</v>
      </c>
      <c r="Z2335" s="127" t="str">
        <f t="shared" si="1099"/>
        <v>A+J=</v>
      </c>
      <c r="AA2335" s="119">
        <f t="shared" si="1100"/>
        <v>46346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>
        <f t="shared" si="1090"/>
        <v>46330</v>
      </c>
      <c r="B2336" s="114">
        <f t="shared" si="1082"/>
        <v>519.69640103999996</v>
      </c>
      <c r="C2336" s="114">
        <f t="shared" si="1096"/>
        <v>305.61337757000001</v>
      </c>
      <c r="D2336" s="115">
        <f t="shared" si="1091"/>
        <v>1190.8820000000001</v>
      </c>
      <c r="E2336" s="116">
        <f t="shared" si="1078"/>
        <v>1193.337</v>
      </c>
      <c r="F2336" s="117">
        <f t="shared" si="1079"/>
        <v>46285</v>
      </c>
      <c r="G2336" s="118">
        <f t="shared" si="1083"/>
        <v>2.0614972768082662E-3</v>
      </c>
      <c r="H2336" s="119">
        <f t="shared" si="1097"/>
        <v>46346</v>
      </c>
      <c r="I2336" s="119">
        <f t="shared" si="1084"/>
        <v>46346</v>
      </c>
      <c r="J2336" s="120">
        <f t="shared" si="1092"/>
        <v>22</v>
      </c>
      <c r="K2336" s="120">
        <f t="shared" si="1081"/>
        <v>10</v>
      </c>
      <c r="L2336" s="8">
        <f t="shared" si="1093"/>
        <v>1.0009365100000001</v>
      </c>
      <c r="M2336" s="121">
        <f t="shared" si="1080"/>
        <v>1.00206149</v>
      </c>
      <c r="N2336" s="121">
        <f t="shared" si="1101"/>
        <v>1.6943565165581616</v>
      </c>
      <c r="O2336" s="114">
        <f t="shared" si="1077"/>
        <v>1.69594329</v>
      </c>
      <c r="P2336" s="114">
        <f t="shared" si="1085"/>
        <v>518.30295702000001</v>
      </c>
      <c r="Q2336" s="168">
        <f t="shared" si="1098"/>
        <v>0</v>
      </c>
      <c r="R2336" s="169">
        <f t="shared" si="1094"/>
        <v>0</v>
      </c>
      <c r="S2336" s="114">
        <f t="shared" si="1086"/>
        <v>0</v>
      </c>
      <c r="T2336" s="124">
        <f t="shared" si="1095"/>
        <v>7.0000000000000007E-2</v>
      </c>
      <c r="U2336" s="122">
        <f t="shared" si="1076"/>
        <v>10</v>
      </c>
      <c r="V2336" s="122">
        <v>252</v>
      </c>
      <c r="W2336" s="121">
        <f t="shared" si="1087"/>
        <v>1.0026884739999999</v>
      </c>
      <c r="X2336" s="114">
        <f t="shared" si="1088"/>
        <v>1.39344402</v>
      </c>
      <c r="Y2336" s="114">
        <f t="shared" si="1089"/>
        <v>0</v>
      </c>
      <c r="Z2336" s="127" t="str">
        <f t="shared" si="1099"/>
        <v>A+J=</v>
      </c>
      <c r="AA2336" s="119">
        <f t="shared" si="1100"/>
        <v>46346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>
        <f t="shared" si="1090"/>
        <v>46331</v>
      </c>
      <c r="B2337" s="114">
        <f t="shared" si="1082"/>
        <v>519.88461419999999</v>
      </c>
      <c r="C2337" s="114">
        <f t="shared" si="1096"/>
        <v>305.61337757000001</v>
      </c>
      <c r="D2337" s="115">
        <f t="shared" si="1091"/>
        <v>1190.8820000000001</v>
      </c>
      <c r="E2337" s="116">
        <f t="shared" si="1078"/>
        <v>1193.337</v>
      </c>
      <c r="F2337" s="117">
        <f t="shared" si="1079"/>
        <v>46285</v>
      </c>
      <c r="G2337" s="118">
        <f t="shared" si="1083"/>
        <v>2.0614972768082662E-3</v>
      </c>
      <c r="H2337" s="119">
        <f t="shared" si="1097"/>
        <v>46346</v>
      </c>
      <c r="I2337" s="119">
        <f t="shared" si="1084"/>
        <v>46346</v>
      </c>
      <c r="J2337" s="120">
        <f t="shared" si="1092"/>
        <v>22</v>
      </c>
      <c r="K2337" s="120">
        <f t="shared" si="1081"/>
        <v>11</v>
      </c>
      <c r="L2337" s="8">
        <f t="shared" si="1093"/>
        <v>1.0010302099999999</v>
      </c>
      <c r="M2337" s="121">
        <f t="shared" si="1080"/>
        <v>1.00206149</v>
      </c>
      <c r="N2337" s="121">
        <f t="shared" si="1101"/>
        <v>1.6943565165581616</v>
      </c>
      <c r="O2337" s="114">
        <f t="shared" si="1077"/>
        <v>1.6961020499999999</v>
      </c>
      <c r="P2337" s="114">
        <f t="shared" si="1085"/>
        <v>518.35147619999998</v>
      </c>
      <c r="Q2337" s="168">
        <f t="shared" si="1098"/>
        <v>0</v>
      </c>
      <c r="R2337" s="169">
        <f t="shared" si="1094"/>
        <v>0</v>
      </c>
      <c r="S2337" s="114">
        <f t="shared" si="1086"/>
        <v>0</v>
      </c>
      <c r="T2337" s="124">
        <f t="shared" si="1095"/>
        <v>7.0000000000000007E-2</v>
      </c>
      <c r="U2337" s="122">
        <f t="shared" si="1076"/>
        <v>11</v>
      </c>
      <c r="V2337" s="122">
        <v>252</v>
      </c>
      <c r="W2337" s="121">
        <f t="shared" si="1087"/>
        <v>1.0029577190000001</v>
      </c>
      <c r="X2337" s="114">
        <f t="shared" si="1088"/>
        <v>1.5331379999999999</v>
      </c>
      <c r="Y2337" s="114">
        <f t="shared" si="1089"/>
        <v>0</v>
      </c>
      <c r="Z2337" s="127" t="str">
        <f t="shared" si="1099"/>
        <v>A+J=</v>
      </c>
      <c r="AA2337" s="119">
        <f t="shared" si="1100"/>
        <v>46346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>
        <f t="shared" si="1090"/>
        <v>46332</v>
      </c>
      <c r="B2338" s="114">
        <f t="shared" si="1082"/>
        <v>520.07289694999997</v>
      </c>
      <c r="C2338" s="114">
        <f t="shared" si="1096"/>
        <v>305.61337757000001</v>
      </c>
      <c r="D2338" s="115">
        <f t="shared" si="1091"/>
        <v>1190.8820000000001</v>
      </c>
      <c r="E2338" s="116">
        <f t="shared" si="1078"/>
        <v>1193.337</v>
      </c>
      <c r="F2338" s="117">
        <f t="shared" si="1079"/>
        <v>46285</v>
      </c>
      <c r="G2338" s="118">
        <f t="shared" si="1083"/>
        <v>2.0614972768082662E-3</v>
      </c>
      <c r="H2338" s="119">
        <f t="shared" si="1097"/>
        <v>46346</v>
      </c>
      <c r="I2338" s="119">
        <f t="shared" si="1084"/>
        <v>46346</v>
      </c>
      <c r="J2338" s="120">
        <f t="shared" si="1092"/>
        <v>22</v>
      </c>
      <c r="K2338" s="120">
        <f t="shared" si="1081"/>
        <v>12</v>
      </c>
      <c r="L2338" s="8">
        <f t="shared" si="1093"/>
        <v>1.0011239199999999</v>
      </c>
      <c r="M2338" s="121">
        <f t="shared" si="1080"/>
        <v>1.00206149</v>
      </c>
      <c r="N2338" s="121">
        <f t="shared" si="1101"/>
        <v>1.6943565165581616</v>
      </c>
      <c r="O2338" s="114">
        <f t="shared" si="1077"/>
        <v>1.6962608299999999</v>
      </c>
      <c r="P2338" s="114">
        <f t="shared" si="1085"/>
        <v>518.40000149000002</v>
      </c>
      <c r="Q2338" s="168">
        <f t="shared" si="1098"/>
        <v>0</v>
      </c>
      <c r="R2338" s="169">
        <f t="shared" si="1094"/>
        <v>0</v>
      </c>
      <c r="S2338" s="114">
        <f t="shared" si="1086"/>
        <v>0</v>
      </c>
      <c r="T2338" s="124">
        <f t="shared" si="1095"/>
        <v>7.0000000000000007E-2</v>
      </c>
      <c r="U2338" s="122">
        <f t="shared" si="1076"/>
        <v>12</v>
      </c>
      <c r="V2338" s="122">
        <v>252</v>
      </c>
      <c r="W2338" s="121">
        <f t="shared" si="1087"/>
        <v>1.003227036</v>
      </c>
      <c r="X2338" s="114">
        <f t="shared" si="1088"/>
        <v>1.6728954599999999</v>
      </c>
      <c r="Y2338" s="114">
        <f t="shared" si="1089"/>
        <v>0</v>
      </c>
      <c r="Z2338" s="127" t="str">
        <f t="shared" si="1099"/>
        <v>A+J=</v>
      </c>
      <c r="AA2338" s="119">
        <f t="shared" si="1100"/>
        <v>46346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>
        <f t="shared" si="1090"/>
        <v>46333</v>
      </c>
      <c r="B2339" s="114">
        <f t="shared" si="1082"/>
        <v>520.26124931000004</v>
      </c>
      <c r="C2339" s="114">
        <f t="shared" si="1096"/>
        <v>305.61337757000001</v>
      </c>
      <c r="D2339" s="115">
        <f t="shared" si="1091"/>
        <v>1190.8820000000001</v>
      </c>
      <c r="E2339" s="116">
        <f t="shared" si="1078"/>
        <v>1193.337</v>
      </c>
      <c r="F2339" s="117">
        <f t="shared" si="1079"/>
        <v>46285</v>
      </c>
      <c r="G2339" s="118">
        <f t="shared" si="1083"/>
        <v>2.0614972768082662E-3</v>
      </c>
      <c r="H2339" s="119">
        <f t="shared" si="1097"/>
        <v>46346</v>
      </c>
      <c r="I2339" s="119">
        <f t="shared" si="1084"/>
        <v>46346</v>
      </c>
      <c r="J2339" s="120">
        <f t="shared" si="1092"/>
        <v>22</v>
      </c>
      <c r="K2339" s="120">
        <f t="shared" si="1081"/>
        <v>13</v>
      </c>
      <c r="L2339" s="8">
        <f t="shared" si="1093"/>
        <v>1.0012176399999999</v>
      </c>
      <c r="M2339" s="121">
        <f t="shared" si="1080"/>
        <v>1.00206149</v>
      </c>
      <c r="N2339" s="121">
        <f t="shared" si="1101"/>
        <v>1.6943565165581616</v>
      </c>
      <c r="O2339" s="114">
        <f t="shared" si="1077"/>
        <v>1.6964196300000001</v>
      </c>
      <c r="P2339" s="114">
        <f t="shared" si="1085"/>
        <v>518.44853290000003</v>
      </c>
      <c r="Q2339" s="168">
        <f t="shared" si="1098"/>
        <v>0</v>
      </c>
      <c r="R2339" s="169">
        <f t="shared" si="1094"/>
        <v>0</v>
      </c>
      <c r="S2339" s="114">
        <f t="shared" si="1086"/>
        <v>0</v>
      </c>
      <c r="T2339" s="124">
        <f t="shared" si="1095"/>
        <v>7.0000000000000007E-2</v>
      </c>
      <c r="U2339" s="122">
        <f t="shared" si="1076"/>
        <v>13</v>
      </c>
      <c r="V2339" s="122">
        <v>252</v>
      </c>
      <c r="W2339" s="121">
        <f t="shared" si="1087"/>
        <v>1.003496425</v>
      </c>
      <c r="X2339" s="114">
        <f t="shared" si="1088"/>
        <v>1.8127164099999999</v>
      </c>
      <c r="Y2339" s="114">
        <f t="shared" si="1089"/>
        <v>0</v>
      </c>
      <c r="Z2339" s="127" t="str">
        <f t="shared" si="1099"/>
        <v>A+J=</v>
      </c>
      <c r="AA2339" s="119">
        <f t="shared" si="1100"/>
        <v>46346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>
        <f t="shared" si="1090"/>
        <v>46334</v>
      </c>
      <c r="B2340" s="114">
        <f t="shared" si="1082"/>
        <v>520.26124931000004</v>
      </c>
      <c r="C2340" s="114">
        <f t="shared" si="1096"/>
        <v>305.61337757000001</v>
      </c>
      <c r="D2340" s="115">
        <f t="shared" si="1091"/>
        <v>1190.8820000000001</v>
      </c>
      <c r="E2340" s="116">
        <f t="shared" si="1078"/>
        <v>1193.337</v>
      </c>
      <c r="F2340" s="117">
        <f t="shared" si="1079"/>
        <v>46285</v>
      </c>
      <c r="G2340" s="118">
        <f t="shared" si="1083"/>
        <v>2.0614972768082662E-3</v>
      </c>
      <c r="H2340" s="119">
        <f t="shared" si="1097"/>
        <v>46346</v>
      </c>
      <c r="I2340" s="119">
        <f t="shared" si="1084"/>
        <v>46346</v>
      </c>
      <c r="J2340" s="120">
        <f t="shared" si="1092"/>
        <v>22</v>
      </c>
      <c r="K2340" s="120">
        <f t="shared" si="1081"/>
        <v>13</v>
      </c>
      <c r="L2340" s="8">
        <f t="shared" si="1093"/>
        <v>1.0012176399999999</v>
      </c>
      <c r="M2340" s="121">
        <f t="shared" si="1080"/>
        <v>1.00206149</v>
      </c>
      <c r="N2340" s="121">
        <f t="shared" si="1101"/>
        <v>1.6943565165581616</v>
      </c>
      <c r="O2340" s="114">
        <f t="shared" si="1077"/>
        <v>1.6964196300000001</v>
      </c>
      <c r="P2340" s="114">
        <f t="shared" si="1085"/>
        <v>518.44853290000003</v>
      </c>
      <c r="Q2340" s="168">
        <f t="shared" si="1098"/>
        <v>0</v>
      </c>
      <c r="R2340" s="169">
        <f t="shared" si="1094"/>
        <v>0</v>
      </c>
      <c r="S2340" s="114">
        <f t="shared" si="1086"/>
        <v>0</v>
      </c>
      <c r="T2340" s="124">
        <f t="shared" si="1095"/>
        <v>7.0000000000000007E-2</v>
      </c>
      <c r="U2340" s="122">
        <f t="shared" si="1076"/>
        <v>13</v>
      </c>
      <c r="V2340" s="122">
        <v>252</v>
      </c>
      <c r="W2340" s="121">
        <f t="shared" si="1087"/>
        <v>1.003496425</v>
      </c>
      <c r="X2340" s="114">
        <f t="shared" si="1088"/>
        <v>1.8127164099999999</v>
      </c>
      <c r="Y2340" s="114">
        <f t="shared" si="1089"/>
        <v>0</v>
      </c>
      <c r="Z2340" s="127" t="str">
        <f t="shared" si="1099"/>
        <v>A+J=</v>
      </c>
      <c r="AA2340" s="119">
        <f t="shared" si="1100"/>
        <v>46346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>
        <f t="shared" si="1090"/>
        <v>46335</v>
      </c>
      <c r="B2341" s="114">
        <f t="shared" si="1082"/>
        <v>520.26124931000004</v>
      </c>
      <c r="C2341" s="114">
        <f t="shared" si="1096"/>
        <v>305.61337757000001</v>
      </c>
      <c r="D2341" s="115">
        <f t="shared" si="1091"/>
        <v>1190.8820000000001</v>
      </c>
      <c r="E2341" s="116">
        <f t="shared" si="1078"/>
        <v>1193.337</v>
      </c>
      <c r="F2341" s="117">
        <f t="shared" si="1079"/>
        <v>46285</v>
      </c>
      <c r="G2341" s="118">
        <f t="shared" si="1083"/>
        <v>2.0614972768082662E-3</v>
      </c>
      <c r="H2341" s="119">
        <f t="shared" si="1097"/>
        <v>46346</v>
      </c>
      <c r="I2341" s="119">
        <f t="shared" si="1084"/>
        <v>46346</v>
      </c>
      <c r="J2341" s="120">
        <f t="shared" si="1092"/>
        <v>22</v>
      </c>
      <c r="K2341" s="120">
        <f t="shared" si="1081"/>
        <v>13</v>
      </c>
      <c r="L2341" s="8">
        <f t="shared" si="1093"/>
        <v>1.0012176399999999</v>
      </c>
      <c r="M2341" s="121">
        <f t="shared" si="1080"/>
        <v>1.00206149</v>
      </c>
      <c r="N2341" s="121">
        <f t="shared" si="1101"/>
        <v>1.6943565165581616</v>
      </c>
      <c r="O2341" s="114">
        <f t="shared" si="1077"/>
        <v>1.6964196300000001</v>
      </c>
      <c r="P2341" s="114">
        <f t="shared" si="1085"/>
        <v>518.44853290000003</v>
      </c>
      <c r="Q2341" s="168">
        <f t="shared" si="1098"/>
        <v>0</v>
      </c>
      <c r="R2341" s="169">
        <f t="shared" si="1094"/>
        <v>0</v>
      </c>
      <c r="S2341" s="114">
        <f t="shared" si="1086"/>
        <v>0</v>
      </c>
      <c r="T2341" s="124">
        <f t="shared" si="1095"/>
        <v>7.0000000000000007E-2</v>
      </c>
      <c r="U2341" s="122">
        <f t="shared" ref="U2341:U2404" si="1102">IF(Q2340&gt;0,1,IF(K2341=K2340,U2340,U2340+1))</f>
        <v>13</v>
      </c>
      <c r="V2341" s="122">
        <v>252</v>
      </c>
      <c r="W2341" s="121">
        <f t="shared" si="1087"/>
        <v>1.003496425</v>
      </c>
      <c r="X2341" s="114">
        <f t="shared" si="1088"/>
        <v>1.8127164099999999</v>
      </c>
      <c r="Y2341" s="114">
        <f t="shared" si="1089"/>
        <v>0</v>
      </c>
      <c r="Z2341" s="127" t="str">
        <f t="shared" si="1099"/>
        <v>A+J=</v>
      </c>
      <c r="AA2341" s="119">
        <f t="shared" si="1100"/>
        <v>46346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>
        <f t="shared" si="1090"/>
        <v>46336</v>
      </c>
      <c r="B2342" s="114">
        <f t="shared" si="1082"/>
        <v>520.44966871999998</v>
      </c>
      <c r="C2342" s="114">
        <f t="shared" si="1096"/>
        <v>305.61337757000001</v>
      </c>
      <c r="D2342" s="115">
        <f t="shared" si="1091"/>
        <v>1190.8820000000001</v>
      </c>
      <c r="E2342" s="116">
        <f t="shared" si="1078"/>
        <v>1193.337</v>
      </c>
      <c r="F2342" s="117">
        <f t="shared" si="1079"/>
        <v>46285</v>
      </c>
      <c r="G2342" s="118">
        <f t="shared" si="1083"/>
        <v>2.0614972768082662E-3</v>
      </c>
      <c r="H2342" s="119">
        <f t="shared" si="1097"/>
        <v>46346</v>
      </c>
      <c r="I2342" s="119">
        <f t="shared" si="1084"/>
        <v>46346</v>
      </c>
      <c r="J2342" s="120">
        <f t="shared" si="1092"/>
        <v>22</v>
      </c>
      <c r="K2342" s="120">
        <f t="shared" si="1081"/>
        <v>14</v>
      </c>
      <c r="L2342" s="8">
        <f t="shared" si="1093"/>
        <v>1.00131137</v>
      </c>
      <c r="M2342" s="121">
        <f t="shared" si="1080"/>
        <v>1.00206149</v>
      </c>
      <c r="N2342" s="121">
        <f t="shared" si="1101"/>
        <v>1.6943565165581616</v>
      </c>
      <c r="O2342" s="114">
        <f t="shared" si="1077"/>
        <v>1.6965784399999999</v>
      </c>
      <c r="P2342" s="114">
        <f t="shared" si="1085"/>
        <v>518.49706735999996</v>
      </c>
      <c r="Q2342" s="168">
        <f t="shared" si="1098"/>
        <v>0</v>
      </c>
      <c r="R2342" s="169">
        <f t="shared" si="1094"/>
        <v>0</v>
      </c>
      <c r="S2342" s="114">
        <f t="shared" si="1086"/>
        <v>0</v>
      </c>
      <c r="T2342" s="124">
        <f t="shared" si="1095"/>
        <v>7.0000000000000007E-2</v>
      </c>
      <c r="U2342" s="122">
        <f t="shared" si="1102"/>
        <v>14</v>
      </c>
      <c r="V2342" s="122">
        <v>252</v>
      </c>
      <c r="W2342" s="121">
        <f t="shared" si="1087"/>
        <v>1.0037658869999999</v>
      </c>
      <c r="X2342" s="114">
        <f t="shared" si="1088"/>
        <v>1.9526013600000001</v>
      </c>
      <c r="Y2342" s="114">
        <f t="shared" si="1089"/>
        <v>0</v>
      </c>
      <c r="Z2342" s="127" t="str">
        <f t="shared" si="1099"/>
        <v>A+J=</v>
      </c>
      <c r="AA2342" s="119">
        <f t="shared" si="1100"/>
        <v>46346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>
        <f t="shared" si="1090"/>
        <v>46337</v>
      </c>
      <c r="B2343" s="114">
        <f t="shared" si="1082"/>
        <v>520.63815163000004</v>
      </c>
      <c r="C2343" s="114">
        <f t="shared" si="1096"/>
        <v>305.61337757000001</v>
      </c>
      <c r="D2343" s="115">
        <f t="shared" si="1091"/>
        <v>1190.8820000000001</v>
      </c>
      <c r="E2343" s="116">
        <f t="shared" si="1078"/>
        <v>1193.337</v>
      </c>
      <c r="F2343" s="117">
        <f t="shared" si="1079"/>
        <v>46285</v>
      </c>
      <c r="G2343" s="118">
        <f t="shared" si="1083"/>
        <v>2.0614972768082662E-3</v>
      </c>
      <c r="H2343" s="119">
        <f t="shared" si="1097"/>
        <v>46346</v>
      </c>
      <c r="I2343" s="119">
        <f t="shared" si="1084"/>
        <v>46346</v>
      </c>
      <c r="J2343" s="120">
        <f t="shared" si="1092"/>
        <v>22</v>
      </c>
      <c r="K2343" s="120">
        <f t="shared" si="1081"/>
        <v>15</v>
      </c>
      <c r="L2343" s="8">
        <f t="shared" si="1093"/>
        <v>1.0014050999999999</v>
      </c>
      <c r="M2343" s="121">
        <f t="shared" si="1080"/>
        <v>1.00206149</v>
      </c>
      <c r="N2343" s="121">
        <f t="shared" si="1101"/>
        <v>1.6943565165581616</v>
      </c>
      <c r="O2343" s="114">
        <f t="shared" si="1077"/>
        <v>1.69673725</v>
      </c>
      <c r="P2343" s="114">
        <f t="shared" si="1085"/>
        <v>518.54560182</v>
      </c>
      <c r="Q2343" s="168">
        <f t="shared" si="1098"/>
        <v>0</v>
      </c>
      <c r="R2343" s="169">
        <f t="shared" si="1094"/>
        <v>0</v>
      </c>
      <c r="S2343" s="114">
        <f t="shared" si="1086"/>
        <v>0</v>
      </c>
      <c r="T2343" s="124">
        <f t="shared" si="1095"/>
        <v>7.0000000000000007E-2</v>
      </c>
      <c r="U2343" s="122">
        <f t="shared" si="1102"/>
        <v>15</v>
      </c>
      <c r="V2343" s="122">
        <v>252</v>
      </c>
      <c r="W2343" s="121">
        <f t="shared" si="1087"/>
        <v>1.004035421</v>
      </c>
      <c r="X2343" s="114">
        <f t="shared" si="1088"/>
        <v>2.09254981</v>
      </c>
      <c r="Y2343" s="114">
        <f t="shared" si="1089"/>
        <v>0</v>
      </c>
      <c r="Z2343" s="127" t="str">
        <f t="shared" si="1099"/>
        <v>A+J=</v>
      </c>
      <c r="AA2343" s="119">
        <f t="shared" si="1100"/>
        <v>46346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>
        <f t="shared" si="1090"/>
        <v>46338</v>
      </c>
      <c r="B2344" s="114">
        <f t="shared" si="1082"/>
        <v>520.82670416999997</v>
      </c>
      <c r="C2344" s="114">
        <f t="shared" si="1096"/>
        <v>305.61337757000001</v>
      </c>
      <c r="D2344" s="115">
        <f t="shared" si="1091"/>
        <v>1190.8820000000001</v>
      </c>
      <c r="E2344" s="116">
        <f t="shared" si="1078"/>
        <v>1193.337</v>
      </c>
      <c r="F2344" s="117">
        <f t="shared" si="1079"/>
        <v>46285</v>
      </c>
      <c r="G2344" s="118">
        <f t="shared" si="1083"/>
        <v>2.0614972768082662E-3</v>
      </c>
      <c r="H2344" s="119">
        <f t="shared" si="1097"/>
        <v>46346</v>
      </c>
      <c r="I2344" s="119">
        <f t="shared" si="1084"/>
        <v>46346</v>
      </c>
      <c r="J2344" s="120">
        <f t="shared" si="1092"/>
        <v>22</v>
      </c>
      <c r="K2344" s="120">
        <f t="shared" si="1081"/>
        <v>16</v>
      </c>
      <c r="L2344" s="8">
        <f t="shared" si="1093"/>
        <v>1.00149884</v>
      </c>
      <c r="M2344" s="121">
        <f t="shared" si="1080"/>
        <v>1.00206149</v>
      </c>
      <c r="N2344" s="121">
        <f t="shared" si="1101"/>
        <v>1.6943565165581616</v>
      </c>
      <c r="O2344" s="114">
        <f t="shared" si="1077"/>
        <v>1.6968960799999999</v>
      </c>
      <c r="P2344" s="114">
        <f t="shared" si="1085"/>
        <v>518.59414239</v>
      </c>
      <c r="Q2344" s="168">
        <f t="shared" si="1098"/>
        <v>0</v>
      </c>
      <c r="R2344" s="169">
        <f t="shared" si="1094"/>
        <v>0</v>
      </c>
      <c r="S2344" s="114">
        <f t="shared" si="1086"/>
        <v>0</v>
      </c>
      <c r="T2344" s="124">
        <f t="shared" si="1095"/>
        <v>7.0000000000000007E-2</v>
      </c>
      <c r="U2344" s="122">
        <f t="shared" si="1102"/>
        <v>16</v>
      </c>
      <c r="V2344" s="122">
        <v>252</v>
      </c>
      <c r="W2344" s="121">
        <f t="shared" si="1087"/>
        <v>1.004305027</v>
      </c>
      <c r="X2344" s="114">
        <f t="shared" si="1088"/>
        <v>2.2325617800000002</v>
      </c>
      <c r="Y2344" s="114">
        <f t="shared" si="1089"/>
        <v>0</v>
      </c>
      <c r="Z2344" s="127" t="str">
        <f t="shared" si="1099"/>
        <v>A+J=</v>
      </c>
      <c r="AA2344" s="119">
        <f t="shared" si="1100"/>
        <v>46346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>
        <f t="shared" si="1090"/>
        <v>46339</v>
      </c>
      <c r="B2345" s="114">
        <f t="shared" si="1082"/>
        <v>521.01532996000003</v>
      </c>
      <c r="C2345" s="114">
        <f t="shared" si="1096"/>
        <v>305.61337757000001</v>
      </c>
      <c r="D2345" s="115">
        <f t="shared" si="1091"/>
        <v>1190.8820000000001</v>
      </c>
      <c r="E2345" s="116">
        <f t="shared" si="1078"/>
        <v>1193.337</v>
      </c>
      <c r="F2345" s="117">
        <f t="shared" si="1079"/>
        <v>46285</v>
      </c>
      <c r="G2345" s="118">
        <f t="shared" si="1083"/>
        <v>2.0614972768082662E-3</v>
      </c>
      <c r="H2345" s="119">
        <f t="shared" si="1097"/>
        <v>46346</v>
      </c>
      <c r="I2345" s="119">
        <f t="shared" si="1084"/>
        <v>46346</v>
      </c>
      <c r="J2345" s="120">
        <f t="shared" si="1092"/>
        <v>22</v>
      </c>
      <c r="K2345" s="120">
        <f t="shared" si="1081"/>
        <v>17</v>
      </c>
      <c r="L2345" s="8">
        <f t="shared" si="1093"/>
        <v>1.0015925999999999</v>
      </c>
      <c r="M2345" s="121">
        <f t="shared" si="1080"/>
        <v>1.00206149</v>
      </c>
      <c r="N2345" s="121">
        <f t="shared" si="1101"/>
        <v>1.6943565165581616</v>
      </c>
      <c r="O2345" s="114">
        <f t="shared" ref="O2345:O2408" si="1103">TRUNC(TRUNC((L2345*N2345),15),8)</f>
        <v>1.6970549399999999</v>
      </c>
      <c r="P2345" s="114">
        <f t="shared" si="1085"/>
        <v>518.64269213</v>
      </c>
      <c r="Q2345" s="168">
        <f t="shared" si="1098"/>
        <v>0</v>
      </c>
      <c r="R2345" s="169">
        <f t="shared" si="1094"/>
        <v>0</v>
      </c>
      <c r="S2345" s="114">
        <f t="shared" si="1086"/>
        <v>0</v>
      </c>
      <c r="T2345" s="124">
        <f t="shared" si="1095"/>
        <v>7.0000000000000007E-2</v>
      </c>
      <c r="U2345" s="122">
        <f t="shared" si="1102"/>
        <v>17</v>
      </c>
      <c r="V2345" s="122">
        <v>252</v>
      </c>
      <c r="W2345" s="121">
        <f t="shared" si="1087"/>
        <v>1.0045747060000001</v>
      </c>
      <c r="X2345" s="114">
        <f t="shared" si="1088"/>
        <v>2.3726378299999999</v>
      </c>
      <c r="Y2345" s="114">
        <f t="shared" si="1089"/>
        <v>0</v>
      </c>
      <c r="Z2345" s="127" t="str">
        <f t="shared" si="1099"/>
        <v>A+J=</v>
      </c>
      <c r="AA2345" s="119">
        <f t="shared" si="1100"/>
        <v>46346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>
        <f t="shared" si="1090"/>
        <v>46340</v>
      </c>
      <c r="B2346" s="114">
        <f t="shared" si="1082"/>
        <v>521.20402236000007</v>
      </c>
      <c r="C2346" s="114">
        <f t="shared" si="1096"/>
        <v>305.61337757000001</v>
      </c>
      <c r="D2346" s="115">
        <f t="shared" si="1091"/>
        <v>1190.8820000000001</v>
      </c>
      <c r="E2346" s="116">
        <f t="shared" ref="E2346:E2409" si="1104">IF($K2346=1,VLOOKUP($A2345,$AO$10:$AS$131,4),E2345)</f>
        <v>1193.337</v>
      </c>
      <c r="F2346" s="117">
        <f t="shared" ref="F2346:F2409" si="1105">IF($K2346=1,VLOOKUP($A2345,$AO$10:$AS$131,5),F2345)</f>
        <v>46285</v>
      </c>
      <c r="G2346" s="118">
        <f t="shared" si="1083"/>
        <v>2.0614972768082662E-3</v>
      </c>
      <c r="H2346" s="119">
        <f t="shared" si="1097"/>
        <v>46346</v>
      </c>
      <c r="I2346" s="119">
        <f t="shared" si="1084"/>
        <v>46346</v>
      </c>
      <c r="J2346" s="120">
        <f t="shared" si="1092"/>
        <v>22</v>
      </c>
      <c r="K2346" s="120">
        <f t="shared" si="1081"/>
        <v>18</v>
      </c>
      <c r="L2346" s="8">
        <f t="shared" si="1093"/>
        <v>1.0016863600000001</v>
      </c>
      <c r="M2346" s="121">
        <f t="shared" ref="M2346:M2409" si="1106">IF(I2346&gt;I2345,L2345,M2345)</f>
        <v>1.00206149</v>
      </c>
      <c r="N2346" s="121">
        <f t="shared" si="1101"/>
        <v>1.6943565165581616</v>
      </c>
      <c r="O2346" s="114">
        <f t="shared" si="1103"/>
        <v>1.69721381</v>
      </c>
      <c r="P2346" s="114">
        <f t="shared" si="1085"/>
        <v>518.69124493000004</v>
      </c>
      <c r="Q2346" s="168">
        <f t="shared" si="1098"/>
        <v>0</v>
      </c>
      <c r="R2346" s="169">
        <f t="shared" si="1094"/>
        <v>0</v>
      </c>
      <c r="S2346" s="114">
        <f t="shared" si="1086"/>
        <v>0</v>
      </c>
      <c r="T2346" s="124">
        <f t="shared" si="1095"/>
        <v>7.0000000000000007E-2</v>
      </c>
      <c r="U2346" s="122">
        <f t="shared" si="1102"/>
        <v>18</v>
      </c>
      <c r="V2346" s="122">
        <v>252</v>
      </c>
      <c r="W2346" s="121">
        <f t="shared" si="1087"/>
        <v>1.0048444569999999</v>
      </c>
      <c r="X2346" s="114">
        <f t="shared" si="1088"/>
        <v>2.5127774299999999</v>
      </c>
      <c r="Y2346" s="114">
        <f t="shared" si="1089"/>
        <v>0</v>
      </c>
      <c r="Z2346" s="127" t="str">
        <f t="shared" si="1099"/>
        <v>A+J=</v>
      </c>
      <c r="AA2346" s="119">
        <f t="shared" si="1100"/>
        <v>46346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>
        <f t="shared" si="1090"/>
        <v>46341</v>
      </c>
      <c r="B2347" s="114">
        <f t="shared" si="1082"/>
        <v>521.20402236000007</v>
      </c>
      <c r="C2347" s="114">
        <f t="shared" si="1096"/>
        <v>305.61337757000001</v>
      </c>
      <c r="D2347" s="115">
        <f t="shared" si="1091"/>
        <v>1190.8820000000001</v>
      </c>
      <c r="E2347" s="116">
        <f t="shared" si="1104"/>
        <v>1193.337</v>
      </c>
      <c r="F2347" s="117">
        <f t="shared" si="1105"/>
        <v>46285</v>
      </c>
      <c r="G2347" s="118">
        <f t="shared" si="1083"/>
        <v>2.0614972768082662E-3</v>
      </c>
      <c r="H2347" s="119">
        <f t="shared" si="1097"/>
        <v>46346</v>
      </c>
      <c r="I2347" s="119">
        <f t="shared" si="1084"/>
        <v>46346</v>
      </c>
      <c r="J2347" s="120">
        <f t="shared" si="1092"/>
        <v>22</v>
      </c>
      <c r="K2347" s="120">
        <f t="shared" si="1081"/>
        <v>18</v>
      </c>
      <c r="L2347" s="8">
        <f t="shared" si="1093"/>
        <v>1.0016863600000001</v>
      </c>
      <c r="M2347" s="121">
        <f t="shared" si="1106"/>
        <v>1.00206149</v>
      </c>
      <c r="N2347" s="121">
        <f t="shared" si="1101"/>
        <v>1.6943565165581616</v>
      </c>
      <c r="O2347" s="114">
        <f t="shared" si="1103"/>
        <v>1.69721381</v>
      </c>
      <c r="P2347" s="114">
        <f t="shared" si="1085"/>
        <v>518.69124493000004</v>
      </c>
      <c r="Q2347" s="168">
        <f t="shared" si="1098"/>
        <v>0</v>
      </c>
      <c r="R2347" s="169">
        <f t="shared" si="1094"/>
        <v>0</v>
      </c>
      <c r="S2347" s="114">
        <f t="shared" si="1086"/>
        <v>0</v>
      </c>
      <c r="T2347" s="124">
        <f t="shared" si="1095"/>
        <v>7.0000000000000007E-2</v>
      </c>
      <c r="U2347" s="122">
        <f t="shared" si="1102"/>
        <v>18</v>
      </c>
      <c r="V2347" s="122">
        <v>252</v>
      </c>
      <c r="W2347" s="121">
        <f t="shared" si="1087"/>
        <v>1.0048444569999999</v>
      </c>
      <c r="X2347" s="114">
        <f t="shared" si="1088"/>
        <v>2.5127774299999999</v>
      </c>
      <c r="Y2347" s="114">
        <f t="shared" si="1089"/>
        <v>0</v>
      </c>
      <c r="Z2347" s="127" t="str">
        <f t="shared" si="1099"/>
        <v>A+J=</v>
      </c>
      <c r="AA2347" s="119">
        <f t="shared" si="1100"/>
        <v>46346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>
        <f t="shared" si="1090"/>
        <v>46342</v>
      </c>
      <c r="B2348" s="114">
        <f t="shared" si="1082"/>
        <v>521.20402236000007</v>
      </c>
      <c r="C2348" s="114">
        <f t="shared" si="1096"/>
        <v>305.61337757000001</v>
      </c>
      <c r="D2348" s="115">
        <f t="shared" si="1091"/>
        <v>1190.8820000000001</v>
      </c>
      <c r="E2348" s="116">
        <f t="shared" si="1104"/>
        <v>1193.337</v>
      </c>
      <c r="F2348" s="117">
        <f t="shared" si="1105"/>
        <v>46285</v>
      </c>
      <c r="G2348" s="118">
        <f t="shared" si="1083"/>
        <v>2.0614972768082662E-3</v>
      </c>
      <c r="H2348" s="119">
        <f t="shared" si="1097"/>
        <v>46346</v>
      </c>
      <c r="I2348" s="119">
        <f t="shared" si="1084"/>
        <v>46346</v>
      </c>
      <c r="J2348" s="120">
        <f t="shared" si="1092"/>
        <v>22</v>
      </c>
      <c r="K2348" s="120">
        <f t="shared" si="1081"/>
        <v>18</v>
      </c>
      <c r="L2348" s="8">
        <f t="shared" si="1093"/>
        <v>1.0016863600000001</v>
      </c>
      <c r="M2348" s="121">
        <f t="shared" si="1106"/>
        <v>1.00206149</v>
      </c>
      <c r="N2348" s="121">
        <f t="shared" si="1101"/>
        <v>1.6943565165581616</v>
      </c>
      <c r="O2348" s="114">
        <f t="shared" si="1103"/>
        <v>1.69721381</v>
      </c>
      <c r="P2348" s="114">
        <f t="shared" si="1085"/>
        <v>518.69124493000004</v>
      </c>
      <c r="Q2348" s="168">
        <f t="shared" si="1098"/>
        <v>0</v>
      </c>
      <c r="R2348" s="169">
        <f t="shared" si="1094"/>
        <v>0</v>
      </c>
      <c r="S2348" s="114">
        <f t="shared" si="1086"/>
        <v>0</v>
      </c>
      <c r="T2348" s="124">
        <f t="shared" si="1095"/>
        <v>7.0000000000000007E-2</v>
      </c>
      <c r="U2348" s="122">
        <f t="shared" si="1102"/>
        <v>18</v>
      </c>
      <c r="V2348" s="122">
        <v>252</v>
      </c>
      <c r="W2348" s="121">
        <f t="shared" si="1087"/>
        <v>1.0048444569999999</v>
      </c>
      <c r="X2348" s="114">
        <f t="shared" si="1088"/>
        <v>2.5127774299999999</v>
      </c>
      <c r="Y2348" s="114">
        <f t="shared" si="1089"/>
        <v>0</v>
      </c>
      <c r="Z2348" s="127" t="str">
        <f t="shared" si="1099"/>
        <v>A+J=</v>
      </c>
      <c r="AA2348" s="119">
        <f t="shared" si="1100"/>
        <v>46346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>
        <f t="shared" si="1090"/>
        <v>46343</v>
      </c>
      <c r="B2349" s="114">
        <f t="shared" si="1082"/>
        <v>521.39278188000003</v>
      </c>
      <c r="C2349" s="114">
        <f t="shared" si="1096"/>
        <v>305.61337757000001</v>
      </c>
      <c r="D2349" s="115">
        <f t="shared" si="1091"/>
        <v>1190.8820000000001</v>
      </c>
      <c r="E2349" s="116">
        <f t="shared" si="1104"/>
        <v>1193.337</v>
      </c>
      <c r="F2349" s="117">
        <f t="shared" si="1105"/>
        <v>46285</v>
      </c>
      <c r="G2349" s="118">
        <f t="shared" si="1083"/>
        <v>2.0614972768082662E-3</v>
      </c>
      <c r="H2349" s="119">
        <f t="shared" si="1097"/>
        <v>46346</v>
      </c>
      <c r="I2349" s="119">
        <f t="shared" si="1084"/>
        <v>46346</v>
      </c>
      <c r="J2349" s="120">
        <f t="shared" si="1092"/>
        <v>22</v>
      </c>
      <c r="K2349" s="120">
        <f t="shared" si="1081"/>
        <v>19</v>
      </c>
      <c r="L2349" s="8">
        <f t="shared" si="1093"/>
        <v>1.00178013</v>
      </c>
      <c r="M2349" s="121">
        <f t="shared" si="1106"/>
        <v>1.00206149</v>
      </c>
      <c r="N2349" s="121">
        <f t="shared" si="1101"/>
        <v>1.6943565165581616</v>
      </c>
      <c r="O2349" s="114">
        <f t="shared" si="1103"/>
        <v>1.6973726899999999</v>
      </c>
      <c r="P2349" s="114">
        <f t="shared" si="1085"/>
        <v>518.73980078</v>
      </c>
      <c r="Q2349" s="168">
        <f t="shared" si="1098"/>
        <v>0</v>
      </c>
      <c r="R2349" s="169">
        <f t="shared" si="1094"/>
        <v>0</v>
      </c>
      <c r="S2349" s="114">
        <f t="shared" si="1086"/>
        <v>0</v>
      </c>
      <c r="T2349" s="124">
        <f t="shared" si="1095"/>
        <v>7.0000000000000007E-2</v>
      </c>
      <c r="U2349" s="122">
        <f t="shared" si="1102"/>
        <v>19</v>
      </c>
      <c r="V2349" s="122">
        <v>252</v>
      </c>
      <c r="W2349" s="121">
        <f t="shared" si="1087"/>
        <v>1.005114281</v>
      </c>
      <c r="X2349" s="114">
        <f t="shared" si="1088"/>
        <v>2.6529810999999999</v>
      </c>
      <c r="Y2349" s="114">
        <f t="shared" si="1089"/>
        <v>0</v>
      </c>
      <c r="Z2349" s="127" t="str">
        <f t="shared" si="1099"/>
        <v>A+J=</v>
      </c>
      <c r="AA2349" s="119">
        <f t="shared" si="1100"/>
        <v>46346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>
        <f t="shared" si="1090"/>
        <v>46344</v>
      </c>
      <c r="B2350" s="114">
        <f t="shared" si="1082"/>
        <v>521.58160803999999</v>
      </c>
      <c r="C2350" s="114">
        <f t="shared" si="1096"/>
        <v>305.61337757000001</v>
      </c>
      <c r="D2350" s="115">
        <f t="shared" si="1091"/>
        <v>1190.8820000000001</v>
      </c>
      <c r="E2350" s="116">
        <f t="shared" si="1104"/>
        <v>1193.337</v>
      </c>
      <c r="F2350" s="117">
        <f t="shared" si="1105"/>
        <v>46285</v>
      </c>
      <c r="G2350" s="118">
        <f t="shared" si="1083"/>
        <v>2.0614972768082662E-3</v>
      </c>
      <c r="H2350" s="119">
        <f t="shared" si="1097"/>
        <v>46346</v>
      </c>
      <c r="I2350" s="119">
        <f t="shared" si="1084"/>
        <v>46346</v>
      </c>
      <c r="J2350" s="120">
        <f t="shared" si="1092"/>
        <v>22</v>
      </c>
      <c r="K2350" s="120">
        <f t="shared" ref="K2350:K2413" si="1107">(J2350-(NETWORKDAYS(A2350,I2350,AD$148:AD$502)-1))</f>
        <v>20</v>
      </c>
      <c r="L2350" s="8">
        <f t="shared" si="1093"/>
        <v>1.00187391</v>
      </c>
      <c r="M2350" s="121">
        <f t="shared" si="1106"/>
        <v>1.00206149</v>
      </c>
      <c r="N2350" s="121">
        <f t="shared" si="1101"/>
        <v>1.6943565165581616</v>
      </c>
      <c r="O2350" s="114">
        <f t="shared" si="1103"/>
        <v>1.6975315799999999</v>
      </c>
      <c r="P2350" s="114">
        <f t="shared" si="1085"/>
        <v>518.78835968999999</v>
      </c>
      <c r="Q2350" s="168">
        <f t="shared" si="1098"/>
        <v>0</v>
      </c>
      <c r="R2350" s="169">
        <f t="shared" si="1094"/>
        <v>0</v>
      </c>
      <c r="S2350" s="114">
        <f t="shared" si="1086"/>
        <v>0</v>
      </c>
      <c r="T2350" s="124">
        <f t="shared" si="1095"/>
        <v>7.0000000000000007E-2</v>
      </c>
      <c r="U2350" s="122">
        <f t="shared" si="1102"/>
        <v>20</v>
      </c>
      <c r="V2350" s="122">
        <v>252</v>
      </c>
      <c r="W2350" s="121">
        <f t="shared" si="1087"/>
        <v>1.005384177</v>
      </c>
      <c r="X2350" s="114">
        <f t="shared" si="1088"/>
        <v>2.7932483499999998</v>
      </c>
      <c r="Y2350" s="114">
        <f t="shared" si="1089"/>
        <v>0</v>
      </c>
      <c r="Z2350" s="127" t="str">
        <f t="shared" si="1099"/>
        <v>A+J=</v>
      </c>
      <c r="AA2350" s="119">
        <f t="shared" si="1100"/>
        <v>46346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>
        <f t="shared" si="1090"/>
        <v>46345</v>
      </c>
      <c r="B2351" s="114">
        <f t="shared" si="1082"/>
        <v>521.77050698999994</v>
      </c>
      <c r="C2351" s="114">
        <f t="shared" si="1096"/>
        <v>305.61337757000001</v>
      </c>
      <c r="D2351" s="115">
        <f t="shared" si="1091"/>
        <v>1190.8820000000001</v>
      </c>
      <c r="E2351" s="116">
        <f t="shared" si="1104"/>
        <v>1193.337</v>
      </c>
      <c r="F2351" s="117">
        <f t="shared" si="1105"/>
        <v>46285</v>
      </c>
      <c r="G2351" s="118">
        <f t="shared" si="1083"/>
        <v>2.0614972768082662E-3</v>
      </c>
      <c r="H2351" s="119">
        <f t="shared" si="1097"/>
        <v>46346</v>
      </c>
      <c r="I2351" s="119">
        <f t="shared" si="1084"/>
        <v>46346</v>
      </c>
      <c r="J2351" s="120">
        <f t="shared" si="1092"/>
        <v>22</v>
      </c>
      <c r="K2351" s="120">
        <f t="shared" si="1107"/>
        <v>21</v>
      </c>
      <c r="L2351" s="8">
        <f t="shared" si="1093"/>
        <v>1.0019677</v>
      </c>
      <c r="M2351" s="121">
        <f t="shared" si="1106"/>
        <v>1.00206149</v>
      </c>
      <c r="N2351" s="121">
        <f t="shared" si="1101"/>
        <v>1.6943565165581616</v>
      </c>
      <c r="O2351" s="114">
        <f t="shared" si="1103"/>
        <v>1.6976905</v>
      </c>
      <c r="P2351" s="114">
        <f t="shared" si="1085"/>
        <v>518.83692776999999</v>
      </c>
      <c r="Q2351" s="168">
        <f t="shared" si="1098"/>
        <v>0</v>
      </c>
      <c r="R2351" s="169">
        <f t="shared" si="1094"/>
        <v>0</v>
      </c>
      <c r="S2351" s="114">
        <f t="shared" si="1086"/>
        <v>0</v>
      </c>
      <c r="T2351" s="124">
        <f t="shared" si="1095"/>
        <v>7.0000000000000007E-2</v>
      </c>
      <c r="U2351" s="122">
        <f t="shared" si="1102"/>
        <v>21</v>
      </c>
      <c r="V2351" s="122">
        <v>252</v>
      </c>
      <c r="W2351" s="121">
        <f t="shared" si="1087"/>
        <v>1.0056541450000001</v>
      </c>
      <c r="X2351" s="114">
        <f t="shared" si="1088"/>
        <v>2.9335792199999999</v>
      </c>
      <c r="Y2351" s="114">
        <f t="shared" si="1089"/>
        <v>0</v>
      </c>
      <c r="Z2351" s="127" t="str">
        <f t="shared" si="1099"/>
        <v>A+J=</v>
      </c>
      <c r="AA2351" s="119">
        <f t="shared" si="1100"/>
        <v>46346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>
        <f t="shared" si="1090"/>
        <v>46346</v>
      </c>
      <c r="B2352" s="114">
        <f t="shared" si="1082"/>
        <v>521.95946695999999</v>
      </c>
      <c r="C2352" s="114">
        <f t="shared" si="1096"/>
        <v>305.61337757000001</v>
      </c>
      <c r="D2352" s="115">
        <f t="shared" si="1091"/>
        <v>1190.8820000000001</v>
      </c>
      <c r="E2352" s="116">
        <f t="shared" si="1104"/>
        <v>1193.337</v>
      </c>
      <c r="F2352" s="117">
        <f t="shared" si="1105"/>
        <v>46285</v>
      </c>
      <c r="G2352" s="118">
        <f t="shared" si="1083"/>
        <v>2.0614972768082662E-3</v>
      </c>
      <c r="H2352" s="119">
        <f t="shared" si="1097"/>
        <v>46377</v>
      </c>
      <c r="I2352" s="119">
        <f t="shared" si="1084"/>
        <v>46346</v>
      </c>
      <c r="J2352" s="120">
        <f t="shared" si="1092"/>
        <v>22</v>
      </c>
      <c r="K2352" s="120">
        <f t="shared" si="1107"/>
        <v>22</v>
      </c>
      <c r="L2352" s="8">
        <f t="shared" si="1093"/>
        <v>1.00206149</v>
      </c>
      <c r="M2352" s="121">
        <f t="shared" si="1106"/>
        <v>1.00206149</v>
      </c>
      <c r="N2352" s="121">
        <f t="shared" si="1101"/>
        <v>1.6943565165581616</v>
      </c>
      <c r="O2352" s="114">
        <f t="shared" si="1103"/>
        <v>1.6978494099999999</v>
      </c>
      <c r="P2352" s="114">
        <f t="shared" si="1085"/>
        <v>518.88549278999994</v>
      </c>
      <c r="Q2352" s="168">
        <f t="shared" si="1098"/>
        <v>77</v>
      </c>
      <c r="R2352" s="169">
        <f t="shared" si="1094"/>
        <v>2.2641999999999999E-2</v>
      </c>
      <c r="S2352" s="114">
        <f t="shared" si="1086"/>
        <v>11.748605319999999</v>
      </c>
      <c r="T2352" s="124">
        <f t="shared" si="1095"/>
        <v>7.0000000000000007E-2</v>
      </c>
      <c r="U2352" s="122">
        <f t="shared" si="1102"/>
        <v>22</v>
      </c>
      <c r="V2352" s="122">
        <v>252</v>
      </c>
      <c r="W2352" s="121">
        <f t="shared" si="1087"/>
        <v>1.0059241860000001</v>
      </c>
      <c r="X2352" s="114">
        <f t="shared" si="1088"/>
        <v>3.0739741700000001</v>
      </c>
      <c r="Y2352" s="114">
        <f t="shared" si="1089"/>
        <v>14.822579489999999</v>
      </c>
      <c r="Z2352" s="127" t="str">
        <f t="shared" si="1099"/>
        <v>A+J=</v>
      </c>
      <c r="AA2352" s="119">
        <f t="shared" si="1100"/>
        <v>46346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>
        <f t="shared" si="1090"/>
        <v>46347</v>
      </c>
      <c r="B2353" s="114">
        <f t="shared" si="1082"/>
        <v>507.32281423000001</v>
      </c>
      <c r="C2353" s="114">
        <f t="shared" si="1096"/>
        <v>298.69367948000001</v>
      </c>
      <c r="D2353" s="115">
        <f t="shared" si="1091"/>
        <v>1190.8820000000001</v>
      </c>
      <c r="E2353" s="116">
        <f t="shared" si="1104"/>
        <v>1193.337</v>
      </c>
      <c r="F2353" s="117">
        <f t="shared" si="1105"/>
        <v>46315</v>
      </c>
      <c r="G2353" s="118">
        <f t="shared" si="1083"/>
        <v>2.0614972768082662E-3</v>
      </c>
      <c r="H2353" s="119">
        <f t="shared" si="1097"/>
        <v>46377</v>
      </c>
      <c r="I2353" s="119">
        <f t="shared" si="1084"/>
        <v>46377</v>
      </c>
      <c r="J2353" s="120">
        <f t="shared" si="1092"/>
        <v>21</v>
      </c>
      <c r="K2353" s="120">
        <f t="shared" si="1107"/>
        <v>1</v>
      </c>
      <c r="L2353" s="8">
        <f t="shared" si="1093"/>
        <v>1.00009807</v>
      </c>
      <c r="M2353" s="121">
        <f t="shared" si="1106"/>
        <v>1.00206149</v>
      </c>
      <c r="N2353" s="121">
        <f t="shared" si="1101"/>
        <v>1.6978494155734811</v>
      </c>
      <c r="O2353" s="114">
        <f t="shared" si="1103"/>
        <v>1.69801592</v>
      </c>
      <c r="P2353" s="114">
        <f t="shared" si="1085"/>
        <v>507.18662296000002</v>
      </c>
      <c r="Q2353" s="168">
        <f t="shared" si="1098"/>
        <v>0</v>
      </c>
      <c r="R2353" s="169">
        <f t="shared" si="1094"/>
        <v>0</v>
      </c>
      <c r="S2353" s="114">
        <f t="shared" si="1086"/>
        <v>0</v>
      </c>
      <c r="T2353" s="124">
        <f t="shared" si="1095"/>
        <v>7.0000000000000007E-2</v>
      </c>
      <c r="U2353" s="122">
        <f t="shared" si="1102"/>
        <v>1</v>
      </c>
      <c r="V2353" s="122">
        <v>252</v>
      </c>
      <c r="W2353" s="121">
        <f t="shared" si="1087"/>
        <v>1.0002685229999999</v>
      </c>
      <c r="X2353" s="114">
        <f t="shared" si="1088"/>
        <v>0.13619127</v>
      </c>
      <c r="Y2353" s="114">
        <f t="shared" si="1089"/>
        <v>0</v>
      </c>
      <c r="Z2353" s="127" t="str">
        <f t="shared" si="1099"/>
        <v>A+J=</v>
      </c>
      <c r="AA2353" s="119">
        <f t="shared" si="1100"/>
        <v>46377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>
        <f t="shared" si="1090"/>
        <v>46348</v>
      </c>
      <c r="B2354" s="114">
        <f t="shared" si="1082"/>
        <v>507.32281423000001</v>
      </c>
      <c r="C2354" s="114">
        <f t="shared" si="1096"/>
        <v>298.69367948000001</v>
      </c>
      <c r="D2354" s="115">
        <f t="shared" si="1091"/>
        <v>1190.8820000000001</v>
      </c>
      <c r="E2354" s="116">
        <f t="shared" si="1104"/>
        <v>1193.337</v>
      </c>
      <c r="F2354" s="117">
        <f t="shared" si="1105"/>
        <v>46315</v>
      </c>
      <c r="G2354" s="118">
        <f t="shared" si="1083"/>
        <v>2.0614972768082662E-3</v>
      </c>
      <c r="H2354" s="119">
        <f t="shared" si="1097"/>
        <v>46377</v>
      </c>
      <c r="I2354" s="119">
        <f t="shared" si="1084"/>
        <v>46377</v>
      </c>
      <c r="J2354" s="120">
        <f t="shared" si="1092"/>
        <v>21</v>
      </c>
      <c r="K2354" s="120">
        <f t="shared" si="1107"/>
        <v>1</v>
      </c>
      <c r="L2354" s="8">
        <f t="shared" si="1093"/>
        <v>1.00009807</v>
      </c>
      <c r="M2354" s="121">
        <f t="shared" si="1106"/>
        <v>1.00206149</v>
      </c>
      <c r="N2354" s="121">
        <f t="shared" si="1101"/>
        <v>1.6978494155734811</v>
      </c>
      <c r="O2354" s="114">
        <f t="shared" si="1103"/>
        <v>1.69801592</v>
      </c>
      <c r="P2354" s="114">
        <f t="shared" si="1085"/>
        <v>507.18662296000002</v>
      </c>
      <c r="Q2354" s="168">
        <f t="shared" si="1098"/>
        <v>0</v>
      </c>
      <c r="R2354" s="169">
        <f t="shared" si="1094"/>
        <v>0</v>
      </c>
      <c r="S2354" s="114">
        <f t="shared" si="1086"/>
        <v>0</v>
      </c>
      <c r="T2354" s="124">
        <f t="shared" si="1095"/>
        <v>7.0000000000000007E-2</v>
      </c>
      <c r="U2354" s="122">
        <f t="shared" si="1102"/>
        <v>1</v>
      </c>
      <c r="V2354" s="122">
        <v>252</v>
      </c>
      <c r="W2354" s="121">
        <f t="shared" si="1087"/>
        <v>1.0002685229999999</v>
      </c>
      <c r="X2354" s="114">
        <f t="shared" si="1088"/>
        <v>0.13619127</v>
      </c>
      <c r="Y2354" s="114">
        <f t="shared" si="1089"/>
        <v>0</v>
      </c>
      <c r="Z2354" s="127" t="str">
        <f t="shared" si="1099"/>
        <v>A+J=</v>
      </c>
      <c r="AA2354" s="119">
        <f t="shared" si="1100"/>
        <v>46377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>
        <f t="shared" si="1090"/>
        <v>46349</v>
      </c>
      <c r="B2355" s="114">
        <f t="shared" si="1082"/>
        <v>507.32281423000001</v>
      </c>
      <c r="C2355" s="114">
        <f t="shared" si="1096"/>
        <v>298.69367948000001</v>
      </c>
      <c r="D2355" s="115">
        <f t="shared" si="1091"/>
        <v>1190.8820000000001</v>
      </c>
      <c r="E2355" s="116">
        <f t="shared" si="1104"/>
        <v>1193.337</v>
      </c>
      <c r="F2355" s="117">
        <f t="shared" si="1105"/>
        <v>46315</v>
      </c>
      <c r="G2355" s="118">
        <f t="shared" si="1083"/>
        <v>2.0614972768082662E-3</v>
      </c>
      <c r="H2355" s="119">
        <f t="shared" si="1097"/>
        <v>46377</v>
      </c>
      <c r="I2355" s="119">
        <f t="shared" si="1084"/>
        <v>46377</v>
      </c>
      <c r="J2355" s="120">
        <f t="shared" si="1092"/>
        <v>21</v>
      </c>
      <c r="K2355" s="120">
        <f t="shared" si="1107"/>
        <v>1</v>
      </c>
      <c r="L2355" s="8">
        <f t="shared" si="1093"/>
        <v>1.00009807</v>
      </c>
      <c r="M2355" s="121">
        <f t="shared" si="1106"/>
        <v>1.00206149</v>
      </c>
      <c r="N2355" s="121">
        <f t="shared" si="1101"/>
        <v>1.6978494155734811</v>
      </c>
      <c r="O2355" s="114">
        <f t="shared" si="1103"/>
        <v>1.69801592</v>
      </c>
      <c r="P2355" s="114">
        <f t="shared" si="1085"/>
        <v>507.18662296000002</v>
      </c>
      <c r="Q2355" s="168">
        <f t="shared" si="1098"/>
        <v>0</v>
      </c>
      <c r="R2355" s="169">
        <f t="shared" si="1094"/>
        <v>0</v>
      </c>
      <c r="S2355" s="114">
        <f t="shared" si="1086"/>
        <v>0</v>
      </c>
      <c r="T2355" s="124">
        <f t="shared" si="1095"/>
        <v>7.0000000000000007E-2</v>
      </c>
      <c r="U2355" s="122">
        <f t="shared" si="1102"/>
        <v>1</v>
      </c>
      <c r="V2355" s="122">
        <v>252</v>
      </c>
      <c r="W2355" s="121">
        <f t="shared" si="1087"/>
        <v>1.0002685229999999</v>
      </c>
      <c r="X2355" s="114">
        <f t="shared" si="1088"/>
        <v>0.13619127</v>
      </c>
      <c r="Y2355" s="114">
        <f t="shared" si="1089"/>
        <v>0</v>
      </c>
      <c r="Z2355" s="127" t="str">
        <f t="shared" si="1099"/>
        <v>A+J=</v>
      </c>
      <c r="AA2355" s="119">
        <f t="shared" si="1100"/>
        <v>46377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>
        <f t="shared" si="1090"/>
        <v>46350</v>
      </c>
      <c r="B2356" s="114">
        <f t="shared" si="1082"/>
        <v>507.50880719999998</v>
      </c>
      <c r="C2356" s="114">
        <f t="shared" si="1096"/>
        <v>298.69367948000001</v>
      </c>
      <c r="D2356" s="115">
        <f t="shared" si="1091"/>
        <v>1190.8820000000001</v>
      </c>
      <c r="E2356" s="116">
        <f t="shared" si="1104"/>
        <v>1193.337</v>
      </c>
      <c r="F2356" s="117">
        <f t="shared" si="1105"/>
        <v>46315</v>
      </c>
      <c r="G2356" s="118">
        <f t="shared" si="1083"/>
        <v>2.0614972768082662E-3</v>
      </c>
      <c r="H2356" s="119">
        <f t="shared" si="1097"/>
        <v>46377</v>
      </c>
      <c r="I2356" s="119">
        <f t="shared" si="1084"/>
        <v>46377</v>
      </c>
      <c r="J2356" s="120">
        <f t="shared" si="1092"/>
        <v>21</v>
      </c>
      <c r="K2356" s="120">
        <f t="shared" si="1107"/>
        <v>2</v>
      </c>
      <c r="L2356" s="8">
        <f t="shared" si="1093"/>
        <v>1.0001961500000001</v>
      </c>
      <c r="M2356" s="121">
        <f t="shared" si="1106"/>
        <v>1.00206149</v>
      </c>
      <c r="N2356" s="121">
        <f t="shared" si="1101"/>
        <v>1.6978494155734811</v>
      </c>
      <c r="O2356" s="114">
        <f t="shared" si="1103"/>
        <v>1.6981824400000001</v>
      </c>
      <c r="P2356" s="114">
        <f t="shared" si="1085"/>
        <v>507.23636142999999</v>
      </c>
      <c r="Q2356" s="168">
        <f t="shared" si="1098"/>
        <v>0</v>
      </c>
      <c r="R2356" s="169">
        <f t="shared" si="1094"/>
        <v>0</v>
      </c>
      <c r="S2356" s="114">
        <f t="shared" si="1086"/>
        <v>0</v>
      </c>
      <c r="T2356" s="124">
        <f t="shared" si="1095"/>
        <v>7.0000000000000007E-2</v>
      </c>
      <c r="U2356" s="122">
        <f t="shared" si="1102"/>
        <v>2</v>
      </c>
      <c r="V2356" s="122">
        <v>252</v>
      </c>
      <c r="W2356" s="121">
        <f t="shared" si="1087"/>
        <v>1.000537118</v>
      </c>
      <c r="X2356" s="114">
        <f t="shared" si="1088"/>
        <v>0.27244576999999998</v>
      </c>
      <c r="Y2356" s="114">
        <f t="shared" si="1089"/>
        <v>0</v>
      </c>
      <c r="Z2356" s="127" t="str">
        <f t="shared" si="1099"/>
        <v>A+J=</v>
      </c>
      <c r="AA2356" s="119">
        <f t="shared" si="1100"/>
        <v>46377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>
        <f t="shared" si="1090"/>
        <v>46351</v>
      </c>
      <c r="B2357" s="114">
        <f t="shared" si="1082"/>
        <v>507.69486641999998</v>
      </c>
      <c r="C2357" s="114">
        <f t="shared" si="1096"/>
        <v>298.69367948000001</v>
      </c>
      <c r="D2357" s="115">
        <f t="shared" si="1091"/>
        <v>1190.8820000000001</v>
      </c>
      <c r="E2357" s="116">
        <f t="shared" si="1104"/>
        <v>1193.337</v>
      </c>
      <c r="F2357" s="117">
        <f t="shared" si="1105"/>
        <v>46315</v>
      </c>
      <c r="G2357" s="118">
        <f t="shared" si="1083"/>
        <v>2.0614972768082662E-3</v>
      </c>
      <c r="H2357" s="119">
        <f t="shared" si="1097"/>
        <v>46377</v>
      </c>
      <c r="I2357" s="119">
        <f t="shared" si="1084"/>
        <v>46377</v>
      </c>
      <c r="J2357" s="120">
        <f t="shared" si="1092"/>
        <v>21</v>
      </c>
      <c r="K2357" s="120">
        <f t="shared" si="1107"/>
        <v>3</v>
      </c>
      <c r="L2357" s="8">
        <f t="shared" si="1093"/>
        <v>1.00029423</v>
      </c>
      <c r="M2357" s="121">
        <f t="shared" si="1106"/>
        <v>1.00206149</v>
      </c>
      <c r="N2357" s="121">
        <f t="shared" si="1101"/>
        <v>1.6978494155734811</v>
      </c>
      <c r="O2357" s="114">
        <f t="shared" si="1103"/>
        <v>1.6983489700000001</v>
      </c>
      <c r="P2357" s="114">
        <f t="shared" si="1085"/>
        <v>507.28610289</v>
      </c>
      <c r="Q2357" s="168">
        <f t="shared" si="1098"/>
        <v>0</v>
      </c>
      <c r="R2357" s="169">
        <f t="shared" si="1094"/>
        <v>0</v>
      </c>
      <c r="S2357" s="114">
        <f t="shared" si="1086"/>
        <v>0</v>
      </c>
      <c r="T2357" s="124">
        <f t="shared" si="1095"/>
        <v>7.0000000000000007E-2</v>
      </c>
      <c r="U2357" s="122">
        <f t="shared" si="1102"/>
        <v>3</v>
      </c>
      <c r="V2357" s="122">
        <v>252</v>
      </c>
      <c r="W2357" s="121">
        <f t="shared" si="1087"/>
        <v>1.0008057850000001</v>
      </c>
      <c r="X2357" s="114">
        <f t="shared" si="1088"/>
        <v>0.40876352999999999</v>
      </c>
      <c r="Y2357" s="114">
        <f t="shared" si="1089"/>
        <v>0</v>
      </c>
      <c r="Z2357" s="127" t="str">
        <f t="shared" si="1099"/>
        <v>A+J=</v>
      </c>
      <c r="AA2357" s="119">
        <f t="shared" si="1100"/>
        <v>46377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>
        <f t="shared" si="1090"/>
        <v>46352</v>
      </c>
      <c r="B2358" s="114">
        <f t="shared" si="1082"/>
        <v>507.88099784999997</v>
      </c>
      <c r="C2358" s="114">
        <f t="shared" si="1096"/>
        <v>298.69367948000001</v>
      </c>
      <c r="D2358" s="115">
        <f t="shared" si="1091"/>
        <v>1190.8820000000001</v>
      </c>
      <c r="E2358" s="116">
        <f t="shared" si="1104"/>
        <v>1193.337</v>
      </c>
      <c r="F2358" s="117">
        <f t="shared" si="1105"/>
        <v>46315</v>
      </c>
      <c r="G2358" s="118">
        <f t="shared" si="1083"/>
        <v>2.0614972768082662E-3</v>
      </c>
      <c r="H2358" s="119">
        <f t="shared" si="1097"/>
        <v>46377</v>
      </c>
      <c r="I2358" s="119">
        <f t="shared" si="1084"/>
        <v>46377</v>
      </c>
      <c r="J2358" s="120">
        <f t="shared" si="1092"/>
        <v>21</v>
      </c>
      <c r="K2358" s="120">
        <f t="shared" si="1107"/>
        <v>4</v>
      </c>
      <c r="L2358" s="8">
        <f t="shared" si="1093"/>
        <v>1.0003923299999999</v>
      </c>
      <c r="M2358" s="121">
        <f t="shared" si="1106"/>
        <v>1.00206149</v>
      </c>
      <c r="N2358" s="121">
        <f t="shared" si="1101"/>
        <v>1.6978494155734811</v>
      </c>
      <c r="O2358" s="114">
        <f t="shared" si="1103"/>
        <v>1.6985155300000001</v>
      </c>
      <c r="P2358" s="114">
        <f t="shared" si="1085"/>
        <v>507.3358533</v>
      </c>
      <c r="Q2358" s="168">
        <f t="shared" si="1098"/>
        <v>0</v>
      </c>
      <c r="R2358" s="169">
        <f t="shared" si="1094"/>
        <v>0</v>
      </c>
      <c r="S2358" s="114">
        <f t="shared" si="1086"/>
        <v>0</v>
      </c>
      <c r="T2358" s="124">
        <f t="shared" si="1095"/>
        <v>7.0000000000000007E-2</v>
      </c>
      <c r="U2358" s="122">
        <f t="shared" si="1102"/>
        <v>4</v>
      </c>
      <c r="V2358" s="122">
        <v>252</v>
      </c>
      <c r="W2358" s="121">
        <f t="shared" si="1087"/>
        <v>1.0010745240000001</v>
      </c>
      <c r="X2358" s="114">
        <f t="shared" si="1088"/>
        <v>0.54514454999999995</v>
      </c>
      <c r="Y2358" s="114">
        <f t="shared" si="1089"/>
        <v>0</v>
      </c>
      <c r="Z2358" s="127" t="str">
        <f t="shared" si="1099"/>
        <v>A+J=</v>
      </c>
      <c r="AA2358" s="119">
        <f t="shared" si="1100"/>
        <v>46377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>
        <f t="shared" si="1090"/>
        <v>46353</v>
      </c>
      <c r="B2359" s="114">
        <f t="shared" si="1082"/>
        <v>508.06719555000001</v>
      </c>
      <c r="C2359" s="114">
        <f t="shared" si="1096"/>
        <v>298.69367948000001</v>
      </c>
      <c r="D2359" s="115">
        <f t="shared" si="1091"/>
        <v>1190.8820000000001</v>
      </c>
      <c r="E2359" s="116">
        <f t="shared" si="1104"/>
        <v>1193.337</v>
      </c>
      <c r="F2359" s="117">
        <f t="shared" si="1105"/>
        <v>46315</v>
      </c>
      <c r="G2359" s="118">
        <f t="shared" si="1083"/>
        <v>2.0614972768082662E-3</v>
      </c>
      <c r="H2359" s="119">
        <f t="shared" si="1097"/>
        <v>46377</v>
      </c>
      <c r="I2359" s="119">
        <f t="shared" si="1084"/>
        <v>46377</v>
      </c>
      <c r="J2359" s="120">
        <f t="shared" si="1092"/>
        <v>21</v>
      </c>
      <c r="K2359" s="120">
        <f t="shared" si="1107"/>
        <v>5</v>
      </c>
      <c r="L2359" s="8">
        <f t="shared" si="1093"/>
        <v>1.0004904400000001</v>
      </c>
      <c r="M2359" s="121">
        <f t="shared" si="1106"/>
        <v>1.00206149</v>
      </c>
      <c r="N2359" s="121">
        <f t="shared" si="1101"/>
        <v>1.6978494155734811</v>
      </c>
      <c r="O2359" s="114">
        <f t="shared" si="1103"/>
        <v>1.6986821000000001</v>
      </c>
      <c r="P2359" s="114">
        <f t="shared" si="1085"/>
        <v>507.38560670999999</v>
      </c>
      <c r="Q2359" s="168">
        <f t="shared" si="1098"/>
        <v>0</v>
      </c>
      <c r="R2359" s="169">
        <f t="shared" si="1094"/>
        <v>0</v>
      </c>
      <c r="S2359" s="114">
        <f t="shared" si="1086"/>
        <v>0</v>
      </c>
      <c r="T2359" s="124">
        <f t="shared" si="1095"/>
        <v>7.0000000000000007E-2</v>
      </c>
      <c r="U2359" s="122">
        <f t="shared" si="1102"/>
        <v>5</v>
      </c>
      <c r="V2359" s="122">
        <v>252</v>
      </c>
      <c r="W2359" s="121">
        <f t="shared" si="1087"/>
        <v>1.0013433350000001</v>
      </c>
      <c r="X2359" s="114">
        <f t="shared" si="1088"/>
        <v>0.68158883999999997</v>
      </c>
      <c r="Y2359" s="114">
        <f t="shared" si="1089"/>
        <v>0</v>
      </c>
      <c r="Z2359" s="127" t="str">
        <f t="shared" si="1099"/>
        <v>A+J=</v>
      </c>
      <c r="AA2359" s="119">
        <f t="shared" si="1100"/>
        <v>46377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>
        <f t="shared" si="1090"/>
        <v>46354</v>
      </c>
      <c r="B2360" s="114">
        <f t="shared" si="1082"/>
        <v>508.25346551000001</v>
      </c>
      <c r="C2360" s="114">
        <f t="shared" si="1096"/>
        <v>298.69367948000001</v>
      </c>
      <c r="D2360" s="115">
        <f t="shared" si="1091"/>
        <v>1190.8820000000001</v>
      </c>
      <c r="E2360" s="116">
        <f t="shared" si="1104"/>
        <v>1193.337</v>
      </c>
      <c r="F2360" s="117">
        <f t="shared" si="1105"/>
        <v>46315</v>
      </c>
      <c r="G2360" s="118">
        <f t="shared" si="1083"/>
        <v>2.0614972768082662E-3</v>
      </c>
      <c r="H2360" s="119">
        <f t="shared" si="1097"/>
        <v>46377</v>
      </c>
      <c r="I2360" s="119">
        <f t="shared" si="1084"/>
        <v>46377</v>
      </c>
      <c r="J2360" s="120">
        <f t="shared" si="1092"/>
        <v>21</v>
      </c>
      <c r="K2360" s="120">
        <f t="shared" si="1107"/>
        <v>6</v>
      </c>
      <c r="L2360" s="8">
        <f t="shared" si="1093"/>
        <v>1.00058856</v>
      </c>
      <c r="M2360" s="121">
        <f t="shared" si="1106"/>
        <v>1.00206149</v>
      </c>
      <c r="N2360" s="121">
        <f t="shared" si="1101"/>
        <v>1.6978494155734811</v>
      </c>
      <c r="O2360" s="114">
        <f t="shared" si="1103"/>
        <v>1.6988487000000001</v>
      </c>
      <c r="P2360" s="114">
        <f t="shared" si="1085"/>
        <v>507.43536907999999</v>
      </c>
      <c r="Q2360" s="168">
        <f t="shared" si="1098"/>
        <v>0</v>
      </c>
      <c r="R2360" s="169">
        <f t="shared" si="1094"/>
        <v>0</v>
      </c>
      <c r="S2360" s="114">
        <f t="shared" si="1086"/>
        <v>0</v>
      </c>
      <c r="T2360" s="124">
        <f t="shared" si="1095"/>
        <v>7.0000000000000007E-2</v>
      </c>
      <c r="U2360" s="122">
        <f t="shared" si="1102"/>
        <v>6</v>
      </c>
      <c r="V2360" s="122">
        <v>252</v>
      </c>
      <c r="W2360" s="121">
        <f t="shared" si="1087"/>
        <v>1.001612218</v>
      </c>
      <c r="X2360" s="114">
        <f t="shared" si="1088"/>
        <v>0.81809642999999999</v>
      </c>
      <c r="Y2360" s="114">
        <f t="shared" si="1089"/>
        <v>0</v>
      </c>
      <c r="Z2360" s="127" t="str">
        <f t="shared" si="1099"/>
        <v>A+J=</v>
      </c>
      <c r="AA2360" s="119">
        <f t="shared" si="1100"/>
        <v>46377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>
        <f t="shared" si="1090"/>
        <v>46355</v>
      </c>
      <c r="B2361" s="114">
        <f t="shared" si="1082"/>
        <v>508.25346551000001</v>
      </c>
      <c r="C2361" s="114">
        <f t="shared" si="1096"/>
        <v>298.69367948000001</v>
      </c>
      <c r="D2361" s="115">
        <f t="shared" si="1091"/>
        <v>1190.8820000000001</v>
      </c>
      <c r="E2361" s="116">
        <f t="shared" si="1104"/>
        <v>1193.337</v>
      </c>
      <c r="F2361" s="117">
        <f t="shared" si="1105"/>
        <v>46315</v>
      </c>
      <c r="G2361" s="118">
        <f t="shared" si="1083"/>
        <v>2.0614972768082662E-3</v>
      </c>
      <c r="H2361" s="119">
        <f t="shared" si="1097"/>
        <v>46377</v>
      </c>
      <c r="I2361" s="119">
        <f t="shared" si="1084"/>
        <v>46377</v>
      </c>
      <c r="J2361" s="120">
        <f t="shared" si="1092"/>
        <v>21</v>
      </c>
      <c r="K2361" s="120">
        <f t="shared" si="1107"/>
        <v>6</v>
      </c>
      <c r="L2361" s="8">
        <f t="shared" si="1093"/>
        <v>1.00058856</v>
      </c>
      <c r="M2361" s="121">
        <f t="shared" si="1106"/>
        <v>1.00206149</v>
      </c>
      <c r="N2361" s="121">
        <f t="shared" si="1101"/>
        <v>1.6978494155734811</v>
      </c>
      <c r="O2361" s="114">
        <f t="shared" si="1103"/>
        <v>1.6988487000000001</v>
      </c>
      <c r="P2361" s="114">
        <f t="shared" si="1085"/>
        <v>507.43536907999999</v>
      </c>
      <c r="Q2361" s="168">
        <f t="shared" si="1098"/>
        <v>0</v>
      </c>
      <c r="R2361" s="169">
        <f t="shared" si="1094"/>
        <v>0</v>
      </c>
      <c r="S2361" s="114">
        <f t="shared" si="1086"/>
        <v>0</v>
      </c>
      <c r="T2361" s="124">
        <f t="shared" si="1095"/>
        <v>7.0000000000000007E-2</v>
      </c>
      <c r="U2361" s="122">
        <f t="shared" si="1102"/>
        <v>6</v>
      </c>
      <c r="V2361" s="122">
        <v>252</v>
      </c>
      <c r="W2361" s="121">
        <f t="shared" si="1087"/>
        <v>1.001612218</v>
      </c>
      <c r="X2361" s="114">
        <f t="shared" si="1088"/>
        <v>0.81809642999999999</v>
      </c>
      <c r="Y2361" s="114">
        <f t="shared" si="1089"/>
        <v>0</v>
      </c>
      <c r="Z2361" s="127" t="str">
        <f t="shared" si="1099"/>
        <v>A+J=</v>
      </c>
      <c r="AA2361" s="119">
        <f t="shared" si="1100"/>
        <v>46377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>
        <f t="shared" si="1090"/>
        <v>46356</v>
      </c>
      <c r="B2362" s="114">
        <f t="shared" si="1082"/>
        <v>508.25346551000001</v>
      </c>
      <c r="C2362" s="114">
        <f t="shared" si="1096"/>
        <v>298.69367948000001</v>
      </c>
      <c r="D2362" s="115">
        <f t="shared" si="1091"/>
        <v>1190.8820000000001</v>
      </c>
      <c r="E2362" s="116">
        <f t="shared" si="1104"/>
        <v>1193.337</v>
      </c>
      <c r="F2362" s="117">
        <f t="shared" si="1105"/>
        <v>46315</v>
      </c>
      <c r="G2362" s="118">
        <f t="shared" si="1083"/>
        <v>2.0614972768082662E-3</v>
      </c>
      <c r="H2362" s="119">
        <f t="shared" si="1097"/>
        <v>46377</v>
      </c>
      <c r="I2362" s="119">
        <f t="shared" si="1084"/>
        <v>46377</v>
      </c>
      <c r="J2362" s="120">
        <f t="shared" si="1092"/>
        <v>21</v>
      </c>
      <c r="K2362" s="120">
        <f t="shared" si="1107"/>
        <v>6</v>
      </c>
      <c r="L2362" s="8">
        <f t="shared" si="1093"/>
        <v>1.00058856</v>
      </c>
      <c r="M2362" s="121">
        <f t="shared" si="1106"/>
        <v>1.00206149</v>
      </c>
      <c r="N2362" s="121">
        <f t="shared" si="1101"/>
        <v>1.6978494155734811</v>
      </c>
      <c r="O2362" s="114">
        <f t="shared" si="1103"/>
        <v>1.6988487000000001</v>
      </c>
      <c r="P2362" s="114">
        <f t="shared" si="1085"/>
        <v>507.43536907999999</v>
      </c>
      <c r="Q2362" s="168">
        <f t="shared" si="1098"/>
        <v>0</v>
      </c>
      <c r="R2362" s="169">
        <f t="shared" si="1094"/>
        <v>0</v>
      </c>
      <c r="S2362" s="114">
        <f t="shared" si="1086"/>
        <v>0</v>
      </c>
      <c r="T2362" s="124">
        <f t="shared" si="1095"/>
        <v>7.0000000000000007E-2</v>
      </c>
      <c r="U2362" s="122">
        <f t="shared" si="1102"/>
        <v>6</v>
      </c>
      <c r="V2362" s="122">
        <v>252</v>
      </c>
      <c r="W2362" s="121">
        <f t="shared" si="1087"/>
        <v>1.001612218</v>
      </c>
      <c r="X2362" s="114">
        <f t="shared" si="1088"/>
        <v>0.81809642999999999</v>
      </c>
      <c r="Y2362" s="114">
        <f t="shared" si="1089"/>
        <v>0</v>
      </c>
      <c r="Z2362" s="127" t="str">
        <f t="shared" si="1099"/>
        <v>A+J=</v>
      </c>
      <c r="AA2362" s="119">
        <f t="shared" si="1100"/>
        <v>46377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>
        <f t="shared" si="1090"/>
        <v>46357</v>
      </c>
      <c r="B2363" s="114">
        <f t="shared" si="1082"/>
        <v>508.43980227000003</v>
      </c>
      <c r="C2363" s="114">
        <f t="shared" si="1096"/>
        <v>298.69367948000001</v>
      </c>
      <c r="D2363" s="115">
        <f t="shared" si="1091"/>
        <v>1190.8820000000001</v>
      </c>
      <c r="E2363" s="116">
        <f t="shared" si="1104"/>
        <v>1193.337</v>
      </c>
      <c r="F2363" s="117">
        <f t="shared" si="1105"/>
        <v>46315</v>
      </c>
      <c r="G2363" s="118">
        <f t="shared" si="1083"/>
        <v>2.0614972768082662E-3</v>
      </c>
      <c r="H2363" s="119">
        <f t="shared" si="1097"/>
        <v>46377</v>
      </c>
      <c r="I2363" s="119">
        <f t="shared" si="1084"/>
        <v>46377</v>
      </c>
      <c r="J2363" s="120">
        <f t="shared" si="1092"/>
        <v>21</v>
      </c>
      <c r="K2363" s="120">
        <f t="shared" si="1107"/>
        <v>7</v>
      </c>
      <c r="L2363" s="8">
        <f t="shared" si="1093"/>
        <v>1.00068669</v>
      </c>
      <c r="M2363" s="121">
        <f t="shared" si="1106"/>
        <v>1.00206149</v>
      </c>
      <c r="N2363" s="121">
        <f t="shared" si="1101"/>
        <v>1.6978494155734811</v>
      </c>
      <c r="O2363" s="114">
        <f t="shared" si="1103"/>
        <v>1.6990153100000001</v>
      </c>
      <c r="P2363" s="114">
        <f t="shared" si="1085"/>
        <v>507.48513443000002</v>
      </c>
      <c r="Q2363" s="168">
        <f t="shared" si="1098"/>
        <v>0</v>
      </c>
      <c r="R2363" s="169">
        <f t="shared" si="1094"/>
        <v>0</v>
      </c>
      <c r="S2363" s="114">
        <f t="shared" si="1086"/>
        <v>0</v>
      </c>
      <c r="T2363" s="124">
        <f t="shared" si="1095"/>
        <v>7.0000000000000007E-2</v>
      </c>
      <c r="U2363" s="122">
        <f t="shared" si="1102"/>
        <v>7</v>
      </c>
      <c r="V2363" s="122">
        <v>252</v>
      </c>
      <c r="W2363" s="121">
        <f t="shared" si="1087"/>
        <v>1.001881174</v>
      </c>
      <c r="X2363" s="114">
        <f t="shared" si="1088"/>
        <v>0.95466784000000005</v>
      </c>
      <c r="Y2363" s="114">
        <f t="shared" si="1089"/>
        <v>0</v>
      </c>
      <c r="Z2363" s="127" t="str">
        <f t="shared" si="1099"/>
        <v>A+J=</v>
      </c>
      <c r="AA2363" s="119">
        <f t="shared" si="1100"/>
        <v>46377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>
        <f t="shared" si="1090"/>
        <v>46358</v>
      </c>
      <c r="B2364" s="114">
        <f t="shared" si="1082"/>
        <v>508.62620532999995</v>
      </c>
      <c r="C2364" s="114">
        <f t="shared" si="1096"/>
        <v>298.69367948000001</v>
      </c>
      <c r="D2364" s="115">
        <f t="shared" si="1091"/>
        <v>1190.8820000000001</v>
      </c>
      <c r="E2364" s="116">
        <f t="shared" si="1104"/>
        <v>1193.337</v>
      </c>
      <c r="F2364" s="117">
        <f t="shared" si="1105"/>
        <v>46315</v>
      </c>
      <c r="G2364" s="118">
        <f t="shared" si="1083"/>
        <v>2.0614972768082662E-3</v>
      </c>
      <c r="H2364" s="119">
        <f t="shared" si="1097"/>
        <v>46377</v>
      </c>
      <c r="I2364" s="119">
        <f t="shared" si="1084"/>
        <v>46377</v>
      </c>
      <c r="J2364" s="120">
        <f t="shared" si="1092"/>
        <v>21</v>
      </c>
      <c r="K2364" s="120">
        <f t="shared" si="1107"/>
        <v>8</v>
      </c>
      <c r="L2364" s="8">
        <f t="shared" si="1093"/>
        <v>1.00078483</v>
      </c>
      <c r="M2364" s="121">
        <f t="shared" si="1106"/>
        <v>1.00206149</v>
      </c>
      <c r="N2364" s="121">
        <f t="shared" si="1101"/>
        <v>1.6978494155734811</v>
      </c>
      <c r="O2364" s="114">
        <f t="shared" si="1103"/>
        <v>1.69918193</v>
      </c>
      <c r="P2364" s="114">
        <f t="shared" si="1085"/>
        <v>507.53490276999997</v>
      </c>
      <c r="Q2364" s="168">
        <f t="shared" si="1098"/>
        <v>0</v>
      </c>
      <c r="R2364" s="169">
        <f t="shared" si="1094"/>
        <v>0</v>
      </c>
      <c r="S2364" s="114">
        <f t="shared" si="1086"/>
        <v>0</v>
      </c>
      <c r="T2364" s="124">
        <f t="shared" si="1095"/>
        <v>7.0000000000000007E-2</v>
      </c>
      <c r="U2364" s="122">
        <f t="shared" si="1102"/>
        <v>8</v>
      </c>
      <c r="V2364" s="122">
        <v>252</v>
      </c>
      <c r="W2364" s="121">
        <f t="shared" si="1087"/>
        <v>1.0021502019999999</v>
      </c>
      <c r="X2364" s="114">
        <f t="shared" si="1088"/>
        <v>1.0913025599999999</v>
      </c>
      <c r="Y2364" s="114">
        <f t="shared" si="1089"/>
        <v>0</v>
      </c>
      <c r="Z2364" s="127" t="str">
        <f t="shared" si="1099"/>
        <v>A+J=</v>
      </c>
      <c r="AA2364" s="119">
        <f t="shared" si="1100"/>
        <v>46377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>
        <f t="shared" si="1090"/>
        <v>46359</v>
      </c>
      <c r="B2365" s="114">
        <f t="shared" si="1082"/>
        <v>508.81267470999995</v>
      </c>
      <c r="C2365" s="114">
        <f t="shared" si="1096"/>
        <v>298.69367948000001</v>
      </c>
      <c r="D2365" s="115">
        <f t="shared" si="1091"/>
        <v>1190.8820000000001</v>
      </c>
      <c r="E2365" s="116">
        <f t="shared" si="1104"/>
        <v>1193.337</v>
      </c>
      <c r="F2365" s="117">
        <f t="shared" si="1105"/>
        <v>46315</v>
      </c>
      <c r="G2365" s="118">
        <f t="shared" si="1083"/>
        <v>2.0614972768082662E-3</v>
      </c>
      <c r="H2365" s="119">
        <f t="shared" si="1097"/>
        <v>46377</v>
      </c>
      <c r="I2365" s="119">
        <f t="shared" si="1084"/>
        <v>46377</v>
      </c>
      <c r="J2365" s="120">
        <f t="shared" si="1092"/>
        <v>21</v>
      </c>
      <c r="K2365" s="120">
        <f t="shared" si="1107"/>
        <v>9</v>
      </c>
      <c r="L2365" s="8">
        <f t="shared" si="1093"/>
        <v>1.0008829699999999</v>
      </c>
      <c r="M2365" s="121">
        <f t="shared" si="1106"/>
        <v>1.00206149</v>
      </c>
      <c r="N2365" s="121">
        <f t="shared" si="1101"/>
        <v>1.6978494155734811</v>
      </c>
      <c r="O2365" s="114">
        <f t="shared" si="1103"/>
        <v>1.69934856</v>
      </c>
      <c r="P2365" s="114">
        <f t="shared" si="1085"/>
        <v>507.58467409999997</v>
      </c>
      <c r="Q2365" s="168">
        <f t="shared" si="1098"/>
        <v>0</v>
      </c>
      <c r="R2365" s="169">
        <f t="shared" si="1094"/>
        <v>0</v>
      </c>
      <c r="S2365" s="114">
        <f t="shared" si="1086"/>
        <v>0</v>
      </c>
      <c r="T2365" s="124">
        <f t="shared" si="1095"/>
        <v>7.0000000000000007E-2</v>
      </c>
      <c r="U2365" s="122">
        <f t="shared" si="1102"/>
        <v>9</v>
      </c>
      <c r="V2365" s="122">
        <v>252</v>
      </c>
      <c r="W2365" s="121">
        <f t="shared" si="1087"/>
        <v>1.0024193020000001</v>
      </c>
      <c r="X2365" s="114">
        <f t="shared" si="1088"/>
        <v>1.22800061</v>
      </c>
      <c r="Y2365" s="114">
        <f t="shared" si="1089"/>
        <v>0</v>
      </c>
      <c r="Z2365" s="127" t="str">
        <f t="shared" si="1099"/>
        <v>A+J=</v>
      </c>
      <c r="AA2365" s="119">
        <f t="shared" si="1100"/>
        <v>46377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>
        <f t="shared" si="1090"/>
        <v>46360</v>
      </c>
      <c r="B2366" s="114">
        <f t="shared" si="1082"/>
        <v>508.99921641999998</v>
      </c>
      <c r="C2366" s="114">
        <f t="shared" si="1096"/>
        <v>298.69367948000001</v>
      </c>
      <c r="D2366" s="115">
        <f t="shared" si="1091"/>
        <v>1190.8820000000001</v>
      </c>
      <c r="E2366" s="116">
        <f t="shared" si="1104"/>
        <v>1193.337</v>
      </c>
      <c r="F2366" s="117">
        <f t="shared" si="1105"/>
        <v>46315</v>
      </c>
      <c r="G2366" s="118">
        <f t="shared" si="1083"/>
        <v>2.0614972768082662E-3</v>
      </c>
      <c r="H2366" s="119">
        <f t="shared" si="1097"/>
        <v>46377</v>
      </c>
      <c r="I2366" s="119">
        <f t="shared" si="1084"/>
        <v>46377</v>
      </c>
      <c r="J2366" s="120">
        <f t="shared" si="1092"/>
        <v>21</v>
      </c>
      <c r="K2366" s="120">
        <f t="shared" si="1107"/>
        <v>10</v>
      </c>
      <c r="L2366" s="8">
        <f t="shared" si="1093"/>
        <v>1.00098113</v>
      </c>
      <c r="M2366" s="121">
        <f t="shared" si="1106"/>
        <v>1.00206149</v>
      </c>
      <c r="N2366" s="121">
        <f t="shared" si="1101"/>
        <v>1.6978494155734811</v>
      </c>
      <c r="O2366" s="114">
        <f t="shared" si="1103"/>
        <v>1.6995152200000001</v>
      </c>
      <c r="P2366" s="114">
        <f t="shared" si="1085"/>
        <v>507.63445438999997</v>
      </c>
      <c r="Q2366" s="168">
        <f t="shared" si="1098"/>
        <v>0</v>
      </c>
      <c r="R2366" s="169">
        <f t="shared" si="1094"/>
        <v>0</v>
      </c>
      <c r="S2366" s="114">
        <f t="shared" si="1086"/>
        <v>0</v>
      </c>
      <c r="T2366" s="124">
        <f t="shared" si="1095"/>
        <v>7.0000000000000007E-2</v>
      </c>
      <c r="U2366" s="122">
        <f t="shared" si="1102"/>
        <v>10</v>
      </c>
      <c r="V2366" s="122">
        <v>252</v>
      </c>
      <c r="W2366" s="121">
        <f t="shared" si="1087"/>
        <v>1.0026884739999999</v>
      </c>
      <c r="X2366" s="114">
        <f t="shared" si="1088"/>
        <v>1.3647620300000001</v>
      </c>
      <c r="Y2366" s="114">
        <f t="shared" si="1089"/>
        <v>0</v>
      </c>
      <c r="Z2366" s="127" t="str">
        <f t="shared" si="1099"/>
        <v>A+J=</v>
      </c>
      <c r="AA2366" s="119">
        <f t="shared" si="1100"/>
        <v>46377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>
        <f t="shared" si="1090"/>
        <v>46361</v>
      </c>
      <c r="B2367" s="114">
        <f t="shared" si="1082"/>
        <v>509.18582796999999</v>
      </c>
      <c r="C2367" s="114">
        <f t="shared" si="1096"/>
        <v>298.69367948000001</v>
      </c>
      <c r="D2367" s="115">
        <f t="shared" si="1091"/>
        <v>1190.8820000000001</v>
      </c>
      <c r="E2367" s="116">
        <f t="shared" si="1104"/>
        <v>1193.337</v>
      </c>
      <c r="F2367" s="117">
        <f t="shared" si="1105"/>
        <v>46315</v>
      </c>
      <c r="G2367" s="118">
        <f t="shared" si="1083"/>
        <v>2.0614972768082662E-3</v>
      </c>
      <c r="H2367" s="119">
        <f t="shared" si="1097"/>
        <v>46377</v>
      </c>
      <c r="I2367" s="119">
        <f t="shared" si="1084"/>
        <v>46377</v>
      </c>
      <c r="J2367" s="120">
        <f t="shared" si="1092"/>
        <v>21</v>
      </c>
      <c r="K2367" s="120">
        <f t="shared" si="1107"/>
        <v>11</v>
      </c>
      <c r="L2367" s="8">
        <f t="shared" si="1093"/>
        <v>1.0010793</v>
      </c>
      <c r="M2367" s="121">
        <f t="shared" si="1106"/>
        <v>1.00206149</v>
      </c>
      <c r="N2367" s="121">
        <f t="shared" si="1101"/>
        <v>1.6978494155734811</v>
      </c>
      <c r="O2367" s="114">
        <f t="shared" si="1103"/>
        <v>1.6996819000000001</v>
      </c>
      <c r="P2367" s="114">
        <f t="shared" si="1085"/>
        <v>507.68424064999999</v>
      </c>
      <c r="Q2367" s="168">
        <f t="shared" si="1098"/>
        <v>0</v>
      </c>
      <c r="R2367" s="169">
        <f t="shared" si="1094"/>
        <v>0</v>
      </c>
      <c r="S2367" s="114">
        <f t="shared" si="1086"/>
        <v>0</v>
      </c>
      <c r="T2367" s="124">
        <f t="shared" si="1095"/>
        <v>7.0000000000000007E-2</v>
      </c>
      <c r="U2367" s="122">
        <f t="shared" si="1102"/>
        <v>11</v>
      </c>
      <c r="V2367" s="122">
        <v>252</v>
      </c>
      <c r="W2367" s="121">
        <f t="shared" si="1087"/>
        <v>1.0029577190000001</v>
      </c>
      <c r="X2367" s="114">
        <f t="shared" si="1088"/>
        <v>1.5015873200000001</v>
      </c>
      <c r="Y2367" s="114">
        <f t="shared" si="1089"/>
        <v>0</v>
      </c>
      <c r="Z2367" s="127" t="str">
        <f t="shared" si="1099"/>
        <v>A+J=</v>
      </c>
      <c r="AA2367" s="119">
        <f t="shared" si="1100"/>
        <v>46377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>
        <f t="shared" si="1090"/>
        <v>46362</v>
      </c>
      <c r="B2368" s="114">
        <f t="shared" si="1082"/>
        <v>509.18582796999999</v>
      </c>
      <c r="C2368" s="114">
        <f t="shared" si="1096"/>
        <v>298.69367948000001</v>
      </c>
      <c r="D2368" s="115">
        <f t="shared" si="1091"/>
        <v>1190.8820000000001</v>
      </c>
      <c r="E2368" s="116">
        <f t="shared" si="1104"/>
        <v>1193.337</v>
      </c>
      <c r="F2368" s="117">
        <f t="shared" si="1105"/>
        <v>46315</v>
      </c>
      <c r="G2368" s="118">
        <f t="shared" si="1083"/>
        <v>2.0614972768082662E-3</v>
      </c>
      <c r="H2368" s="119">
        <f t="shared" si="1097"/>
        <v>46377</v>
      </c>
      <c r="I2368" s="119">
        <f t="shared" si="1084"/>
        <v>46377</v>
      </c>
      <c r="J2368" s="120">
        <f t="shared" si="1092"/>
        <v>21</v>
      </c>
      <c r="K2368" s="120">
        <f t="shared" si="1107"/>
        <v>11</v>
      </c>
      <c r="L2368" s="8">
        <f t="shared" si="1093"/>
        <v>1.0010793</v>
      </c>
      <c r="M2368" s="121">
        <f t="shared" si="1106"/>
        <v>1.00206149</v>
      </c>
      <c r="N2368" s="121">
        <f t="shared" si="1101"/>
        <v>1.6978494155734811</v>
      </c>
      <c r="O2368" s="114">
        <f t="shared" si="1103"/>
        <v>1.6996819000000001</v>
      </c>
      <c r="P2368" s="114">
        <f t="shared" si="1085"/>
        <v>507.68424064999999</v>
      </c>
      <c r="Q2368" s="168">
        <f t="shared" si="1098"/>
        <v>0</v>
      </c>
      <c r="R2368" s="169">
        <f t="shared" si="1094"/>
        <v>0</v>
      </c>
      <c r="S2368" s="114">
        <f t="shared" si="1086"/>
        <v>0</v>
      </c>
      <c r="T2368" s="124">
        <f t="shared" si="1095"/>
        <v>7.0000000000000007E-2</v>
      </c>
      <c r="U2368" s="122">
        <f t="shared" si="1102"/>
        <v>11</v>
      </c>
      <c r="V2368" s="122">
        <v>252</v>
      </c>
      <c r="W2368" s="121">
        <f t="shared" si="1087"/>
        <v>1.0029577190000001</v>
      </c>
      <c r="X2368" s="114">
        <f t="shared" si="1088"/>
        <v>1.5015873200000001</v>
      </c>
      <c r="Y2368" s="114">
        <f t="shared" si="1089"/>
        <v>0</v>
      </c>
      <c r="Z2368" s="127" t="str">
        <f t="shared" si="1099"/>
        <v>A+J=</v>
      </c>
      <c r="AA2368" s="119">
        <f t="shared" si="1100"/>
        <v>46377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>
        <f t="shared" si="1090"/>
        <v>46363</v>
      </c>
      <c r="B2369" s="114">
        <f t="shared" si="1082"/>
        <v>509.18582796999999</v>
      </c>
      <c r="C2369" s="114">
        <f t="shared" si="1096"/>
        <v>298.69367948000001</v>
      </c>
      <c r="D2369" s="115">
        <f t="shared" si="1091"/>
        <v>1190.8820000000001</v>
      </c>
      <c r="E2369" s="116">
        <f t="shared" si="1104"/>
        <v>1193.337</v>
      </c>
      <c r="F2369" s="117">
        <f t="shared" si="1105"/>
        <v>46315</v>
      </c>
      <c r="G2369" s="118">
        <f t="shared" si="1083"/>
        <v>2.0614972768082662E-3</v>
      </c>
      <c r="H2369" s="119">
        <f t="shared" si="1097"/>
        <v>46377</v>
      </c>
      <c r="I2369" s="119">
        <f t="shared" si="1084"/>
        <v>46377</v>
      </c>
      <c r="J2369" s="120">
        <f t="shared" si="1092"/>
        <v>21</v>
      </c>
      <c r="K2369" s="120">
        <f t="shared" si="1107"/>
        <v>11</v>
      </c>
      <c r="L2369" s="8">
        <f t="shared" si="1093"/>
        <v>1.0010793</v>
      </c>
      <c r="M2369" s="121">
        <f t="shared" si="1106"/>
        <v>1.00206149</v>
      </c>
      <c r="N2369" s="121">
        <f t="shared" si="1101"/>
        <v>1.6978494155734811</v>
      </c>
      <c r="O2369" s="114">
        <f t="shared" si="1103"/>
        <v>1.6996819000000001</v>
      </c>
      <c r="P2369" s="114">
        <f t="shared" si="1085"/>
        <v>507.68424064999999</v>
      </c>
      <c r="Q2369" s="168">
        <f t="shared" si="1098"/>
        <v>0</v>
      </c>
      <c r="R2369" s="169">
        <f t="shared" si="1094"/>
        <v>0</v>
      </c>
      <c r="S2369" s="114">
        <f t="shared" si="1086"/>
        <v>0</v>
      </c>
      <c r="T2369" s="124">
        <f t="shared" si="1095"/>
        <v>7.0000000000000007E-2</v>
      </c>
      <c r="U2369" s="122">
        <f t="shared" si="1102"/>
        <v>11</v>
      </c>
      <c r="V2369" s="122">
        <v>252</v>
      </c>
      <c r="W2369" s="121">
        <f t="shared" si="1087"/>
        <v>1.0029577190000001</v>
      </c>
      <c r="X2369" s="114">
        <f t="shared" si="1088"/>
        <v>1.5015873200000001</v>
      </c>
      <c r="Y2369" s="114">
        <f t="shared" si="1089"/>
        <v>0</v>
      </c>
      <c r="Z2369" s="127" t="str">
        <f t="shared" si="1099"/>
        <v>A+J=</v>
      </c>
      <c r="AA2369" s="119">
        <f t="shared" si="1100"/>
        <v>46377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>
        <f t="shared" si="1090"/>
        <v>46364</v>
      </c>
      <c r="B2370" s="114">
        <f t="shared" si="1082"/>
        <v>509.37250289000002</v>
      </c>
      <c r="C2370" s="114">
        <f t="shared" si="1096"/>
        <v>298.69367948000001</v>
      </c>
      <c r="D2370" s="115">
        <f t="shared" si="1091"/>
        <v>1190.8820000000001</v>
      </c>
      <c r="E2370" s="116">
        <f t="shared" si="1104"/>
        <v>1193.337</v>
      </c>
      <c r="F2370" s="117">
        <f t="shared" si="1105"/>
        <v>46315</v>
      </c>
      <c r="G2370" s="118">
        <f t="shared" si="1083"/>
        <v>2.0614972768082662E-3</v>
      </c>
      <c r="H2370" s="119">
        <f t="shared" si="1097"/>
        <v>46377</v>
      </c>
      <c r="I2370" s="119">
        <f t="shared" si="1084"/>
        <v>46377</v>
      </c>
      <c r="J2370" s="120">
        <f t="shared" si="1092"/>
        <v>21</v>
      </c>
      <c r="K2370" s="120">
        <f t="shared" si="1107"/>
        <v>12</v>
      </c>
      <c r="L2370" s="8">
        <f t="shared" si="1093"/>
        <v>1.00117747</v>
      </c>
      <c r="M2370" s="121">
        <f t="shared" si="1106"/>
        <v>1.00206149</v>
      </c>
      <c r="N2370" s="121">
        <f t="shared" si="1101"/>
        <v>1.6978494155734811</v>
      </c>
      <c r="O2370" s="114">
        <f t="shared" si="1103"/>
        <v>1.6998485800000001</v>
      </c>
      <c r="P2370" s="114">
        <f t="shared" si="1085"/>
        <v>507.73402691000001</v>
      </c>
      <c r="Q2370" s="168">
        <f t="shared" si="1098"/>
        <v>0</v>
      </c>
      <c r="R2370" s="169">
        <f t="shared" si="1094"/>
        <v>0</v>
      </c>
      <c r="S2370" s="114">
        <f t="shared" si="1086"/>
        <v>0</v>
      </c>
      <c r="T2370" s="124">
        <f t="shared" si="1095"/>
        <v>7.0000000000000007E-2</v>
      </c>
      <c r="U2370" s="122">
        <f t="shared" si="1102"/>
        <v>12</v>
      </c>
      <c r="V2370" s="122">
        <v>252</v>
      </c>
      <c r="W2370" s="121">
        <f t="shared" si="1087"/>
        <v>1.003227036</v>
      </c>
      <c r="X2370" s="114">
        <f t="shared" si="1088"/>
        <v>1.6384759799999999</v>
      </c>
      <c r="Y2370" s="114">
        <f t="shared" si="1089"/>
        <v>0</v>
      </c>
      <c r="Z2370" s="127" t="str">
        <f t="shared" si="1099"/>
        <v>A+J=</v>
      </c>
      <c r="AA2370" s="119">
        <f t="shared" si="1100"/>
        <v>46377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>
        <f t="shared" si="1090"/>
        <v>46365</v>
      </c>
      <c r="B2371" s="114">
        <f t="shared" si="1082"/>
        <v>509.55925019</v>
      </c>
      <c r="C2371" s="114">
        <f t="shared" si="1096"/>
        <v>298.69367948000001</v>
      </c>
      <c r="D2371" s="115">
        <f t="shared" si="1091"/>
        <v>1190.8820000000001</v>
      </c>
      <c r="E2371" s="116">
        <f t="shared" si="1104"/>
        <v>1193.337</v>
      </c>
      <c r="F2371" s="117">
        <f t="shared" si="1105"/>
        <v>46315</v>
      </c>
      <c r="G2371" s="118">
        <f t="shared" si="1083"/>
        <v>2.0614972768082662E-3</v>
      </c>
      <c r="H2371" s="119">
        <f t="shared" si="1097"/>
        <v>46377</v>
      </c>
      <c r="I2371" s="119">
        <f t="shared" si="1084"/>
        <v>46377</v>
      </c>
      <c r="J2371" s="120">
        <f t="shared" si="1092"/>
        <v>21</v>
      </c>
      <c r="K2371" s="120">
        <f t="shared" si="1107"/>
        <v>13</v>
      </c>
      <c r="L2371" s="8">
        <f t="shared" si="1093"/>
        <v>1.0012756599999999</v>
      </c>
      <c r="M2371" s="121">
        <f t="shared" si="1106"/>
        <v>1.00206149</v>
      </c>
      <c r="N2371" s="121">
        <f t="shared" si="1101"/>
        <v>1.6978494155734811</v>
      </c>
      <c r="O2371" s="114">
        <f t="shared" si="1103"/>
        <v>1.7000152900000001</v>
      </c>
      <c r="P2371" s="114">
        <f t="shared" si="1085"/>
        <v>507.78382213999998</v>
      </c>
      <c r="Q2371" s="168">
        <f t="shared" si="1098"/>
        <v>0</v>
      </c>
      <c r="R2371" s="169">
        <f t="shared" si="1094"/>
        <v>0</v>
      </c>
      <c r="S2371" s="114">
        <f t="shared" si="1086"/>
        <v>0</v>
      </c>
      <c r="T2371" s="124">
        <f t="shared" si="1095"/>
        <v>7.0000000000000007E-2</v>
      </c>
      <c r="U2371" s="122">
        <f t="shared" si="1102"/>
        <v>13</v>
      </c>
      <c r="V2371" s="122">
        <v>252</v>
      </c>
      <c r="W2371" s="121">
        <f t="shared" si="1087"/>
        <v>1.003496425</v>
      </c>
      <c r="X2371" s="114">
        <f t="shared" si="1088"/>
        <v>1.7754280499999999</v>
      </c>
      <c r="Y2371" s="114">
        <f t="shared" si="1089"/>
        <v>0</v>
      </c>
      <c r="Z2371" s="127" t="str">
        <f t="shared" si="1099"/>
        <v>A+J=</v>
      </c>
      <c r="AA2371" s="119">
        <f t="shared" si="1100"/>
        <v>46377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>
        <f t="shared" si="1090"/>
        <v>46366</v>
      </c>
      <c r="B2372" s="114">
        <f t="shared" si="1082"/>
        <v>509.74606137000001</v>
      </c>
      <c r="C2372" s="114">
        <f t="shared" si="1096"/>
        <v>298.69367948000001</v>
      </c>
      <c r="D2372" s="115">
        <f t="shared" si="1091"/>
        <v>1190.8820000000001</v>
      </c>
      <c r="E2372" s="116">
        <f t="shared" si="1104"/>
        <v>1193.337</v>
      </c>
      <c r="F2372" s="117">
        <f t="shared" si="1105"/>
        <v>46315</v>
      </c>
      <c r="G2372" s="118">
        <f t="shared" si="1083"/>
        <v>2.0614972768082662E-3</v>
      </c>
      <c r="H2372" s="119">
        <f t="shared" si="1097"/>
        <v>46377</v>
      </c>
      <c r="I2372" s="119">
        <f t="shared" si="1084"/>
        <v>46377</v>
      </c>
      <c r="J2372" s="120">
        <f t="shared" si="1092"/>
        <v>21</v>
      </c>
      <c r="K2372" s="120">
        <f t="shared" si="1107"/>
        <v>14</v>
      </c>
      <c r="L2372" s="8">
        <f t="shared" si="1093"/>
        <v>1.00137385</v>
      </c>
      <c r="M2372" s="121">
        <f t="shared" si="1106"/>
        <v>1.00206149</v>
      </c>
      <c r="N2372" s="121">
        <f t="shared" si="1101"/>
        <v>1.6978494155734811</v>
      </c>
      <c r="O2372" s="114">
        <f t="shared" si="1103"/>
        <v>1.7001820000000001</v>
      </c>
      <c r="P2372" s="114">
        <f t="shared" si="1085"/>
        <v>507.83361736000001</v>
      </c>
      <c r="Q2372" s="168">
        <f t="shared" si="1098"/>
        <v>0</v>
      </c>
      <c r="R2372" s="169">
        <f t="shared" si="1094"/>
        <v>0</v>
      </c>
      <c r="S2372" s="114">
        <f t="shared" si="1086"/>
        <v>0</v>
      </c>
      <c r="T2372" s="124">
        <f t="shared" si="1095"/>
        <v>7.0000000000000007E-2</v>
      </c>
      <c r="U2372" s="122">
        <f t="shared" si="1102"/>
        <v>14</v>
      </c>
      <c r="V2372" s="122">
        <v>252</v>
      </c>
      <c r="W2372" s="121">
        <f t="shared" si="1087"/>
        <v>1.0037658869999999</v>
      </c>
      <c r="X2372" s="114">
        <f t="shared" si="1088"/>
        <v>1.91244401</v>
      </c>
      <c r="Y2372" s="114">
        <f t="shared" si="1089"/>
        <v>0</v>
      </c>
      <c r="Z2372" s="127" t="str">
        <f t="shared" si="1099"/>
        <v>A+J=</v>
      </c>
      <c r="AA2372" s="119">
        <f t="shared" si="1100"/>
        <v>46377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>
        <f t="shared" si="1090"/>
        <v>46367</v>
      </c>
      <c r="B2373" s="114">
        <f t="shared" si="1082"/>
        <v>509.93294796000004</v>
      </c>
      <c r="C2373" s="114">
        <f t="shared" si="1096"/>
        <v>298.69367948000001</v>
      </c>
      <c r="D2373" s="115">
        <f t="shared" si="1091"/>
        <v>1190.8820000000001</v>
      </c>
      <c r="E2373" s="116">
        <f t="shared" si="1104"/>
        <v>1193.337</v>
      </c>
      <c r="F2373" s="117">
        <f t="shared" si="1105"/>
        <v>46315</v>
      </c>
      <c r="G2373" s="118">
        <f t="shared" si="1083"/>
        <v>2.0614972768082662E-3</v>
      </c>
      <c r="H2373" s="119">
        <f t="shared" si="1097"/>
        <v>46377</v>
      </c>
      <c r="I2373" s="119">
        <f t="shared" si="1084"/>
        <v>46377</v>
      </c>
      <c r="J2373" s="120">
        <f t="shared" si="1092"/>
        <v>21</v>
      </c>
      <c r="K2373" s="120">
        <f t="shared" si="1107"/>
        <v>15</v>
      </c>
      <c r="L2373" s="8">
        <f t="shared" si="1093"/>
        <v>1.00147206</v>
      </c>
      <c r="M2373" s="121">
        <f t="shared" si="1106"/>
        <v>1.00206149</v>
      </c>
      <c r="N2373" s="121">
        <f t="shared" si="1101"/>
        <v>1.6978494155734811</v>
      </c>
      <c r="O2373" s="114">
        <f t="shared" si="1103"/>
        <v>1.7003487500000001</v>
      </c>
      <c r="P2373" s="114">
        <f t="shared" si="1085"/>
        <v>507.88342453000001</v>
      </c>
      <c r="Q2373" s="168">
        <f t="shared" si="1098"/>
        <v>0</v>
      </c>
      <c r="R2373" s="169">
        <f t="shared" si="1094"/>
        <v>0</v>
      </c>
      <c r="S2373" s="114">
        <f t="shared" si="1086"/>
        <v>0</v>
      </c>
      <c r="T2373" s="124">
        <f t="shared" si="1095"/>
        <v>7.0000000000000007E-2</v>
      </c>
      <c r="U2373" s="122">
        <f t="shared" si="1102"/>
        <v>15</v>
      </c>
      <c r="V2373" s="122">
        <v>252</v>
      </c>
      <c r="W2373" s="121">
        <f t="shared" si="1087"/>
        <v>1.004035421</v>
      </c>
      <c r="X2373" s="114">
        <f t="shared" si="1088"/>
        <v>2.0495234299999998</v>
      </c>
      <c r="Y2373" s="114">
        <f t="shared" si="1089"/>
        <v>0</v>
      </c>
      <c r="Z2373" s="127" t="str">
        <f t="shared" si="1099"/>
        <v>A+J=</v>
      </c>
      <c r="AA2373" s="119">
        <f t="shared" si="1100"/>
        <v>46377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>
        <f t="shared" si="1090"/>
        <v>46368</v>
      </c>
      <c r="B2374" s="114">
        <f t="shared" si="1082"/>
        <v>510.11989497999997</v>
      </c>
      <c r="C2374" s="114">
        <f t="shared" si="1096"/>
        <v>298.69367948000001</v>
      </c>
      <c r="D2374" s="115">
        <f t="shared" si="1091"/>
        <v>1190.8820000000001</v>
      </c>
      <c r="E2374" s="116">
        <f t="shared" si="1104"/>
        <v>1193.337</v>
      </c>
      <c r="F2374" s="117">
        <f t="shared" si="1105"/>
        <v>46315</v>
      </c>
      <c r="G2374" s="118">
        <f t="shared" si="1083"/>
        <v>2.0614972768082662E-3</v>
      </c>
      <c r="H2374" s="119">
        <f t="shared" si="1097"/>
        <v>46377</v>
      </c>
      <c r="I2374" s="119">
        <f t="shared" si="1084"/>
        <v>46377</v>
      </c>
      <c r="J2374" s="120">
        <f t="shared" si="1092"/>
        <v>21</v>
      </c>
      <c r="K2374" s="120">
        <f t="shared" si="1107"/>
        <v>16</v>
      </c>
      <c r="L2374" s="8">
        <f t="shared" si="1093"/>
        <v>1.00157027</v>
      </c>
      <c r="M2374" s="121">
        <f t="shared" si="1106"/>
        <v>1.00206149</v>
      </c>
      <c r="N2374" s="121">
        <f t="shared" si="1101"/>
        <v>1.6978494155734811</v>
      </c>
      <c r="O2374" s="114">
        <f t="shared" si="1103"/>
        <v>1.7005154899999999</v>
      </c>
      <c r="P2374" s="114">
        <f t="shared" si="1085"/>
        <v>507.93322871999999</v>
      </c>
      <c r="Q2374" s="168">
        <f t="shared" si="1098"/>
        <v>0</v>
      </c>
      <c r="R2374" s="169">
        <f t="shared" si="1094"/>
        <v>0</v>
      </c>
      <c r="S2374" s="114">
        <f t="shared" si="1086"/>
        <v>0</v>
      </c>
      <c r="T2374" s="124">
        <f t="shared" si="1095"/>
        <v>7.0000000000000007E-2</v>
      </c>
      <c r="U2374" s="122">
        <f t="shared" si="1102"/>
        <v>16</v>
      </c>
      <c r="V2374" s="122">
        <v>252</v>
      </c>
      <c r="W2374" s="121">
        <f t="shared" si="1087"/>
        <v>1.004305027</v>
      </c>
      <c r="X2374" s="114">
        <f t="shared" si="1088"/>
        <v>2.18666626</v>
      </c>
      <c r="Y2374" s="114">
        <f t="shared" si="1089"/>
        <v>0</v>
      </c>
      <c r="Z2374" s="127" t="str">
        <f t="shared" si="1099"/>
        <v>A+J=</v>
      </c>
      <c r="AA2374" s="119">
        <f t="shared" si="1100"/>
        <v>46377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>
        <f t="shared" si="1090"/>
        <v>46369</v>
      </c>
      <c r="B2375" s="114">
        <f t="shared" si="1082"/>
        <v>510.11989497999997</v>
      </c>
      <c r="C2375" s="114">
        <f t="shared" si="1096"/>
        <v>298.69367948000001</v>
      </c>
      <c r="D2375" s="115">
        <f t="shared" si="1091"/>
        <v>1190.8820000000001</v>
      </c>
      <c r="E2375" s="116">
        <f t="shared" si="1104"/>
        <v>1193.337</v>
      </c>
      <c r="F2375" s="117">
        <f t="shared" si="1105"/>
        <v>46315</v>
      </c>
      <c r="G2375" s="118">
        <f t="shared" si="1083"/>
        <v>2.0614972768082662E-3</v>
      </c>
      <c r="H2375" s="119">
        <f t="shared" si="1097"/>
        <v>46377</v>
      </c>
      <c r="I2375" s="119">
        <f t="shared" si="1084"/>
        <v>46377</v>
      </c>
      <c r="J2375" s="120">
        <f t="shared" si="1092"/>
        <v>21</v>
      </c>
      <c r="K2375" s="120">
        <f t="shared" si="1107"/>
        <v>16</v>
      </c>
      <c r="L2375" s="8">
        <f t="shared" si="1093"/>
        <v>1.00157027</v>
      </c>
      <c r="M2375" s="121">
        <f t="shared" si="1106"/>
        <v>1.00206149</v>
      </c>
      <c r="N2375" s="121">
        <f t="shared" si="1101"/>
        <v>1.6978494155734811</v>
      </c>
      <c r="O2375" s="114">
        <f t="shared" si="1103"/>
        <v>1.7005154899999999</v>
      </c>
      <c r="P2375" s="114">
        <f t="shared" si="1085"/>
        <v>507.93322871999999</v>
      </c>
      <c r="Q2375" s="168">
        <f t="shared" si="1098"/>
        <v>0</v>
      </c>
      <c r="R2375" s="169">
        <f t="shared" si="1094"/>
        <v>0</v>
      </c>
      <c r="S2375" s="114">
        <f t="shared" si="1086"/>
        <v>0</v>
      </c>
      <c r="T2375" s="124">
        <f t="shared" si="1095"/>
        <v>7.0000000000000007E-2</v>
      </c>
      <c r="U2375" s="122">
        <f t="shared" si="1102"/>
        <v>16</v>
      </c>
      <c r="V2375" s="122">
        <v>252</v>
      </c>
      <c r="W2375" s="121">
        <f t="shared" si="1087"/>
        <v>1.004305027</v>
      </c>
      <c r="X2375" s="114">
        <f t="shared" si="1088"/>
        <v>2.18666626</v>
      </c>
      <c r="Y2375" s="114">
        <f t="shared" si="1089"/>
        <v>0</v>
      </c>
      <c r="Z2375" s="127" t="str">
        <f t="shared" si="1099"/>
        <v>A+J=</v>
      </c>
      <c r="AA2375" s="119">
        <f t="shared" si="1100"/>
        <v>46377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>
        <f t="shared" si="1090"/>
        <v>46370</v>
      </c>
      <c r="B2376" s="114">
        <f t="shared" si="1082"/>
        <v>510.11989497999997</v>
      </c>
      <c r="C2376" s="114">
        <f t="shared" si="1096"/>
        <v>298.69367948000001</v>
      </c>
      <c r="D2376" s="115">
        <f t="shared" si="1091"/>
        <v>1190.8820000000001</v>
      </c>
      <c r="E2376" s="116">
        <f t="shared" si="1104"/>
        <v>1193.337</v>
      </c>
      <c r="F2376" s="117">
        <f t="shared" si="1105"/>
        <v>46315</v>
      </c>
      <c r="G2376" s="118">
        <f t="shared" si="1083"/>
        <v>2.0614972768082662E-3</v>
      </c>
      <c r="H2376" s="119">
        <f t="shared" si="1097"/>
        <v>46377</v>
      </c>
      <c r="I2376" s="119">
        <f t="shared" si="1084"/>
        <v>46377</v>
      </c>
      <c r="J2376" s="120">
        <f t="shared" si="1092"/>
        <v>21</v>
      </c>
      <c r="K2376" s="120">
        <f t="shared" si="1107"/>
        <v>16</v>
      </c>
      <c r="L2376" s="8">
        <f t="shared" si="1093"/>
        <v>1.00157027</v>
      </c>
      <c r="M2376" s="121">
        <f t="shared" si="1106"/>
        <v>1.00206149</v>
      </c>
      <c r="N2376" s="121">
        <f t="shared" si="1101"/>
        <v>1.6978494155734811</v>
      </c>
      <c r="O2376" s="114">
        <f t="shared" si="1103"/>
        <v>1.7005154899999999</v>
      </c>
      <c r="P2376" s="114">
        <f t="shared" si="1085"/>
        <v>507.93322871999999</v>
      </c>
      <c r="Q2376" s="168">
        <f t="shared" si="1098"/>
        <v>0</v>
      </c>
      <c r="R2376" s="169">
        <f t="shared" si="1094"/>
        <v>0</v>
      </c>
      <c r="S2376" s="114">
        <f t="shared" si="1086"/>
        <v>0</v>
      </c>
      <c r="T2376" s="124">
        <f t="shared" si="1095"/>
        <v>7.0000000000000007E-2</v>
      </c>
      <c r="U2376" s="122">
        <f t="shared" si="1102"/>
        <v>16</v>
      </c>
      <c r="V2376" s="122">
        <v>252</v>
      </c>
      <c r="W2376" s="121">
        <f t="shared" si="1087"/>
        <v>1.004305027</v>
      </c>
      <c r="X2376" s="114">
        <f t="shared" si="1088"/>
        <v>2.18666626</v>
      </c>
      <c r="Y2376" s="114">
        <f t="shared" si="1089"/>
        <v>0</v>
      </c>
      <c r="Z2376" s="127" t="str">
        <f t="shared" si="1099"/>
        <v>A+J=</v>
      </c>
      <c r="AA2376" s="119">
        <f t="shared" si="1100"/>
        <v>46377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>
        <f t="shared" si="1090"/>
        <v>46371</v>
      </c>
      <c r="B2377" s="114">
        <f t="shared" si="1082"/>
        <v>510.30691793</v>
      </c>
      <c r="C2377" s="114">
        <f t="shared" si="1096"/>
        <v>298.69367948000001</v>
      </c>
      <c r="D2377" s="115">
        <f t="shared" si="1091"/>
        <v>1190.8820000000001</v>
      </c>
      <c r="E2377" s="116">
        <f t="shared" si="1104"/>
        <v>1193.337</v>
      </c>
      <c r="F2377" s="117">
        <f t="shared" si="1105"/>
        <v>46315</v>
      </c>
      <c r="G2377" s="118">
        <f t="shared" si="1083"/>
        <v>2.0614972768082662E-3</v>
      </c>
      <c r="H2377" s="119">
        <f t="shared" si="1097"/>
        <v>46377</v>
      </c>
      <c r="I2377" s="119">
        <f t="shared" si="1084"/>
        <v>46377</v>
      </c>
      <c r="J2377" s="120">
        <f t="shared" si="1092"/>
        <v>21</v>
      </c>
      <c r="K2377" s="120">
        <f t="shared" si="1107"/>
        <v>17</v>
      </c>
      <c r="L2377" s="8">
        <f t="shared" si="1093"/>
        <v>1.0016685000000001</v>
      </c>
      <c r="M2377" s="121">
        <f t="shared" si="1106"/>
        <v>1.00206149</v>
      </c>
      <c r="N2377" s="121">
        <f t="shared" si="1101"/>
        <v>1.6978494155734811</v>
      </c>
      <c r="O2377" s="114">
        <f t="shared" si="1103"/>
        <v>1.7006822699999999</v>
      </c>
      <c r="P2377" s="114">
        <f t="shared" si="1085"/>
        <v>507.98304485</v>
      </c>
      <c r="Q2377" s="168">
        <f t="shared" si="1098"/>
        <v>0</v>
      </c>
      <c r="R2377" s="169">
        <f t="shared" si="1094"/>
        <v>0</v>
      </c>
      <c r="S2377" s="114">
        <f t="shared" si="1086"/>
        <v>0</v>
      </c>
      <c r="T2377" s="124">
        <f t="shared" si="1095"/>
        <v>7.0000000000000007E-2</v>
      </c>
      <c r="U2377" s="122">
        <f t="shared" si="1102"/>
        <v>17</v>
      </c>
      <c r="V2377" s="122">
        <v>252</v>
      </c>
      <c r="W2377" s="121">
        <f t="shared" si="1087"/>
        <v>1.0045747060000001</v>
      </c>
      <c r="X2377" s="114">
        <f t="shared" si="1088"/>
        <v>2.3238730799999998</v>
      </c>
      <c r="Y2377" s="114">
        <f t="shared" si="1089"/>
        <v>0</v>
      </c>
      <c r="Z2377" s="127" t="str">
        <f t="shared" si="1099"/>
        <v>A+J=</v>
      </c>
      <c r="AA2377" s="119">
        <f t="shared" si="1100"/>
        <v>46377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>
        <f t="shared" si="1090"/>
        <v>46372</v>
      </c>
      <c r="B2378" s="114">
        <f t="shared" ref="B2378:B2441" si="1108">(P2378+X2378)</f>
        <v>510.49400431999999</v>
      </c>
      <c r="C2378" s="114">
        <f t="shared" si="1096"/>
        <v>298.69367948000001</v>
      </c>
      <c r="D2378" s="115">
        <f t="shared" si="1091"/>
        <v>1190.8820000000001</v>
      </c>
      <c r="E2378" s="116">
        <f t="shared" si="1104"/>
        <v>1193.337</v>
      </c>
      <c r="F2378" s="117">
        <f t="shared" si="1105"/>
        <v>46315</v>
      </c>
      <c r="G2378" s="118">
        <f t="shared" ref="G2378:G2441" si="1109">(E2378/D2378)-1</f>
        <v>2.0614972768082662E-3</v>
      </c>
      <c r="H2378" s="119">
        <f t="shared" si="1097"/>
        <v>46377</v>
      </c>
      <c r="I2378" s="119">
        <f t="shared" ref="I2378:I2441" si="1110">IF(A2378&gt;I2377,H2378,I2377)</f>
        <v>46377</v>
      </c>
      <c r="J2378" s="120">
        <f t="shared" si="1092"/>
        <v>21</v>
      </c>
      <c r="K2378" s="120">
        <f t="shared" si="1107"/>
        <v>18</v>
      </c>
      <c r="L2378" s="8">
        <f t="shared" si="1093"/>
        <v>1.0017667299999999</v>
      </c>
      <c r="M2378" s="121">
        <f t="shared" si="1106"/>
        <v>1.00206149</v>
      </c>
      <c r="N2378" s="121">
        <f t="shared" si="1101"/>
        <v>1.6978494155734811</v>
      </c>
      <c r="O2378" s="114">
        <f t="shared" si="1103"/>
        <v>1.70084905</v>
      </c>
      <c r="P2378" s="114">
        <f t="shared" ref="P2378:P2441" si="1111">TRUNC(C2378*O2378,8)</f>
        <v>508.03286098000001</v>
      </c>
      <c r="Q2378" s="168">
        <f t="shared" si="1098"/>
        <v>0</v>
      </c>
      <c r="R2378" s="169">
        <f t="shared" si="1094"/>
        <v>0</v>
      </c>
      <c r="S2378" s="114">
        <f t="shared" ref="S2378:S2441" si="1112">IF(R2378&gt;0,TRUNC(R2378*P2378,8),0)</f>
        <v>0</v>
      </c>
      <c r="T2378" s="124">
        <f t="shared" si="1095"/>
        <v>7.0000000000000007E-2</v>
      </c>
      <c r="U2378" s="122">
        <f t="shared" si="1102"/>
        <v>18</v>
      </c>
      <c r="V2378" s="122">
        <v>252</v>
      </c>
      <c r="W2378" s="121">
        <f t="shared" ref="W2378:W2441" si="1113">ROUND((1+T2378)^TRUNC((U2378/V2378),9),9)</f>
        <v>1.0048444569999999</v>
      </c>
      <c r="X2378" s="114">
        <f t="shared" ref="X2378:X2441" si="1114">TRUNC((P2378*(W2378-1)),8)</f>
        <v>2.46114334</v>
      </c>
      <c r="Y2378" s="114">
        <f t="shared" ref="Y2378:Y2441" si="1115">IF(Q2378&gt;0,S2378+X2378,0)</f>
        <v>0</v>
      </c>
      <c r="Z2378" s="127" t="str">
        <f t="shared" si="1099"/>
        <v>A+J=</v>
      </c>
      <c r="AA2378" s="119">
        <f t="shared" si="1100"/>
        <v>46377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>
        <f t="shared" ref="A2379:A2442" si="1116">(A2378+1)</f>
        <v>46373</v>
      </c>
      <c r="B2379" s="114">
        <f t="shared" si="1108"/>
        <v>510.68116670000001</v>
      </c>
      <c r="C2379" s="114">
        <f t="shared" si="1096"/>
        <v>298.69367948000001</v>
      </c>
      <c r="D2379" s="115">
        <f t="shared" ref="D2379:D2442" si="1117">IF(E2379=E2378,D2378,E2378)</f>
        <v>1190.8820000000001</v>
      </c>
      <c r="E2379" s="116">
        <f t="shared" si="1104"/>
        <v>1193.337</v>
      </c>
      <c r="F2379" s="117">
        <f t="shared" si="1105"/>
        <v>46315</v>
      </c>
      <c r="G2379" s="118">
        <f t="shared" si="1109"/>
        <v>2.0614972768082662E-3</v>
      </c>
      <c r="H2379" s="119">
        <f t="shared" si="1097"/>
        <v>46377</v>
      </c>
      <c r="I2379" s="119">
        <f t="shared" si="1110"/>
        <v>46377</v>
      </c>
      <c r="J2379" s="120">
        <f t="shared" ref="J2379:J2442" si="1118">IF(I2379=I2378,J2378,NETWORKDAYS(I2378,I2379,$AD$148:$AD$502)-1)</f>
        <v>21</v>
      </c>
      <c r="K2379" s="120">
        <f t="shared" si="1107"/>
        <v>19</v>
      </c>
      <c r="L2379" s="8">
        <f t="shared" ref="L2379:L2442" si="1119">TRUNC((E2379/D2379)^TRUNC((K2379/J2379),9),8)</f>
        <v>1.0018649799999999</v>
      </c>
      <c r="M2379" s="121">
        <f t="shared" si="1106"/>
        <v>1.00206149</v>
      </c>
      <c r="N2379" s="121">
        <f t="shared" si="1101"/>
        <v>1.6978494155734811</v>
      </c>
      <c r="O2379" s="114">
        <f t="shared" si="1103"/>
        <v>1.70101587</v>
      </c>
      <c r="P2379" s="114">
        <f t="shared" si="1111"/>
        <v>508.08268906000001</v>
      </c>
      <c r="Q2379" s="168">
        <f t="shared" si="1098"/>
        <v>0</v>
      </c>
      <c r="R2379" s="169">
        <f t="shared" ref="R2379:R2442" si="1120">IF(Q2379&gt;0,VLOOKUP($A2379,$AD$10:$AI$140,6),0)</f>
        <v>0</v>
      </c>
      <c r="S2379" s="114">
        <f t="shared" si="1112"/>
        <v>0</v>
      </c>
      <c r="T2379" s="124">
        <f t="shared" ref="T2379:T2442" si="1121">(T2378)</f>
        <v>7.0000000000000007E-2</v>
      </c>
      <c r="U2379" s="122">
        <f t="shared" si="1102"/>
        <v>19</v>
      </c>
      <c r="V2379" s="122">
        <v>252</v>
      </c>
      <c r="W2379" s="121">
        <f t="shared" si="1113"/>
        <v>1.005114281</v>
      </c>
      <c r="X2379" s="114">
        <f t="shared" si="1114"/>
        <v>2.59847764</v>
      </c>
      <c r="Y2379" s="114">
        <f t="shared" si="1115"/>
        <v>0</v>
      </c>
      <c r="Z2379" s="127" t="str">
        <f t="shared" si="1099"/>
        <v>A+J=</v>
      </c>
      <c r="AA2379" s="119">
        <f t="shared" si="1100"/>
        <v>46377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>
        <f t="shared" si="1116"/>
        <v>46374</v>
      </c>
      <c r="B2380" s="114">
        <f t="shared" si="1108"/>
        <v>510.86838954000001</v>
      </c>
      <c r="C2380" s="114">
        <f t="shared" ref="C2380:C2443" si="1122">TRUNC(IF(Q2379&gt;0,VLOOKUP(A2379,$AD$12:$AE$140,2),C2379),8)</f>
        <v>298.69367948000001</v>
      </c>
      <c r="D2380" s="115">
        <f t="shared" si="1117"/>
        <v>1190.8820000000001</v>
      </c>
      <c r="E2380" s="116">
        <f t="shared" si="1104"/>
        <v>1193.337</v>
      </c>
      <c r="F2380" s="117">
        <f t="shared" si="1105"/>
        <v>46315</v>
      </c>
      <c r="G2380" s="118">
        <f t="shared" si="1109"/>
        <v>2.0614972768082662E-3</v>
      </c>
      <c r="H2380" s="119">
        <f t="shared" ref="H2380:H2443" si="1123">IF(DAY(A2380)=H$9,VLOOKUP(A2380,AH$118:AN$450,4),H2379)</f>
        <v>46377</v>
      </c>
      <c r="I2380" s="119">
        <f t="shared" si="1110"/>
        <v>46377</v>
      </c>
      <c r="J2380" s="120">
        <f t="shared" si="1118"/>
        <v>21</v>
      </c>
      <c r="K2380" s="120">
        <f t="shared" si="1107"/>
        <v>20</v>
      </c>
      <c r="L2380" s="8">
        <f t="shared" si="1119"/>
        <v>1.0019632300000001</v>
      </c>
      <c r="M2380" s="121">
        <f t="shared" si="1106"/>
        <v>1.00206149</v>
      </c>
      <c r="N2380" s="121">
        <f t="shared" si="1101"/>
        <v>1.6978494155734811</v>
      </c>
      <c r="O2380" s="114">
        <f t="shared" si="1103"/>
        <v>1.7011826800000001</v>
      </c>
      <c r="P2380" s="114">
        <f t="shared" si="1111"/>
        <v>508.13251415000002</v>
      </c>
      <c r="Q2380" s="168">
        <f t="shared" ref="Q2380:Q2443" si="1124">IF(VLOOKUP(A2380,AD$10:AK$140,8)=VLOOKUP(A2379,AD$10:AK$140,8),0,VLOOKUP(A2380,AD$10:AK$140,8))</f>
        <v>0</v>
      </c>
      <c r="R2380" s="169">
        <f t="shared" si="1120"/>
        <v>0</v>
      </c>
      <c r="S2380" s="114">
        <f t="shared" si="1112"/>
        <v>0</v>
      </c>
      <c r="T2380" s="124">
        <f t="shared" si="1121"/>
        <v>7.0000000000000007E-2</v>
      </c>
      <c r="U2380" s="122">
        <f t="shared" si="1102"/>
        <v>20</v>
      </c>
      <c r="V2380" s="122">
        <v>252</v>
      </c>
      <c r="W2380" s="121">
        <f t="shared" si="1113"/>
        <v>1.005384177</v>
      </c>
      <c r="X2380" s="114">
        <f t="shared" si="1114"/>
        <v>2.7358753899999999</v>
      </c>
      <c r="Y2380" s="114">
        <f t="shared" si="1115"/>
        <v>0</v>
      </c>
      <c r="Z2380" s="127" t="str">
        <f t="shared" ref="Z2380:Z2443" si="1125">IF($Q2379&gt;0,VLOOKUP($A2379,$AD$10:$AM$140,9),Z2379)</f>
        <v>A+J=</v>
      </c>
      <c r="AA2380" s="119">
        <f t="shared" ref="AA2380:AA2443" si="1126">IF($Q2379&gt;0,VLOOKUP($A2379,$AD$10:$AM$140,10),AA2379)</f>
        <v>46377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>
        <f t="shared" si="1116"/>
        <v>46375</v>
      </c>
      <c r="B2381" s="114">
        <f t="shared" si="1108"/>
        <v>511.05568188000001</v>
      </c>
      <c r="C2381" s="114">
        <f t="shared" si="1122"/>
        <v>298.69367948000001</v>
      </c>
      <c r="D2381" s="115">
        <f t="shared" si="1117"/>
        <v>1190.8820000000001</v>
      </c>
      <c r="E2381" s="116">
        <f t="shared" si="1104"/>
        <v>1193.337</v>
      </c>
      <c r="F2381" s="117">
        <f t="shared" si="1105"/>
        <v>46315</v>
      </c>
      <c r="G2381" s="118">
        <f t="shared" si="1109"/>
        <v>2.0614972768082662E-3</v>
      </c>
      <c r="H2381" s="119">
        <f t="shared" si="1123"/>
        <v>46377</v>
      </c>
      <c r="I2381" s="119">
        <f t="shared" si="1110"/>
        <v>46377</v>
      </c>
      <c r="J2381" s="120">
        <f t="shared" si="1118"/>
        <v>21</v>
      </c>
      <c r="K2381" s="120">
        <f t="shared" si="1107"/>
        <v>21</v>
      </c>
      <c r="L2381" s="8">
        <f t="shared" si="1119"/>
        <v>1.00206149</v>
      </c>
      <c r="M2381" s="121">
        <f t="shared" si="1106"/>
        <v>1.00206149</v>
      </c>
      <c r="N2381" s="121">
        <f t="shared" si="1101"/>
        <v>1.6978494155734811</v>
      </c>
      <c r="O2381" s="114">
        <f t="shared" si="1103"/>
        <v>1.70134951</v>
      </c>
      <c r="P2381" s="114">
        <f t="shared" si="1111"/>
        <v>508.18234522</v>
      </c>
      <c r="Q2381" s="168">
        <f t="shared" si="1124"/>
        <v>0</v>
      </c>
      <c r="R2381" s="169">
        <f t="shared" si="1120"/>
        <v>0</v>
      </c>
      <c r="S2381" s="114">
        <f t="shared" si="1112"/>
        <v>0</v>
      </c>
      <c r="T2381" s="124">
        <f t="shared" si="1121"/>
        <v>7.0000000000000007E-2</v>
      </c>
      <c r="U2381" s="122">
        <f t="shared" si="1102"/>
        <v>21</v>
      </c>
      <c r="V2381" s="122">
        <v>252</v>
      </c>
      <c r="W2381" s="121">
        <f t="shared" si="1113"/>
        <v>1.0056541450000001</v>
      </c>
      <c r="X2381" s="114">
        <f t="shared" si="1114"/>
        <v>2.8733366600000001</v>
      </c>
      <c r="Y2381" s="114">
        <f t="shared" si="1115"/>
        <v>0</v>
      </c>
      <c r="Z2381" s="127" t="str">
        <f t="shared" si="1125"/>
        <v>A+J=</v>
      </c>
      <c r="AA2381" s="119">
        <f t="shared" si="1126"/>
        <v>46377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>
        <f t="shared" si="1116"/>
        <v>46376</v>
      </c>
      <c r="B2382" s="114">
        <f t="shared" si="1108"/>
        <v>511.05568188000001</v>
      </c>
      <c r="C2382" s="114">
        <f t="shared" si="1122"/>
        <v>298.69367948000001</v>
      </c>
      <c r="D2382" s="115">
        <f t="shared" si="1117"/>
        <v>1190.8820000000001</v>
      </c>
      <c r="E2382" s="116">
        <f t="shared" si="1104"/>
        <v>1193.337</v>
      </c>
      <c r="F2382" s="117">
        <f t="shared" si="1105"/>
        <v>46315</v>
      </c>
      <c r="G2382" s="118">
        <f t="shared" si="1109"/>
        <v>2.0614972768082662E-3</v>
      </c>
      <c r="H2382" s="119">
        <f t="shared" si="1123"/>
        <v>46407</v>
      </c>
      <c r="I2382" s="119">
        <f t="shared" si="1110"/>
        <v>46377</v>
      </c>
      <c r="J2382" s="120">
        <f t="shared" si="1118"/>
        <v>21</v>
      </c>
      <c r="K2382" s="120">
        <f t="shared" si="1107"/>
        <v>21</v>
      </c>
      <c r="L2382" s="8">
        <f t="shared" si="1119"/>
        <v>1.00206149</v>
      </c>
      <c r="M2382" s="121">
        <f t="shared" si="1106"/>
        <v>1.00206149</v>
      </c>
      <c r="N2382" s="121">
        <f t="shared" si="1101"/>
        <v>1.6978494155734811</v>
      </c>
      <c r="O2382" s="114">
        <f t="shared" si="1103"/>
        <v>1.70134951</v>
      </c>
      <c r="P2382" s="114">
        <f t="shared" si="1111"/>
        <v>508.18234522</v>
      </c>
      <c r="Q2382" s="168">
        <f t="shared" si="1124"/>
        <v>0</v>
      </c>
      <c r="R2382" s="169">
        <f t="shared" si="1120"/>
        <v>0</v>
      </c>
      <c r="S2382" s="114">
        <f t="shared" si="1112"/>
        <v>0</v>
      </c>
      <c r="T2382" s="124">
        <f t="shared" si="1121"/>
        <v>7.0000000000000007E-2</v>
      </c>
      <c r="U2382" s="122">
        <f t="shared" si="1102"/>
        <v>21</v>
      </c>
      <c r="V2382" s="122">
        <v>252</v>
      </c>
      <c r="W2382" s="121">
        <f t="shared" si="1113"/>
        <v>1.0056541450000001</v>
      </c>
      <c r="X2382" s="114">
        <f t="shared" si="1114"/>
        <v>2.8733366600000001</v>
      </c>
      <c r="Y2382" s="114">
        <f t="shared" si="1115"/>
        <v>0</v>
      </c>
      <c r="Z2382" s="127" t="str">
        <f t="shared" si="1125"/>
        <v>A+J=</v>
      </c>
      <c r="AA2382" s="119">
        <f t="shared" si="1126"/>
        <v>46377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>
        <f t="shared" si="1116"/>
        <v>46377</v>
      </c>
      <c r="B2383" s="114">
        <f t="shared" si="1108"/>
        <v>511.05568188000001</v>
      </c>
      <c r="C2383" s="114">
        <f t="shared" si="1122"/>
        <v>298.69367948000001</v>
      </c>
      <c r="D2383" s="115">
        <f t="shared" si="1117"/>
        <v>1190.8820000000001</v>
      </c>
      <c r="E2383" s="116">
        <f t="shared" si="1104"/>
        <v>1193.337</v>
      </c>
      <c r="F2383" s="117">
        <f t="shared" si="1105"/>
        <v>46315</v>
      </c>
      <c r="G2383" s="118">
        <f t="shared" si="1109"/>
        <v>2.0614972768082662E-3</v>
      </c>
      <c r="H2383" s="119">
        <f t="shared" si="1123"/>
        <v>46407</v>
      </c>
      <c r="I2383" s="119">
        <f t="shared" si="1110"/>
        <v>46377</v>
      </c>
      <c r="J2383" s="120">
        <f t="shared" si="1118"/>
        <v>21</v>
      </c>
      <c r="K2383" s="120">
        <f t="shared" si="1107"/>
        <v>21</v>
      </c>
      <c r="L2383" s="8">
        <f t="shared" si="1119"/>
        <v>1.00206149</v>
      </c>
      <c r="M2383" s="121">
        <f t="shared" si="1106"/>
        <v>1.00206149</v>
      </c>
      <c r="N2383" s="121">
        <f t="shared" si="1101"/>
        <v>1.6978494155734811</v>
      </c>
      <c r="O2383" s="114">
        <f t="shared" si="1103"/>
        <v>1.70134951</v>
      </c>
      <c r="P2383" s="114">
        <f t="shared" si="1111"/>
        <v>508.18234522</v>
      </c>
      <c r="Q2383" s="168">
        <f t="shared" si="1124"/>
        <v>78</v>
      </c>
      <c r="R2383" s="169">
        <f t="shared" si="1120"/>
        <v>2.3434999999999997E-2</v>
      </c>
      <c r="S2383" s="114">
        <f t="shared" si="1112"/>
        <v>11.90925326</v>
      </c>
      <c r="T2383" s="124">
        <f t="shared" si="1121"/>
        <v>7.0000000000000007E-2</v>
      </c>
      <c r="U2383" s="122">
        <f t="shared" si="1102"/>
        <v>21</v>
      </c>
      <c r="V2383" s="122">
        <v>252</v>
      </c>
      <c r="W2383" s="121">
        <f t="shared" si="1113"/>
        <v>1.0056541450000001</v>
      </c>
      <c r="X2383" s="114">
        <f t="shared" si="1114"/>
        <v>2.8733366600000001</v>
      </c>
      <c r="Y2383" s="114">
        <f t="shared" si="1115"/>
        <v>14.782589919999999</v>
      </c>
      <c r="Z2383" s="127" t="str">
        <f t="shared" si="1125"/>
        <v>A+J=</v>
      </c>
      <c r="AA2383" s="119">
        <f t="shared" si="1126"/>
        <v>46377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>
        <f t="shared" si="1116"/>
        <v>46378</v>
      </c>
      <c r="B2384" s="114">
        <f t="shared" si="1108"/>
        <v>496.45746826999999</v>
      </c>
      <c r="C2384" s="114">
        <f t="shared" si="1122"/>
        <v>291.69379311</v>
      </c>
      <c r="D2384" s="115">
        <f t="shared" si="1117"/>
        <v>1190.8820000000001</v>
      </c>
      <c r="E2384" s="116">
        <f t="shared" si="1104"/>
        <v>1193.337</v>
      </c>
      <c r="F2384" s="117">
        <f t="shared" si="1105"/>
        <v>46347</v>
      </c>
      <c r="G2384" s="118">
        <f t="shared" si="1109"/>
        <v>2.0614972768082662E-3</v>
      </c>
      <c r="H2384" s="119">
        <f t="shared" si="1123"/>
        <v>46407</v>
      </c>
      <c r="I2384" s="119">
        <f t="shared" si="1110"/>
        <v>46407</v>
      </c>
      <c r="J2384" s="120">
        <f t="shared" si="1118"/>
        <v>20</v>
      </c>
      <c r="K2384" s="120">
        <f t="shared" si="1107"/>
        <v>1</v>
      </c>
      <c r="L2384" s="8">
        <f t="shared" si="1119"/>
        <v>1.0001029699999999</v>
      </c>
      <c r="M2384" s="121">
        <f t="shared" si="1106"/>
        <v>1.00206149</v>
      </c>
      <c r="N2384" s="121">
        <f t="shared" si="1101"/>
        <v>1.7013495151651916</v>
      </c>
      <c r="O2384" s="114">
        <f t="shared" si="1103"/>
        <v>1.7015247</v>
      </c>
      <c r="P2384" s="114">
        <f t="shared" si="1111"/>
        <v>496.32419381</v>
      </c>
      <c r="Q2384" s="168">
        <f t="shared" si="1124"/>
        <v>0</v>
      </c>
      <c r="R2384" s="169">
        <f t="shared" si="1120"/>
        <v>0</v>
      </c>
      <c r="S2384" s="114">
        <f t="shared" si="1112"/>
        <v>0</v>
      </c>
      <c r="T2384" s="124">
        <f t="shared" si="1121"/>
        <v>7.0000000000000007E-2</v>
      </c>
      <c r="U2384" s="122">
        <f t="shared" si="1102"/>
        <v>1</v>
      </c>
      <c r="V2384" s="122">
        <v>252</v>
      </c>
      <c r="W2384" s="121">
        <f t="shared" si="1113"/>
        <v>1.0002685229999999</v>
      </c>
      <c r="X2384" s="114">
        <f t="shared" si="1114"/>
        <v>0.13327446000000001</v>
      </c>
      <c r="Y2384" s="114">
        <f t="shared" si="1115"/>
        <v>0</v>
      </c>
      <c r="Z2384" s="127" t="str">
        <f t="shared" si="1125"/>
        <v>A+J=</v>
      </c>
      <c r="AA2384" s="119">
        <f t="shared" si="1126"/>
        <v>46407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>
        <f t="shared" si="1116"/>
        <v>46379</v>
      </c>
      <c r="B2385" s="114">
        <f t="shared" si="1108"/>
        <v>496.64191065999995</v>
      </c>
      <c r="C2385" s="114">
        <f t="shared" si="1122"/>
        <v>291.69379311</v>
      </c>
      <c r="D2385" s="115">
        <f t="shared" si="1117"/>
        <v>1190.8820000000001</v>
      </c>
      <c r="E2385" s="116">
        <f t="shared" si="1104"/>
        <v>1193.337</v>
      </c>
      <c r="F2385" s="117">
        <f t="shared" si="1105"/>
        <v>46347</v>
      </c>
      <c r="G2385" s="118">
        <f t="shared" si="1109"/>
        <v>2.0614972768082662E-3</v>
      </c>
      <c r="H2385" s="119">
        <f t="shared" si="1123"/>
        <v>46407</v>
      </c>
      <c r="I2385" s="119">
        <f t="shared" si="1110"/>
        <v>46407</v>
      </c>
      <c r="J2385" s="120">
        <f t="shared" si="1118"/>
        <v>20</v>
      </c>
      <c r="K2385" s="120">
        <f t="shared" si="1107"/>
        <v>2</v>
      </c>
      <c r="L2385" s="8">
        <f t="shared" si="1119"/>
        <v>1.00020595</v>
      </c>
      <c r="M2385" s="121">
        <f t="shared" si="1106"/>
        <v>1.00206149</v>
      </c>
      <c r="N2385" s="121">
        <f t="shared" si="1101"/>
        <v>1.7013495151651916</v>
      </c>
      <c r="O2385" s="114">
        <f t="shared" si="1103"/>
        <v>1.7016998999999999</v>
      </c>
      <c r="P2385" s="114">
        <f t="shared" si="1111"/>
        <v>496.37529855999998</v>
      </c>
      <c r="Q2385" s="168">
        <f t="shared" si="1124"/>
        <v>0</v>
      </c>
      <c r="R2385" s="169">
        <f t="shared" si="1120"/>
        <v>0</v>
      </c>
      <c r="S2385" s="114">
        <f t="shared" si="1112"/>
        <v>0</v>
      </c>
      <c r="T2385" s="124">
        <f t="shared" si="1121"/>
        <v>7.0000000000000007E-2</v>
      </c>
      <c r="U2385" s="122">
        <f t="shared" si="1102"/>
        <v>2</v>
      </c>
      <c r="V2385" s="122">
        <v>252</v>
      </c>
      <c r="W2385" s="121">
        <f t="shared" si="1113"/>
        <v>1.000537118</v>
      </c>
      <c r="X2385" s="114">
        <f t="shared" si="1114"/>
        <v>0.26661210000000002</v>
      </c>
      <c r="Y2385" s="114">
        <f t="shared" si="1115"/>
        <v>0</v>
      </c>
      <c r="Z2385" s="127" t="str">
        <f t="shared" si="1125"/>
        <v>A+J=</v>
      </c>
      <c r="AA2385" s="119">
        <f t="shared" si="1126"/>
        <v>46407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>
        <f t="shared" si="1116"/>
        <v>46380</v>
      </c>
      <c r="B2386" s="114">
        <f t="shared" si="1108"/>
        <v>496.82642793000002</v>
      </c>
      <c r="C2386" s="114">
        <f t="shared" si="1122"/>
        <v>291.69379311</v>
      </c>
      <c r="D2386" s="115">
        <f t="shared" si="1117"/>
        <v>1190.8820000000001</v>
      </c>
      <c r="E2386" s="116">
        <f t="shared" si="1104"/>
        <v>1193.337</v>
      </c>
      <c r="F2386" s="117">
        <f t="shared" si="1105"/>
        <v>46347</v>
      </c>
      <c r="G2386" s="118">
        <f t="shared" si="1109"/>
        <v>2.0614972768082662E-3</v>
      </c>
      <c r="H2386" s="119">
        <f t="shared" si="1123"/>
        <v>46407</v>
      </c>
      <c r="I2386" s="119">
        <f t="shared" si="1110"/>
        <v>46407</v>
      </c>
      <c r="J2386" s="120">
        <f t="shared" si="1118"/>
        <v>20</v>
      </c>
      <c r="K2386" s="120">
        <f t="shared" si="1107"/>
        <v>3</v>
      </c>
      <c r="L2386" s="8">
        <f t="shared" si="1119"/>
        <v>1.00030895</v>
      </c>
      <c r="M2386" s="121">
        <f t="shared" si="1106"/>
        <v>1.00206149</v>
      </c>
      <c r="N2386" s="121">
        <f t="shared" si="1101"/>
        <v>1.7013495151651916</v>
      </c>
      <c r="O2386" s="114">
        <f t="shared" si="1103"/>
        <v>1.7018751400000001</v>
      </c>
      <c r="P2386" s="114">
        <f t="shared" si="1111"/>
        <v>496.42641498</v>
      </c>
      <c r="Q2386" s="168">
        <f t="shared" si="1124"/>
        <v>0</v>
      </c>
      <c r="R2386" s="169">
        <f t="shared" si="1120"/>
        <v>0</v>
      </c>
      <c r="S2386" s="114">
        <f t="shared" si="1112"/>
        <v>0</v>
      </c>
      <c r="T2386" s="124">
        <f t="shared" si="1121"/>
        <v>7.0000000000000007E-2</v>
      </c>
      <c r="U2386" s="122">
        <f t="shared" si="1102"/>
        <v>3</v>
      </c>
      <c r="V2386" s="122">
        <v>252</v>
      </c>
      <c r="W2386" s="121">
        <f t="shared" si="1113"/>
        <v>1.0008057850000001</v>
      </c>
      <c r="X2386" s="114">
        <f t="shared" si="1114"/>
        <v>0.40001294999999998</v>
      </c>
      <c r="Y2386" s="114">
        <f t="shared" si="1115"/>
        <v>0</v>
      </c>
      <c r="Z2386" s="127" t="str">
        <f t="shared" si="1125"/>
        <v>A+J=</v>
      </c>
      <c r="AA2386" s="119">
        <f t="shared" si="1126"/>
        <v>46407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>
        <f t="shared" si="1116"/>
        <v>46381</v>
      </c>
      <c r="B2387" s="114">
        <f t="shared" si="1108"/>
        <v>497.01100842</v>
      </c>
      <c r="C2387" s="114">
        <f t="shared" si="1122"/>
        <v>291.69379311</v>
      </c>
      <c r="D2387" s="115">
        <f t="shared" si="1117"/>
        <v>1190.8820000000001</v>
      </c>
      <c r="E2387" s="116">
        <f t="shared" si="1104"/>
        <v>1193.337</v>
      </c>
      <c r="F2387" s="117">
        <f t="shared" si="1105"/>
        <v>46347</v>
      </c>
      <c r="G2387" s="118">
        <f t="shared" si="1109"/>
        <v>2.0614972768082662E-3</v>
      </c>
      <c r="H2387" s="119">
        <f t="shared" si="1123"/>
        <v>46407</v>
      </c>
      <c r="I2387" s="119">
        <f t="shared" si="1110"/>
        <v>46407</v>
      </c>
      <c r="J2387" s="120">
        <f t="shared" si="1118"/>
        <v>20</v>
      </c>
      <c r="K2387" s="120">
        <f t="shared" si="1107"/>
        <v>4</v>
      </c>
      <c r="L2387" s="8">
        <f t="shared" si="1119"/>
        <v>1.0004119499999999</v>
      </c>
      <c r="M2387" s="121">
        <f t="shared" si="1106"/>
        <v>1.00206149</v>
      </c>
      <c r="N2387" s="121">
        <f t="shared" si="1101"/>
        <v>1.7013495151651916</v>
      </c>
      <c r="O2387" s="114">
        <f t="shared" si="1103"/>
        <v>1.70205038</v>
      </c>
      <c r="P2387" s="114">
        <f t="shared" si="1111"/>
        <v>496.47753139999998</v>
      </c>
      <c r="Q2387" s="168">
        <f t="shared" si="1124"/>
        <v>0</v>
      </c>
      <c r="R2387" s="169">
        <f t="shared" si="1120"/>
        <v>0</v>
      </c>
      <c r="S2387" s="114">
        <f t="shared" si="1112"/>
        <v>0</v>
      </c>
      <c r="T2387" s="124">
        <f t="shared" si="1121"/>
        <v>7.0000000000000007E-2</v>
      </c>
      <c r="U2387" s="122">
        <f t="shared" si="1102"/>
        <v>4</v>
      </c>
      <c r="V2387" s="122">
        <v>252</v>
      </c>
      <c r="W2387" s="121">
        <f t="shared" si="1113"/>
        <v>1.0010745240000001</v>
      </c>
      <c r="X2387" s="114">
        <f t="shared" si="1114"/>
        <v>0.53347701999999997</v>
      </c>
      <c r="Y2387" s="114">
        <f t="shared" si="1115"/>
        <v>0</v>
      </c>
      <c r="Z2387" s="127" t="str">
        <f t="shared" si="1125"/>
        <v>A+J=</v>
      </c>
      <c r="AA2387" s="119">
        <f t="shared" si="1126"/>
        <v>46407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>
        <f t="shared" si="1116"/>
        <v>46382</v>
      </c>
      <c r="B2388" s="114">
        <f t="shared" si="1108"/>
        <v>497.01100842</v>
      </c>
      <c r="C2388" s="114">
        <f t="shared" si="1122"/>
        <v>291.69379311</v>
      </c>
      <c r="D2388" s="115">
        <f t="shared" si="1117"/>
        <v>1190.8820000000001</v>
      </c>
      <c r="E2388" s="116">
        <f t="shared" si="1104"/>
        <v>1193.337</v>
      </c>
      <c r="F2388" s="117">
        <f t="shared" si="1105"/>
        <v>46347</v>
      </c>
      <c r="G2388" s="118">
        <f t="shared" si="1109"/>
        <v>2.0614972768082662E-3</v>
      </c>
      <c r="H2388" s="119">
        <f t="shared" si="1123"/>
        <v>46407</v>
      </c>
      <c r="I2388" s="119">
        <f t="shared" si="1110"/>
        <v>46407</v>
      </c>
      <c r="J2388" s="120">
        <f t="shared" si="1118"/>
        <v>20</v>
      </c>
      <c r="K2388" s="120">
        <f t="shared" si="1107"/>
        <v>4</v>
      </c>
      <c r="L2388" s="8">
        <f t="shared" si="1119"/>
        <v>1.0004119499999999</v>
      </c>
      <c r="M2388" s="121">
        <f t="shared" si="1106"/>
        <v>1.00206149</v>
      </c>
      <c r="N2388" s="121">
        <f t="shared" si="1101"/>
        <v>1.7013495151651916</v>
      </c>
      <c r="O2388" s="114">
        <f t="shared" si="1103"/>
        <v>1.70205038</v>
      </c>
      <c r="P2388" s="114">
        <f t="shared" si="1111"/>
        <v>496.47753139999998</v>
      </c>
      <c r="Q2388" s="168">
        <f t="shared" si="1124"/>
        <v>0</v>
      </c>
      <c r="R2388" s="169">
        <f t="shared" si="1120"/>
        <v>0</v>
      </c>
      <c r="S2388" s="114">
        <f t="shared" si="1112"/>
        <v>0</v>
      </c>
      <c r="T2388" s="124">
        <f t="shared" si="1121"/>
        <v>7.0000000000000007E-2</v>
      </c>
      <c r="U2388" s="122">
        <f t="shared" si="1102"/>
        <v>4</v>
      </c>
      <c r="V2388" s="122">
        <v>252</v>
      </c>
      <c r="W2388" s="121">
        <f t="shared" si="1113"/>
        <v>1.0010745240000001</v>
      </c>
      <c r="X2388" s="114">
        <f t="shared" si="1114"/>
        <v>0.53347701999999997</v>
      </c>
      <c r="Y2388" s="114">
        <f t="shared" si="1115"/>
        <v>0</v>
      </c>
      <c r="Z2388" s="127" t="str">
        <f t="shared" si="1125"/>
        <v>A+J=</v>
      </c>
      <c r="AA2388" s="119">
        <f t="shared" si="1126"/>
        <v>46407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>
        <f t="shared" si="1116"/>
        <v>46383</v>
      </c>
      <c r="B2389" s="114">
        <f t="shared" si="1108"/>
        <v>497.01100842</v>
      </c>
      <c r="C2389" s="114">
        <f t="shared" si="1122"/>
        <v>291.69379311</v>
      </c>
      <c r="D2389" s="115">
        <f t="shared" si="1117"/>
        <v>1190.8820000000001</v>
      </c>
      <c r="E2389" s="116">
        <f t="shared" si="1104"/>
        <v>1193.337</v>
      </c>
      <c r="F2389" s="117">
        <f t="shared" si="1105"/>
        <v>46347</v>
      </c>
      <c r="G2389" s="118">
        <f t="shared" si="1109"/>
        <v>2.0614972768082662E-3</v>
      </c>
      <c r="H2389" s="119">
        <f t="shared" si="1123"/>
        <v>46407</v>
      </c>
      <c r="I2389" s="119">
        <f t="shared" si="1110"/>
        <v>46407</v>
      </c>
      <c r="J2389" s="120">
        <f t="shared" si="1118"/>
        <v>20</v>
      </c>
      <c r="K2389" s="120">
        <f t="shared" si="1107"/>
        <v>4</v>
      </c>
      <c r="L2389" s="8">
        <f t="shared" si="1119"/>
        <v>1.0004119499999999</v>
      </c>
      <c r="M2389" s="121">
        <f t="shared" si="1106"/>
        <v>1.00206149</v>
      </c>
      <c r="N2389" s="121">
        <f t="shared" si="1101"/>
        <v>1.7013495151651916</v>
      </c>
      <c r="O2389" s="114">
        <f t="shared" si="1103"/>
        <v>1.70205038</v>
      </c>
      <c r="P2389" s="114">
        <f t="shared" si="1111"/>
        <v>496.47753139999998</v>
      </c>
      <c r="Q2389" s="168">
        <f t="shared" si="1124"/>
        <v>0</v>
      </c>
      <c r="R2389" s="169">
        <f t="shared" si="1120"/>
        <v>0</v>
      </c>
      <c r="S2389" s="114">
        <f t="shared" si="1112"/>
        <v>0</v>
      </c>
      <c r="T2389" s="124">
        <f t="shared" si="1121"/>
        <v>7.0000000000000007E-2</v>
      </c>
      <c r="U2389" s="122">
        <f t="shared" si="1102"/>
        <v>4</v>
      </c>
      <c r="V2389" s="122">
        <v>252</v>
      </c>
      <c r="W2389" s="121">
        <f t="shared" si="1113"/>
        <v>1.0010745240000001</v>
      </c>
      <c r="X2389" s="114">
        <f t="shared" si="1114"/>
        <v>0.53347701999999997</v>
      </c>
      <c r="Y2389" s="114">
        <f t="shared" si="1115"/>
        <v>0</v>
      </c>
      <c r="Z2389" s="127" t="str">
        <f t="shared" si="1125"/>
        <v>A+J=</v>
      </c>
      <c r="AA2389" s="119">
        <f t="shared" si="1126"/>
        <v>46407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>
        <f t="shared" si="1116"/>
        <v>46384</v>
      </c>
      <c r="B2390" s="114">
        <f t="shared" si="1108"/>
        <v>497.01100842</v>
      </c>
      <c r="C2390" s="114">
        <f t="shared" si="1122"/>
        <v>291.69379311</v>
      </c>
      <c r="D2390" s="115">
        <f t="shared" si="1117"/>
        <v>1190.8820000000001</v>
      </c>
      <c r="E2390" s="116">
        <f t="shared" si="1104"/>
        <v>1193.337</v>
      </c>
      <c r="F2390" s="117">
        <f t="shared" si="1105"/>
        <v>46347</v>
      </c>
      <c r="G2390" s="118">
        <f t="shared" si="1109"/>
        <v>2.0614972768082662E-3</v>
      </c>
      <c r="H2390" s="119">
        <f t="shared" si="1123"/>
        <v>46407</v>
      </c>
      <c r="I2390" s="119">
        <f t="shared" si="1110"/>
        <v>46407</v>
      </c>
      <c r="J2390" s="120">
        <f t="shared" si="1118"/>
        <v>20</v>
      </c>
      <c r="K2390" s="120">
        <f t="shared" si="1107"/>
        <v>4</v>
      </c>
      <c r="L2390" s="8">
        <f t="shared" si="1119"/>
        <v>1.0004119499999999</v>
      </c>
      <c r="M2390" s="121">
        <f t="shared" si="1106"/>
        <v>1.00206149</v>
      </c>
      <c r="N2390" s="121">
        <f t="shared" si="1101"/>
        <v>1.7013495151651916</v>
      </c>
      <c r="O2390" s="114">
        <f t="shared" si="1103"/>
        <v>1.70205038</v>
      </c>
      <c r="P2390" s="114">
        <f t="shared" si="1111"/>
        <v>496.47753139999998</v>
      </c>
      <c r="Q2390" s="168">
        <f t="shared" si="1124"/>
        <v>0</v>
      </c>
      <c r="R2390" s="169">
        <f t="shared" si="1120"/>
        <v>0</v>
      </c>
      <c r="S2390" s="114">
        <f t="shared" si="1112"/>
        <v>0</v>
      </c>
      <c r="T2390" s="124">
        <f t="shared" si="1121"/>
        <v>7.0000000000000007E-2</v>
      </c>
      <c r="U2390" s="122">
        <f t="shared" si="1102"/>
        <v>4</v>
      </c>
      <c r="V2390" s="122">
        <v>252</v>
      </c>
      <c r="W2390" s="121">
        <f t="shared" si="1113"/>
        <v>1.0010745240000001</v>
      </c>
      <c r="X2390" s="114">
        <f t="shared" si="1114"/>
        <v>0.53347701999999997</v>
      </c>
      <c r="Y2390" s="114">
        <f t="shared" si="1115"/>
        <v>0</v>
      </c>
      <c r="Z2390" s="127" t="str">
        <f t="shared" si="1125"/>
        <v>A+J=</v>
      </c>
      <c r="AA2390" s="119">
        <f t="shared" si="1126"/>
        <v>46407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>
        <f t="shared" si="1116"/>
        <v>46385</v>
      </c>
      <c r="B2391" s="114">
        <f t="shared" si="1108"/>
        <v>497.19566089</v>
      </c>
      <c r="C2391" s="114">
        <f t="shared" si="1122"/>
        <v>291.69379311</v>
      </c>
      <c r="D2391" s="115">
        <f t="shared" si="1117"/>
        <v>1190.8820000000001</v>
      </c>
      <c r="E2391" s="116">
        <f t="shared" si="1104"/>
        <v>1193.337</v>
      </c>
      <c r="F2391" s="117">
        <f t="shared" si="1105"/>
        <v>46347</v>
      </c>
      <c r="G2391" s="118">
        <f t="shared" si="1109"/>
        <v>2.0614972768082662E-3</v>
      </c>
      <c r="H2391" s="119">
        <f t="shared" si="1123"/>
        <v>46407</v>
      </c>
      <c r="I2391" s="119">
        <f t="shared" si="1110"/>
        <v>46407</v>
      </c>
      <c r="J2391" s="120">
        <f t="shared" si="1118"/>
        <v>20</v>
      </c>
      <c r="K2391" s="120">
        <f t="shared" si="1107"/>
        <v>5</v>
      </c>
      <c r="L2391" s="8">
        <f t="shared" si="1119"/>
        <v>1.00051497</v>
      </c>
      <c r="M2391" s="121">
        <f t="shared" si="1106"/>
        <v>1.00206149</v>
      </c>
      <c r="N2391" s="121">
        <f t="shared" si="1101"/>
        <v>1.7013495151651916</v>
      </c>
      <c r="O2391" s="114">
        <f t="shared" si="1103"/>
        <v>1.7022256499999999</v>
      </c>
      <c r="P2391" s="114">
        <f t="shared" si="1111"/>
        <v>496.52865657000001</v>
      </c>
      <c r="Q2391" s="168">
        <f t="shared" si="1124"/>
        <v>0</v>
      </c>
      <c r="R2391" s="169">
        <f t="shared" si="1120"/>
        <v>0</v>
      </c>
      <c r="S2391" s="114">
        <f t="shared" si="1112"/>
        <v>0</v>
      </c>
      <c r="T2391" s="124">
        <f t="shared" si="1121"/>
        <v>7.0000000000000007E-2</v>
      </c>
      <c r="U2391" s="122">
        <f t="shared" si="1102"/>
        <v>5</v>
      </c>
      <c r="V2391" s="122">
        <v>252</v>
      </c>
      <c r="W2391" s="121">
        <f t="shared" si="1113"/>
        <v>1.0013433350000001</v>
      </c>
      <c r="X2391" s="114">
        <f t="shared" si="1114"/>
        <v>0.66700431999999998</v>
      </c>
      <c r="Y2391" s="114">
        <f t="shared" si="1115"/>
        <v>0</v>
      </c>
      <c r="Z2391" s="127" t="str">
        <f t="shared" si="1125"/>
        <v>A+J=</v>
      </c>
      <c r="AA2391" s="119">
        <f t="shared" si="1126"/>
        <v>46407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>
        <f t="shared" si="1116"/>
        <v>46386</v>
      </c>
      <c r="B2392" s="114">
        <f t="shared" si="1108"/>
        <v>497.38038245000001</v>
      </c>
      <c r="C2392" s="114">
        <f t="shared" si="1122"/>
        <v>291.69379311</v>
      </c>
      <c r="D2392" s="115">
        <f t="shared" si="1117"/>
        <v>1190.8820000000001</v>
      </c>
      <c r="E2392" s="116">
        <f t="shared" si="1104"/>
        <v>1193.337</v>
      </c>
      <c r="F2392" s="117">
        <f t="shared" si="1105"/>
        <v>46347</v>
      </c>
      <c r="G2392" s="118">
        <f t="shared" si="1109"/>
        <v>2.0614972768082662E-3</v>
      </c>
      <c r="H2392" s="119">
        <f t="shared" si="1123"/>
        <v>46407</v>
      </c>
      <c r="I2392" s="119">
        <f t="shared" si="1110"/>
        <v>46407</v>
      </c>
      <c r="J2392" s="120">
        <f t="shared" si="1118"/>
        <v>20</v>
      </c>
      <c r="K2392" s="120">
        <f t="shared" si="1107"/>
        <v>6</v>
      </c>
      <c r="L2392" s="8">
        <f t="shared" si="1119"/>
        <v>1.000618</v>
      </c>
      <c r="M2392" s="121">
        <f t="shared" si="1106"/>
        <v>1.00206149</v>
      </c>
      <c r="N2392" s="121">
        <f t="shared" si="1101"/>
        <v>1.7013495151651916</v>
      </c>
      <c r="O2392" s="114">
        <f t="shared" si="1103"/>
        <v>1.70240094</v>
      </c>
      <c r="P2392" s="114">
        <f t="shared" si="1111"/>
        <v>496.57978758000002</v>
      </c>
      <c r="Q2392" s="168">
        <f t="shared" si="1124"/>
        <v>0</v>
      </c>
      <c r="R2392" s="169">
        <f t="shared" si="1120"/>
        <v>0</v>
      </c>
      <c r="S2392" s="114">
        <f t="shared" si="1112"/>
        <v>0</v>
      </c>
      <c r="T2392" s="124">
        <f t="shared" si="1121"/>
        <v>7.0000000000000007E-2</v>
      </c>
      <c r="U2392" s="122">
        <f t="shared" si="1102"/>
        <v>6</v>
      </c>
      <c r="V2392" s="122">
        <v>252</v>
      </c>
      <c r="W2392" s="121">
        <f t="shared" si="1113"/>
        <v>1.001612218</v>
      </c>
      <c r="X2392" s="114">
        <f t="shared" si="1114"/>
        <v>0.80059486999999996</v>
      </c>
      <c r="Y2392" s="114">
        <f t="shared" si="1115"/>
        <v>0</v>
      </c>
      <c r="Z2392" s="127" t="str">
        <f t="shared" si="1125"/>
        <v>A+J=</v>
      </c>
      <c r="AA2392" s="119">
        <f t="shared" si="1126"/>
        <v>46407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>
        <f t="shared" si="1116"/>
        <v>46387</v>
      </c>
      <c r="B2393" s="114">
        <f t="shared" si="1108"/>
        <v>497.56517359999998</v>
      </c>
      <c r="C2393" s="114">
        <f t="shared" si="1122"/>
        <v>291.69379311</v>
      </c>
      <c r="D2393" s="115">
        <f t="shared" si="1117"/>
        <v>1190.8820000000001</v>
      </c>
      <c r="E2393" s="116">
        <f t="shared" si="1104"/>
        <v>1193.337</v>
      </c>
      <c r="F2393" s="117">
        <f t="shared" si="1105"/>
        <v>46347</v>
      </c>
      <c r="G2393" s="118">
        <f t="shared" si="1109"/>
        <v>2.0614972768082662E-3</v>
      </c>
      <c r="H2393" s="119">
        <f t="shared" si="1123"/>
        <v>46407</v>
      </c>
      <c r="I2393" s="119">
        <f t="shared" si="1110"/>
        <v>46407</v>
      </c>
      <c r="J2393" s="120">
        <f t="shared" si="1118"/>
        <v>20</v>
      </c>
      <c r="K2393" s="120">
        <f t="shared" si="1107"/>
        <v>7</v>
      </c>
      <c r="L2393" s="8">
        <f t="shared" si="1119"/>
        <v>1.00072104</v>
      </c>
      <c r="M2393" s="121">
        <f t="shared" si="1106"/>
        <v>1.00206149</v>
      </c>
      <c r="N2393" s="121">
        <f t="shared" si="1101"/>
        <v>1.7013495151651916</v>
      </c>
      <c r="O2393" s="114">
        <f t="shared" si="1103"/>
        <v>1.7025762499999999</v>
      </c>
      <c r="P2393" s="114">
        <f t="shared" si="1111"/>
        <v>496.63092441999999</v>
      </c>
      <c r="Q2393" s="168">
        <f t="shared" si="1124"/>
        <v>0</v>
      </c>
      <c r="R2393" s="169">
        <f t="shared" si="1120"/>
        <v>0</v>
      </c>
      <c r="S2393" s="114">
        <f t="shared" si="1112"/>
        <v>0</v>
      </c>
      <c r="T2393" s="124">
        <f t="shared" si="1121"/>
        <v>7.0000000000000007E-2</v>
      </c>
      <c r="U2393" s="122">
        <f t="shared" si="1102"/>
        <v>7</v>
      </c>
      <c r="V2393" s="122">
        <v>252</v>
      </c>
      <c r="W2393" s="121">
        <f t="shared" si="1113"/>
        <v>1.001881174</v>
      </c>
      <c r="X2393" s="114">
        <f t="shared" si="1114"/>
        <v>0.93424918000000001</v>
      </c>
      <c r="Y2393" s="114">
        <f t="shared" si="1115"/>
        <v>0</v>
      </c>
      <c r="Z2393" s="127" t="str">
        <f t="shared" si="1125"/>
        <v>A+J=</v>
      </c>
      <c r="AA2393" s="119">
        <f t="shared" si="1126"/>
        <v>46407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>
        <f t="shared" si="1116"/>
        <v>46388</v>
      </c>
      <c r="B2394" s="114">
        <f t="shared" si="1108"/>
        <v>497.75002802</v>
      </c>
      <c r="C2394" s="114">
        <f t="shared" si="1122"/>
        <v>291.69379311</v>
      </c>
      <c r="D2394" s="115">
        <f t="shared" si="1117"/>
        <v>1190.8820000000001</v>
      </c>
      <c r="E2394" s="116">
        <f t="shared" si="1104"/>
        <v>1193.337</v>
      </c>
      <c r="F2394" s="117">
        <f t="shared" si="1105"/>
        <v>46347</v>
      </c>
      <c r="G2394" s="118">
        <f t="shared" si="1109"/>
        <v>2.0614972768082662E-3</v>
      </c>
      <c r="H2394" s="119">
        <f t="shared" si="1123"/>
        <v>46407</v>
      </c>
      <c r="I2394" s="119">
        <f t="shared" si="1110"/>
        <v>46407</v>
      </c>
      <c r="J2394" s="120">
        <f t="shared" si="1118"/>
        <v>20</v>
      </c>
      <c r="K2394" s="120">
        <f t="shared" si="1107"/>
        <v>8</v>
      </c>
      <c r="L2394" s="8">
        <f t="shared" si="1119"/>
        <v>1.0008240799999999</v>
      </c>
      <c r="M2394" s="121">
        <f t="shared" si="1106"/>
        <v>1.00206149</v>
      </c>
      <c r="N2394" s="121">
        <f t="shared" si="1101"/>
        <v>1.7013495151651916</v>
      </c>
      <c r="O2394" s="114">
        <f t="shared" si="1103"/>
        <v>1.7027515600000001</v>
      </c>
      <c r="P2394" s="114">
        <f t="shared" si="1111"/>
        <v>496.68206126000001</v>
      </c>
      <c r="Q2394" s="168">
        <f t="shared" si="1124"/>
        <v>0</v>
      </c>
      <c r="R2394" s="169">
        <f t="shared" si="1120"/>
        <v>0</v>
      </c>
      <c r="S2394" s="114">
        <f t="shared" si="1112"/>
        <v>0</v>
      </c>
      <c r="T2394" s="124">
        <f t="shared" si="1121"/>
        <v>7.0000000000000007E-2</v>
      </c>
      <c r="U2394" s="122">
        <f t="shared" si="1102"/>
        <v>8</v>
      </c>
      <c r="V2394" s="122">
        <v>252</v>
      </c>
      <c r="W2394" s="121">
        <f t="shared" si="1113"/>
        <v>1.0021502019999999</v>
      </c>
      <c r="X2394" s="114">
        <f t="shared" si="1114"/>
        <v>1.06796676</v>
      </c>
      <c r="Y2394" s="114">
        <f t="shared" si="1115"/>
        <v>0</v>
      </c>
      <c r="Z2394" s="127" t="str">
        <f t="shared" si="1125"/>
        <v>A+J=</v>
      </c>
      <c r="AA2394" s="119">
        <f t="shared" si="1126"/>
        <v>46407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>
        <f t="shared" si="1116"/>
        <v>46389</v>
      </c>
      <c r="B2395" s="114">
        <f t="shared" si="1108"/>
        <v>497.75002802</v>
      </c>
      <c r="C2395" s="114">
        <f t="shared" si="1122"/>
        <v>291.69379311</v>
      </c>
      <c r="D2395" s="115">
        <f t="shared" si="1117"/>
        <v>1190.8820000000001</v>
      </c>
      <c r="E2395" s="116">
        <f t="shared" si="1104"/>
        <v>1193.337</v>
      </c>
      <c r="F2395" s="117">
        <f t="shared" si="1105"/>
        <v>46347</v>
      </c>
      <c r="G2395" s="118">
        <f t="shared" si="1109"/>
        <v>2.0614972768082662E-3</v>
      </c>
      <c r="H2395" s="119">
        <f t="shared" si="1123"/>
        <v>46407</v>
      </c>
      <c r="I2395" s="119">
        <f t="shared" si="1110"/>
        <v>46407</v>
      </c>
      <c r="J2395" s="120">
        <f t="shared" si="1118"/>
        <v>20</v>
      </c>
      <c r="K2395" s="120">
        <f t="shared" si="1107"/>
        <v>8</v>
      </c>
      <c r="L2395" s="8">
        <f t="shared" si="1119"/>
        <v>1.0008240799999999</v>
      </c>
      <c r="M2395" s="121">
        <f t="shared" si="1106"/>
        <v>1.00206149</v>
      </c>
      <c r="N2395" s="121">
        <f t="shared" si="1101"/>
        <v>1.7013495151651916</v>
      </c>
      <c r="O2395" s="114">
        <f t="shared" si="1103"/>
        <v>1.7027515600000001</v>
      </c>
      <c r="P2395" s="114">
        <f t="shared" si="1111"/>
        <v>496.68206126000001</v>
      </c>
      <c r="Q2395" s="168">
        <f t="shared" si="1124"/>
        <v>0</v>
      </c>
      <c r="R2395" s="169">
        <f t="shared" si="1120"/>
        <v>0</v>
      </c>
      <c r="S2395" s="114">
        <f t="shared" si="1112"/>
        <v>0</v>
      </c>
      <c r="T2395" s="124">
        <f t="shared" si="1121"/>
        <v>7.0000000000000007E-2</v>
      </c>
      <c r="U2395" s="122">
        <f t="shared" si="1102"/>
        <v>8</v>
      </c>
      <c r="V2395" s="122">
        <v>252</v>
      </c>
      <c r="W2395" s="121">
        <f t="shared" si="1113"/>
        <v>1.0021502019999999</v>
      </c>
      <c r="X2395" s="114">
        <f t="shared" si="1114"/>
        <v>1.06796676</v>
      </c>
      <c r="Y2395" s="114">
        <f t="shared" si="1115"/>
        <v>0</v>
      </c>
      <c r="Z2395" s="127" t="str">
        <f t="shared" si="1125"/>
        <v>A+J=</v>
      </c>
      <c r="AA2395" s="119">
        <f t="shared" si="1126"/>
        <v>46407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>
        <f t="shared" si="1116"/>
        <v>46390</v>
      </c>
      <c r="B2396" s="114">
        <f t="shared" si="1108"/>
        <v>497.75002802</v>
      </c>
      <c r="C2396" s="114">
        <f t="shared" si="1122"/>
        <v>291.69379311</v>
      </c>
      <c r="D2396" s="115">
        <f t="shared" si="1117"/>
        <v>1190.8820000000001</v>
      </c>
      <c r="E2396" s="116">
        <f t="shared" si="1104"/>
        <v>1193.337</v>
      </c>
      <c r="F2396" s="117">
        <f t="shared" si="1105"/>
        <v>46347</v>
      </c>
      <c r="G2396" s="118">
        <f t="shared" si="1109"/>
        <v>2.0614972768082662E-3</v>
      </c>
      <c r="H2396" s="119">
        <f t="shared" si="1123"/>
        <v>46407</v>
      </c>
      <c r="I2396" s="119">
        <f t="shared" si="1110"/>
        <v>46407</v>
      </c>
      <c r="J2396" s="120">
        <f t="shared" si="1118"/>
        <v>20</v>
      </c>
      <c r="K2396" s="120">
        <f t="shared" si="1107"/>
        <v>8</v>
      </c>
      <c r="L2396" s="8">
        <f t="shared" si="1119"/>
        <v>1.0008240799999999</v>
      </c>
      <c r="M2396" s="121">
        <f t="shared" si="1106"/>
        <v>1.00206149</v>
      </c>
      <c r="N2396" s="121">
        <f t="shared" si="1101"/>
        <v>1.7013495151651916</v>
      </c>
      <c r="O2396" s="114">
        <f t="shared" si="1103"/>
        <v>1.7027515600000001</v>
      </c>
      <c r="P2396" s="114">
        <f t="shared" si="1111"/>
        <v>496.68206126000001</v>
      </c>
      <c r="Q2396" s="168">
        <f t="shared" si="1124"/>
        <v>0</v>
      </c>
      <c r="R2396" s="169">
        <f t="shared" si="1120"/>
        <v>0</v>
      </c>
      <c r="S2396" s="114">
        <f t="shared" si="1112"/>
        <v>0</v>
      </c>
      <c r="T2396" s="124">
        <f t="shared" si="1121"/>
        <v>7.0000000000000007E-2</v>
      </c>
      <c r="U2396" s="122">
        <f t="shared" si="1102"/>
        <v>8</v>
      </c>
      <c r="V2396" s="122">
        <v>252</v>
      </c>
      <c r="W2396" s="121">
        <f t="shared" si="1113"/>
        <v>1.0021502019999999</v>
      </c>
      <c r="X2396" s="114">
        <f t="shared" si="1114"/>
        <v>1.06796676</v>
      </c>
      <c r="Y2396" s="114">
        <f t="shared" si="1115"/>
        <v>0</v>
      </c>
      <c r="Z2396" s="127" t="str">
        <f t="shared" si="1125"/>
        <v>A+J=</v>
      </c>
      <c r="AA2396" s="119">
        <f t="shared" si="1126"/>
        <v>46407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>
        <f t="shared" si="1116"/>
        <v>46391</v>
      </c>
      <c r="B2397" s="114">
        <f t="shared" si="1108"/>
        <v>497.75002802</v>
      </c>
      <c r="C2397" s="114">
        <f t="shared" si="1122"/>
        <v>291.69379311</v>
      </c>
      <c r="D2397" s="115">
        <f t="shared" si="1117"/>
        <v>1190.8820000000001</v>
      </c>
      <c r="E2397" s="116">
        <f t="shared" si="1104"/>
        <v>1193.337</v>
      </c>
      <c r="F2397" s="117">
        <f t="shared" si="1105"/>
        <v>46347</v>
      </c>
      <c r="G2397" s="118">
        <f t="shared" si="1109"/>
        <v>2.0614972768082662E-3</v>
      </c>
      <c r="H2397" s="119">
        <f t="shared" si="1123"/>
        <v>46407</v>
      </c>
      <c r="I2397" s="119">
        <f t="shared" si="1110"/>
        <v>46407</v>
      </c>
      <c r="J2397" s="120">
        <f t="shared" si="1118"/>
        <v>20</v>
      </c>
      <c r="K2397" s="120">
        <f t="shared" si="1107"/>
        <v>8</v>
      </c>
      <c r="L2397" s="8">
        <f t="shared" si="1119"/>
        <v>1.0008240799999999</v>
      </c>
      <c r="M2397" s="121">
        <f t="shared" si="1106"/>
        <v>1.00206149</v>
      </c>
      <c r="N2397" s="121">
        <f t="shared" si="1101"/>
        <v>1.7013495151651916</v>
      </c>
      <c r="O2397" s="114">
        <f t="shared" si="1103"/>
        <v>1.7027515600000001</v>
      </c>
      <c r="P2397" s="114">
        <f t="shared" si="1111"/>
        <v>496.68206126000001</v>
      </c>
      <c r="Q2397" s="168">
        <f t="shared" si="1124"/>
        <v>0</v>
      </c>
      <c r="R2397" s="169">
        <f t="shared" si="1120"/>
        <v>0</v>
      </c>
      <c r="S2397" s="114">
        <f t="shared" si="1112"/>
        <v>0</v>
      </c>
      <c r="T2397" s="124">
        <f t="shared" si="1121"/>
        <v>7.0000000000000007E-2</v>
      </c>
      <c r="U2397" s="122">
        <f t="shared" si="1102"/>
        <v>8</v>
      </c>
      <c r="V2397" s="122">
        <v>252</v>
      </c>
      <c r="W2397" s="121">
        <f t="shared" si="1113"/>
        <v>1.0021502019999999</v>
      </c>
      <c r="X2397" s="114">
        <f t="shared" si="1114"/>
        <v>1.06796676</v>
      </c>
      <c r="Y2397" s="114">
        <f t="shared" si="1115"/>
        <v>0</v>
      </c>
      <c r="Z2397" s="127" t="str">
        <f t="shared" si="1125"/>
        <v>A+J=</v>
      </c>
      <c r="AA2397" s="119">
        <f t="shared" si="1126"/>
        <v>46407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>
        <f t="shared" si="1116"/>
        <v>46392</v>
      </c>
      <c r="B2398" s="114">
        <f t="shared" si="1108"/>
        <v>497.93495449</v>
      </c>
      <c r="C2398" s="114">
        <f t="shared" si="1122"/>
        <v>291.69379311</v>
      </c>
      <c r="D2398" s="115">
        <f t="shared" si="1117"/>
        <v>1190.8820000000001</v>
      </c>
      <c r="E2398" s="116">
        <f t="shared" si="1104"/>
        <v>1193.337</v>
      </c>
      <c r="F2398" s="117">
        <f t="shared" si="1105"/>
        <v>46347</v>
      </c>
      <c r="G2398" s="118">
        <f t="shared" si="1109"/>
        <v>2.0614972768082662E-3</v>
      </c>
      <c r="H2398" s="119">
        <f t="shared" si="1123"/>
        <v>46407</v>
      </c>
      <c r="I2398" s="119">
        <f t="shared" si="1110"/>
        <v>46407</v>
      </c>
      <c r="J2398" s="120">
        <f t="shared" si="1118"/>
        <v>20</v>
      </c>
      <c r="K2398" s="120">
        <f t="shared" si="1107"/>
        <v>9</v>
      </c>
      <c r="L2398" s="8">
        <f t="shared" si="1119"/>
        <v>1.0009271399999999</v>
      </c>
      <c r="M2398" s="121">
        <f t="shared" si="1106"/>
        <v>1.00206149</v>
      </c>
      <c r="N2398" s="121">
        <f t="shared" si="1101"/>
        <v>1.7013495151651916</v>
      </c>
      <c r="O2398" s="114">
        <f t="shared" si="1103"/>
        <v>1.7029269</v>
      </c>
      <c r="P2398" s="114">
        <f t="shared" si="1111"/>
        <v>496.73320684999999</v>
      </c>
      <c r="Q2398" s="168">
        <f t="shared" si="1124"/>
        <v>0</v>
      </c>
      <c r="R2398" s="169">
        <f t="shared" si="1120"/>
        <v>0</v>
      </c>
      <c r="S2398" s="114">
        <f t="shared" si="1112"/>
        <v>0</v>
      </c>
      <c r="T2398" s="124">
        <f t="shared" si="1121"/>
        <v>7.0000000000000007E-2</v>
      </c>
      <c r="U2398" s="122">
        <f t="shared" si="1102"/>
        <v>9</v>
      </c>
      <c r="V2398" s="122">
        <v>252</v>
      </c>
      <c r="W2398" s="121">
        <f t="shared" si="1113"/>
        <v>1.0024193020000001</v>
      </c>
      <c r="X2398" s="114">
        <f t="shared" si="1114"/>
        <v>1.20174764</v>
      </c>
      <c r="Y2398" s="114">
        <f t="shared" si="1115"/>
        <v>0</v>
      </c>
      <c r="Z2398" s="127" t="str">
        <f t="shared" si="1125"/>
        <v>A+J=</v>
      </c>
      <c r="AA2398" s="119">
        <f t="shared" si="1126"/>
        <v>46407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>
        <f t="shared" si="1116"/>
        <v>46393</v>
      </c>
      <c r="B2399" s="114">
        <f t="shared" si="1108"/>
        <v>498.11995009999998</v>
      </c>
      <c r="C2399" s="114">
        <f t="shared" si="1122"/>
        <v>291.69379311</v>
      </c>
      <c r="D2399" s="115">
        <f t="shared" si="1117"/>
        <v>1190.8820000000001</v>
      </c>
      <c r="E2399" s="116">
        <f t="shared" si="1104"/>
        <v>1193.337</v>
      </c>
      <c r="F2399" s="117">
        <f t="shared" si="1105"/>
        <v>46347</v>
      </c>
      <c r="G2399" s="118">
        <f t="shared" si="1109"/>
        <v>2.0614972768082662E-3</v>
      </c>
      <c r="H2399" s="119">
        <f t="shared" si="1123"/>
        <v>46407</v>
      </c>
      <c r="I2399" s="119">
        <f t="shared" si="1110"/>
        <v>46407</v>
      </c>
      <c r="J2399" s="120">
        <f t="shared" si="1118"/>
        <v>20</v>
      </c>
      <c r="K2399" s="120">
        <f t="shared" si="1107"/>
        <v>10</v>
      </c>
      <c r="L2399" s="8">
        <f t="shared" si="1119"/>
        <v>1.0010302099999999</v>
      </c>
      <c r="M2399" s="121">
        <f t="shared" si="1106"/>
        <v>1.00206149</v>
      </c>
      <c r="N2399" s="121">
        <f t="shared" ref="N2399:N2462" si="1127">IF(I2399&gt;I2398,N2398*M2399,N2398)</f>
        <v>1.7013495151651916</v>
      </c>
      <c r="O2399" s="114">
        <f t="shared" si="1103"/>
        <v>1.7031022600000001</v>
      </c>
      <c r="P2399" s="114">
        <f t="shared" si="1111"/>
        <v>496.78435826999998</v>
      </c>
      <c r="Q2399" s="168">
        <f t="shared" si="1124"/>
        <v>0</v>
      </c>
      <c r="R2399" s="169">
        <f t="shared" si="1120"/>
        <v>0</v>
      </c>
      <c r="S2399" s="114">
        <f t="shared" si="1112"/>
        <v>0</v>
      </c>
      <c r="T2399" s="124">
        <f t="shared" si="1121"/>
        <v>7.0000000000000007E-2</v>
      </c>
      <c r="U2399" s="122">
        <f t="shared" si="1102"/>
        <v>10</v>
      </c>
      <c r="V2399" s="122">
        <v>252</v>
      </c>
      <c r="W2399" s="121">
        <f t="shared" si="1113"/>
        <v>1.0026884739999999</v>
      </c>
      <c r="X2399" s="114">
        <f t="shared" si="1114"/>
        <v>1.33559183</v>
      </c>
      <c r="Y2399" s="114">
        <f t="shared" si="1115"/>
        <v>0</v>
      </c>
      <c r="Z2399" s="127" t="str">
        <f t="shared" si="1125"/>
        <v>A+J=</v>
      </c>
      <c r="AA2399" s="119">
        <f t="shared" si="1126"/>
        <v>46407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>
        <f t="shared" si="1116"/>
        <v>46394</v>
      </c>
      <c r="B2400" s="114">
        <f t="shared" si="1108"/>
        <v>498.30501244000004</v>
      </c>
      <c r="C2400" s="114">
        <f t="shared" si="1122"/>
        <v>291.69379311</v>
      </c>
      <c r="D2400" s="115">
        <f t="shared" si="1117"/>
        <v>1190.8820000000001</v>
      </c>
      <c r="E2400" s="116">
        <f t="shared" si="1104"/>
        <v>1193.337</v>
      </c>
      <c r="F2400" s="117">
        <f t="shared" si="1105"/>
        <v>46347</v>
      </c>
      <c r="G2400" s="118">
        <f t="shared" si="1109"/>
        <v>2.0614972768082662E-3</v>
      </c>
      <c r="H2400" s="119">
        <f t="shared" si="1123"/>
        <v>46407</v>
      </c>
      <c r="I2400" s="119">
        <f t="shared" si="1110"/>
        <v>46407</v>
      </c>
      <c r="J2400" s="120">
        <f t="shared" si="1118"/>
        <v>20</v>
      </c>
      <c r="K2400" s="120">
        <f t="shared" si="1107"/>
        <v>11</v>
      </c>
      <c r="L2400" s="8">
        <f t="shared" si="1119"/>
        <v>1.0011332900000001</v>
      </c>
      <c r="M2400" s="121">
        <f t="shared" si="1106"/>
        <v>1.00206149</v>
      </c>
      <c r="N2400" s="121">
        <f t="shared" si="1127"/>
        <v>1.7013495151651916</v>
      </c>
      <c r="O2400" s="114">
        <f t="shared" si="1103"/>
        <v>1.7032776300000001</v>
      </c>
      <c r="P2400" s="114">
        <f t="shared" si="1111"/>
        <v>496.83551261000002</v>
      </c>
      <c r="Q2400" s="168">
        <f t="shared" si="1124"/>
        <v>0</v>
      </c>
      <c r="R2400" s="169">
        <f t="shared" si="1120"/>
        <v>0</v>
      </c>
      <c r="S2400" s="114">
        <f t="shared" si="1112"/>
        <v>0</v>
      </c>
      <c r="T2400" s="124">
        <f t="shared" si="1121"/>
        <v>7.0000000000000007E-2</v>
      </c>
      <c r="U2400" s="122">
        <f t="shared" si="1102"/>
        <v>11</v>
      </c>
      <c r="V2400" s="122">
        <v>252</v>
      </c>
      <c r="W2400" s="121">
        <f t="shared" si="1113"/>
        <v>1.0029577190000001</v>
      </c>
      <c r="X2400" s="114">
        <f t="shared" si="1114"/>
        <v>1.46949983</v>
      </c>
      <c r="Y2400" s="114">
        <f t="shared" si="1115"/>
        <v>0</v>
      </c>
      <c r="Z2400" s="127" t="str">
        <f t="shared" si="1125"/>
        <v>A+J=</v>
      </c>
      <c r="AA2400" s="119">
        <f t="shared" si="1126"/>
        <v>46407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>
        <f t="shared" si="1116"/>
        <v>46395</v>
      </c>
      <c r="B2401" s="114">
        <f t="shared" si="1108"/>
        <v>498.49014396000001</v>
      </c>
      <c r="C2401" s="114">
        <f t="shared" si="1122"/>
        <v>291.69379311</v>
      </c>
      <c r="D2401" s="115">
        <f t="shared" si="1117"/>
        <v>1190.8820000000001</v>
      </c>
      <c r="E2401" s="116">
        <f t="shared" si="1104"/>
        <v>1193.337</v>
      </c>
      <c r="F2401" s="117">
        <f t="shared" si="1105"/>
        <v>46347</v>
      </c>
      <c r="G2401" s="118">
        <f t="shared" si="1109"/>
        <v>2.0614972768082662E-3</v>
      </c>
      <c r="H2401" s="119">
        <f t="shared" si="1123"/>
        <v>46407</v>
      </c>
      <c r="I2401" s="119">
        <f t="shared" si="1110"/>
        <v>46407</v>
      </c>
      <c r="J2401" s="120">
        <f t="shared" si="1118"/>
        <v>20</v>
      </c>
      <c r="K2401" s="120">
        <f t="shared" si="1107"/>
        <v>12</v>
      </c>
      <c r="L2401" s="8">
        <f t="shared" si="1119"/>
        <v>1.0012363799999999</v>
      </c>
      <c r="M2401" s="121">
        <f t="shared" si="1106"/>
        <v>1.00206149</v>
      </c>
      <c r="N2401" s="121">
        <f t="shared" si="1127"/>
        <v>1.7013495151651916</v>
      </c>
      <c r="O2401" s="114">
        <f t="shared" si="1103"/>
        <v>1.70345302</v>
      </c>
      <c r="P2401" s="114">
        <f t="shared" si="1111"/>
        <v>496.88667278000003</v>
      </c>
      <c r="Q2401" s="168">
        <f t="shared" si="1124"/>
        <v>0</v>
      </c>
      <c r="R2401" s="169">
        <f t="shared" si="1120"/>
        <v>0</v>
      </c>
      <c r="S2401" s="114">
        <f t="shared" si="1112"/>
        <v>0</v>
      </c>
      <c r="T2401" s="124">
        <f t="shared" si="1121"/>
        <v>7.0000000000000007E-2</v>
      </c>
      <c r="U2401" s="122">
        <f t="shared" si="1102"/>
        <v>12</v>
      </c>
      <c r="V2401" s="122">
        <v>252</v>
      </c>
      <c r="W2401" s="121">
        <f t="shared" si="1113"/>
        <v>1.003227036</v>
      </c>
      <c r="X2401" s="114">
        <f t="shared" si="1114"/>
        <v>1.6034711800000001</v>
      </c>
      <c r="Y2401" s="114">
        <f t="shared" si="1115"/>
        <v>0</v>
      </c>
      <c r="Z2401" s="127" t="str">
        <f t="shared" si="1125"/>
        <v>A+J=</v>
      </c>
      <c r="AA2401" s="119">
        <f t="shared" si="1126"/>
        <v>46407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>
        <f t="shared" si="1116"/>
        <v>46396</v>
      </c>
      <c r="B2402" s="114">
        <f t="shared" si="1108"/>
        <v>498.67535052999995</v>
      </c>
      <c r="C2402" s="114">
        <f t="shared" si="1122"/>
        <v>291.69379311</v>
      </c>
      <c r="D2402" s="115">
        <f t="shared" si="1117"/>
        <v>1190.8820000000001</v>
      </c>
      <c r="E2402" s="116">
        <f t="shared" si="1104"/>
        <v>1193.337</v>
      </c>
      <c r="F2402" s="117">
        <f t="shared" si="1105"/>
        <v>46347</v>
      </c>
      <c r="G2402" s="118">
        <f t="shared" si="1109"/>
        <v>2.0614972768082662E-3</v>
      </c>
      <c r="H2402" s="119">
        <f t="shared" si="1123"/>
        <v>46407</v>
      </c>
      <c r="I2402" s="119">
        <f t="shared" si="1110"/>
        <v>46407</v>
      </c>
      <c r="J2402" s="120">
        <f t="shared" si="1118"/>
        <v>20</v>
      </c>
      <c r="K2402" s="120">
        <f t="shared" si="1107"/>
        <v>13</v>
      </c>
      <c r="L2402" s="8">
        <f t="shared" si="1119"/>
        <v>1.0013394900000001</v>
      </c>
      <c r="M2402" s="121">
        <f t="shared" si="1106"/>
        <v>1.00206149</v>
      </c>
      <c r="N2402" s="121">
        <f t="shared" si="1127"/>
        <v>1.7013495151651916</v>
      </c>
      <c r="O2402" s="114">
        <f t="shared" si="1103"/>
        <v>1.7036284500000001</v>
      </c>
      <c r="P2402" s="114">
        <f t="shared" si="1111"/>
        <v>496.93784462999997</v>
      </c>
      <c r="Q2402" s="168">
        <f t="shared" si="1124"/>
        <v>0</v>
      </c>
      <c r="R2402" s="169">
        <f t="shared" si="1120"/>
        <v>0</v>
      </c>
      <c r="S2402" s="114">
        <f t="shared" si="1112"/>
        <v>0</v>
      </c>
      <c r="T2402" s="124">
        <f t="shared" si="1121"/>
        <v>7.0000000000000007E-2</v>
      </c>
      <c r="U2402" s="122">
        <f t="shared" si="1102"/>
        <v>13</v>
      </c>
      <c r="V2402" s="122">
        <v>252</v>
      </c>
      <c r="W2402" s="121">
        <f t="shared" si="1113"/>
        <v>1.003496425</v>
      </c>
      <c r="X2402" s="114">
        <f t="shared" si="1114"/>
        <v>1.7375058999999999</v>
      </c>
      <c r="Y2402" s="114">
        <f t="shared" si="1115"/>
        <v>0</v>
      </c>
      <c r="Z2402" s="127" t="str">
        <f t="shared" si="1125"/>
        <v>A+J=</v>
      </c>
      <c r="AA2402" s="119">
        <f t="shared" si="1126"/>
        <v>46407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>
        <f t="shared" si="1116"/>
        <v>46397</v>
      </c>
      <c r="B2403" s="114">
        <f t="shared" si="1108"/>
        <v>498.67535052999995</v>
      </c>
      <c r="C2403" s="114">
        <f t="shared" si="1122"/>
        <v>291.69379311</v>
      </c>
      <c r="D2403" s="115">
        <f t="shared" si="1117"/>
        <v>1190.8820000000001</v>
      </c>
      <c r="E2403" s="116">
        <f t="shared" si="1104"/>
        <v>1193.337</v>
      </c>
      <c r="F2403" s="117">
        <f t="shared" si="1105"/>
        <v>46347</v>
      </c>
      <c r="G2403" s="118">
        <f t="shared" si="1109"/>
        <v>2.0614972768082662E-3</v>
      </c>
      <c r="H2403" s="119">
        <f t="shared" si="1123"/>
        <v>46407</v>
      </c>
      <c r="I2403" s="119">
        <f t="shared" si="1110"/>
        <v>46407</v>
      </c>
      <c r="J2403" s="120">
        <f t="shared" si="1118"/>
        <v>20</v>
      </c>
      <c r="K2403" s="120">
        <f t="shared" si="1107"/>
        <v>13</v>
      </c>
      <c r="L2403" s="8">
        <f t="shared" si="1119"/>
        <v>1.0013394900000001</v>
      </c>
      <c r="M2403" s="121">
        <f t="shared" si="1106"/>
        <v>1.00206149</v>
      </c>
      <c r="N2403" s="121">
        <f t="shared" si="1127"/>
        <v>1.7013495151651916</v>
      </c>
      <c r="O2403" s="114">
        <f t="shared" si="1103"/>
        <v>1.7036284500000001</v>
      </c>
      <c r="P2403" s="114">
        <f t="shared" si="1111"/>
        <v>496.93784462999997</v>
      </c>
      <c r="Q2403" s="168">
        <f t="shared" si="1124"/>
        <v>0</v>
      </c>
      <c r="R2403" s="169">
        <f t="shared" si="1120"/>
        <v>0</v>
      </c>
      <c r="S2403" s="114">
        <f t="shared" si="1112"/>
        <v>0</v>
      </c>
      <c r="T2403" s="124">
        <f t="shared" si="1121"/>
        <v>7.0000000000000007E-2</v>
      </c>
      <c r="U2403" s="122">
        <f t="shared" si="1102"/>
        <v>13</v>
      </c>
      <c r="V2403" s="122">
        <v>252</v>
      </c>
      <c r="W2403" s="121">
        <f t="shared" si="1113"/>
        <v>1.003496425</v>
      </c>
      <c r="X2403" s="114">
        <f t="shared" si="1114"/>
        <v>1.7375058999999999</v>
      </c>
      <c r="Y2403" s="114">
        <f t="shared" si="1115"/>
        <v>0</v>
      </c>
      <c r="Z2403" s="127" t="str">
        <f t="shared" si="1125"/>
        <v>A+J=</v>
      </c>
      <c r="AA2403" s="119">
        <f t="shared" si="1126"/>
        <v>46407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>
        <f t="shared" si="1116"/>
        <v>46398</v>
      </c>
      <c r="B2404" s="114">
        <f t="shared" si="1108"/>
        <v>498.67535052999995</v>
      </c>
      <c r="C2404" s="114">
        <f t="shared" si="1122"/>
        <v>291.69379311</v>
      </c>
      <c r="D2404" s="115">
        <f t="shared" si="1117"/>
        <v>1190.8820000000001</v>
      </c>
      <c r="E2404" s="116">
        <f t="shared" si="1104"/>
        <v>1193.337</v>
      </c>
      <c r="F2404" s="117">
        <f t="shared" si="1105"/>
        <v>46347</v>
      </c>
      <c r="G2404" s="118">
        <f t="shared" si="1109"/>
        <v>2.0614972768082662E-3</v>
      </c>
      <c r="H2404" s="119">
        <f t="shared" si="1123"/>
        <v>46407</v>
      </c>
      <c r="I2404" s="119">
        <f t="shared" si="1110"/>
        <v>46407</v>
      </c>
      <c r="J2404" s="120">
        <f t="shared" si="1118"/>
        <v>20</v>
      </c>
      <c r="K2404" s="120">
        <f t="shared" si="1107"/>
        <v>13</v>
      </c>
      <c r="L2404" s="8">
        <f t="shared" si="1119"/>
        <v>1.0013394900000001</v>
      </c>
      <c r="M2404" s="121">
        <f t="shared" si="1106"/>
        <v>1.00206149</v>
      </c>
      <c r="N2404" s="121">
        <f t="shared" si="1127"/>
        <v>1.7013495151651916</v>
      </c>
      <c r="O2404" s="114">
        <f t="shared" si="1103"/>
        <v>1.7036284500000001</v>
      </c>
      <c r="P2404" s="114">
        <f t="shared" si="1111"/>
        <v>496.93784462999997</v>
      </c>
      <c r="Q2404" s="168">
        <f t="shared" si="1124"/>
        <v>0</v>
      </c>
      <c r="R2404" s="169">
        <f t="shared" si="1120"/>
        <v>0</v>
      </c>
      <c r="S2404" s="114">
        <f t="shared" si="1112"/>
        <v>0</v>
      </c>
      <c r="T2404" s="124">
        <f t="shared" si="1121"/>
        <v>7.0000000000000007E-2</v>
      </c>
      <c r="U2404" s="122">
        <f t="shared" si="1102"/>
        <v>13</v>
      </c>
      <c r="V2404" s="122">
        <v>252</v>
      </c>
      <c r="W2404" s="121">
        <f t="shared" si="1113"/>
        <v>1.003496425</v>
      </c>
      <c r="X2404" s="114">
        <f t="shared" si="1114"/>
        <v>1.7375058999999999</v>
      </c>
      <c r="Y2404" s="114">
        <f t="shared" si="1115"/>
        <v>0</v>
      </c>
      <c r="Z2404" s="127" t="str">
        <f t="shared" si="1125"/>
        <v>A+J=</v>
      </c>
      <c r="AA2404" s="119">
        <f t="shared" si="1126"/>
        <v>46407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>
        <f t="shared" si="1116"/>
        <v>46399</v>
      </c>
      <c r="B2405" s="114">
        <f t="shared" si="1108"/>
        <v>498.86062094000005</v>
      </c>
      <c r="C2405" s="114">
        <f t="shared" si="1122"/>
        <v>291.69379311</v>
      </c>
      <c r="D2405" s="115">
        <f t="shared" si="1117"/>
        <v>1190.8820000000001</v>
      </c>
      <c r="E2405" s="116">
        <f t="shared" si="1104"/>
        <v>1193.337</v>
      </c>
      <c r="F2405" s="117">
        <f t="shared" si="1105"/>
        <v>46347</v>
      </c>
      <c r="G2405" s="118">
        <f t="shared" si="1109"/>
        <v>2.0614972768082662E-3</v>
      </c>
      <c r="H2405" s="119">
        <f t="shared" si="1123"/>
        <v>46407</v>
      </c>
      <c r="I2405" s="119">
        <f t="shared" si="1110"/>
        <v>46407</v>
      </c>
      <c r="J2405" s="120">
        <f t="shared" si="1118"/>
        <v>20</v>
      </c>
      <c r="K2405" s="120">
        <f t="shared" si="1107"/>
        <v>14</v>
      </c>
      <c r="L2405" s="8">
        <f t="shared" si="1119"/>
        <v>1.0014426000000001</v>
      </c>
      <c r="M2405" s="121">
        <f t="shared" si="1106"/>
        <v>1.00206149</v>
      </c>
      <c r="N2405" s="121">
        <f t="shared" si="1127"/>
        <v>1.7013495151651916</v>
      </c>
      <c r="O2405" s="114">
        <f t="shared" si="1103"/>
        <v>1.7038038799999999</v>
      </c>
      <c r="P2405" s="114">
        <f t="shared" si="1111"/>
        <v>496.98901647000002</v>
      </c>
      <c r="Q2405" s="168">
        <f t="shared" si="1124"/>
        <v>0</v>
      </c>
      <c r="R2405" s="169">
        <f t="shared" si="1120"/>
        <v>0</v>
      </c>
      <c r="S2405" s="114">
        <f t="shared" si="1112"/>
        <v>0</v>
      </c>
      <c r="T2405" s="124">
        <f t="shared" si="1121"/>
        <v>7.0000000000000007E-2</v>
      </c>
      <c r="U2405" s="122">
        <f t="shared" ref="U2405:U2468" si="1128">IF(Q2404&gt;0,1,IF(K2405=K2404,U2404,U2404+1))</f>
        <v>14</v>
      </c>
      <c r="V2405" s="122">
        <v>252</v>
      </c>
      <c r="W2405" s="121">
        <f t="shared" si="1113"/>
        <v>1.0037658869999999</v>
      </c>
      <c r="X2405" s="114">
        <f t="shared" si="1114"/>
        <v>1.8716044700000001</v>
      </c>
      <c r="Y2405" s="114">
        <f t="shared" si="1115"/>
        <v>0</v>
      </c>
      <c r="Z2405" s="127" t="str">
        <f t="shared" si="1125"/>
        <v>A+J=</v>
      </c>
      <c r="AA2405" s="119">
        <f t="shared" si="1126"/>
        <v>46407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>
        <f t="shared" si="1116"/>
        <v>46400</v>
      </c>
      <c r="B2406" s="114">
        <f t="shared" si="1108"/>
        <v>499.04595764999999</v>
      </c>
      <c r="C2406" s="114">
        <f t="shared" si="1122"/>
        <v>291.69379311</v>
      </c>
      <c r="D2406" s="115">
        <f t="shared" si="1117"/>
        <v>1190.8820000000001</v>
      </c>
      <c r="E2406" s="116">
        <f t="shared" si="1104"/>
        <v>1193.337</v>
      </c>
      <c r="F2406" s="117">
        <f t="shared" si="1105"/>
        <v>46347</v>
      </c>
      <c r="G2406" s="118">
        <f t="shared" si="1109"/>
        <v>2.0614972768082662E-3</v>
      </c>
      <c r="H2406" s="119">
        <f t="shared" si="1123"/>
        <v>46407</v>
      </c>
      <c r="I2406" s="119">
        <f t="shared" si="1110"/>
        <v>46407</v>
      </c>
      <c r="J2406" s="120">
        <f t="shared" si="1118"/>
        <v>20</v>
      </c>
      <c r="K2406" s="120">
        <f t="shared" si="1107"/>
        <v>15</v>
      </c>
      <c r="L2406" s="8">
        <f t="shared" si="1119"/>
        <v>1.00154572</v>
      </c>
      <c r="M2406" s="121">
        <f t="shared" si="1106"/>
        <v>1.00206149</v>
      </c>
      <c r="N2406" s="121">
        <f t="shared" si="1127"/>
        <v>1.7013495151651916</v>
      </c>
      <c r="O2406" s="114">
        <f t="shared" si="1103"/>
        <v>1.70397932</v>
      </c>
      <c r="P2406" s="114">
        <f t="shared" si="1111"/>
        <v>497.04019123</v>
      </c>
      <c r="Q2406" s="168">
        <f t="shared" si="1124"/>
        <v>0</v>
      </c>
      <c r="R2406" s="169">
        <f t="shared" si="1120"/>
        <v>0</v>
      </c>
      <c r="S2406" s="114">
        <f t="shared" si="1112"/>
        <v>0</v>
      </c>
      <c r="T2406" s="124">
        <f t="shared" si="1121"/>
        <v>7.0000000000000007E-2</v>
      </c>
      <c r="U2406" s="122">
        <f t="shared" si="1128"/>
        <v>15</v>
      </c>
      <c r="V2406" s="122">
        <v>252</v>
      </c>
      <c r="W2406" s="121">
        <f t="shared" si="1113"/>
        <v>1.004035421</v>
      </c>
      <c r="X2406" s="114">
        <f t="shared" si="1114"/>
        <v>2.00576642</v>
      </c>
      <c r="Y2406" s="114">
        <f t="shared" si="1115"/>
        <v>0</v>
      </c>
      <c r="Z2406" s="127" t="str">
        <f t="shared" si="1125"/>
        <v>A+J=</v>
      </c>
      <c r="AA2406" s="119">
        <f t="shared" si="1126"/>
        <v>46407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>
        <f t="shared" si="1116"/>
        <v>46401</v>
      </c>
      <c r="B2407" s="114">
        <f t="shared" si="1108"/>
        <v>499.23136359</v>
      </c>
      <c r="C2407" s="114">
        <f t="shared" si="1122"/>
        <v>291.69379311</v>
      </c>
      <c r="D2407" s="115">
        <f t="shared" si="1117"/>
        <v>1190.8820000000001</v>
      </c>
      <c r="E2407" s="116">
        <f t="shared" si="1104"/>
        <v>1193.337</v>
      </c>
      <c r="F2407" s="117">
        <f t="shared" si="1105"/>
        <v>46347</v>
      </c>
      <c r="G2407" s="118">
        <f t="shared" si="1109"/>
        <v>2.0614972768082662E-3</v>
      </c>
      <c r="H2407" s="119">
        <f t="shared" si="1123"/>
        <v>46407</v>
      </c>
      <c r="I2407" s="119">
        <f t="shared" si="1110"/>
        <v>46407</v>
      </c>
      <c r="J2407" s="120">
        <f t="shared" si="1118"/>
        <v>20</v>
      </c>
      <c r="K2407" s="120">
        <f t="shared" si="1107"/>
        <v>16</v>
      </c>
      <c r="L2407" s="8">
        <f t="shared" si="1119"/>
        <v>1.00164885</v>
      </c>
      <c r="M2407" s="121">
        <f t="shared" si="1106"/>
        <v>1.00206149</v>
      </c>
      <c r="N2407" s="121">
        <f t="shared" si="1127"/>
        <v>1.7013495151651916</v>
      </c>
      <c r="O2407" s="114">
        <f t="shared" si="1103"/>
        <v>1.7041547800000001</v>
      </c>
      <c r="P2407" s="114">
        <f t="shared" si="1111"/>
        <v>497.09137182000001</v>
      </c>
      <c r="Q2407" s="168">
        <f t="shared" si="1124"/>
        <v>0</v>
      </c>
      <c r="R2407" s="169">
        <f t="shared" si="1120"/>
        <v>0</v>
      </c>
      <c r="S2407" s="114">
        <f t="shared" si="1112"/>
        <v>0</v>
      </c>
      <c r="T2407" s="124">
        <f t="shared" si="1121"/>
        <v>7.0000000000000007E-2</v>
      </c>
      <c r="U2407" s="122">
        <f t="shared" si="1128"/>
        <v>16</v>
      </c>
      <c r="V2407" s="122">
        <v>252</v>
      </c>
      <c r="W2407" s="121">
        <f t="shared" si="1113"/>
        <v>1.004305027</v>
      </c>
      <c r="X2407" s="114">
        <f t="shared" si="1114"/>
        <v>2.13999177</v>
      </c>
      <c r="Y2407" s="114">
        <f t="shared" si="1115"/>
        <v>0</v>
      </c>
      <c r="Z2407" s="127" t="str">
        <f t="shared" si="1125"/>
        <v>A+J=</v>
      </c>
      <c r="AA2407" s="119">
        <f t="shared" si="1126"/>
        <v>46407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>
        <f t="shared" si="1116"/>
        <v>46402</v>
      </c>
      <c r="B2408" s="114">
        <f t="shared" si="1108"/>
        <v>499.41684221000003</v>
      </c>
      <c r="C2408" s="114">
        <f t="shared" si="1122"/>
        <v>291.69379311</v>
      </c>
      <c r="D2408" s="115">
        <f t="shared" si="1117"/>
        <v>1190.8820000000001</v>
      </c>
      <c r="E2408" s="116">
        <f t="shared" si="1104"/>
        <v>1193.337</v>
      </c>
      <c r="F2408" s="117">
        <f t="shared" si="1105"/>
        <v>46347</v>
      </c>
      <c r="G2408" s="118">
        <f t="shared" si="1109"/>
        <v>2.0614972768082662E-3</v>
      </c>
      <c r="H2408" s="119">
        <f t="shared" si="1123"/>
        <v>46407</v>
      </c>
      <c r="I2408" s="119">
        <f t="shared" si="1110"/>
        <v>46407</v>
      </c>
      <c r="J2408" s="120">
        <f t="shared" si="1118"/>
        <v>20</v>
      </c>
      <c r="K2408" s="120">
        <f t="shared" si="1107"/>
        <v>17</v>
      </c>
      <c r="L2408" s="8">
        <f t="shared" si="1119"/>
        <v>1.001752</v>
      </c>
      <c r="M2408" s="121">
        <f t="shared" si="1106"/>
        <v>1.00206149</v>
      </c>
      <c r="N2408" s="121">
        <f t="shared" si="1127"/>
        <v>1.7013495151651916</v>
      </c>
      <c r="O2408" s="114">
        <f t="shared" si="1103"/>
        <v>1.70433027</v>
      </c>
      <c r="P2408" s="114">
        <f t="shared" si="1111"/>
        <v>497.14256116000001</v>
      </c>
      <c r="Q2408" s="168">
        <f t="shared" si="1124"/>
        <v>0</v>
      </c>
      <c r="R2408" s="169">
        <f t="shared" si="1120"/>
        <v>0</v>
      </c>
      <c r="S2408" s="114">
        <f t="shared" si="1112"/>
        <v>0</v>
      </c>
      <c r="T2408" s="124">
        <f t="shared" si="1121"/>
        <v>7.0000000000000007E-2</v>
      </c>
      <c r="U2408" s="122">
        <f t="shared" si="1128"/>
        <v>17</v>
      </c>
      <c r="V2408" s="122">
        <v>252</v>
      </c>
      <c r="W2408" s="121">
        <f t="shared" si="1113"/>
        <v>1.0045747060000001</v>
      </c>
      <c r="X2408" s="114">
        <f t="shared" si="1114"/>
        <v>2.2742810499999999</v>
      </c>
      <c r="Y2408" s="114">
        <f t="shared" si="1115"/>
        <v>0</v>
      </c>
      <c r="Z2408" s="127" t="str">
        <f t="shared" si="1125"/>
        <v>A+J=</v>
      </c>
      <c r="AA2408" s="119">
        <f t="shared" si="1126"/>
        <v>46407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>
        <f t="shared" si="1116"/>
        <v>46403</v>
      </c>
      <c r="B2409" s="114">
        <f t="shared" si="1108"/>
        <v>499.60238716999999</v>
      </c>
      <c r="C2409" s="114">
        <f t="shared" si="1122"/>
        <v>291.69379311</v>
      </c>
      <c r="D2409" s="115">
        <f t="shared" si="1117"/>
        <v>1190.8820000000001</v>
      </c>
      <c r="E2409" s="116">
        <f t="shared" si="1104"/>
        <v>1193.337</v>
      </c>
      <c r="F2409" s="117">
        <f t="shared" si="1105"/>
        <v>46347</v>
      </c>
      <c r="G2409" s="118">
        <f t="shared" si="1109"/>
        <v>2.0614972768082662E-3</v>
      </c>
      <c r="H2409" s="119">
        <f t="shared" si="1123"/>
        <v>46407</v>
      </c>
      <c r="I2409" s="119">
        <f t="shared" si="1110"/>
        <v>46407</v>
      </c>
      <c r="J2409" s="120">
        <f t="shared" si="1118"/>
        <v>20</v>
      </c>
      <c r="K2409" s="120">
        <f t="shared" si="1107"/>
        <v>18</v>
      </c>
      <c r="L2409" s="8">
        <f t="shared" si="1119"/>
        <v>1.0018551499999999</v>
      </c>
      <c r="M2409" s="121">
        <f t="shared" si="1106"/>
        <v>1.00206149</v>
      </c>
      <c r="N2409" s="121">
        <f t="shared" si="1127"/>
        <v>1.7013495151651916</v>
      </c>
      <c r="O2409" s="114">
        <f t="shared" ref="O2409:O2472" si="1129">TRUNC(TRUNC((L2409*N2409),15),8)</f>
        <v>1.7045057699999999</v>
      </c>
      <c r="P2409" s="114">
        <f t="shared" si="1111"/>
        <v>497.19375342000001</v>
      </c>
      <c r="Q2409" s="168">
        <f t="shared" si="1124"/>
        <v>0</v>
      </c>
      <c r="R2409" s="169">
        <f t="shared" si="1120"/>
        <v>0</v>
      </c>
      <c r="S2409" s="114">
        <f t="shared" si="1112"/>
        <v>0</v>
      </c>
      <c r="T2409" s="124">
        <f t="shared" si="1121"/>
        <v>7.0000000000000007E-2</v>
      </c>
      <c r="U2409" s="122">
        <f t="shared" si="1128"/>
        <v>18</v>
      </c>
      <c r="V2409" s="122">
        <v>252</v>
      </c>
      <c r="W2409" s="121">
        <f t="shared" si="1113"/>
        <v>1.0048444569999999</v>
      </c>
      <c r="X2409" s="114">
        <f t="shared" si="1114"/>
        <v>2.4086337499999999</v>
      </c>
      <c r="Y2409" s="114">
        <f t="shared" si="1115"/>
        <v>0</v>
      </c>
      <c r="Z2409" s="127" t="str">
        <f t="shared" si="1125"/>
        <v>A+J=</v>
      </c>
      <c r="AA2409" s="119">
        <f t="shared" si="1126"/>
        <v>46407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>
        <f t="shared" si="1116"/>
        <v>46404</v>
      </c>
      <c r="B2410" s="114">
        <f t="shared" si="1108"/>
        <v>499.60238716999999</v>
      </c>
      <c r="C2410" s="114">
        <f t="shared" si="1122"/>
        <v>291.69379311</v>
      </c>
      <c r="D2410" s="115">
        <f t="shared" si="1117"/>
        <v>1190.8820000000001</v>
      </c>
      <c r="E2410" s="116">
        <f t="shared" ref="E2410:E2473" si="1130">IF($K2410=1,VLOOKUP($A2409,$AO$10:$AS$131,4),E2409)</f>
        <v>1193.337</v>
      </c>
      <c r="F2410" s="117">
        <f t="shared" ref="F2410:F2473" si="1131">IF($K2410=1,VLOOKUP($A2409,$AO$10:$AS$131,5),F2409)</f>
        <v>46347</v>
      </c>
      <c r="G2410" s="118">
        <f t="shared" si="1109"/>
        <v>2.0614972768082662E-3</v>
      </c>
      <c r="H2410" s="119">
        <f t="shared" si="1123"/>
        <v>46407</v>
      </c>
      <c r="I2410" s="119">
        <f t="shared" si="1110"/>
        <v>46407</v>
      </c>
      <c r="J2410" s="120">
        <f t="shared" si="1118"/>
        <v>20</v>
      </c>
      <c r="K2410" s="120">
        <f t="shared" si="1107"/>
        <v>18</v>
      </c>
      <c r="L2410" s="8">
        <f t="shared" si="1119"/>
        <v>1.0018551499999999</v>
      </c>
      <c r="M2410" s="121">
        <f t="shared" ref="M2410:M2473" si="1132">IF(I2410&gt;I2409,L2409,M2409)</f>
        <v>1.00206149</v>
      </c>
      <c r="N2410" s="121">
        <f t="shared" si="1127"/>
        <v>1.7013495151651916</v>
      </c>
      <c r="O2410" s="114">
        <f t="shared" si="1129"/>
        <v>1.7045057699999999</v>
      </c>
      <c r="P2410" s="114">
        <f t="shared" si="1111"/>
        <v>497.19375342000001</v>
      </c>
      <c r="Q2410" s="168">
        <f t="shared" si="1124"/>
        <v>0</v>
      </c>
      <c r="R2410" s="169">
        <f t="shared" si="1120"/>
        <v>0</v>
      </c>
      <c r="S2410" s="114">
        <f t="shared" si="1112"/>
        <v>0</v>
      </c>
      <c r="T2410" s="124">
        <f t="shared" si="1121"/>
        <v>7.0000000000000007E-2</v>
      </c>
      <c r="U2410" s="122">
        <f t="shared" si="1128"/>
        <v>18</v>
      </c>
      <c r="V2410" s="122">
        <v>252</v>
      </c>
      <c r="W2410" s="121">
        <f t="shared" si="1113"/>
        <v>1.0048444569999999</v>
      </c>
      <c r="X2410" s="114">
        <f t="shared" si="1114"/>
        <v>2.4086337499999999</v>
      </c>
      <c r="Y2410" s="114">
        <f t="shared" si="1115"/>
        <v>0</v>
      </c>
      <c r="Z2410" s="127" t="str">
        <f t="shared" si="1125"/>
        <v>A+J=</v>
      </c>
      <c r="AA2410" s="119">
        <f t="shared" si="1126"/>
        <v>46407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>
        <f t="shared" si="1116"/>
        <v>46405</v>
      </c>
      <c r="B2411" s="114">
        <f t="shared" si="1108"/>
        <v>499.60238716999999</v>
      </c>
      <c r="C2411" s="114">
        <f t="shared" si="1122"/>
        <v>291.69379311</v>
      </c>
      <c r="D2411" s="115">
        <f t="shared" si="1117"/>
        <v>1190.8820000000001</v>
      </c>
      <c r="E2411" s="116">
        <f t="shared" si="1130"/>
        <v>1193.337</v>
      </c>
      <c r="F2411" s="117">
        <f t="shared" si="1131"/>
        <v>46347</v>
      </c>
      <c r="G2411" s="118">
        <f t="shared" si="1109"/>
        <v>2.0614972768082662E-3</v>
      </c>
      <c r="H2411" s="119">
        <f t="shared" si="1123"/>
        <v>46407</v>
      </c>
      <c r="I2411" s="119">
        <f t="shared" si="1110"/>
        <v>46407</v>
      </c>
      <c r="J2411" s="120">
        <f t="shared" si="1118"/>
        <v>20</v>
      </c>
      <c r="K2411" s="120">
        <f t="shared" si="1107"/>
        <v>18</v>
      </c>
      <c r="L2411" s="8">
        <f t="shared" si="1119"/>
        <v>1.0018551499999999</v>
      </c>
      <c r="M2411" s="121">
        <f t="shared" si="1132"/>
        <v>1.00206149</v>
      </c>
      <c r="N2411" s="121">
        <f t="shared" si="1127"/>
        <v>1.7013495151651916</v>
      </c>
      <c r="O2411" s="114">
        <f t="shared" si="1129"/>
        <v>1.7045057699999999</v>
      </c>
      <c r="P2411" s="114">
        <f t="shared" si="1111"/>
        <v>497.19375342000001</v>
      </c>
      <c r="Q2411" s="168">
        <f t="shared" si="1124"/>
        <v>0</v>
      </c>
      <c r="R2411" s="169">
        <f t="shared" si="1120"/>
        <v>0</v>
      </c>
      <c r="S2411" s="114">
        <f t="shared" si="1112"/>
        <v>0</v>
      </c>
      <c r="T2411" s="124">
        <f t="shared" si="1121"/>
        <v>7.0000000000000007E-2</v>
      </c>
      <c r="U2411" s="122">
        <f t="shared" si="1128"/>
        <v>18</v>
      </c>
      <c r="V2411" s="122">
        <v>252</v>
      </c>
      <c r="W2411" s="121">
        <f t="shared" si="1113"/>
        <v>1.0048444569999999</v>
      </c>
      <c r="X2411" s="114">
        <f t="shared" si="1114"/>
        <v>2.4086337499999999</v>
      </c>
      <c r="Y2411" s="114">
        <f t="shared" si="1115"/>
        <v>0</v>
      </c>
      <c r="Z2411" s="127" t="str">
        <f t="shared" si="1125"/>
        <v>A+J=</v>
      </c>
      <c r="AA2411" s="119">
        <f t="shared" si="1126"/>
        <v>46407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>
        <f t="shared" si="1116"/>
        <v>46406</v>
      </c>
      <c r="B2412" s="114">
        <f t="shared" si="1108"/>
        <v>499.78800486</v>
      </c>
      <c r="C2412" s="114">
        <f t="shared" si="1122"/>
        <v>291.69379311</v>
      </c>
      <c r="D2412" s="115">
        <f t="shared" si="1117"/>
        <v>1190.8820000000001</v>
      </c>
      <c r="E2412" s="116">
        <f t="shared" si="1130"/>
        <v>1193.337</v>
      </c>
      <c r="F2412" s="117">
        <f t="shared" si="1131"/>
        <v>46347</v>
      </c>
      <c r="G2412" s="118">
        <f t="shared" si="1109"/>
        <v>2.0614972768082662E-3</v>
      </c>
      <c r="H2412" s="119">
        <f t="shared" si="1123"/>
        <v>46407</v>
      </c>
      <c r="I2412" s="119">
        <f t="shared" si="1110"/>
        <v>46407</v>
      </c>
      <c r="J2412" s="120">
        <f t="shared" si="1118"/>
        <v>20</v>
      </c>
      <c r="K2412" s="120">
        <f t="shared" si="1107"/>
        <v>19</v>
      </c>
      <c r="L2412" s="8">
        <f t="shared" si="1119"/>
        <v>1.00195832</v>
      </c>
      <c r="M2412" s="121">
        <f t="shared" si="1132"/>
        <v>1.00206149</v>
      </c>
      <c r="N2412" s="121">
        <f t="shared" si="1127"/>
        <v>1.7013495151651916</v>
      </c>
      <c r="O2412" s="114">
        <f t="shared" si="1129"/>
        <v>1.7046813000000001</v>
      </c>
      <c r="P2412" s="114">
        <f t="shared" si="1111"/>
        <v>497.24495444000001</v>
      </c>
      <c r="Q2412" s="168">
        <f t="shared" si="1124"/>
        <v>0</v>
      </c>
      <c r="R2412" s="169">
        <f t="shared" si="1120"/>
        <v>0</v>
      </c>
      <c r="S2412" s="114">
        <f t="shared" si="1112"/>
        <v>0</v>
      </c>
      <c r="T2412" s="124">
        <f t="shared" si="1121"/>
        <v>7.0000000000000007E-2</v>
      </c>
      <c r="U2412" s="122">
        <f t="shared" si="1128"/>
        <v>19</v>
      </c>
      <c r="V2412" s="122">
        <v>252</v>
      </c>
      <c r="W2412" s="121">
        <f t="shared" si="1113"/>
        <v>1.005114281</v>
      </c>
      <c r="X2412" s="114">
        <f t="shared" si="1114"/>
        <v>2.5430504200000001</v>
      </c>
      <c r="Y2412" s="114">
        <f t="shared" si="1115"/>
        <v>0</v>
      </c>
      <c r="Z2412" s="127" t="str">
        <f t="shared" si="1125"/>
        <v>A+J=</v>
      </c>
      <c r="AA2412" s="119">
        <f t="shared" si="1126"/>
        <v>46407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>
        <f t="shared" si="1116"/>
        <v>46407</v>
      </c>
      <c r="B2413" s="114">
        <f t="shared" si="1108"/>
        <v>499.97368597000002</v>
      </c>
      <c r="C2413" s="114">
        <f t="shared" si="1122"/>
        <v>291.69379311</v>
      </c>
      <c r="D2413" s="115">
        <f t="shared" si="1117"/>
        <v>1190.8820000000001</v>
      </c>
      <c r="E2413" s="116">
        <f t="shared" si="1130"/>
        <v>1193.337</v>
      </c>
      <c r="F2413" s="117">
        <f t="shared" si="1131"/>
        <v>46347</v>
      </c>
      <c r="G2413" s="118">
        <f t="shared" si="1109"/>
        <v>2.0614972768082662E-3</v>
      </c>
      <c r="H2413" s="119">
        <f t="shared" si="1123"/>
        <v>46440</v>
      </c>
      <c r="I2413" s="119">
        <f t="shared" si="1110"/>
        <v>46407</v>
      </c>
      <c r="J2413" s="120">
        <f t="shared" si="1118"/>
        <v>20</v>
      </c>
      <c r="K2413" s="120">
        <f t="shared" si="1107"/>
        <v>20</v>
      </c>
      <c r="L2413" s="8">
        <f t="shared" si="1119"/>
        <v>1.00206149</v>
      </c>
      <c r="M2413" s="121">
        <f t="shared" si="1132"/>
        <v>1.00206149</v>
      </c>
      <c r="N2413" s="121">
        <f t="shared" si="1127"/>
        <v>1.7013495151651916</v>
      </c>
      <c r="O2413" s="114">
        <f t="shared" si="1129"/>
        <v>1.70485683</v>
      </c>
      <c r="P2413" s="114">
        <f t="shared" si="1111"/>
        <v>497.29615545000001</v>
      </c>
      <c r="Q2413" s="168">
        <f t="shared" si="1124"/>
        <v>79</v>
      </c>
      <c r="R2413" s="169">
        <f t="shared" si="1120"/>
        <v>2.7380999999999999E-2</v>
      </c>
      <c r="S2413" s="114">
        <f t="shared" si="1112"/>
        <v>13.61646603</v>
      </c>
      <c r="T2413" s="124">
        <f t="shared" si="1121"/>
        <v>7.0000000000000007E-2</v>
      </c>
      <c r="U2413" s="122">
        <f t="shared" si="1128"/>
        <v>20</v>
      </c>
      <c r="V2413" s="122">
        <v>252</v>
      </c>
      <c r="W2413" s="121">
        <f t="shared" si="1113"/>
        <v>1.005384177</v>
      </c>
      <c r="X2413" s="114">
        <f t="shared" si="1114"/>
        <v>2.6775305199999999</v>
      </c>
      <c r="Y2413" s="114">
        <f t="shared" si="1115"/>
        <v>16.293996549999999</v>
      </c>
      <c r="Z2413" s="127" t="str">
        <f t="shared" si="1125"/>
        <v>A+J=</v>
      </c>
      <c r="AA2413" s="119">
        <f t="shared" si="1126"/>
        <v>46407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>
        <f t="shared" si="1116"/>
        <v>46408</v>
      </c>
      <c r="B2414" s="114">
        <f t="shared" si="1108"/>
        <v>483.85701423999996</v>
      </c>
      <c r="C2414" s="114">
        <f t="shared" si="1122"/>
        <v>283.70692537000002</v>
      </c>
      <c r="D2414" s="115">
        <f t="shared" si="1117"/>
        <v>1190.8820000000001</v>
      </c>
      <c r="E2414" s="116">
        <f t="shared" si="1130"/>
        <v>1193.337</v>
      </c>
      <c r="F2414" s="117">
        <f t="shared" si="1131"/>
        <v>46376</v>
      </c>
      <c r="G2414" s="118">
        <f t="shared" si="1109"/>
        <v>2.0614972768082662E-3</v>
      </c>
      <c r="H2414" s="119">
        <f t="shared" si="1123"/>
        <v>46440</v>
      </c>
      <c r="I2414" s="119">
        <f t="shared" si="1110"/>
        <v>46440</v>
      </c>
      <c r="J2414" s="120">
        <f t="shared" si="1118"/>
        <v>21</v>
      </c>
      <c r="K2414" s="120">
        <f t="shared" ref="K2414:K2477" si="1133">(J2414-(NETWORKDAYS(A2414,I2414,AD$148:AD$502)-1))</f>
        <v>1</v>
      </c>
      <c r="L2414" s="8">
        <f t="shared" si="1119"/>
        <v>1.00009807</v>
      </c>
      <c r="M2414" s="121">
        <f t="shared" si="1132"/>
        <v>1.00206149</v>
      </c>
      <c r="N2414" s="121">
        <f t="shared" si="1127"/>
        <v>1.7048568301772096</v>
      </c>
      <c r="O2414" s="114">
        <f t="shared" si="1129"/>
        <v>1.70502402</v>
      </c>
      <c r="P2414" s="114">
        <f t="shared" si="1111"/>
        <v>483.72712238999998</v>
      </c>
      <c r="Q2414" s="168">
        <f t="shared" si="1124"/>
        <v>0</v>
      </c>
      <c r="R2414" s="169">
        <f t="shared" si="1120"/>
        <v>0</v>
      </c>
      <c r="S2414" s="114">
        <f t="shared" si="1112"/>
        <v>0</v>
      </c>
      <c r="T2414" s="124">
        <f t="shared" si="1121"/>
        <v>7.0000000000000007E-2</v>
      </c>
      <c r="U2414" s="122">
        <f t="shared" si="1128"/>
        <v>1</v>
      </c>
      <c r="V2414" s="122">
        <v>252</v>
      </c>
      <c r="W2414" s="121">
        <f t="shared" si="1113"/>
        <v>1.0002685229999999</v>
      </c>
      <c r="X2414" s="114">
        <f t="shared" si="1114"/>
        <v>0.12989185</v>
      </c>
      <c r="Y2414" s="114">
        <f t="shared" si="1115"/>
        <v>0</v>
      </c>
      <c r="Z2414" s="127" t="str">
        <f t="shared" si="1125"/>
        <v>A+J=</v>
      </c>
      <c r="AA2414" s="119">
        <f t="shared" si="1126"/>
        <v>46440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>
        <f t="shared" si="1116"/>
        <v>46409</v>
      </c>
      <c r="B2415" s="114">
        <f t="shared" si="1108"/>
        <v>484.03440504999998</v>
      </c>
      <c r="C2415" s="114">
        <f t="shared" si="1122"/>
        <v>283.70692537000002</v>
      </c>
      <c r="D2415" s="115">
        <f t="shared" si="1117"/>
        <v>1190.8820000000001</v>
      </c>
      <c r="E2415" s="116">
        <f t="shared" si="1130"/>
        <v>1193.337</v>
      </c>
      <c r="F2415" s="117">
        <f t="shared" si="1131"/>
        <v>46376</v>
      </c>
      <c r="G2415" s="118">
        <f t="shared" si="1109"/>
        <v>2.0614972768082662E-3</v>
      </c>
      <c r="H2415" s="119">
        <f t="shared" si="1123"/>
        <v>46440</v>
      </c>
      <c r="I2415" s="119">
        <f t="shared" si="1110"/>
        <v>46440</v>
      </c>
      <c r="J2415" s="120">
        <f t="shared" si="1118"/>
        <v>21</v>
      </c>
      <c r="K2415" s="120">
        <f t="shared" si="1133"/>
        <v>2</v>
      </c>
      <c r="L2415" s="8">
        <f t="shared" si="1119"/>
        <v>1.0001961500000001</v>
      </c>
      <c r="M2415" s="121">
        <f t="shared" si="1132"/>
        <v>1.00206149</v>
      </c>
      <c r="N2415" s="121">
        <f t="shared" si="1127"/>
        <v>1.7048568301772096</v>
      </c>
      <c r="O2415" s="114">
        <f t="shared" si="1129"/>
        <v>1.7051912300000001</v>
      </c>
      <c r="P2415" s="114">
        <f t="shared" si="1111"/>
        <v>483.77456102999997</v>
      </c>
      <c r="Q2415" s="168">
        <f t="shared" si="1124"/>
        <v>0</v>
      </c>
      <c r="R2415" s="169">
        <f t="shared" si="1120"/>
        <v>0</v>
      </c>
      <c r="S2415" s="114">
        <f t="shared" si="1112"/>
        <v>0</v>
      </c>
      <c r="T2415" s="124">
        <f t="shared" si="1121"/>
        <v>7.0000000000000007E-2</v>
      </c>
      <c r="U2415" s="122">
        <f t="shared" si="1128"/>
        <v>2</v>
      </c>
      <c r="V2415" s="122">
        <v>252</v>
      </c>
      <c r="W2415" s="121">
        <f t="shared" si="1113"/>
        <v>1.000537118</v>
      </c>
      <c r="X2415" s="114">
        <f t="shared" si="1114"/>
        <v>0.25984402000000001</v>
      </c>
      <c r="Y2415" s="114">
        <f t="shared" si="1115"/>
        <v>0</v>
      </c>
      <c r="Z2415" s="127" t="str">
        <f t="shared" si="1125"/>
        <v>A+J=</v>
      </c>
      <c r="AA2415" s="119">
        <f t="shared" si="1126"/>
        <v>46440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>
        <f t="shared" si="1116"/>
        <v>46410</v>
      </c>
      <c r="B2416" s="114">
        <f t="shared" si="1108"/>
        <v>484.21185901000001</v>
      </c>
      <c r="C2416" s="114">
        <f t="shared" si="1122"/>
        <v>283.70692537000002</v>
      </c>
      <c r="D2416" s="115">
        <f t="shared" si="1117"/>
        <v>1190.8820000000001</v>
      </c>
      <c r="E2416" s="116">
        <f t="shared" si="1130"/>
        <v>1193.337</v>
      </c>
      <c r="F2416" s="117">
        <f t="shared" si="1131"/>
        <v>46376</v>
      </c>
      <c r="G2416" s="118">
        <f t="shared" si="1109"/>
        <v>2.0614972768082662E-3</v>
      </c>
      <c r="H2416" s="119">
        <f t="shared" si="1123"/>
        <v>46440</v>
      </c>
      <c r="I2416" s="119">
        <f t="shared" si="1110"/>
        <v>46440</v>
      </c>
      <c r="J2416" s="120">
        <f t="shared" si="1118"/>
        <v>21</v>
      </c>
      <c r="K2416" s="120">
        <f t="shared" si="1133"/>
        <v>3</v>
      </c>
      <c r="L2416" s="8">
        <f t="shared" si="1119"/>
        <v>1.00029423</v>
      </c>
      <c r="M2416" s="121">
        <f t="shared" si="1132"/>
        <v>1.00206149</v>
      </c>
      <c r="N2416" s="121">
        <f t="shared" si="1127"/>
        <v>1.7048568301772096</v>
      </c>
      <c r="O2416" s="114">
        <f t="shared" si="1129"/>
        <v>1.7053584500000001</v>
      </c>
      <c r="P2416" s="114">
        <f t="shared" si="1111"/>
        <v>483.8220025</v>
      </c>
      <c r="Q2416" s="168">
        <f t="shared" si="1124"/>
        <v>0</v>
      </c>
      <c r="R2416" s="169">
        <f t="shared" si="1120"/>
        <v>0</v>
      </c>
      <c r="S2416" s="114">
        <f t="shared" si="1112"/>
        <v>0</v>
      </c>
      <c r="T2416" s="124">
        <f t="shared" si="1121"/>
        <v>7.0000000000000007E-2</v>
      </c>
      <c r="U2416" s="122">
        <f t="shared" si="1128"/>
        <v>3</v>
      </c>
      <c r="V2416" s="122">
        <v>252</v>
      </c>
      <c r="W2416" s="121">
        <f t="shared" si="1113"/>
        <v>1.0008057850000001</v>
      </c>
      <c r="X2416" s="114">
        <f t="shared" si="1114"/>
        <v>0.38985650999999999</v>
      </c>
      <c r="Y2416" s="114">
        <f t="shared" si="1115"/>
        <v>0</v>
      </c>
      <c r="Z2416" s="127" t="str">
        <f t="shared" si="1125"/>
        <v>A+J=</v>
      </c>
      <c r="AA2416" s="119">
        <f t="shared" si="1126"/>
        <v>46440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>
        <f t="shared" si="1116"/>
        <v>46411</v>
      </c>
      <c r="B2417" s="114">
        <f t="shared" si="1108"/>
        <v>484.21185901000001</v>
      </c>
      <c r="C2417" s="114">
        <f t="shared" si="1122"/>
        <v>283.70692537000002</v>
      </c>
      <c r="D2417" s="115">
        <f t="shared" si="1117"/>
        <v>1190.8820000000001</v>
      </c>
      <c r="E2417" s="116">
        <f t="shared" si="1130"/>
        <v>1193.337</v>
      </c>
      <c r="F2417" s="117">
        <f t="shared" si="1131"/>
        <v>46376</v>
      </c>
      <c r="G2417" s="118">
        <f t="shared" si="1109"/>
        <v>2.0614972768082662E-3</v>
      </c>
      <c r="H2417" s="119">
        <f t="shared" si="1123"/>
        <v>46440</v>
      </c>
      <c r="I2417" s="119">
        <f t="shared" si="1110"/>
        <v>46440</v>
      </c>
      <c r="J2417" s="120">
        <f t="shared" si="1118"/>
        <v>21</v>
      </c>
      <c r="K2417" s="120">
        <f t="shared" si="1133"/>
        <v>3</v>
      </c>
      <c r="L2417" s="8">
        <f t="shared" si="1119"/>
        <v>1.00029423</v>
      </c>
      <c r="M2417" s="121">
        <f t="shared" si="1132"/>
        <v>1.00206149</v>
      </c>
      <c r="N2417" s="121">
        <f t="shared" si="1127"/>
        <v>1.7048568301772096</v>
      </c>
      <c r="O2417" s="114">
        <f t="shared" si="1129"/>
        <v>1.7053584500000001</v>
      </c>
      <c r="P2417" s="114">
        <f t="shared" si="1111"/>
        <v>483.8220025</v>
      </c>
      <c r="Q2417" s="168">
        <f t="shared" si="1124"/>
        <v>0</v>
      </c>
      <c r="R2417" s="169">
        <f t="shared" si="1120"/>
        <v>0</v>
      </c>
      <c r="S2417" s="114">
        <f t="shared" si="1112"/>
        <v>0</v>
      </c>
      <c r="T2417" s="124">
        <f t="shared" si="1121"/>
        <v>7.0000000000000007E-2</v>
      </c>
      <c r="U2417" s="122">
        <f t="shared" si="1128"/>
        <v>3</v>
      </c>
      <c r="V2417" s="122">
        <v>252</v>
      </c>
      <c r="W2417" s="121">
        <f t="shared" si="1113"/>
        <v>1.0008057850000001</v>
      </c>
      <c r="X2417" s="114">
        <f t="shared" si="1114"/>
        <v>0.38985650999999999</v>
      </c>
      <c r="Y2417" s="114">
        <f t="shared" si="1115"/>
        <v>0</v>
      </c>
      <c r="Z2417" s="127" t="str">
        <f t="shared" si="1125"/>
        <v>A+J=</v>
      </c>
      <c r="AA2417" s="119">
        <f t="shared" si="1126"/>
        <v>46440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>
        <f t="shared" si="1116"/>
        <v>46412</v>
      </c>
      <c r="B2418" s="114">
        <f t="shared" si="1108"/>
        <v>484.21185901000001</v>
      </c>
      <c r="C2418" s="114">
        <f t="shared" si="1122"/>
        <v>283.70692537000002</v>
      </c>
      <c r="D2418" s="115">
        <f t="shared" si="1117"/>
        <v>1190.8820000000001</v>
      </c>
      <c r="E2418" s="116">
        <f t="shared" si="1130"/>
        <v>1193.337</v>
      </c>
      <c r="F2418" s="117">
        <f t="shared" si="1131"/>
        <v>46376</v>
      </c>
      <c r="G2418" s="118">
        <f t="shared" si="1109"/>
        <v>2.0614972768082662E-3</v>
      </c>
      <c r="H2418" s="119">
        <f t="shared" si="1123"/>
        <v>46440</v>
      </c>
      <c r="I2418" s="119">
        <f t="shared" si="1110"/>
        <v>46440</v>
      </c>
      <c r="J2418" s="120">
        <f t="shared" si="1118"/>
        <v>21</v>
      </c>
      <c r="K2418" s="120">
        <f t="shared" si="1133"/>
        <v>3</v>
      </c>
      <c r="L2418" s="8">
        <f t="shared" si="1119"/>
        <v>1.00029423</v>
      </c>
      <c r="M2418" s="121">
        <f t="shared" si="1132"/>
        <v>1.00206149</v>
      </c>
      <c r="N2418" s="121">
        <f t="shared" si="1127"/>
        <v>1.7048568301772096</v>
      </c>
      <c r="O2418" s="114">
        <f t="shared" si="1129"/>
        <v>1.7053584500000001</v>
      </c>
      <c r="P2418" s="114">
        <f t="shared" si="1111"/>
        <v>483.8220025</v>
      </c>
      <c r="Q2418" s="168">
        <f t="shared" si="1124"/>
        <v>0</v>
      </c>
      <c r="R2418" s="169">
        <f t="shared" si="1120"/>
        <v>0</v>
      </c>
      <c r="S2418" s="114">
        <f t="shared" si="1112"/>
        <v>0</v>
      </c>
      <c r="T2418" s="124">
        <f t="shared" si="1121"/>
        <v>7.0000000000000007E-2</v>
      </c>
      <c r="U2418" s="122">
        <f t="shared" si="1128"/>
        <v>3</v>
      </c>
      <c r="V2418" s="122">
        <v>252</v>
      </c>
      <c r="W2418" s="121">
        <f t="shared" si="1113"/>
        <v>1.0008057850000001</v>
      </c>
      <c r="X2418" s="114">
        <f t="shared" si="1114"/>
        <v>0.38985650999999999</v>
      </c>
      <c r="Y2418" s="114">
        <f t="shared" si="1115"/>
        <v>0</v>
      </c>
      <c r="Z2418" s="127" t="str">
        <f t="shared" si="1125"/>
        <v>A+J=</v>
      </c>
      <c r="AA2418" s="119">
        <f t="shared" si="1126"/>
        <v>46440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>
        <f t="shared" si="1116"/>
        <v>46413</v>
      </c>
      <c r="B2419" s="114">
        <f t="shared" si="1108"/>
        <v>484.38937897000005</v>
      </c>
      <c r="C2419" s="114">
        <f t="shared" si="1122"/>
        <v>283.70692537000002</v>
      </c>
      <c r="D2419" s="115">
        <f t="shared" si="1117"/>
        <v>1190.8820000000001</v>
      </c>
      <c r="E2419" s="116">
        <f t="shared" si="1130"/>
        <v>1193.337</v>
      </c>
      <c r="F2419" s="117">
        <f t="shared" si="1131"/>
        <v>46376</v>
      </c>
      <c r="G2419" s="118">
        <f t="shared" si="1109"/>
        <v>2.0614972768082662E-3</v>
      </c>
      <c r="H2419" s="119">
        <f t="shared" si="1123"/>
        <v>46440</v>
      </c>
      <c r="I2419" s="119">
        <f t="shared" si="1110"/>
        <v>46440</v>
      </c>
      <c r="J2419" s="120">
        <f t="shared" si="1118"/>
        <v>21</v>
      </c>
      <c r="K2419" s="120">
        <f t="shared" si="1133"/>
        <v>4</v>
      </c>
      <c r="L2419" s="8">
        <f t="shared" si="1119"/>
        <v>1.0003923299999999</v>
      </c>
      <c r="M2419" s="121">
        <f t="shared" si="1132"/>
        <v>1.00206149</v>
      </c>
      <c r="N2419" s="121">
        <f t="shared" si="1127"/>
        <v>1.7048568301772096</v>
      </c>
      <c r="O2419" s="114">
        <f t="shared" si="1129"/>
        <v>1.70552569</v>
      </c>
      <c r="P2419" s="114">
        <f t="shared" si="1111"/>
        <v>483.86944964000003</v>
      </c>
      <c r="Q2419" s="168">
        <f t="shared" si="1124"/>
        <v>0</v>
      </c>
      <c r="R2419" s="169">
        <f t="shared" si="1120"/>
        <v>0</v>
      </c>
      <c r="S2419" s="114">
        <f t="shared" si="1112"/>
        <v>0</v>
      </c>
      <c r="T2419" s="124">
        <f t="shared" si="1121"/>
        <v>7.0000000000000007E-2</v>
      </c>
      <c r="U2419" s="122">
        <f t="shared" si="1128"/>
        <v>4</v>
      </c>
      <c r="V2419" s="122">
        <v>252</v>
      </c>
      <c r="W2419" s="121">
        <f t="shared" si="1113"/>
        <v>1.0010745240000001</v>
      </c>
      <c r="X2419" s="114">
        <f t="shared" si="1114"/>
        <v>0.51992932999999997</v>
      </c>
      <c r="Y2419" s="114">
        <f t="shared" si="1115"/>
        <v>0</v>
      </c>
      <c r="Z2419" s="127" t="str">
        <f t="shared" si="1125"/>
        <v>A+J=</v>
      </c>
      <c r="AA2419" s="119">
        <f t="shared" si="1126"/>
        <v>46440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>
        <f t="shared" si="1116"/>
        <v>46414</v>
      </c>
      <c r="B2420" s="114">
        <f t="shared" si="1108"/>
        <v>484.56696780999999</v>
      </c>
      <c r="C2420" s="114">
        <f t="shared" si="1122"/>
        <v>283.70692537000002</v>
      </c>
      <c r="D2420" s="115">
        <f t="shared" si="1117"/>
        <v>1190.8820000000001</v>
      </c>
      <c r="E2420" s="116">
        <f t="shared" si="1130"/>
        <v>1193.337</v>
      </c>
      <c r="F2420" s="117">
        <f t="shared" si="1131"/>
        <v>46376</v>
      </c>
      <c r="G2420" s="118">
        <f t="shared" si="1109"/>
        <v>2.0614972768082662E-3</v>
      </c>
      <c r="H2420" s="119">
        <f t="shared" si="1123"/>
        <v>46440</v>
      </c>
      <c r="I2420" s="119">
        <f t="shared" si="1110"/>
        <v>46440</v>
      </c>
      <c r="J2420" s="120">
        <f t="shared" si="1118"/>
        <v>21</v>
      </c>
      <c r="K2420" s="120">
        <f t="shared" si="1133"/>
        <v>5</v>
      </c>
      <c r="L2420" s="8">
        <f t="shared" si="1119"/>
        <v>1.0004904400000001</v>
      </c>
      <c r="M2420" s="121">
        <f t="shared" si="1132"/>
        <v>1.00206149</v>
      </c>
      <c r="N2420" s="121">
        <f t="shared" si="1127"/>
        <v>1.7048568301772096</v>
      </c>
      <c r="O2420" s="114">
        <f t="shared" si="1129"/>
        <v>1.7056929599999999</v>
      </c>
      <c r="P2420" s="114">
        <f t="shared" si="1111"/>
        <v>483.9169053</v>
      </c>
      <c r="Q2420" s="168">
        <f t="shared" si="1124"/>
        <v>0</v>
      </c>
      <c r="R2420" s="169">
        <f t="shared" si="1120"/>
        <v>0</v>
      </c>
      <c r="S2420" s="114">
        <f t="shared" si="1112"/>
        <v>0</v>
      </c>
      <c r="T2420" s="124">
        <f t="shared" si="1121"/>
        <v>7.0000000000000007E-2</v>
      </c>
      <c r="U2420" s="122">
        <f t="shared" si="1128"/>
        <v>5</v>
      </c>
      <c r="V2420" s="122">
        <v>252</v>
      </c>
      <c r="W2420" s="121">
        <f t="shared" si="1113"/>
        <v>1.0013433350000001</v>
      </c>
      <c r="X2420" s="114">
        <f t="shared" si="1114"/>
        <v>0.65006251000000004</v>
      </c>
      <c r="Y2420" s="114">
        <f t="shared" si="1115"/>
        <v>0</v>
      </c>
      <c r="Z2420" s="127" t="str">
        <f t="shared" si="1125"/>
        <v>A+J=</v>
      </c>
      <c r="AA2420" s="119">
        <f t="shared" si="1126"/>
        <v>46440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>
        <f t="shared" si="1116"/>
        <v>46415</v>
      </c>
      <c r="B2421" s="114">
        <f t="shared" si="1108"/>
        <v>484.74461984999999</v>
      </c>
      <c r="C2421" s="114">
        <f t="shared" si="1122"/>
        <v>283.70692537000002</v>
      </c>
      <c r="D2421" s="115">
        <f t="shared" si="1117"/>
        <v>1190.8820000000001</v>
      </c>
      <c r="E2421" s="116">
        <f t="shared" si="1130"/>
        <v>1193.337</v>
      </c>
      <c r="F2421" s="117">
        <f t="shared" si="1131"/>
        <v>46376</v>
      </c>
      <c r="G2421" s="118">
        <f t="shared" si="1109"/>
        <v>2.0614972768082662E-3</v>
      </c>
      <c r="H2421" s="119">
        <f t="shared" si="1123"/>
        <v>46440</v>
      </c>
      <c r="I2421" s="119">
        <f t="shared" si="1110"/>
        <v>46440</v>
      </c>
      <c r="J2421" s="120">
        <f t="shared" si="1118"/>
        <v>21</v>
      </c>
      <c r="K2421" s="120">
        <f t="shared" si="1133"/>
        <v>6</v>
      </c>
      <c r="L2421" s="8">
        <f t="shared" si="1119"/>
        <v>1.00058856</v>
      </c>
      <c r="M2421" s="121">
        <f t="shared" si="1132"/>
        <v>1.00206149</v>
      </c>
      <c r="N2421" s="121">
        <f t="shared" si="1127"/>
        <v>1.7048568301772096</v>
      </c>
      <c r="O2421" s="114">
        <f t="shared" si="1129"/>
        <v>1.70586024</v>
      </c>
      <c r="P2421" s="114">
        <f t="shared" si="1111"/>
        <v>483.9643638</v>
      </c>
      <c r="Q2421" s="168">
        <f t="shared" si="1124"/>
        <v>0</v>
      </c>
      <c r="R2421" s="169">
        <f t="shared" si="1120"/>
        <v>0</v>
      </c>
      <c r="S2421" s="114">
        <f t="shared" si="1112"/>
        <v>0</v>
      </c>
      <c r="T2421" s="124">
        <f t="shared" si="1121"/>
        <v>7.0000000000000007E-2</v>
      </c>
      <c r="U2421" s="122">
        <f t="shared" si="1128"/>
        <v>6</v>
      </c>
      <c r="V2421" s="122">
        <v>252</v>
      </c>
      <c r="W2421" s="121">
        <f t="shared" si="1113"/>
        <v>1.001612218</v>
      </c>
      <c r="X2421" s="114">
        <f t="shared" si="1114"/>
        <v>0.78025604999999998</v>
      </c>
      <c r="Y2421" s="114">
        <f t="shared" si="1115"/>
        <v>0</v>
      </c>
      <c r="Z2421" s="127" t="str">
        <f t="shared" si="1125"/>
        <v>A+J=</v>
      </c>
      <c r="AA2421" s="119">
        <f t="shared" si="1126"/>
        <v>46440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>
        <f t="shared" si="1116"/>
        <v>46416</v>
      </c>
      <c r="B2422" s="114">
        <f t="shared" si="1108"/>
        <v>484.92233558999999</v>
      </c>
      <c r="C2422" s="114">
        <f t="shared" si="1122"/>
        <v>283.70692537000002</v>
      </c>
      <c r="D2422" s="115">
        <f t="shared" si="1117"/>
        <v>1190.8820000000001</v>
      </c>
      <c r="E2422" s="116">
        <f t="shared" si="1130"/>
        <v>1193.337</v>
      </c>
      <c r="F2422" s="117">
        <f t="shared" si="1131"/>
        <v>46376</v>
      </c>
      <c r="G2422" s="118">
        <f t="shared" si="1109"/>
        <v>2.0614972768082662E-3</v>
      </c>
      <c r="H2422" s="119">
        <f t="shared" si="1123"/>
        <v>46440</v>
      </c>
      <c r="I2422" s="119">
        <f t="shared" si="1110"/>
        <v>46440</v>
      </c>
      <c r="J2422" s="120">
        <f t="shared" si="1118"/>
        <v>21</v>
      </c>
      <c r="K2422" s="120">
        <f t="shared" si="1133"/>
        <v>7</v>
      </c>
      <c r="L2422" s="8">
        <f t="shared" si="1119"/>
        <v>1.00068669</v>
      </c>
      <c r="M2422" s="121">
        <f t="shared" si="1132"/>
        <v>1.00206149</v>
      </c>
      <c r="N2422" s="121">
        <f t="shared" si="1127"/>
        <v>1.7048568301772096</v>
      </c>
      <c r="O2422" s="114">
        <f t="shared" si="1129"/>
        <v>1.7060275300000001</v>
      </c>
      <c r="P2422" s="114">
        <f t="shared" si="1111"/>
        <v>484.01182512999998</v>
      </c>
      <c r="Q2422" s="168">
        <f t="shared" si="1124"/>
        <v>0</v>
      </c>
      <c r="R2422" s="169">
        <f t="shared" si="1120"/>
        <v>0</v>
      </c>
      <c r="S2422" s="114">
        <f t="shared" si="1112"/>
        <v>0</v>
      </c>
      <c r="T2422" s="124">
        <f t="shared" si="1121"/>
        <v>7.0000000000000007E-2</v>
      </c>
      <c r="U2422" s="122">
        <f t="shared" si="1128"/>
        <v>7</v>
      </c>
      <c r="V2422" s="122">
        <v>252</v>
      </c>
      <c r="W2422" s="121">
        <f t="shared" si="1113"/>
        <v>1.001881174</v>
      </c>
      <c r="X2422" s="114">
        <f t="shared" si="1114"/>
        <v>0.91051046000000002</v>
      </c>
      <c r="Y2422" s="114">
        <f t="shared" si="1115"/>
        <v>0</v>
      </c>
      <c r="Z2422" s="127" t="str">
        <f t="shared" si="1125"/>
        <v>A+J=</v>
      </c>
      <c r="AA2422" s="119">
        <f t="shared" si="1126"/>
        <v>46440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>
        <f t="shared" si="1116"/>
        <v>46417</v>
      </c>
      <c r="B2423" s="114">
        <f t="shared" si="1108"/>
        <v>485.10012023000002</v>
      </c>
      <c r="C2423" s="114">
        <f t="shared" si="1122"/>
        <v>283.70692537000002</v>
      </c>
      <c r="D2423" s="115">
        <f t="shared" si="1117"/>
        <v>1190.8820000000001</v>
      </c>
      <c r="E2423" s="116">
        <f t="shared" si="1130"/>
        <v>1193.337</v>
      </c>
      <c r="F2423" s="117">
        <f t="shared" si="1131"/>
        <v>46376</v>
      </c>
      <c r="G2423" s="118">
        <f t="shared" si="1109"/>
        <v>2.0614972768082662E-3</v>
      </c>
      <c r="H2423" s="119">
        <f t="shared" si="1123"/>
        <v>46440</v>
      </c>
      <c r="I2423" s="119">
        <f t="shared" si="1110"/>
        <v>46440</v>
      </c>
      <c r="J2423" s="120">
        <f t="shared" si="1118"/>
        <v>21</v>
      </c>
      <c r="K2423" s="120">
        <f t="shared" si="1133"/>
        <v>8</v>
      </c>
      <c r="L2423" s="8">
        <f t="shared" si="1119"/>
        <v>1.00078483</v>
      </c>
      <c r="M2423" s="121">
        <f t="shared" si="1132"/>
        <v>1.00206149</v>
      </c>
      <c r="N2423" s="121">
        <f t="shared" si="1127"/>
        <v>1.7048568301772096</v>
      </c>
      <c r="O2423" s="114">
        <f t="shared" si="1129"/>
        <v>1.7061948499999999</v>
      </c>
      <c r="P2423" s="114">
        <f t="shared" si="1111"/>
        <v>484.05929497</v>
      </c>
      <c r="Q2423" s="168">
        <f t="shared" si="1124"/>
        <v>0</v>
      </c>
      <c r="R2423" s="169">
        <f t="shared" si="1120"/>
        <v>0</v>
      </c>
      <c r="S2423" s="114">
        <f t="shared" si="1112"/>
        <v>0</v>
      </c>
      <c r="T2423" s="124">
        <f t="shared" si="1121"/>
        <v>7.0000000000000007E-2</v>
      </c>
      <c r="U2423" s="122">
        <f t="shared" si="1128"/>
        <v>8</v>
      </c>
      <c r="V2423" s="122">
        <v>252</v>
      </c>
      <c r="W2423" s="121">
        <f t="shared" si="1113"/>
        <v>1.0021502019999999</v>
      </c>
      <c r="X2423" s="114">
        <f t="shared" si="1114"/>
        <v>1.0408252600000001</v>
      </c>
      <c r="Y2423" s="114">
        <f t="shared" si="1115"/>
        <v>0</v>
      </c>
      <c r="Z2423" s="127" t="str">
        <f t="shared" si="1125"/>
        <v>A+J=</v>
      </c>
      <c r="AA2423" s="119">
        <f t="shared" si="1126"/>
        <v>46440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>
        <f t="shared" si="1116"/>
        <v>46418</v>
      </c>
      <c r="B2424" s="114">
        <f t="shared" si="1108"/>
        <v>485.10012023000002</v>
      </c>
      <c r="C2424" s="114">
        <f t="shared" si="1122"/>
        <v>283.70692537000002</v>
      </c>
      <c r="D2424" s="115">
        <f t="shared" si="1117"/>
        <v>1190.8820000000001</v>
      </c>
      <c r="E2424" s="116">
        <f t="shared" si="1130"/>
        <v>1193.337</v>
      </c>
      <c r="F2424" s="117">
        <f t="shared" si="1131"/>
        <v>46376</v>
      </c>
      <c r="G2424" s="118">
        <f t="shared" si="1109"/>
        <v>2.0614972768082662E-3</v>
      </c>
      <c r="H2424" s="119">
        <f t="shared" si="1123"/>
        <v>46440</v>
      </c>
      <c r="I2424" s="119">
        <f t="shared" si="1110"/>
        <v>46440</v>
      </c>
      <c r="J2424" s="120">
        <f t="shared" si="1118"/>
        <v>21</v>
      </c>
      <c r="K2424" s="120">
        <f t="shared" si="1133"/>
        <v>8</v>
      </c>
      <c r="L2424" s="8">
        <f t="shared" si="1119"/>
        <v>1.00078483</v>
      </c>
      <c r="M2424" s="121">
        <f t="shared" si="1132"/>
        <v>1.00206149</v>
      </c>
      <c r="N2424" s="121">
        <f t="shared" si="1127"/>
        <v>1.7048568301772096</v>
      </c>
      <c r="O2424" s="114">
        <f t="shared" si="1129"/>
        <v>1.7061948499999999</v>
      </c>
      <c r="P2424" s="114">
        <f t="shared" si="1111"/>
        <v>484.05929497</v>
      </c>
      <c r="Q2424" s="168">
        <f t="shared" si="1124"/>
        <v>0</v>
      </c>
      <c r="R2424" s="169">
        <f t="shared" si="1120"/>
        <v>0</v>
      </c>
      <c r="S2424" s="114">
        <f t="shared" si="1112"/>
        <v>0</v>
      </c>
      <c r="T2424" s="124">
        <f t="shared" si="1121"/>
        <v>7.0000000000000007E-2</v>
      </c>
      <c r="U2424" s="122">
        <f t="shared" si="1128"/>
        <v>8</v>
      </c>
      <c r="V2424" s="122">
        <v>252</v>
      </c>
      <c r="W2424" s="121">
        <f t="shared" si="1113"/>
        <v>1.0021502019999999</v>
      </c>
      <c r="X2424" s="114">
        <f t="shared" si="1114"/>
        <v>1.0408252600000001</v>
      </c>
      <c r="Y2424" s="114">
        <f t="shared" si="1115"/>
        <v>0</v>
      </c>
      <c r="Z2424" s="127" t="str">
        <f t="shared" si="1125"/>
        <v>A+J=</v>
      </c>
      <c r="AA2424" s="119">
        <f t="shared" si="1126"/>
        <v>46440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>
        <f t="shared" si="1116"/>
        <v>46419</v>
      </c>
      <c r="B2425" s="114">
        <f t="shared" si="1108"/>
        <v>485.10012023000002</v>
      </c>
      <c r="C2425" s="114">
        <f t="shared" si="1122"/>
        <v>283.70692537000002</v>
      </c>
      <c r="D2425" s="115">
        <f t="shared" si="1117"/>
        <v>1190.8820000000001</v>
      </c>
      <c r="E2425" s="116">
        <f t="shared" si="1130"/>
        <v>1193.337</v>
      </c>
      <c r="F2425" s="117">
        <f t="shared" si="1131"/>
        <v>46376</v>
      </c>
      <c r="G2425" s="118">
        <f t="shared" si="1109"/>
        <v>2.0614972768082662E-3</v>
      </c>
      <c r="H2425" s="119">
        <f t="shared" si="1123"/>
        <v>46440</v>
      </c>
      <c r="I2425" s="119">
        <f t="shared" si="1110"/>
        <v>46440</v>
      </c>
      <c r="J2425" s="120">
        <f t="shared" si="1118"/>
        <v>21</v>
      </c>
      <c r="K2425" s="120">
        <f t="shared" si="1133"/>
        <v>8</v>
      </c>
      <c r="L2425" s="8">
        <f t="shared" si="1119"/>
        <v>1.00078483</v>
      </c>
      <c r="M2425" s="121">
        <f t="shared" si="1132"/>
        <v>1.00206149</v>
      </c>
      <c r="N2425" s="121">
        <f t="shared" si="1127"/>
        <v>1.7048568301772096</v>
      </c>
      <c r="O2425" s="114">
        <f t="shared" si="1129"/>
        <v>1.7061948499999999</v>
      </c>
      <c r="P2425" s="114">
        <f t="shared" si="1111"/>
        <v>484.05929497</v>
      </c>
      <c r="Q2425" s="168">
        <f t="shared" si="1124"/>
        <v>0</v>
      </c>
      <c r="R2425" s="169">
        <f t="shared" si="1120"/>
        <v>0</v>
      </c>
      <c r="S2425" s="114">
        <f t="shared" si="1112"/>
        <v>0</v>
      </c>
      <c r="T2425" s="124">
        <f t="shared" si="1121"/>
        <v>7.0000000000000007E-2</v>
      </c>
      <c r="U2425" s="122">
        <f t="shared" si="1128"/>
        <v>8</v>
      </c>
      <c r="V2425" s="122">
        <v>252</v>
      </c>
      <c r="W2425" s="121">
        <f t="shared" si="1113"/>
        <v>1.0021502019999999</v>
      </c>
      <c r="X2425" s="114">
        <f t="shared" si="1114"/>
        <v>1.0408252600000001</v>
      </c>
      <c r="Y2425" s="114">
        <f t="shared" si="1115"/>
        <v>0</v>
      </c>
      <c r="Z2425" s="127" t="str">
        <f t="shared" si="1125"/>
        <v>A+J=</v>
      </c>
      <c r="AA2425" s="119">
        <f t="shared" si="1126"/>
        <v>46440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>
        <f t="shared" si="1116"/>
        <v>46420</v>
      </c>
      <c r="B2426" s="114">
        <f t="shared" si="1108"/>
        <v>485.27796243</v>
      </c>
      <c r="C2426" s="114">
        <f t="shared" si="1122"/>
        <v>283.70692537000002</v>
      </c>
      <c r="D2426" s="115">
        <f t="shared" si="1117"/>
        <v>1190.8820000000001</v>
      </c>
      <c r="E2426" s="116">
        <f t="shared" si="1130"/>
        <v>1193.337</v>
      </c>
      <c r="F2426" s="117">
        <f t="shared" si="1131"/>
        <v>46376</v>
      </c>
      <c r="G2426" s="118">
        <f t="shared" si="1109"/>
        <v>2.0614972768082662E-3</v>
      </c>
      <c r="H2426" s="119">
        <f t="shared" si="1123"/>
        <v>46440</v>
      </c>
      <c r="I2426" s="119">
        <f t="shared" si="1110"/>
        <v>46440</v>
      </c>
      <c r="J2426" s="120">
        <f t="shared" si="1118"/>
        <v>21</v>
      </c>
      <c r="K2426" s="120">
        <f t="shared" si="1133"/>
        <v>9</v>
      </c>
      <c r="L2426" s="8">
        <f t="shared" si="1119"/>
        <v>1.0008829699999999</v>
      </c>
      <c r="M2426" s="121">
        <f t="shared" si="1132"/>
        <v>1.00206149</v>
      </c>
      <c r="N2426" s="121">
        <f t="shared" si="1127"/>
        <v>1.7048568301772096</v>
      </c>
      <c r="O2426" s="114">
        <f t="shared" si="1129"/>
        <v>1.7063621600000001</v>
      </c>
      <c r="P2426" s="114">
        <f t="shared" si="1111"/>
        <v>484.10676197999999</v>
      </c>
      <c r="Q2426" s="168">
        <f t="shared" si="1124"/>
        <v>0</v>
      </c>
      <c r="R2426" s="169">
        <f t="shared" si="1120"/>
        <v>0</v>
      </c>
      <c r="S2426" s="114">
        <f t="shared" si="1112"/>
        <v>0</v>
      </c>
      <c r="T2426" s="124">
        <f t="shared" si="1121"/>
        <v>7.0000000000000007E-2</v>
      </c>
      <c r="U2426" s="122">
        <f t="shared" si="1128"/>
        <v>9</v>
      </c>
      <c r="V2426" s="122">
        <v>252</v>
      </c>
      <c r="W2426" s="121">
        <f t="shared" si="1113"/>
        <v>1.0024193020000001</v>
      </c>
      <c r="X2426" s="114">
        <f t="shared" si="1114"/>
        <v>1.1712004499999999</v>
      </c>
      <c r="Y2426" s="114">
        <f t="shared" si="1115"/>
        <v>0</v>
      </c>
      <c r="Z2426" s="127" t="str">
        <f t="shared" si="1125"/>
        <v>A+J=</v>
      </c>
      <c r="AA2426" s="119">
        <f t="shared" si="1126"/>
        <v>46440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>
        <f t="shared" si="1116"/>
        <v>46421</v>
      </c>
      <c r="B2427" s="114">
        <f t="shared" si="1108"/>
        <v>485.45587640999997</v>
      </c>
      <c r="C2427" s="114">
        <f t="shared" si="1122"/>
        <v>283.70692537000002</v>
      </c>
      <c r="D2427" s="115">
        <f t="shared" si="1117"/>
        <v>1190.8820000000001</v>
      </c>
      <c r="E2427" s="116">
        <f t="shared" si="1130"/>
        <v>1193.337</v>
      </c>
      <c r="F2427" s="117">
        <f t="shared" si="1131"/>
        <v>46376</v>
      </c>
      <c r="G2427" s="118">
        <f t="shared" si="1109"/>
        <v>2.0614972768082662E-3</v>
      </c>
      <c r="H2427" s="119">
        <f t="shared" si="1123"/>
        <v>46440</v>
      </c>
      <c r="I2427" s="119">
        <f t="shared" si="1110"/>
        <v>46440</v>
      </c>
      <c r="J2427" s="120">
        <f t="shared" si="1118"/>
        <v>21</v>
      </c>
      <c r="K2427" s="120">
        <f t="shared" si="1133"/>
        <v>10</v>
      </c>
      <c r="L2427" s="8">
        <f t="shared" si="1119"/>
        <v>1.00098113</v>
      </c>
      <c r="M2427" s="121">
        <f t="shared" si="1132"/>
        <v>1.00206149</v>
      </c>
      <c r="N2427" s="121">
        <f t="shared" si="1127"/>
        <v>1.7048568301772096</v>
      </c>
      <c r="O2427" s="114">
        <f t="shared" si="1129"/>
        <v>1.70652951</v>
      </c>
      <c r="P2427" s="114">
        <f t="shared" si="1111"/>
        <v>484.15424032999999</v>
      </c>
      <c r="Q2427" s="168">
        <f t="shared" si="1124"/>
        <v>0</v>
      </c>
      <c r="R2427" s="169">
        <f t="shared" si="1120"/>
        <v>0</v>
      </c>
      <c r="S2427" s="114">
        <f t="shared" si="1112"/>
        <v>0</v>
      </c>
      <c r="T2427" s="124">
        <f t="shared" si="1121"/>
        <v>7.0000000000000007E-2</v>
      </c>
      <c r="U2427" s="122">
        <f t="shared" si="1128"/>
        <v>10</v>
      </c>
      <c r="V2427" s="122">
        <v>252</v>
      </c>
      <c r="W2427" s="121">
        <f t="shared" si="1113"/>
        <v>1.0026884739999999</v>
      </c>
      <c r="X2427" s="114">
        <f t="shared" si="1114"/>
        <v>1.30163608</v>
      </c>
      <c r="Y2427" s="114">
        <f t="shared" si="1115"/>
        <v>0</v>
      </c>
      <c r="Z2427" s="127" t="str">
        <f t="shared" si="1125"/>
        <v>A+J=</v>
      </c>
      <c r="AA2427" s="119">
        <f t="shared" si="1126"/>
        <v>46440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>
        <f t="shared" si="1116"/>
        <v>46422</v>
      </c>
      <c r="B2428" s="114">
        <f t="shared" si="1108"/>
        <v>485.63385699000003</v>
      </c>
      <c r="C2428" s="114">
        <f t="shared" si="1122"/>
        <v>283.70692537000002</v>
      </c>
      <c r="D2428" s="115">
        <f t="shared" si="1117"/>
        <v>1190.8820000000001</v>
      </c>
      <c r="E2428" s="116">
        <f t="shared" si="1130"/>
        <v>1193.337</v>
      </c>
      <c r="F2428" s="117">
        <f t="shared" si="1131"/>
        <v>46376</v>
      </c>
      <c r="G2428" s="118">
        <f t="shared" si="1109"/>
        <v>2.0614972768082662E-3</v>
      </c>
      <c r="H2428" s="119">
        <f t="shared" si="1123"/>
        <v>46440</v>
      </c>
      <c r="I2428" s="119">
        <f t="shared" si="1110"/>
        <v>46440</v>
      </c>
      <c r="J2428" s="120">
        <f t="shared" si="1118"/>
        <v>21</v>
      </c>
      <c r="K2428" s="120">
        <f t="shared" si="1133"/>
        <v>11</v>
      </c>
      <c r="L2428" s="8">
        <f t="shared" si="1119"/>
        <v>1.0010793</v>
      </c>
      <c r="M2428" s="121">
        <f t="shared" si="1132"/>
        <v>1.00206149</v>
      </c>
      <c r="N2428" s="121">
        <f t="shared" si="1127"/>
        <v>1.7048568301772096</v>
      </c>
      <c r="O2428" s="114">
        <f t="shared" si="1129"/>
        <v>1.70669688</v>
      </c>
      <c r="P2428" s="114">
        <f t="shared" si="1111"/>
        <v>484.20172436000001</v>
      </c>
      <c r="Q2428" s="168">
        <f t="shared" si="1124"/>
        <v>0</v>
      </c>
      <c r="R2428" s="169">
        <f t="shared" si="1120"/>
        <v>0</v>
      </c>
      <c r="S2428" s="114">
        <f t="shared" si="1112"/>
        <v>0</v>
      </c>
      <c r="T2428" s="124">
        <f t="shared" si="1121"/>
        <v>7.0000000000000007E-2</v>
      </c>
      <c r="U2428" s="122">
        <f t="shared" si="1128"/>
        <v>11</v>
      </c>
      <c r="V2428" s="122">
        <v>252</v>
      </c>
      <c r="W2428" s="121">
        <f t="shared" si="1113"/>
        <v>1.0029577190000001</v>
      </c>
      <c r="X2428" s="114">
        <f t="shared" si="1114"/>
        <v>1.4321326299999999</v>
      </c>
      <c r="Y2428" s="114">
        <f t="shared" si="1115"/>
        <v>0</v>
      </c>
      <c r="Z2428" s="127" t="str">
        <f t="shared" si="1125"/>
        <v>A+J=</v>
      </c>
      <c r="AA2428" s="119">
        <f t="shared" si="1126"/>
        <v>46440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>
        <f t="shared" si="1116"/>
        <v>46423</v>
      </c>
      <c r="B2429" s="114">
        <f t="shared" si="1108"/>
        <v>485.81189516000001</v>
      </c>
      <c r="C2429" s="114">
        <f t="shared" si="1122"/>
        <v>283.70692537000002</v>
      </c>
      <c r="D2429" s="115">
        <f t="shared" si="1117"/>
        <v>1190.8820000000001</v>
      </c>
      <c r="E2429" s="116">
        <f t="shared" si="1130"/>
        <v>1193.337</v>
      </c>
      <c r="F2429" s="117">
        <f t="shared" si="1131"/>
        <v>46376</v>
      </c>
      <c r="G2429" s="118">
        <f t="shared" si="1109"/>
        <v>2.0614972768082662E-3</v>
      </c>
      <c r="H2429" s="119">
        <f t="shared" si="1123"/>
        <v>46440</v>
      </c>
      <c r="I2429" s="119">
        <f t="shared" si="1110"/>
        <v>46440</v>
      </c>
      <c r="J2429" s="120">
        <f t="shared" si="1118"/>
        <v>21</v>
      </c>
      <c r="K2429" s="120">
        <f t="shared" si="1133"/>
        <v>12</v>
      </c>
      <c r="L2429" s="8">
        <f t="shared" si="1119"/>
        <v>1.00117747</v>
      </c>
      <c r="M2429" s="121">
        <f t="shared" si="1132"/>
        <v>1.00206149</v>
      </c>
      <c r="N2429" s="121">
        <f t="shared" si="1127"/>
        <v>1.7048568301772096</v>
      </c>
      <c r="O2429" s="114">
        <f t="shared" si="1129"/>
        <v>1.70686424</v>
      </c>
      <c r="P2429" s="114">
        <f t="shared" si="1111"/>
        <v>484.24920555</v>
      </c>
      <c r="Q2429" s="168">
        <f t="shared" si="1124"/>
        <v>0</v>
      </c>
      <c r="R2429" s="169">
        <f t="shared" si="1120"/>
        <v>0</v>
      </c>
      <c r="S2429" s="114">
        <f t="shared" si="1112"/>
        <v>0</v>
      </c>
      <c r="T2429" s="124">
        <f t="shared" si="1121"/>
        <v>7.0000000000000007E-2</v>
      </c>
      <c r="U2429" s="122">
        <f t="shared" si="1128"/>
        <v>12</v>
      </c>
      <c r="V2429" s="122">
        <v>252</v>
      </c>
      <c r="W2429" s="121">
        <f t="shared" si="1113"/>
        <v>1.003227036</v>
      </c>
      <c r="X2429" s="114">
        <f t="shared" si="1114"/>
        <v>1.5626896100000001</v>
      </c>
      <c r="Y2429" s="114">
        <f t="shared" si="1115"/>
        <v>0</v>
      </c>
      <c r="Z2429" s="127" t="str">
        <f t="shared" si="1125"/>
        <v>A+J=</v>
      </c>
      <c r="AA2429" s="119">
        <f t="shared" si="1126"/>
        <v>46440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>
        <f t="shared" si="1116"/>
        <v>46424</v>
      </c>
      <c r="B2430" s="114">
        <f t="shared" si="1108"/>
        <v>485.99000517000002</v>
      </c>
      <c r="C2430" s="114">
        <f t="shared" si="1122"/>
        <v>283.70692537000002</v>
      </c>
      <c r="D2430" s="115">
        <f t="shared" si="1117"/>
        <v>1190.8820000000001</v>
      </c>
      <c r="E2430" s="116">
        <f t="shared" si="1130"/>
        <v>1193.337</v>
      </c>
      <c r="F2430" s="117">
        <f t="shared" si="1131"/>
        <v>46376</v>
      </c>
      <c r="G2430" s="118">
        <f t="shared" si="1109"/>
        <v>2.0614972768082662E-3</v>
      </c>
      <c r="H2430" s="119">
        <f t="shared" si="1123"/>
        <v>46440</v>
      </c>
      <c r="I2430" s="119">
        <f t="shared" si="1110"/>
        <v>46440</v>
      </c>
      <c r="J2430" s="120">
        <f t="shared" si="1118"/>
        <v>21</v>
      </c>
      <c r="K2430" s="120">
        <f t="shared" si="1133"/>
        <v>13</v>
      </c>
      <c r="L2430" s="8">
        <f t="shared" si="1119"/>
        <v>1.0012756599999999</v>
      </c>
      <c r="M2430" s="121">
        <f t="shared" si="1132"/>
        <v>1.00206149</v>
      </c>
      <c r="N2430" s="121">
        <f t="shared" si="1127"/>
        <v>1.7048568301772096</v>
      </c>
      <c r="O2430" s="114">
        <f t="shared" si="1129"/>
        <v>1.7070316400000001</v>
      </c>
      <c r="P2430" s="114">
        <f t="shared" si="1111"/>
        <v>484.29669809000001</v>
      </c>
      <c r="Q2430" s="168">
        <f t="shared" si="1124"/>
        <v>0</v>
      </c>
      <c r="R2430" s="169">
        <f t="shared" si="1120"/>
        <v>0</v>
      </c>
      <c r="S2430" s="114">
        <f t="shared" si="1112"/>
        <v>0</v>
      </c>
      <c r="T2430" s="124">
        <f t="shared" si="1121"/>
        <v>7.0000000000000007E-2</v>
      </c>
      <c r="U2430" s="122">
        <f t="shared" si="1128"/>
        <v>13</v>
      </c>
      <c r="V2430" s="122">
        <v>252</v>
      </c>
      <c r="W2430" s="121">
        <f t="shared" si="1113"/>
        <v>1.003496425</v>
      </c>
      <c r="X2430" s="114">
        <f t="shared" si="1114"/>
        <v>1.6933070800000001</v>
      </c>
      <c r="Y2430" s="114">
        <f t="shared" si="1115"/>
        <v>0</v>
      </c>
      <c r="Z2430" s="127" t="str">
        <f t="shared" si="1125"/>
        <v>A+J=</v>
      </c>
      <c r="AA2430" s="119">
        <f t="shared" si="1126"/>
        <v>46440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>
        <f t="shared" si="1116"/>
        <v>46425</v>
      </c>
      <c r="B2431" s="114">
        <f t="shared" si="1108"/>
        <v>485.99000517000002</v>
      </c>
      <c r="C2431" s="114">
        <f t="shared" si="1122"/>
        <v>283.70692537000002</v>
      </c>
      <c r="D2431" s="115">
        <f t="shared" si="1117"/>
        <v>1190.8820000000001</v>
      </c>
      <c r="E2431" s="116">
        <f t="shared" si="1130"/>
        <v>1193.337</v>
      </c>
      <c r="F2431" s="117">
        <f t="shared" si="1131"/>
        <v>46376</v>
      </c>
      <c r="G2431" s="118">
        <f t="shared" si="1109"/>
        <v>2.0614972768082662E-3</v>
      </c>
      <c r="H2431" s="119">
        <f t="shared" si="1123"/>
        <v>46440</v>
      </c>
      <c r="I2431" s="119">
        <f t="shared" si="1110"/>
        <v>46440</v>
      </c>
      <c r="J2431" s="120">
        <f t="shared" si="1118"/>
        <v>21</v>
      </c>
      <c r="K2431" s="120">
        <f t="shared" si="1133"/>
        <v>13</v>
      </c>
      <c r="L2431" s="8">
        <f t="shared" si="1119"/>
        <v>1.0012756599999999</v>
      </c>
      <c r="M2431" s="121">
        <f t="shared" si="1132"/>
        <v>1.00206149</v>
      </c>
      <c r="N2431" s="121">
        <f t="shared" si="1127"/>
        <v>1.7048568301772096</v>
      </c>
      <c r="O2431" s="114">
        <f t="shared" si="1129"/>
        <v>1.7070316400000001</v>
      </c>
      <c r="P2431" s="114">
        <f t="shared" si="1111"/>
        <v>484.29669809000001</v>
      </c>
      <c r="Q2431" s="168">
        <f t="shared" si="1124"/>
        <v>0</v>
      </c>
      <c r="R2431" s="169">
        <f t="shared" si="1120"/>
        <v>0</v>
      </c>
      <c r="S2431" s="114">
        <f t="shared" si="1112"/>
        <v>0</v>
      </c>
      <c r="T2431" s="124">
        <f t="shared" si="1121"/>
        <v>7.0000000000000007E-2</v>
      </c>
      <c r="U2431" s="122">
        <f t="shared" si="1128"/>
        <v>13</v>
      </c>
      <c r="V2431" s="122">
        <v>252</v>
      </c>
      <c r="W2431" s="121">
        <f t="shared" si="1113"/>
        <v>1.003496425</v>
      </c>
      <c r="X2431" s="114">
        <f t="shared" si="1114"/>
        <v>1.6933070800000001</v>
      </c>
      <c r="Y2431" s="114">
        <f t="shared" si="1115"/>
        <v>0</v>
      </c>
      <c r="Z2431" s="127" t="str">
        <f t="shared" si="1125"/>
        <v>A+J=</v>
      </c>
      <c r="AA2431" s="119">
        <f t="shared" si="1126"/>
        <v>46440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>
        <f t="shared" si="1116"/>
        <v>46426</v>
      </c>
      <c r="B2432" s="114">
        <f t="shared" si="1108"/>
        <v>485.99000517000002</v>
      </c>
      <c r="C2432" s="114">
        <f t="shared" si="1122"/>
        <v>283.70692537000002</v>
      </c>
      <c r="D2432" s="115">
        <f t="shared" si="1117"/>
        <v>1190.8820000000001</v>
      </c>
      <c r="E2432" s="116">
        <f t="shared" si="1130"/>
        <v>1193.337</v>
      </c>
      <c r="F2432" s="117">
        <f t="shared" si="1131"/>
        <v>46376</v>
      </c>
      <c r="G2432" s="118">
        <f t="shared" si="1109"/>
        <v>2.0614972768082662E-3</v>
      </c>
      <c r="H2432" s="119">
        <f t="shared" si="1123"/>
        <v>46440</v>
      </c>
      <c r="I2432" s="119">
        <f t="shared" si="1110"/>
        <v>46440</v>
      </c>
      <c r="J2432" s="120">
        <f t="shared" si="1118"/>
        <v>21</v>
      </c>
      <c r="K2432" s="120">
        <f t="shared" si="1133"/>
        <v>13</v>
      </c>
      <c r="L2432" s="8">
        <f t="shared" si="1119"/>
        <v>1.0012756599999999</v>
      </c>
      <c r="M2432" s="121">
        <f t="shared" si="1132"/>
        <v>1.00206149</v>
      </c>
      <c r="N2432" s="121">
        <f t="shared" si="1127"/>
        <v>1.7048568301772096</v>
      </c>
      <c r="O2432" s="114">
        <f t="shared" si="1129"/>
        <v>1.7070316400000001</v>
      </c>
      <c r="P2432" s="114">
        <f t="shared" si="1111"/>
        <v>484.29669809000001</v>
      </c>
      <c r="Q2432" s="168">
        <f t="shared" si="1124"/>
        <v>0</v>
      </c>
      <c r="R2432" s="169">
        <f t="shared" si="1120"/>
        <v>0</v>
      </c>
      <c r="S2432" s="114">
        <f t="shared" si="1112"/>
        <v>0</v>
      </c>
      <c r="T2432" s="124">
        <f t="shared" si="1121"/>
        <v>7.0000000000000007E-2</v>
      </c>
      <c r="U2432" s="122">
        <f t="shared" si="1128"/>
        <v>13</v>
      </c>
      <c r="V2432" s="122">
        <v>252</v>
      </c>
      <c r="W2432" s="121">
        <f t="shared" si="1113"/>
        <v>1.003496425</v>
      </c>
      <c r="X2432" s="114">
        <f t="shared" si="1114"/>
        <v>1.6933070800000001</v>
      </c>
      <c r="Y2432" s="114">
        <f t="shared" si="1115"/>
        <v>0</v>
      </c>
      <c r="Z2432" s="127" t="str">
        <f t="shared" si="1125"/>
        <v>A+J=</v>
      </c>
      <c r="AA2432" s="119">
        <f t="shared" si="1126"/>
        <v>46440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>
        <f t="shared" si="1116"/>
        <v>46427</v>
      </c>
      <c r="B2433" s="114">
        <f t="shared" si="1108"/>
        <v>485.99000517000002</v>
      </c>
      <c r="C2433" s="114">
        <f t="shared" si="1122"/>
        <v>283.70692537000002</v>
      </c>
      <c r="D2433" s="115">
        <f t="shared" si="1117"/>
        <v>1190.8820000000001</v>
      </c>
      <c r="E2433" s="116">
        <f t="shared" si="1130"/>
        <v>1193.337</v>
      </c>
      <c r="F2433" s="117">
        <f t="shared" si="1131"/>
        <v>46376</v>
      </c>
      <c r="G2433" s="118">
        <f t="shared" si="1109"/>
        <v>2.0614972768082662E-3</v>
      </c>
      <c r="H2433" s="119">
        <f t="shared" si="1123"/>
        <v>46440</v>
      </c>
      <c r="I2433" s="119">
        <f t="shared" si="1110"/>
        <v>46440</v>
      </c>
      <c r="J2433" s="120">
        <f t="shared" si="1118"/>
        <v>21</v>
      </c>
      <c r="K2433" s="120">
        <f t="shared" si="1133"/>
        <v>13</v>
      </c>
      <c r="L2433" s="8">
        <f t="shared" si="1119"/>
        <v>1.0012756599999999</v>
      </c>
      <c r="M2433" s="121">
        <f t="shared" si="1132"/>
        <v>1.00206149</v>
      </c>
      <c r="N2433" s="121">
        <f t="shared" si="1127"/>
        <v>1.7048568301772096</v>
      </c>
      <c r="O2433" s="114">
        <f t="shared" si="1129"/>
        <v>1.7070316400000001</v>
      </c>
      <c r="P2433" s="114">
        <f t="shared" si="1111"/>
        <v>484.29669809000001</v>
      </c>
      <c r="Q2433" s="168">
        <f t="shared" si="1124"/>
        <v>0</v>
      </c>
      <c r="R2433" s="169">
        <f t="shared" si="1120"/>
        <v>0</v>
      </c>
      <c r="S2433" s="114">
        <f t="shared" si="1112"/>
        <v>0</v>
      </c>
      <c r="T2433" s="124">
        <f t="shared" si="1121"/>
        <v>7.0000000000000007E-2</v>
      </c>
      <c r="U2433" s="122">
        <f t="shared" si="1128"/>
        <v>13</v>
      </c>
      <c r="V2433" s="122">
        <v>252</v>
      </c>
      <c r="W2433" s="121">
        <f t="shared" si="1113"/>
        <v>1.003496425</v>
      </c>
      <c r="X2433" s="114">
        <f t="shared" si="1114"/>
        <v>1.6933070800000001</v>
      </c>
      <c r="Y2433" s="114">
        <f t="shared" si="1115"/>
        <v>0</v>
      </c>
      <c r="Z2433" s="127" t="str">
        <f t="shared" si="1125"/>
        <v>A+J=</v>
      </c>
      <c r="AA2433" s="119">
        <f t="shared" si="1126"/>
        <v>46440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>
        <f t="shared" si="1116"/>
        <v>46428</v>
      </c>
      <c r="B2434" s="114">
        <f t="shared" si="1108"/>
        <v>485.99000517000002</v>
      </c>
      <c r="C2434" s="114">
        <f t="shared" si="1122"/>
        <v>283.70692537000002</v>
      </c>
      <c r="D2434" s="115">
        <f t="shared" si="1117"/>
        <v>1190.8820000000001</v>
      </c>
      <c r="E2434" s="116">
        <f t="shared" si="1130"/>
        <v>1193.337</v>
      </c>
      <c r="F2434" s="117">
        <f t="shared" si="1131"/>
        <v>46376</v>
      </c>
      <c r="G2434" s="118">
        <f t="shared" si="1109"/>
        <v>2.0614972768082662E-3</v>
      </c>
      <c r="H2434" s="119">
        <f t="shared" si="1123"/>
        <v>46440</v>
      </c>
      <c r="I2434" s="119">
        <f t="shared" si="1110"/>
        <v>46440</v>
      </c>
      <c r="J2434" s="120">
        <f t="shared" si="1118"/>
        <v>21</v>
      </c>
      <c r="K2434" s="120">
        <f t="shared" si="1133"/>
        <v>13</v>
      </c>
      <c r="L2434" s="8">
        <f t="shared" si="1119"/>
        <v>1.0012756599999999</v>
      </c>
      <c r="M2434" s="121">
        <f t="shared" si="1132"/>
        <v>1.00206149</v>
      </c>
      <c r="N2434" s="121">
        <f t="shared" si="1127"/>
        <v>1.7048568301772096</v>
      </c>
      <c r="O2434" s="114">
        <f t="shared" si="1129"/>
        <v>1.7070316400000001</v>
      </c>
      <c r="P2434" s="114">
        <f t="shared" si="1111"/>
        <v>484.29669809000001</v>
      </c>
      <c r="Q2434" s="168">
        <f t="shared" si="1124"/>
        <v>0</v>
      </c>
      <c r="R2434" s="169">
        <f t="shared" si="1120"/>
        <v>0</v>
      </c>
      <c r="S2434" s="114">
        <f t="shared" si="1112"/>
        <v>0</v>
      </c>
      <c r="T2434" s="124">
        <f t="shared" si="1121"/>
        <v>7.0000000000000007E-2</v>
      </c>
      <c r="U2434" s="122">
        <f t="shared" si="1128"/>
        <v>13</v>
      </c>
      <c r="V2434" s="122">
        <v>252</v>
      </c>
      <c r="W2434" s="121">
        <f t="shared" si="1113"/>
        <v>1.003496425</v>
      </c>
      <c r="X2434" s="114">
        <f t="shared" si="1114"/>
        <v>1.6933070800000001</v>
      </c>
      <c r="Y2434" s="114">
        <f t="shared" si="1115"/>
        <v>0</v>
      </c>
      <c r="Z2434" s="127" t="str">
        <f t="shared" si="1125"/>
        <v>A+J=</v>
      </c>
      <c r="AA2434" s="119">
        <f t="shared" si="1126"/>
        <v>46440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>
        <f t="shared" si="1116"/>
        <v>46429</v>
      </c>
      <c r="B2435" s="114">
        <f t="shared" si="1108"/>
        <v>486.16817612</v>
      </c>
      <c r="C2435" s="114">
        <f t="shared" si="1122"/>
        <v>283.70692537000002</v>
      </c>
      <c r="D2435" s="115">
        <f t="shared" si="1117"/>
        <v>1190.8820000000001</v>
      </c>
      <c r="E2435" s="116">
        <f t="shared" si="1130"/>
        <v>1193.337</v>
      </c>
      <c r="F2435" s="117">
        <f t="shared" si="1131"/>
        <v>46376</v>
      </c>
      <c r="G2435" s="118">
        <f t="shared" si="1109"/>
        <v>2.0614972768082662E-3</v>
      </c>
      <c r="H2435" s="119">
        <f t="shared" si="1123"/>
        <v>46440</v>
      </c>
      <c r="I2435" s="119">
        <f t="shared" si="1110"/>
        <v>46440</v>
      </c>
      <c r="J2435" s="120">
        <f t="shared" si="1118"/>
        <v>21</v>
      </c>
      <c r="K2435" s="120">
        <f t="shared" si="1133"/>
        <v>14</v>
      </c>
      <c r="L2435" s="8">
        <f t="shared" si="1119"/>
        <v>1.00137385</v>
      </c>
      <c r="M2435" s="121">
        <f t="shared" si="1132"/>
        <v>1.00206149</v>
      </c>
      <c r="N2435" s="121">
        <f t="shared" si="1127"/>
        <v>1.7048568301772096</v>
      </c>
      <c r="O2435" s="114">
        <f t="shared" si="1129"/>
        <v>1.7071990399999999</v>
      </c>
      <c r="P2435" s="114">
        <f t="shared" si="1111"/>
        <v>484.34419063000001</v>
      </c>
      <c r="Q2435" s="168">
        <f t="shared" si="1124"/>
        <v>0</v>
      </c>
      <c r="R2435" s="169">
        <f t="shared" si="1120"/>
        <v>0</v>
      </c>
      <c r="S2435" s="114">
        <f t="shared" si="1112"/>
        <v>0</v>
      </c>
      <c r="T2435" s="124">
        <f t="shared" si="1121"/>
        <v>7.0000000000000007E-2</v>
      </c>
      <c r="U2435" s="122">
        <f t="shared" si="1128"/>
        <v>14</v>
      </c>
      <c r="V2435" s="122">
        <v>252</v>
      </c>
      <c r="W2435" s="121">
        <f t="shared" si="1113"/>
        <v>1.0037658869999999</v>
      </c>
      <c r="X2435" s="114">
        <f t="shared" si="1114"/>
        <v>1.8239854900000001</v>
      </c>
      <c r="Y2435" s="114">
        <f t="shared" si="1115"/>
        <v>0</v>
      </c>
      <c r="Z2435" s="127" t="str">
        <f t="shared" si="1125"/>
        <v>A+J=</v>
      </c>
      <c r="AA2435" s="119">
        <f t="shared" si="1126"/>
        <v>46440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>
        <f t="shared" si="1116"/>
        <v>46430</v>
      </c>
      <c r="B2436" s="114">
        <f t="shared" si="1108"/>
        <v>486.34641892999997</v>
      </c>
      <c r="C2436" s="114">
        <f t="shared" si="1122"/>
        <v>283.70692537000002</v>
      </c>
      <c r="D2436" s="115">
        <f t="shared" si="1117"/>
        <v>1190.8820000000001</v>
      </c>
      <c r="E2436" s="116">
        <f t="shared" si="1130"/>
        <v>1193.337</v>
      </c>
      <c r="F2436" s="117">
        <f t="shared" si="1131"/>
        <v>46376</v>
      </c>
      <c r="G2436" s="118">
        <f t="shared" si="1109"/>
        <v>2.0614972768082662E-3</v>
      </c>
      <c r="H2436" s="119">
        <f t="shared" si="1123"/>
        <v>46440</v>
      </c>
      <c r="I2436" s="119">
        <f t="shared" si="1110"/>
        <v>46440</v>
      </c>
      <c r="J2436" s="120">
        <f t="shared" si="1118"/>
        <v>21</v>
      </c>
      <c r="K2436" s="120">
        <f t="shared" si="1133"/>
        <v>15</v>
      </c>
      <c r="L2436" s="8">
        <f t="shared" si="1119"/>
        <v>1.00147206</v>
      </c>
      <c r="M2436" s="121">
        <f t="shared" si="1132"/>
        <v>1.00206149</v>
      </c>
      <c r="N2436" s="121">
        <f t="shared" si="1127"/>
        <v>1.7048568301772096</v>
      </c>
      <c r="O2436" s="114">
        <f t="shared" si="1129"/>
        <v>1.7073664799999999</v>
      </c>
      <c r="P2436" s="114">
        <f t="shared" si="1111"/>
        <v>484.39169451999999</v>
      </c>
      <c r="Q2436" s="168">
        <f t="shared" si="1124"/>
        <v>0</v>
      </c>
      <c r="R2436" s="169">
        <f t="shared" si="1120"/>
        <v>0</v>
      </c>
      <c r="S2436" s="114">
        <f t="shared" si="1112"/>
        <v>0</v>
      </c>
      <c r="T2436" s="124">
        <f t="shared" si="1121"/>
        <v>7.0000000000000007E-2</v>
      </c>
      <c r="U2436" s="122">
        <f t="shared" si="1128"/>
        <v>15</v>
      </c>
      <c r="V2436" s="122">
        <v>252</v>
      </c>
      <c r="W2436" s="121">
        <f t="shared" si="1113"/>
        <v>1.004035421</v>
      </c>
      <c r="X2436" s="114">
        <f t="shared" si="1114"/>
        <v>1.9547244100000001</v>
      </c>
      <c r="Y2436" s="114">
        <f t="shared" si="1115"/>
        <v>0</v>
      </c>
      <c r="Z2436" s="127" t="str">
        <f t="shared" si="1125"/>
        <v>A+J=</v>
      </c>
      <c r="AA2436" s="119">
        <f t="shared" si="1126"/>
        <v>46440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>
        <f t="shared" si="1116"/>
        <v>46431</v>
      </c>
      <c r="B2437" s="114">
        <f t="shared" si="1108"/>
        <v>486.52471937999996</v>
      </c>
      <c r="C2437" s="114">
        <f t="shared" si="1122"/>
        <v>283.70692537000002</v>
      </c>
      <c r="D2437" s="115">
        <f t="shared" si="1117"/>
        <v>1190.8820000000001</v>
      </c>
      <c r="E2437" s="116">
        <f t="shared" si="1130"/>
        <v>1193.337</v>
      </c>
      <c r="F2437" s="117">
        <f t="shared" si="1131"/>
        <v>46376</v>
      </c>
      <c r="G2437" s="118">
        <f t="shared" si="1109"/>
        <v>2.0614972768082662E-3</v>
      </c>
      <c r="H2437" s="119">
        <f t="shared" si="1123"/>
        <v>46440</v>
      </c>
      <c r="I2437" s="119">
        <f t="shared" si="1110"/>
        <v>46440</v>
      </c>
      <c r="J2437" s="120">
        <f t="shared" si="1118"/>
        <v>21</v>
      </c>
      <c r="K2437" s="120">
        <f t="shared" si="1133"/>
        <v>16</v>
      </c>
      <c r="L2437" s="8">
        <f t="shared" si="1119"/>
        <v>1.00157027</v>
      </c>
      <c r="M2437" s="121">
        <f t="shared" si="1132"/>
        <v>1.00206149</v>
      </c>
      <c r="N2437" s="121">
        <f t="shared" si="1127"/>
        <v>1.7048568301772096</v>
      </c>
      <c r="O2437" s="114">
        <f t="shared" si="1129"/>
        <v>1.70753391</v>
      </c>
      <c r="P2437" s="114">
        <f t="shared" si="1111"/>
        <v>484.43919556999998</v>
      </c>
      <c r="Q2437" s="168">
        <f t="shared" si="1124"/>
        <v>0</v>
      </c>
      <c r="R2437" s="169">
        <f t="shared" si="1120"/>
        <v>0</v>
      </c>
      <c r="S2437" s="114">
        <f t="shared" si="1112"/>
        <v>0</v>
      </c>
      <c r="T2437" s="124">
        <f t="shared" si="1121"/>
        <v>7.0000000000000007E-2</v>
      </c>
      <c r="U2437" s="122">
        <f t="shared" si="1128"/>
        <v>16</v>
      </c>
      <c r="V2437" s="122">
        <v>252</v>
      </c>
      <c r="W2437" s="121">
        <f t="shared" si="1113"/>
        <v>1.004305027</v>
      </c>
      <c r="X2437" s="114">
        <f t="shared" si="1114"/>
        <v>2.0855238100000002</v>
      </c>
      <c r="Y2437" s="114">
        <f t="shared" si="1115"/>
        <v>0</v>
      </c>
      <c r="Z2437" s="127" t="str">
        <f t="shared" si="1125"/>
        <v>A+J=</v>
      </c>
      <c r="AA2437" s="119">
        <f t="shared" si="1126"/>
        <v>46440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>
        <f t="shared" si="1116"/>
        <v>46432</v>
      </c>
      <c r="B2438" s="114">
        <f t="shared" si="1108"/>
        <v>486.52471937999996</v>
      </c>
      <c r="C2438" s="114">
        <f t="shared" si="1122"/>
        <v>283.70692537000002</v>
      </c>
      <c r="D2438" s="115">
        <f t="shared" si="1117"/>
        <v>1190.8820000000001</v>
      </c>
      <c r="E2438" s="116">
        <f t="shared" si="1130"/>
        <v>1193.337</v>
      </c>
      <c r="F2438" s="117">
        <f t="shared" si="1131"/>
        <v>46376</v>
      </c>
      <c r="G2438" s="118">
        <f t="shared" si="1109"/>
        <v>2.0614972768082662E-3</v>
      </c>
      <c r="H2438" s="119">
        <f t="shared" si="1123"/>
        <v>46440</v>
      </c>
      <c r="I2438" s="119">
        <f t="shared" si="1110"/>
        <v>46440</v>
      </c>
      <c r="J2438" s="120">
        <f t="shared" si="1118"/>
        <v>21</v>
      </c>
      <c r="K2438" s="120">
        <f t="shared" si="1133"/>
        <v>16</v>
      </c>
      <c r="L2438" s="8">
        <f t="shared" si="1119"/>
        <v>1.00157027</v>
      </c>
      <c r="M2438" s="121">
        <f t="shared" si="1132"/>
        <v>1.00206149</v>
      </c>
      <c r="N2438" s="121">
        <f t="shared" si="1127"/>
        <v>1.7048568301772096</v>
      </c>
      <c r="O2438" s="114">
        <f t="shared" si="1129"/>
        <v>1.70753391</v>
      </c>
      <c r="P2438" s="114">
        <f t="shared" si="1111"/>
        <v>484.43919556999998</v>
      </c>
      <c r="Q2438" s="168">
        <f t="shared" si="1124"/>
        <v>0</v>
      </c>
      <c r="R2438" s="169">
        <f t="shared" si="1120"/>
        <v>0</v>
      </c>
      <c r="S2438" s="114">
        <f t="shared" si="1112"/>
        <v>0</v>
      </c>
      <c r="T2438" s="124">
        <f t="shared" si="1121"/>
        <v>7.0000000000000007E-2</v>
      </c>
      <c r="U2438" s="122">
        <f t="shared" si="1128"/>
        <v>16</v>
      </c>
      <c r="V2438" s="122">
        <v>252</v>
      </c>
      <c r="W2438" s="121">
        <f t="shared" si="1113"/>
        <v>1.004305027</v>
      </c>
      <c r="X2438" s="114">
        <f t="shared" si="1114"/>
        <v>2.0855238100000002</v>
      </c>
      <c r="Y2438" s="114">
        <f t="shared" si="1115"/>
        <v>0</v>
      </c>
      <c r="Z2438" s="127" t="str">
        <f t="shared" si="1125"/>
        <v>A+J=</v>
      </c>
      <c r="AA2438" s="119">
        <f t="shared" si="1126"/>
        <v>46440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>
        <f t="shared" si="1116"/>
        <v>46433</v>
      </c>
      <c r="B2439" s="114">
        <f t="shared" si="1108"/>
        <v>486.52471937999996</v>
      </c>
      <c r="C2439" s="114">
        <f t="shared" si="1122"/>
        <v>283.70692537000002</v>
      </c>
      <c r="D2439" s="115">
        <f t="shared" si="1117"/>
        <v>1190.8820000000001</v>
      </c>
      <c r="E2439" s="116">
        <f t="shared" si="1130"/>
        <v>1193.337</v>
      </c>
      <c r="F2439" s="117">
        <f t="shared" si="1131"/>
        <v>46376</v>
      </c>
      <c r="G2439" s="118">
        <f t="shared" si="1109"/>
        <v>2.0614972768082662E-3</v>
      </c>
      <c r="H2439" s="119">
        <f t="shared" si="1123"/>
        <v>46440</v>
      </c>
      <c r="I2439" s="119">
        <f t="shared" si="1110"/>
        <v>46440</v>
      </c>
      <c r="J2439" s="120">
        <f t="shared" si="1118"/>
        <v>21</v>
      </c>
      <c r="K2439" s="120">
        <f t="shared" si="1133"/>
        <v>16</v>
      </c>
      <c r="L2439" s="8">
        <f t="shared" si="1119"/>
        <v>1.00157027</v>
      </c>
      <c r="M2439" s="121">
        <f t="shared" si="1132"/>
        <v>1.00206149</v>
      </c>
      <c r="N2439" s="121">
        <f t="shared" si="1127"/>
        <v>1.7048568301772096</v>
      </c>
      <c r="O2439" s="114">
        <f t="shared" si="1129"/>
        <v>1.70753391</v>
      </c>
      <c r="P2439" s="114">
        <f t="shared" si="1111"/>
        <v>484.43919556999998</v>
      </c>
      <c r="Q2439" s="168">
        <f t="shared" si="1124"/>
        <v>0</v>
      </c>
      <c r="R2439" s="169">
        <f t="shared" si="1120"/>
        <v>0</v>
      </c>
      <c r="S2439" s="114">
        <f t="shared" si="1112"/>
        <v>0</v>
      </c>
      <c r="T2439" s="124">
        <f t="shared" si="1121"/>
        <v>7.0000000000000007E-2</v>
      </c>
      <c r="U2439" s="122">
        <f t="shared" si="1128"/>
        <v>16</v>
      </c>
      <c r="V2439" s="122">
        <v>252</v>
      </c>
      <c r="W2439" s="121">
        <f t="shared" si="1113"/>
        <v>1.004305027</v>
      </c>
      <c r="X2439" s="114">
        <f t="shared" si="1114"/>
        <v>2.0855238100000002</v>
      </c>
      <c r="Y2439" s="114">
        <f t="shared" si="1115"/>
        <v>0</v>
      </c>
      <c r="Z2439" s="127" t="str">
        <f t="shared" si="1125"/>
        <v>A+J=</v>
      </c>
      <c r="AA2439" s="119">
        <f t="shared" si="1126"/>
        <v>46440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>
        <f t="shared" si="1116"/>
        <v>46434</v>
      </c>
      <c r="B2440" s="114">
        <f t="shared" si="1108"/>
        <v>486.70309220000001</v>
      </c>
      <c r="C2440" s="114">
        <f t="shared" si="1122"/>
        <v>283.70692537000002</v>
      </c>
      <c r="D2440" s="115">
        <f t="shared" si="1117"/>
        <v>1190.8820000000001</v>
      </c>
      <c r="E2440" s="116">
        <f t="shared" si="1130"/>
        <v>1193.337</v>
      </c>
      <c r="F2440" s="117">
        <f t="shared" si="1131"/>
        <v>46376</v>
      </c>
      <c r="G2440" s="118">
        <f t="shared" si="1109"/>
        <v>2.0614972768082662E-3</v>
      </c>
      <c r="H2440" s="119">
        <f t="shared" si="1123"/>
        <v>46440</v>
      </c>
      <c r="I2440" s="119">
        <f t="shared" si="1110"/>
        <v>46440</v>
      </c>
      <c r="J2440" s="120">
        <f t="shared" si="1118"/>
        <v>21</v>
      </c>
      <c r="K2440" s="120">
        <f t="shared" si="1133"/>
        <v>17</v>
      </c>
      <c r="L2440" s="8">
        <f t="shared" si="1119"/>
        <v>1.0016685000000001</v>
      </c>
      <c r="M2440" s="121">
        <f t="shared" si="1132"/>
        <v>1.00206149</v>
      </c>
      <c r="N2440" s="121">
        <f t="shared" si="1127"/>
        <v>1.7048568301772096</v>
      </c>
      <c r="O2440" s="114">
        <f t="shared" si="1129"/>
        <v>1.70770138</v>
      </c>
      <c r="P2440" s="114">
        <f t="shared" si="1111"/>
        <v>484.48670795999999</v>
      </c>
      <c r="Q2440" s="168">
        <f t="shared" si="1124"/>
        <v>0</v>
      </c>
      <c r="R2440" s="169">
        <f t="shared" si="1120"/>
        <v>0</v>
      </c>
      <c r="S2440" s="114">
        <f t="shared" si="1112"/>
        <v>0</v>
      </c>
      <c r="T2440" s="124">
        <f t="shared" si="1121"/>
        <v>7.0000000000000007E-2</v>
      </c>
      <c r="U2440" s="122">
        <f t="shared" si="1128"/>
        <v>17</v>
      </c>
      <c r="V2440" s="122">
        <v>252</v>
      </c>
      <c r="W2440" s="121">
        <f t="shared" si="1113"/>
        <v>1.0045747060000001</v>
      </c>
      <c r="X2440" s="114">
        <f t="shared" si="1114"/>
        <v>2.21638424</v>
      </c>
      <c r="Y2440" s="114">
        <f t="shared" si="1115"/>
        <v>0</v>
      </c>
      <c r="Z2440" s="127" t="str">
        <f t="shared" si="1125"/>
        <v>A+J=</v>
      </c>
      <c r="AA2440" s="119">
        <f t="shared" si="1126"/>
        <v>46440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>
        <f t="shared" si="1116"/>
        <v>46435</v>
      </c>
      <c r="B2441" s="114">
        <f t="shared" si="1108"/>
        <v>486.88152554999999</v>
      </c>
      <c r="C2441" s="114">
        <f t="shared" si="1122"/>
        <v>283.70692537000002</v>
      </c>
      <c r="D2441" s="115">
        <f t="shared" si="1117"/>
        <v>1190.8820000000001</v>
      </c>
      <c r="E2441" s="116">
        <f t="shared" si="1130"/>
        <v>1193.337</v>
      </c>
      <c r="F2441" s="117">
        <f t="shared" si="1131"/>
        <v>46376</v>
      </c>
      <c r="G2441" s="118">
        <f t="shared" si="1109"/>
        <v>2.0614972768082662E-3</v>
      </c>
      <c r="H2441" s="119">
        <f t="shared" si="1123"/>
        <v>46440</v>
      </c>
      <c r="I2441" s="119">
        <f t="shared" si="1110"/>
        <v>46440</v>
      </c>
      <c r="J2441" s="120">
        <f t="shared" si="1118"/>
        <v>21</v>
      </c>
      <c r="K2441" s="120">
        <f t="shared" si="1133"/>
        <v>18</v>
      </c>
      <c r="L2441" s="8">
        <f t="shared" si="1119"/>
        <v>1.0017667299999999</v>
      </c>
      <c r="M2441" s="121">
        <f t="shared" si="1132"/>
        <v>1.00206149</v>
      </c>
      <c r="N2441" s="121">
        <f t="shared" si="1127"/>
        <v>1.7048568301772096</v>
      </c>
      <c r="O2441" s="114">
        <f t="shared" si="1129"/>
        <v>1.7078688500000001</v>
      </c>
      <c r="P2441" s="114">
        <f t="shared" si="1111"/>
        <v>484.53422036000001</v>
      </c>
      <c r="Q2441" s="168">
        <f t="shared" si="1124"/>
        <v>0</v>
      </c>
      <c r="R2441" s="169">
        <f t="shared" si="1120"/>
        <v>0</v>
      </c>
      <c r="S2441" s="114">
        <f t="shared" si="1112"/>
        <v>0</v>
      </c>
      <c r="T2441" s="124">
        <f t="shared" si="1121"/>
        <v>7.0000000000000007E-2</v>
      </c>
      <c r="U2441" s="122">
        <f t="shared" si="1128"/>
        <v>18</v>
      </c>
      <c r="V2441" s="122">
        <v>252</v>
      </c>
      <c r="W2441" s="121">
        <f t="shared" si="1113"/>
        <v>1.0048444569999999</v>
      </c>
      <c r="X2441" s="114">
        <f t="shared" si="1114"/>
        <v>2.3473051900000002</v>
      </c>
      <c r="Y2441" s="114">
        <f t="shared" si="1115"/>
        <v>0</v>
      </c>
      <c r="Z2441" s="127" t="str">
        <f t="shared" si="1125"/>
        <v>A+J=</v>
      </c>
      <c r="AA2441" s="119">
        <f t="shared" si="1126"/>
        <v>46440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>
        <f t="shared" si="1116"/>
        <v>46436</v>
      </c>
      <c r="B2442" s="114">
        <f t="shared" ref="B2442:B2505" si="1134">(P2442+X2442)</f>
        <v>487.06002846000001</v>
      </c>
      <c r="C2442" s="114">
        <f t="shared" si="1122"/>
        <v>283.70692537000002</v>
      </c>
      <c r="D2442" s="115">
        <f t="shared" si="1117"/>
        <v>1190.8820000000001</v>
      </c>
      <c r="E2442" s="116">
        <f t="shared" si="1130"/>
        <v>1193.337</v>
      </c>
      <c r="F2442" s="117">
        <f t="shared" si="1131"/>
        <v>46376</v>
      </c>
      <c r="G2442" s="118">
        <f t="shared" ref="G2442:G2505" si="1135">(E2442/D2442)-1</f>
        <v>2.0614972768082662E-3</v>
      </c>
      <c r="H2442" s="119">
        <f t="shared" si="1123"/>
        <v>46440</v>
      </c>
      <c r="I2442" s="119">
        <f t="shared" ref="I2442:I2505" si="1136">IF(A2442&gt;I2441,H2442,I2441)</f>
        <v>46440</v>
      </c>
      <c r="J2442" s="120">
        <f t="shared" si="1118"/>
        <v>21</v>
      </c>
      <c r="K2442" s="120">
        <f t="shared" si="1133"/>
        <v>19</v>
      </c>
      <c r="L2442" s="8">
        <f t="shared" si="1119"/>
        <v>1.0018649799999999</v>
      </c>
      <c r="M2442" s="121">
        <f t="shared" si="1132"/>
        <v>1.00206149</v>
      </c>
      <c r="N2442" s="121">
        <f t="shared" si="1127"/>
        <v>1.7048568301772096</v>
      </c>
      <c r="O2442" s="114">
        <f t="shared" si="1129"/>
        <v>1.70803635</v>
      </c>
      <c r="P2442" s="114">
        <f t="shared" ref="P2442:P2505" si="1137">TRUNC(C2442*O2442,8)</f>
        <v>484.58174127000001</v>
      </c>
      <c r="Q2442" s="168">
        <f t="shared" si="1124"/>
        <v>0</v>
      </c>
      <c r="R2442" s="169">
        <f t="shared" si="1120"/>
        <v>0</v>
      </c>
      <c r="S2442" s="114">
        <f t="shared" ref="S2442:S2505" si="1138">IF(R2442&gt;0,TRUNC(R2442*P2442,8),0)</f>
        <v>0</v>
      </c>
      <c r="T2442" s="124">
        <f t="shared" si="1121"/>
        <v>7.0000000000000007E-2</v>
      </c>
      <c r="U2442" s="122">
        <f t="shared" si="1128"/>
        <v>19</v>
      </c>
      <c r="V2442" s="122">
        <v>252</v>
      </c>
      <c r="W2442" s="121">
        <f t="shared" ref="W2442:W2505" si="1139">ROUND((1+T2442)^TRUNC((U2442/V2442),9),9)</f>
        <v>1.005114281</v>
      </c>
      <c r="X2442" s="114">
        <f t="shared" ref="X2442:X2505" si="1140">TRUNC((P2442*(W2442-1)),8)</f>
        <v>2.4782871900000001</v>
      </c>
      <c r="Y2442" s="114">
        <f t="shared" ref="Y2442:Y2505" si="1141">IF(Q2442&gt;0,S2442+X2442,0)</f>
        <v>0</v>
      </c>
      <c r="Z2442" s="127" t="str">
        <f t="shared" si="1125"/>
        <v>A+J=</v>
      </c>
      <c r="AA2442" s="119">
        <f t="shared" si="1126"/>
        <v>46440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>
        <f t="shared" ref="A2443:A2506" si="1142">(A2442+1)</f>
        <v>46437</v>
      </c>
      <c r="B2443" s="114">
        <f t="shared" si="1134"/>
        <v>487.23859190000002</v>
      </c>
      <c r="C2443" s="114">
        <f t="shared" si="1122"/>
        <v>283.70692537000002</v>
      </c>
      <c r="D2443" s="115">
        <f t="shared" ref="D2443:D2506" si="1143">IF(E2443=E2442,D2442,E2442)</f>
        <v>1190.8820000000001</v>
      </c>
      <c r="E2443" s="116">
        <f t="shared" si="1130"/>
        <v>1193.337</v>
      </c>
      <c r="F2443" s="117">
        <f t="shared" si="1131"/>
        <v>46376</v>
      </c>
      <c r="G2443" s="118">
        <f t="shared" si="1135"/>
        <v>2.0614972768082662E-3</v>
      </c>
      <c r="H2443" s="119">
        <f t="shared" si="1123"/>
        <v>46440</v>
      </c>
      <c r="I2443" s="119">
        <f t="shared" si="1136"/>
        <v>46440</v>
      </c>
      <c r="J2443" s="120">
        <f t="shared" ref="J2443:J2506" si="1144">IF(I2443=I2442,J2442,NETWORKDAYS(I2442,I2443,$AD$148:$AD$502)-1)</f>
        <v>21</v>
      </c>
      <c r="K2443" s="120">
        <f t="shared" si="1133"/>
        <v>20</v>
      </c>
      <c r="L2443" s="8">
        <f t="shared" ref="L2443:L2506" si="1145">TRUNC((E2443/D2443)^TRUNC((K2443/J2443),9),8)</f>
        <v>1.0019632300000001</v>
      </c>
      <c r="M2443" s="121">
        <f t="shared" si="1132"/>
        <v>1.00206149</v>
      </c>
      <c r="N2443" s="121">
        <f t="shared" si="1127"/>
        <v>1.7048568301772096</v>
      </c>
      <c r="O2443" s="114">
        <f t="shared" si="1129"/>
        <v>1.7082038500000001</v>
      </c>
      <c r="P2443" s="114">
        <f t="shared" si="1137"/>
        <v>484.62926218000001</v>
      </c>
      <c r="Q2443" s="168">
        <f t="shared" si="1124"/>
        <v>0</v>
      </c>
      <c r="R2443" s="169">
        <f t="shared" ref="R2443:R2506" si="1146">IF(Q2443&gt;0,VLOOKUP($A2443,$AD$10:$AI$140,6),0)</f>
        <v>0</v>
      </c>
      <c r="S2443" s="114">
        <f t="shared" si="1138"/>
        <v>0</v>
      </c>
      <c r="T2443" s="124">
        <f t="shared" ref="T2443:T2506" si="1147">(T2442)</f>
        <v>7.0000000000000007E-2</v>
      </c>
      <c r="U2443" s="122">
        <f t="shared" si="1128"/>
        <v>20</v>
      </c>
      <c r="V2443" s="122">
        <v>252</v>
      </c>
      <c r="W2443" s="121">
        <f t="shared" si="1139"/>
        <v>1.005384177</v>
      </c>
      <c r="X2443" s="114">
        <f t="shared" si="1140"/>
        <v>2.6093297199999999</v>
      </c>
      <c r="Y2443" s="114">
        <f t="shared" si="1141"/>
        <v>0</v>
      </c>
      <c r="Z2443" s="127" t="str">
        <f t="shared" si="1125"/>
        <v>A+J=</v>
      </c>
      <c r="AA2443" s="119">
        <f t="shared" si="1126"/>
        <v>46440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>
        <f t="shared" si="1142"/>
        <v>46438</v>
      </c>
      <c r="B2444" s="114">
        <f t="shared" si="1134"/>
        <v>487.41722160999996</v>
      </c>
      <c r="C2444" s="114">
        <f t="shared" ref="C2444:C2507" si="1148">TRUNC(IF(Q2443&gt;0,VLOOKUP(A2443,$AD$12:$AE$140,2),C2443),8)</f>
        <v>283.70692537000002</v>
      </c>
      <c r="D2444" s="115">
        <f t="shared" si="1143"/>
        <v>1190.8820000000001</v>
      </c>
      <c r="E2444" s="116">
        <f t="shared" si="1130"/>
        <v>1193.337</v>
      </c>
      <c r="F2444" s="117">
        <f t="shared" si="1131"/>
        <v>46376</v>
      </c>
      <c r="G2444" s="118">
        <f t="shared" si="1135"/>
        <v>2.0614972768082662E-3</v>
      </c>
      <c r="H2444" s="119">
        <f t="shared" ref="H2444:H2507" si="1149">IF(DAY(A2444)=H$9,VLOOKUP(A2444,AH$118:AN$450,4),H2443)</f>
        <v>46468</v>
      </c>
      <c r="I2444" s="119">
        <f t="shared" si="1136"/>
        <v>46440</v>
      </c>
      <c r="J2444" s="120">
        <f t="shared" si="1144"/>
        <v>21</v>
      </c>
      <c r="K2444" s="120">
        <f t="shared" si="1133"/>
        <v>21</v>
      </c>
      <c r="L2444" s="8">
        <f t="shared" si="1145"/>
        <v>1.00206149</v>
      </c>
      <c r="M2444" s="121">
        <f t="shared" si="1132"/>
        <v>1.00206149</v>
      </c>
      <c r="N2444" s="121">
        <f t="shared" si="1127"/>
        <v>1.7048568301772096</v>
      </c>
      <c r="O2444" s="114">
        <f t="shared" si="1129"/>
        <v>1.7083713700000001</v>
      </c>
      <c r="P2444" s="114">
        <f t="shared" si="1137"/>
        <v>484.67678876999997</v>
      </c>
      <c r="Q2444" s="168">
        <f t="shared" ref="Q2444:Q2507" si="1150">IF(VLOOKUP(A2444,AD$10:AK$140,8)=VLOOKUP(A2443,AD$10:AK$140,8),0,VLOOKUP(A2444,AD$10:AK$140,8))</f>
        <v>0</v>
      </c>
      <c r="R2444" s="169">
        <f t="shared" si="1146"/>
        <v>0</v>
      </c>
      <c r="S2444" s="114">
        <f t="shared" si="1138"/>
        <v>0</v>
      </c>
      <c r="T2444" s="124">
        <f t="shared" si="1147"/>
        <v>7.0000000000000007E-2</v>
      </c>
      <c r="U2444" s="122">
        <f t="shared" si="1128"/>
        <v>21</v>
      </c>
      <c r="V2444" s="122">
        <v>252</v>
      </c>
      <c r="W2444" s="121">
        <f t="shared" si="1139"/>
        <v>1.0056541450000001</v>
      </c>
      <c r="X2444" s="114">
        <f t="shared" si="1140"/>
        <v>2.74043284</v>
      </c>
      <c r="Y2444" s="114">
        <f t="shared" si="1141"/>
        <v>0</v>
      </c>
      <c r="Z2444" s="127" t="str">
        <f t="shared" ref="Z2444:Z2507" si="1151">IF($Q2443&gt;0,VLOOKUP($A2443,$AD$10:$AM$140,9),Z2443)</f>
        <v>A+J=</v>
      </c>
      <c r="AA2444" s="119">
        <f t="shared" ref="AA2444:AA2507" si="1152">IF($Q2443&gt;0,VLOOKUP($A2443,$AD$10:$AM$140,10),AA2443)</f>
        <v>46440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>
        <f t="shared" si="1142"/>
        <v>46439</v>
      </c>
      <c r="B2445" s="114">
        <f t="shared" si="1134"/>
        <v>487.41722160999996</v>
      </c>
      <c r="C2445" s="114">
        <f t="shared" si="1148"/>
        <v>283.70692537000002</v>
      </c>
      <c r="D2445" s="115">
        <f t="shared" si="1143"/>
        <v>1190.8820000000001</v>
      </c>
      <c r="E2445" s="116">
        <f t="shared" si="1130"/>
        <v>1193.337</v>
      </c>
      <c r="F2445" s="117">
        <f t="shared" si="1131"/>
        <v>46376</v>
      </c>
      <c r="G2445" s="118">
        <f t="shared" si="1135"/>
        <v>2.0614972768082662E-3</v>
      </c>
      <c r="H2445" s="119">
        <f t="shared" si="1149"/>
        <v>46468</v>
      </c>
      <c r="I2445" s="119">
        <f t="shared" si="1136"/>
        <v>46440</v>
      </c>
      <c r="J2445" s="120">
        <f t="shared" si="1144"/>
        <v>21</v>
      </c>
      <c r="K2445" s="120">
        <f t="shared" si="1133"/>
        <v>21</v>
      </c>
      <c r="L2445" s="8">
        <f t="shared" si="1145"/>
        <v>1.00206149</v>
      </c>
      <c r="M2445" s="121">
        <f t="shared" si="1132"/>
        <v>1.00206149</v>
      </c>
      <c r="N2445" s="121">
        <f t="shared" si="1127"/>
        <v>1.7048568301772096</v>
      </c>
      <c r="O2445" s="114">
        <f t="shared" si="1129"/>
        <v>1.7083713700000001</v>
      </c>
      <c r="P2445" s="114">
        <f t="shared" si="1137"/>
        <v>484.67678876999997</v>
      </c>
      <c r="Q2445" s="168">
        <f t="shared" si="1150"/>
        <v>0</v>
      </c>
      <c r="R2445" s="169">
        <f t="shared" si="1146"/>
        <v>0</v>
      </c>
      <c r="S2445" s="114">
        <f t="shared" si="1138"/>
        <v>0</v>
      </c>
      <c r="T2445" s="124">
        <f t="shared" si="1147"/>
        <v>7.0000000000000007E-2</v>
      </c>
      <c r="U2445" s="122">
        <f t="shared" si="1128"/>
        <v>21</v>
      </c>
      <c r="V2445" s="122">
        <v>252</v>
      </c>
      <c r="W2445" s="121">
        <f t="shared" si="1139"/>
        <v>1.0056541450000001</v>
      </c>
      <c r="X2445" s="114">
        <f t="shared" si="1140"/>
        <v>2.74043284</v>
      </c>
      <c r="Y2445" s="114">
        <f t="shared" si="1141"/>
        <v>0</v>
      </c>
      <c r="Z2445" s="127" t="str">
        <f t="shared" si="1151"/>
        <v>A+J=</v>
      </c>
      <c r="AA2445" s="119">
        <f t="shared" si="1152"/>
        <v>46440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>
        <f t="shared" si="1142"/>
        <v>46440</v>
      </c>
      <c r="B2446" s="114">
        <f t="shared" si="1134"/>
        <v>487.41722160999996</v>
      </c>
      <c r="C2446" s="114">
        <f t="shared" si="1148"/>
        <v>283.70692537000002</v>
      </c>
      <c r="D2446" s="115">
        <f t="shared" si="1143"/>
        <v>1190.8820000000001</v>
      </c>
      <c r="E2446" s="116">
        <f t="shared" si="1130"/>
        <v>1193.337</v>
      </c>
      <c r="F2446" s="117">
        <f t="shared" si="1131"/>
        <v>46376</v>
      </c>
      <c r="G2446" s="118">
        <f t="shared" si="1135"/>
        <v>2.0614972768082662E-3</v>
      </c>
      <c r="H2446" s="119">
        <f t="shared" si="1149"/>
        <v>46468</v>
      </c>
      <c r="I2446" s="119">
        <f t="shared" si="1136"/>
        <v>46440</v>
      </c>
      <c r="J2446" s="120">
        <f t="shared" si="1144"/>
        <v>21</v>
      </c>
      <c r="K2446" s="120">
        <f t="shared" si="1133"/>
        <v>21</v>
      </c>
      <c r="L2446" s="8">
        <f t="shared" si="1145"/>
        <v>1.00206149</v>
      </c>
      <c r="M2446" s="121">
        <f t="shared" si="1132"/>
        <v>1.00206149</v>
      </c>
      <c r="N2446" s="121">
        <f t="shared" si="1127"/>
        <v>1.7048568301772096</v>
      </c>
      <c r="O2446" s="114">
        <f t="shared" si="1129"/>
        <v>1.7083713700000001</v>
      </c>
      <c r="P2446" s="114">
        <f t="shared" si="1137"/>
        <v>484.67678876999997</v>
      </c>
      <c r="Q2446" s="168">
        <f t="shared" si="1150"/>
        <v>80</v>
      </c>
      <c r="R2446" s="169">
        <f t="shared" si="1146"/>
        <v>2.4504999999999999E-2</v>
      </c>
      <c r="S2446" s="114">
        <f t="shared" si="1138"/>
        <v>11.877004700000001</v>
      </c>
      <c r="T2446" s="124">
        <f t="shared" si="1147"/>
        <v>7.0000000000000007E-2</v>
      </c>
      <c r="U2446" s="122">
        <f t="shared" si="1128"/>
        <v>21</v>
      </c>
      <c r="V2446" s="122">
        <v>252</v>
      </c>
      <c r="W2446" s="121">
        <f t="shared" si="1139"/>
        <v>1.0056541450000001</v>
      </c>
      <c r="X2446" s="114">
        <f t="shared" si="1140"/>
        <v>2.74043284</v>
      </c>
      <c r="Y2446" s="114">
        <f t="shared" si="1141"/>
        <v>14.617437540000001</v>
      </c>
      <c r="Z2446" s="127" t="str">
        <f t="shared" si="1151"/>
        <v>A+J=</v>
      </c>
      <c r="AA2446" s="119">
        <f t="shared" si="1152"/>
        <v>46440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>
        <f t="shared" si="1142"/>
        <v>46441</v>
      </c>
      <c r="B2447" s="114">
        <f t="shared" si="1134"/>
        <v>472.97543867000002</v>
      </c>
      <c r="C2447" s="114">
        <f t="shared" si="1148"/>
        <v>276.75468717000001</v>
      </c>
      <c r="D2447" s="115">
        <f t="shared" si="1143"/>
        <v>1190.8820000000001</v>
      </c>
      <c r="E2447" s="116">
        <f t="shared" si="1130"/>
        <v>1193.337</v>
      </c>
      <c r="F2447" s="117">
        <f t="shared" si="1131"/>
        <v>46409</v>
      </c>
      <c r="G2447" s="118">
        <f t="shared" si="1135"/>
        <v>2.0614972768082662E-3</v>
      </c>
      <c r="H2447" s="119">
        <f t="shared" si="1149"/>
        <v>46468</v>
      </c>
      <c r="I2447" s="119">
        <f t="shared" si="1136"/>
        <v>46468</v>
      </c>
      <c r="J2447" s="120">
        <f t="shared" si="1144"/>
        <v>20</v>
      </c>
      <c r="K2447" s="120">
        <f t="shared" si="1133"/>
        <v>1</v>
      </c>
      <c r="L2447" s="8">
        <f t="shared" si="1145"/>
        <v>1.0001029699999999</v>
      </c>
      <c r="M2447" s="121">
        <f t="shared" si="1132"/>
        <v>1.00206149</v>
      </c>
      <c r="N2447" s="121">
        <f t="shared" si="1127"/>
        <v>1.7083713754840515</v>
      </c>
      <c r="O2447" s="114">
        <f t="shared" si="1129"/>
        <v>1.7085472799999999</v>
      </c>
      <c r="P2447" s="114">
        <f t="shared" si="1137"/>
        <v>472.84846799000002</v>
      </c>
      <c r="Q2447" s="168">
        <f t="shared" si="1150"/>
        <v>0</v>
      </c>
      <c r="R2447" s="169">
        <f t="shared" si="1146"/>
        <v>0</v>
      </c>
      <c r="S2447" s="114">
        <f t="shared" si="1138"/>
        <v>0</v>
      </c>
      <c r="T2447" s="124">
        <f t="shared" si="1147"/>
        <v>7.0000000000000007E-2</v>
      </c>
      <c r="U2447" s="122">
        <f t="shared" si="1128"/>
        <v>1</v>
      </c>
      <c r="V2447" s="122">
        <v>252</v>
      </c>
      <c r="W2447" s="121">
        <f t="shared" si="1139"/>
        <v>1.0002685229999999</v>
      </c>
      <c r="X2447" s="114">
        <f t="shared" si="1140"/>
        <v>0.12697068</v>
      </c>
      <c r="Y2447" s="114">
        <f t="shared" si="1141"/>
        <v>0</v>
      </c>
      <c r="Z2447" s="127" t="str">
        <f t="shared" si="1151"/>
        <v>A+J=</v>
      </c>
      <c r="AA2447" s="119">
        <f t="shared" si="1152"/>
        <v>46468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>
        <f t="shared" si="1142"/>
        <v>46442</v>
      </c>
      <c r="B2448" s="114">
        <f t="shared" si="1134"/>
        <v>473.15115901000001</v>
      </c>
      <c r="C2448" s="114">
        <f t="shared" si="1148"/>
        <v>276.75468717000001</v>
      </c>
      <c r="D2448" s="115">
        <f t="shared" si="1143"/>
        <v>1190.8820000000001</v>
      </c>
      <c r="E2448" s="116">
        <f t="shared" si="1130"/>
        <v>1193.337</v>
      </c>
      <c r="F2448" s="117">
        <f t="shared" si="1131"/>
        <v>46409</v>
      </c>
      <c r="G2448" s="118">
        <f t="shared" si="1135"/>
        <v>2.0614972768082662E-3</v>
      </c>
      <c r="H2448" s="119">
        <f t="shared" si="1149"/>
        <v>46468</v>
      </c>
      <c r="I2448" s="119">
        <f t="shared" si="1136"/>
        <v>46468</v>
      </c>
      <c r="J2448" s="120">
        <f t="shared" si="1144"/>
        <v>20</v>
      </c>
      <c r="K2448" s="120">
        <f t="shared" si="1133"/>
        <v>2</v>
      </c>
      <c r="L2448" s="8">
        <f t="shared" si="1145"/>
        <v>1.00020595</v>
      </c>
      <c r="M2448" s="121">
        <f t="shared" si="1132"/>
        <v>1.00206149</v>
      </c>
      <c r="N2448" s="121">
        <f t="shared" si="1127"/>
        <v>1.7083713754840515</v>
      </c>
      <c r="O2448" s="114">
        <f t="shared" si="1129"/>
        <v>1.70872321</v>
      </c>
      <c r="P2448" s="114">
        <f t="shared" si="1137"/>
        <v>472.89715744</v>
      </c>
      <c r="Q2448" s="168">
        <f t="shared" si="1150"/>
        <v>0</v>
      </c>
      <c r="R2448" s="169">
        <f t="shared" si="1146"/>
        <v>0</v>
      </c>
      <c r="S2448" s="114">
        <f t="shared" si="1138"/>
        <v>0</v>
      </c>
      <c r="T2448" s="124">
        <f t="shared" si="1147"/>
        <v>7.0000000000000007E-2</v>
      </c>
      <c r="U2448" s="122">
        <f t="shared" si="1128"/>
        <v>2</v>
      </c>
      <c r="V2448" s="122">
        <v>252</v>
      </c>
      <c r="W2448" s="121">
        <f t="shared" si="1139"/>
        <v>1.000537118</v>
      </c>
      <c r="X2448" s="114">
        <f t="shared" si="1140"/>
        <v>0.25400157000000001</v>
      </c>
      <c r="Y2448" s="114">
        <f t="shared" si="1141"/>
        <v>0</v>
      </c>
      <c r="Z2448" s="127" t="str">
        <f t="shared" si="1151"/>
        <v>A+J=</v>
      </c>
      <c r="AA2448" s="119">
        <f t="shared" si="1152"/>
        <v>46468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>
        <f t="shared" si="1142"/>
        <v>46443</v>
      </c>
      <c r="B2449" s="114">
        <f t="shared" si="1134"/>
        <v>473.32694785999996</v>
      </c>
      <c r="C2449" s="114">
        <f t="shared" si="1148"/>
        <v>276.75468717000001</v>
      </c>
      <c r="D2449" s="115">
        <f t="shared" si="1143"/>
        <v>1190.8820000000001</v>
      </c>
      <c r="E2449" s="116">
        <f t="shared" si="1130"/>
        <v>1193.337</v>
      </c>
      <c r="F2449" s="117">
        <f t="shared" si="1131"/>
        <v>46409</v>
      </c>
      <c r="G2449" s="118">
        <f t="shared" si="1135"/>
        <v>2.0614972768082662E-3</v>
      </c>
      <c r="H2449" s="119">
        <f t="shared" si="1149"/>
        <v>46468</v>
      </c>
      <c r="I2449" s="119">
        <f t="shared" si="1136"/>
        <v>46468</v>
      </c>
      <c r="J2449" s="120">
        <f t="shared" si="1144"/>
        <v>20</v>
      </c>
      <c r="K2449" s="120">
        <f t="shared" si="1133"/>
        <v>3</v>
      </c>
      <c r="L2449" s="8">
        <f t="shared" si="1145"/>
        <v>1.00030895</v>
      </c>
      <c r="M2449" s="121">
        <f t="shared" si="1132"/>
        <v>1.00206149</v>
      </c>
      <c r="N2449" s="121">
        <f t="shared" si="1127"/>
        <v>1.7083713754840515</v>
      </c>
      <c r="O2449" s="114">
        <f t="shared" si="1129"/>
        <v>1.70889917</v>
      </c>
      <c r="P2449" s="114">
        <f t="shared" si="1137"/>
        <v>472.94585518999997</v>
      </c>
      <c r="Q2449" s="168">
        <f t="shared" si="1150"/>
        <v>0</v>
      </c>
      <c r="R2449" s="169">
        <f t="shared" si="1146"/>
        <v>0</v>
      </c>
      <c r="S2449" s="114">
        <f t="shared" si="1138"/>
        <v>0</v>
      </c>
      <c r="T2449" s="124">
        <f t="shared" si="1147"/>
        <v>7.0000000000000007E-2</v>
      </c>
      <c r="U2449" s="122">
        <f t="shared" si="1128"/>
        <v>3</v>
      </c>
      <c r="V2449" s="122">
        <v>252</v>
      </c>
      <c r="W2449" s="121">
        <f t="shared" si="1139"/>
        <v>1.0008057850000001</v>
      </c>
      <c r="X2449" s="114">
        <f t="shared" si="1140"/>
        <v>0.38109267000000002</v>
      </c>
      <c r="Y2449" s="114">
        <f t="shared" si="1141"/>
        <v>0</v>
      </c>
      <c r="Z2449" s="127" t="str">
        <f t="shared" si="1151"/>
        <v>A+J=</v>
      </c>
      <c r="AA2449" s="119">
        <f t="shared" si="1152"/>
        <v>46468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>
        <f t="shared" si="1142"/>
        <v>46444</v>
      </c>
      <c r="B2450" s="114">
        <f t="shared" si="1134"/>
        <v>473.50279694</v>
      </c>
      <c r="C2450" s="114">
        <f t="shared" si="1148"/>
        <v>276.75468717000001</v>
      </c>
      <c r="D2450" s="115">
        <f t="shared" si="1143"/>
        <v>1190.8820000000001</v>
      </c>
      <c r="E2450" s="116">
        <f t="shared" si="1130"/>
        <v>1193.337</v>
      </c>
      <c r="F2450" s="117">
        <f t="shared" si="1131"/>
        <v>46409</v>
      </c>
      <c r="G2450" s="118">
        <f t="shared" si="1135"/>
        <v>2.0614972768082662E-3</v>
      </c>
      <c r="H2450" s="119">
        <f t="shared" si="1149"/>
        <v>46468</v>
      </c>
      <c r="I2450" s="119">
        <f t="shared" si="1136"/>
        <v>46468</v>
      </c>
      <c r="J2450" s="120">
        <f t="shared" si="1144"/>
        <v>20</v>
      </c>
      <c r="K2450" s="120">
        <f t="shared" si="1133"/>
        <v>4</v>
      </c>
      <c r="L2450" s="8">
        <f t="shared" si="1145"/>
        <v>1.0004119499999999</v>
      </c>
      <c r="M2450" s="121">
        <f t="shared" si="1132"/>
        <v>1.00206149</v>
      </c>
      <c r="N2450" s="121">
        <f t="shared" si="1127"/>
        <v>1.7083713754840515</v>
      </c>
      <c r="O2450" s="114">
        <f t="shared" si="1129"/>
        <v>1.70907513</v>
      </c>
      <c r="P2450" s="114">
        <f t="shared" si="1137"/>
        <v>472.99455295000001</v>
      </c>
      <c r="Q2450" s="168">
        <f t="shared" si="1150"/>
        <v>0</v>
      </c>
      <c r="R2450" s="169">
        <f t="shared" si="1146"/>
        <v>0</v>
      </c>
      <c r="S2450" s="114">
        <f t="shared" si="1138"/>
        <v>0</v>
      </c>
      <c r="T2450" s="124">
        <f t="shared" si="1147"/>
        <v>7.0000000000000007E-2</v>
      </c>
      <c r="U2450" s="122">
        <f t="shared" si="1128"/>
        <v>4</v>
      </c>
      <c r="V2450" s="122">
        <v>252</v>
      </c>
      <c r="W2450" s="121">
        <f t="shared" si="1139"/>
        <v>1.0010745240000001</v>
      </c>
      <c r="X2450" s="114">
        <f t="shared" si="1140"/>
        <v>0.50824398999999998</v>
      </c>
      <c r="Y2450" s="114">
        <f t="shared" si="1141"/>
        <v>0</v>
      </c>
      <c r="Z2450" s="127" t="str">
        <f t="shared" si="1151"/>
        <v>A+J=</v>
      </c>
      <c r="AA2450" s="119">
        <f t="shared" si="1152"/>
        <v>46468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>
        <f t="shared" si="1142"/>
        <v>46445</v>
      </c>
      <c r="B2451" s="114">
        <f t="shared" si="1134"/>
        <v>473.67871733999999</v>
      </c>
      <c r="C2451" s="114">
        <f t="shared" si="1148"/>
        <v>276.75468717000001</v>
      </c>
      <c r="D2451" s="115">
        <f t="shared" si="1143"/>
        <v>1190.8820000000001</v>
      </c>
      <c r="E2451" s="116">
        <f t="shared" si="1130"/>
        <v>1193.337</v>
      </c>
      <c r="F2451" s="117">
        <f t="shared" si="1131"/>
        <v>46409</v>
      </c>
      <c r="G2451" s="118">
        <f t="shared" si="1135"/>
        <v>2.0614972768082662E-3</v>
      </c>
      <c r="H2451" s="119">
        <f t="shared" si="1149"/>
        <v>46468</v>
      </c>
      <c r="I2451" s="119">
        <f t="shared" si="1136"/>
        <v>46468</v>
      </c>
      <c r="J2451" s="120">
        <f t="shared" si="1144"/>
        <v>20</v>
      </c>
      <c r="K2451" s="120">
        <f t="shared" si="1133"/>
        <v>5</v>
      </c>
      <c r="L2451" s="8">
        <f t="shared" si="1145"/>
        <v>1.00051497</v>
      </c>
      <c r="M2451" s="121">
        <f t="shared" si="1132"/>
        <v>1.00206149</v>
      </c>
      <c r="N2451" s="121">
        <f t="shared" si="1127"/>
        <v>1.7083713754840515</v>
      </c>
      <c r="O2451" s="114">
        <f t="shared" si="1129"/>
        <v>1.70925113</v>
      </c>
      <c r="P2451" s="114">
        <f t="shared" si="1137"/>
        <v>473.04326177000002</v>
      </c>
      <c r="Q2451" s="168">
        <f t="shared" si="1150"/>
        <v>0</v>
      </c>
      <c r="R2451" s="169">
        <f t="shared" si="1146"/>
        <v>0</v>
      </c>
      <c r="S2451" s="114">
        <f t="shared" si="1138"/>
        <v>0</v>
      </c>
      <c r="T2451" s="124">
        <f t="shared" si="1147"/>
        <v>7.0000000000000007E-2</v>
      </c>
      <c r="U2451" s="122">
        <f t="shared" si="1128"/>
        <v>5</v>
      </c>
      <c r="V2451" s="122">
        <v>252</v>
      </c>
      <c r="W2451" s="121">
        <f t="shared" si="1139"/>
        <v>1.0013433350000001</v>
      </c>
      <c r="X2451" s="114">
        <f t="shared" si="1140"/>
        <v>0.63545556999999997</v>
      </c>
      <c r="Y2451" s="114">
        <f t="shared" si="1141"/>
        <v>0</v>
      </c>
      <c r="Z2451" s="127" t="str">
        <f t="shared" si="1151"/>
        <v>A+J=</v>
      </c>
      <c r="AA2451" s="119">
        <f t="shared" si="1152"/>
        <v>46468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>
        <f t="shared" si="1142"/>
        <v>46446</v>
      </c>
      <c r="B2452" s="114">
        <f t="shared" si="1134"/>
        <v>473.67871733999999</v>
      </c>
      <c r="C2452" s="114">
        <f t="shared" si="1148"/>
        <v>276.75468717000001</v>
      </c>
      <c r="D2452" s="115">
        <f t="shared" si="1143"/>
        <v>1190.8820000000001</v>
      </c>
      <c r="E2452" s="116">
        <f t="shared" si="1130"/>
        <v>1193.337</v>
      </c>
      <c r="F2452" s="117">
        <f t="shared" si="1131"/>
        <v>46409</v>
      </c>
      <c r="G2452" s="118">
        <f t="shared" si="1135"/>
        <v>2.0614972768082662E-3</v>
      </c>
      <c r="H2452" s="119">
        <f t="shared" si="1149"/>
        <v>46468</v>
      </c>
      <c r="I2452" s="119">
        <f t="shared" si="1136"/>
        <v>46468</v>
      </c>
      <c r="J2452" s="120">
        <f t="shared" si="1144"/>
        <v>20</v>
      </c>
      <c r="K2452" s="120">
        <f t="shared" si="1133"/>
        <v>5</v>
      </c>
      <c r="L2452" s="8">
        <f t="shared" si="1145"/>
        <v>1.00051497</v>
      </c>
      <c r="M2452" s="121">
        <f t="shared" si="1132"/>
        <v>1.00206149</v>
      </c>
      <c r="N2452" s="121">
        <f t="shared" si="1127"/>
        <v>1.7083713754840515</v>
      </c>
      <c r="O2452" s="114">
        <f t="shared" si="1129"/>
        <v>1.70925113</v>
      </c>
      <c r="P2452" s="114">
        <f t="shared" si="1137"/>
        <v>473.04326177000002</v>
      </c>
      <c r="Q2452" s="168">
        <f t="shared" si="1150"/>
        <v>0</v>
      </c>
      <c r="R2452" s="169">
        <f t="shared" si="1146"/>
        <v>0</v>
      </c>
      <c r="S2452" s="114">
        <f t="shared" si="1138"/>
        <v>0</v>
      </c>
      <c r="T2452" s="124">
        <f t="shared" si="1147"/>
        <v>7.0000000000000007E-2</v>
      </c>
      <c r="U2452" s="122">
        <f t="shared" si="1128"/>
        <v>5</v>
      </c>
      <c r="V2452" s="122">
        <v>252</v>
      </c>
      <c r="W2452" s="121">
        <f t="shared" si="1139"/>
        <v>1.0013433350000001</v>
      </c>
      <c r="X2452" s="114">
        <f t="shared" si="1140"/>
        <v>0.63545556999999997</v>
      </c>
      <c r="Y2452" s="114">
        <f t="shared" si="1141"/>
        <v>0</v>
      </c>
      <c r="Z2452" s="127" t="str">
        <f t="shared" si="1151"/>
        <v>A+J=</v>
      </c>
      <c r="AA2452" s="119">
        <f t="shared" si="1152"/>
        <v>46468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>
        <f t="shared" si="1142"/>
        <v>46447</v>
      </c>
      <c r="B2453" s="114">
        <f t="shared" si="1134"/>
        <v>473.67871733999999</v>
      </c>
      <c r="C2453" s="114">
        <f t="shared" si="1148"/>
        <v>276.75468717000001</v>
      </c>
      <c r="D2453" s="115">
        <f t="shared" si="1143"/>
        <v>1190.8820000000001</v>
      </c>
      <c r="E2453" s="116">
        <f t="shared" si="1130"/>
        <v>1193.337</v>
      </c>
      <c r="F2453" s="117">
        <f t="shared" si="1131"/>
        <v>46409</v>
      </c>
      <c r="G2453" s="118">
        <f t="shared" si="1135"/>
        <v>2.0614972768082662E-3</v>
      </c>
      <c r="H2453" s="119">
        <f t="shared" si="1149"/>
        <v>46468</v>
      </c>
      <c r="I2453" s="119">
        <f t="shared" si="1136"/>
        <v>46468</v>
      </c>
      <c r="J2453" s="120">
        <f t="shared" si="1144"/>
        <v>20</v>
      </c>
      <c r="K2453" s="120">
        <f t="shared" si="1133"/>
        <v>5</v>
      </c>
      <c r="L2453" s="8">
        <f t="shared" si="1145"/>
        <v>1.00051497</v>
      </c>
      <c r="M2453" s="121">
        <f t="shared" si="1132"/>
        <v>1.00206149</v>
      </c>
      <c r="N2453" s="121">
        <f t="shared" si="1127"/>
        <v>1.7083713754840515</v>
      </c>
      <c r="O2453" s="114">
        <f t="shared" si="1129"/>
        <v>1.70925113</v>
      </c>
      <c r="P2453" s="114">
        <f t="shared" si="1137"/>
        <v>473.04326177000002</v>
      </c>
      <c r="Q2453" s="168">
        <f t="shared" si="1150"/>
        <v>0</v>
      </c>
      <c r="R2453" s="169">
        <f t="shared" si="1146"/>
        <v>0</v>
      </c>
      <c r="S2453" s="114">
        <f t="shared" si="1138"/>
        <v>0</v>
      </c>
      <c r="T2453" s="124">
        <f t="shared" si="1147"/>
        <v>7.0000000000000007E-2</v>
      </c>
      <c r="U2453" s="122">
        <f t="shared" si="1128"/>
        <v>5</v>
      </c>
      <c r="V2453" s="122">
        <v>252</v>
      </c>
      <c r="W2453" s="121">
        <f t="shared" si="1139"/>
        <v>1.0013433350000001</v>
      </c>
      <c r="X2453" s="114">
        <f t="shared" si="1140"/>
        <v>0.63545556999999997</v>
      </c>
      <c r="Y2453" s="114">
        <f t="shared" si="1141"/>
        <v>0</v>
      </c>
      <c r="Z2453" s="127" t="str">
        <f t="shared" si="1151"/>
        <v>A+J=</v>
      </c>
      <c r="AA2453" s="119">
        <f t="shared" si="1152"/>
        <v>46468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>
        <f t="shared" si="1142"/>
        <v>46448</v>
      </c>
      <c r="B2454" s="114">
        <f t="shared" si="1134"/>
        <v>473.85470076000001</v>
      </c>
      <c r="C2454" s="114">
        <f t="shared" si="1148"/>
        <v>276.75468717000001</v>
      </c>
      <c r="D2454" s="115">
        <f t="shared" si="1143"/>
        <v>1190.8820000000001</v>
      </c>
      <c r="E2454" s="116">
        <f t="shared" si="1130"/>
        <v>1193.337</v>
      </c>
      <c r="F2454" s="117">
        <f t="shared" si="1131"/>
        <v>46409</v>
      </c>
      <c r="G2454" s="118">
        <f t="shared" si="1135"/>
        <v>2.0614972768082662E-3</v>
      </c>
      <c r="H2454" s="119">
        <f t="shared" si="1149"/>
        <v>46468</v>
      </c>
      <c r="I2454" s="119">
        <f t="shared" si="1136"/>
        <v>46468</v>
      </c>
      <c r="J2454" s="120">
        <f t="shared" si="1144"/>
        <v>20</v>
      </c>
      <c r="K2454" s="120">
        <f t="shared" si="1133"/>
        <v>6</v>
      </c>
      <c r="L2454" s="8">
        <f t="shared" si="1145"/>
        <v>1.000618</v>
      </c>
      <c r="M2454" s="121">
        <f t="shared" si="1132"/>
        <v>1.00206149</v>
      </c>
      <c r="N2454" s="121">
        <f t="shared" si="1127"/>
        <v>1.7083713754840515</v>
      </c>
      <c r="O2454" s="114">
        <f t="shared" si="1129"/>
        <v>1.7094271400000001</v>
      </c>
      <c r="P2454" s="114">
        <f t="shared" si="1137"/>
        <v>473.09197337000001</v>
      </c>
      <c r="Q2454" s="168">
        <f t="shared" si="1150"/>
        <v>0</v>
      </c>
      <c r="R2454" s="169">
        <f t="shared" si="1146"/>
        <v>0</v>
      </c>
      <c r="S2454" s="114">
        <f t="shared" si="1138"/>
        <v>0</v>
      </c>
      <c r="T2454" s="124">
        <f t="shared" si="1147"/>
        <v>7.0000000000000007E-2</v>
      </c>
      <c r="U2454" s="122">
        <f t="shared" si="1128"/>
        <v>6</v>
      </c>
      <c r="V2454" s="122">
        <v>252</v>
      </c>
      <c r="W2454" s="121">
        <f t="shared" si="1139"/>
        <v>1.001612218</v>
      </c>
      <c r="X2454" s="114">
        <f t="shared" si="1140"/>
        <v>0.76272739000000001</v>
      </c>
      <c r="Y2454" s="114">
        <f t="shared" si="1141"/>
        <v>0</v>
      </c>
      <c r="Z2454" s="127" t="str">
        <f t="shared" si="1151"/>
        <v>A+J=</v>
      </c>
      <c r="AA2454" s="119">
        <f t="shared" si="1152"/>
        <v>46468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>
        <f t="shared" si="1142"/>
        <v>46449</v>
      </c>
      <c r="B2455" s="114">
        <f t="shared" si="1134"/>
        <v>474.03075044999997</v>
      </c>
      <c r="C2455" s="114">
        <f t="shared" si="1148"/>
        <v>276.75468717000001</v>
      </c>
      <c r="D2455" s="115">
        <f t="shared" si="1143"/>
        <v>1190.8820000000001</v>
      </c>
      <c r="E2455" s="116">
        <f t="shared" si="1130"/>
        <v>1193.337</v>
      </c>
      <c r="F2455" s="117">
        <f t="shared" si="1131"/>
        <v>46409</v>
      </c>
      <c r="G2455" s="118">
        <f t="shared" si="1135"/>
        <v>2.0614972768082662E-3</v>
      </c>
      <c r="H2455" s="119">
        <f t="shared" si="1149"/>
        <v>46468</v>
      </c>
      <c r="I2455" s="119">
        <f t="shared" si="1136"/>
        <v>46468</v>
      </c>
      <c r="J2455" s="120">
        <f t="shared" si="1144"/>
        <v>20</v>
      </c>
      <c r="K2455" s="120">
        <f t="shared" si="1133"/>
        <v>7</v>
      </c>
      <c r="L2455" s="8">
        <f t="shared" si="1145"/>
        <v>1.00072104</v>
      </c>
      <c r="M2455" s="121">
        <f t="shared" si="1132"/>
        <v>1.00206149</v>
      </c>
      <c r="N2455" s="121">
        <f t="shared" si="1127"/>
        <v>1.7083713754840515</v>
      </c>
      <c r="O2455" s="114">
        <f t="shared" si="1129"/>
        <v>1.7096031700000001</v>
      </c>
      <c r="P2455" s="114">
        <f t="shared" si="1137"/>
        <v>473.14069049</v>
      </c>
      <c r="Q2455" s="168">
        <f t="shared" si="1150"/>
        <v>0</v>
      </c>
      <c r="R2455" s="169">
        <f t="shared" si="1146"/>
        <v>0</v>
      </c>
      <c r="S2455" s="114">
        <f t="shared" si="1138"/>
        <v>0</v>
      </c>
      <c r="T2455" s="124">
        <f t="shared" si="1147"/>
        <v>7.0000000000000007E-2</v>
      </c>
      <c r="U2455" s="122">
        <f t="shared" si="1128"/>
        <v>7</v>
      </c>
      <c r="V2455" s="122">
        <v>252</v>
      </c>
      <c r="W2455" s="121">
        <f t="shared" si="1139"/>
        <v>1.001881174</v>
      </c>
      <c r="X2455" s="114">
        <f t="shared" si="1140"/>
        <v>0.89005995999999998</v>
      </c>
      <c r="Y2455" s="114">
        <f t="shared" si="1141"/>
        <v>0</v>
      </c>
      <c r="Z2455" s="127" t="str">
        <f t="shared" si="1151"/>
        <v>A+J=</v>
      </c>
      <c r="AA2455" s="119">
        <f t="shared" si="1152"/>
        <v>46468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>
        <f t="shared" si="1142"/>
        <v>46450</v>
      </c>
      <c r="B2456" s="114">
        <f t="shared" si="1134"/>
        <v>474.20686319999999</v>
      </c>
      <c r="C2456" s="114">
        <f t="shared" si="1148"/>
        <v>276.75468717000001</v>
      </c>
      <c r="D2456" s="115">
        <f t="shared" si="1143"/>
        <v>1190.8820000000001</v>
      </c>
      <c r="E2456" s="116">
        <f t="shared" si="1130"/>
        <v>1193.337</v>
      </c>
      <c r="F2456" s="117">
        <f t="shared" si="1131"/>
        <v>46409</v>
      </c>
      <c r="G2456" s="118">
        <f t="shared" si="1135"/>
        <v>2.0614972768082662E-3</v>
      </c>
      <c r="H2456" s="119">
        <f t="shared" si="1149"/>
        <v>46468</v>
      </c>
      <c r="I2456" s="119">
        <f t="shared" si="1136"/>
        <v>46468</v>
      </c>
      <c r="J2456" s="120">
        <f t="shared" si="1144"/>
        <v>20</v>
      </c>
      <c r="K2456" s="120">
        <f t="shared" si="1133"/>
        <v>8</v>
      </c>
      <c r="L2456" s="8">
        <f t="shared" si="1145"/>
        <v>1.0008240799999999</v>
      </c>
      <c r="M2456" s="121">
        <f t="shared" si="1132"/>
        <v>1.00206149</v>
      </c>
      <c r="N2456" s="121">
        <f t="shared" si="1127"/>
        <v>1.7083713754840515</v>
      </c>
      <c r="O2456" s="114">
        <f t="shared" si="1129"/>
        <v>1.70977921</v>
      </c>
      <c r="P2456" s="114">
        <f t="shared" si="1137"/>
        <v>473.18941038999998</v>
      </c>
      <c r="Q2456" s="168">
        <f t="shared" si="1150"/>
        <v>0</v>
      </c>
      <c r="R2456" s="169">
        <f t="shared" si="1146"/>
        <v>0</v>
      </c>
      <c r="S2456" s="114">
        <f t="shared" si="1138"/>
        <v>0</v>
      </c>
      <c r="T2456" s="124">
        <f t="shared" si="1147"/>
        <v>7.0000000000000007E-2</v>
      </c>
      <c r="U2456" s="122">
        <f t="shared" si="1128"/>
        <v>8</v>
      </c>
      <c r="V2456" s="122">
        <v>252</v>
      </c>
      <c r="W2456" s="121">
        <f t="shared" si="1139"/>
        <v>1.0021502019999999</v>
      </c>
      <c r="X2456" s="114">
        <f t="shared" si="1140"/>
        <v>1.01745281</v>
      </c>
      <c r="Y2456" s="114">
        <f t="shared" si="1141"/>
        <v>0</v>
      </c>
      <c r="Z2456" s="127" t="str">
        <f t="shared" si="1151"/>
        <v>A+J=</v>
      </c>
      <c r="AA2456" s="119">
        <f t="shared" si="1152"/>
        <v>46468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>
        <f t="shared" si="1142"/>
        <v>46451</v>
      </c>
      <c r="B2457" s="114">
        <f t="shared" si="1134"/>
        <v>474.38304178000004</v>
      </c>
      <c r="C2457" s="114">
        <f t="shared" si="1148"/>
        <v>276.75468717000001</v>
      </c>
      <c r="D2457" s="115">
        <f t="shared" si="1143"/>
        <v>1190.8820000000001</v>
      </c>
      <c r="E2457" s="116">
        <f t="shared" si="1130"/>
        <v>1193.337</v>
      </c>
      <c r="F2457" s="117">
        <f t="shared" si="1131"/>
        <v>46409</v>
      </c>
      <c r="G2457" s="118">
        <f t="shared" si="1135"/>
        <v>2.0614972768082662E-3</v>
      </c>
      <c r="H2457" s="119">
        <f t="shared" si="1149"/>
        <v>46468</v>
      </c>
      <c r="I2457" s="119">
        <f t="shared" si="1136"/>
        <v>46468</v>
      </c>
      <c r="J2457" s="120">
        <f t="shared" si="1144"/>
        <v>20</v>
      </c>
      <c r="K2457" s="120">
        <f t="shared" si="1133"/>
        <v>9</v>
      </c>
      <c r="L2457" s="8">
        <f t="shared" si="1145"/>
        <v>1.0009271399999999</v>
      </c>
      <c r="M2457" s="121">
        <f t="shared" si="1132"/>
        <v>1.00206149</v>
      </c>
      <c r="N2457" s="121">
        <f t="shared" si="1127"/>
        <v>1.7083713754840515</v>
      </c>
      <c r="O2457" s="114">
        <f t="shared" si="1129"/>
        <v>1.70995527</v>
      </c>
      <c r="P2457" s="114">
        <f t="shared" si="1137"/>
        <v>473.23813582000002</v>
      </c>
      <c r="Q2457" s="168">
        <f t="shared" si="1150"/>
        <v>0</v>
      </c>
      <c r="R2457" s="169">
        <f t="shared" si="1146"/>
        <v>0</v>
      </c>
      <c r="S2457" s="114">
        <f t="shared" si="1138"/>
        <v>0</v>
      </c>
      <c r="T2457" s="124">
        <f t="shared" si="1147"/>
        <v>7.0000000000000007E-2</v>
      </c>
      <c r="U2457" s="122">
        <f t="shared" si="1128"/>
        <v>9</v>
      </c>
      <c r="V2457" s="122">
        <v>252</v>
      </c>
      <c r="W2457" s="121">
        <f t="shared" si="1139"/>
        <v>1.0024193020000001</v>
      </c>
      <c r="X2457" s="114">
        <f t="shared" si="1140"/>
        <v>1.14490596</v>
      </c>
      <c r="Y2457" s="114">
        <f t="shared" si="1141"/>
        <v>0</v>
      </c>
      <c r="Z2457" s="127" t="str">
        <f t="shared" si="1151"/>
        <v>A+J=</v>
      </c>
      <c r="AA2457" s="119">
        <f t="shared" si="1152"/>
        <v>46468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>
        <f t="shared" si="1142"/>
        <v>46452</v>
      </c>
      <c r="B2458" s="114">
        <f t="shared" si="1134"/>
        <v>474.55928621000004</v>
      </c>
      <c r="C2458" s="114">
        <f t="shared" si="1148"/>
        <v>276.75468717000001</v>
      </c>
      <c r="D2458" s="115">
        <f t="shared" si="1143"/>
        <v>1190.8820000000001</v>
      </c>
      <c r="E2458" s="116">
        <f t="shared" si="1130"/>
        <v>1193.337</v>
      </c>
      <c r="F2458" s="117">
        <f t="shared" si="1131"/>
        <v>46409</v>
      </c>
      <c r="G2458" s="118">
        <f t="shared" si="1135"/>
        <v>2.0614972768082662E-3</v>
      </c>
      <c r="H2458" s="119">
        <f t="shared" si="1149"/>
        <v>46468</v>
      </c>
      <c r="I2458" s="119">
        <f t="shared" si="1136"/>
        <v>46468</v>
      </c>
      <c r="J2458" s="120">
        <f t="shared" si="1144"/>
        <v>20</v>
      </c>
      <c r="K2458" s="120">
        <f t="shared" si="1133"/>
        <v>10</v>
      </c>
      <c r="L2458" s="8">
        <f t="shared" si="1145"/>
        <v>1.0010302099999999</v>
      </c>
      <c r="M2458" s="121">
        <f t="shared" si="1132"/>
        <v>1.00206149</v>
      </c>
      <c r="N2458" s="121">
        <f t="shared" si="1127"/>
        <v>1.7083713754840515</v>
      </c>
      <c r="O2458" s="114">
        <f t="shared" si="1129"/>
        <v>1.7101313499999999</v>
      </c>
      <c r="P2458" s="114">
        <f t="shared" si="1137"/>
        <v>473.28686678000003</v>
      </c>
      <c r="Q2458" s="168">
        <f t="shared" si="1150"/>
        <v>0</v>
      </c>
      <c r="R2458" s="169">
        <f t="shared" si="1146"/>
        <v>0</v>
      </c>
      <c r="S2458" s="114">
        <f t="shared" si="1138"/>
        <v>0</v>
      </c>
      <c r="T2458" s="124">
        <f t="shared" si="1147"/>
        <v>7.0000000000000007E-2</v>
      </c>
      <c r="U2458" s="122">
        <f t="shared" si="1128"/>
        <v>10</v>
      </c>
      <c r="V2458" s="122">
        <v>252</v>
      </c>
      <c r="W2458" s="121">
        <f t="shared" si="1139"/>
        <v>1.0026884739999999</v>
      </c>
      <c r="X2458" s="114">
        <f t="shared" si="1140"/>
        <v>1.27241943</v>
      </c>
      <c r="Y2458" s="114">
        <f t="shared" si="1141"/>
        <v>0</v>
      </c>
      <c r="Z2458" s="127" t="str">
        <f t="shared" si="1151"/>
        <v>A+J=</v>
      </c>
      <c r="AA2458" s="119">
        <f t="shared" si="1152"/>
        <v>46468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>
        <f t="shared" si="1142"/>
        <v>46453</v>
      </c>
      <c r="B2459" s="114">
        <f t="shared" si="1134"/>
        <v>474.55928621000004</v>
      </c>
      <c r="C2459" s="114">
        <f t="shared" si="1148"/>
        <v>276.75468717000001</v>
      </c>
      <c r="D2459" s="115">
        <f t="shared" si="1143"/>
        <v>1190.8820000000001</v>
      </c>
      <c r="E2459" s="116">
        <f t="shared" si="1130"/>
        <v>1193.337</v>
      </c>
      <c r="F2459" s="117">
        <f t="shared" si="1131"/>
        <v>46409</v>
      </c>
      <c r="G2459" s="118">
        <f t="shared" si="1135"/>
        <v>2.0614972768082662E-3</v>
      </c>
      <c r="H2459" s="119">
        <f t="shared" si="1149"/>
        <v>46468</v>
      </c>
      <c r="I2459" s="119">
        <f t="shared" si="1136"/>
        <v>46468</v>
      </c>
      <c r="J2459" s="120">
        <f t="shared" si="1144"/>
        <v>20</v>
      </c>
      <c r="K2459" s="120">
        <f t="shared" si="1133"/>
        <v>10</v>
      </c>
      <c r="L2459" s="8">
        <f t="shared" si="1145"/>
        <v>1.0010302099999999</v>
      </c>
      <c r="M2459" s="121">
        <f t="shared" si="1132"/>
        <v>1.00206149</v>
      </c>
      <c r="N2459" s="121">
        <f t="shared" si="1127"/>
        <v>1.7083713754840515</v>
      </c>
      <c r="O2459" s="114">
        <f t="shared" si="1129"/>
        <v>1.7101313499999999</v>
      </c>
      <c r="P2459" s="114">
        <f t="shared" si="1137"/>
        <v>473.28686678000003</v>
      </c>
      <c r="Q2459" s="168">
        <f t="shared" si="1150"/>
        <v>0</v>
      </c>
      <c r="R2459" s="169">
        <f t="shared" si="1146"/>
        <v>0</v>
      </c>
      <c r="S2459" s="114">
        <f t="shared" si="1138"/>
        <v>0</v>
      </c>
      <c r="T2459" s="124">
        <f t="shared" si="1147"/>
        <v>7.0000000000000007E-2</v>
      </c>
      <c r="U2459" s="122">
        <f t="shared" si="1128"/>
        <v>10</v>
      </c>
      <c r="V2459" s="122">
        <v>252</v>
      </c>
      <c r="W2459" s="121">
        <f t="shared" si="1139"/>
        <v>1.0026884739999999</v>
      </c>
      <c r="X2459" s="114">
        <f t="shared" si="1140"/>
        <v>1.27241943</v>
      </c>
      <c r="Y2459" s="114">
        <f t="shared" si="1141"/>
        <v>0</v>
      </c>
      <c r="Z2459" s="127" t="str">
        <f t="shared" si="1151"/>
        <v>A+J=</v>
      </c>
      <c r="AA2459" s="119">
        <f t="shared" si="1152"/>
        <v>46468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>
        <f t="shared" si="1142"/>
        <v>46454</v>
      </c>
      <c r="B2460" s="114">
        <f t="shared" si="1134"/>
        <v>474.55928621000004</v>
      </c>
      <c r="C2460" s="114">
        <f t="shared" si="1148"/>
        <v>276.75468717000001</v>
      </c>
      <c r="D2460" s="115">
        <f t="shared" si="1143"/>
        <v>1190.8820000000001</v>
      </c>
      <c r="E2460" s="116">
        <f t="shared" si="1130"/>
        <v>1193.337</v>
      </c>
      <c r="F2460" s="117">
        <f t="shared" si="1131"/>
        <v>46409</v>
      </c>
      <c r="G2460" s="118">
        <f t="shared" si="1135"/>
        <v>2.0614972768082662E-3</v>
      </c>
      <c r="H2460" s="119">
        <f t="shared" si="1149"/>
        <v>46468</v>
      </c>
      <c r="I2460" s="119">
        <f t="shared" si="1136"/>
        <v>46468</v>
      </c>
      <c r="J2460" s="120">
        <f t="shared" si="1144"/>
        <v>20</v>
      </c>
      <c r="K2460" s="120">
        <f t="shared" si="1133"/>
        <v>10</v>
      </c>
      <c r="L2460" s="8">
        <f t="shared" si="1145"/>
        <v>1.0010302099999999</v>
      </c>
      <c r="M2460" s="121">
        <f t="shared" si="1132"/>
        <v>1.00206149</v>
      </c>
      <c r="N2460" s="121">
        <f t="shared" si="1127"/>
        <v>1.7083713754840515</v>
      </c>
      <c r="O2460" s="114">
        <f t="shared" si="1129"/>
        <v>1.7101313499999999</v>
      </c>
      <c r="P2460" s="114">
        <f t="shared" si="1137"/>
        <v>473.28686678000003</v>
      </c>
      <c r="Q2460" s="168">
        <f t="shared" si="1150"/>
        <v>0</v>
      </c>
      <c r="R2460" s="169">
        <f t="shared" si="1146"/>
        <v>0</v>
      </c>
      <c r="S2460" s="114">
        <f t="shared" si="1138"/>
        <v>0</v>
      </c>
      <c r="T2460" s="124">
        <f t="shared" si="1147"/>
        <v>7.0000000000000007E-2</v>
      </c>
      <c r="U2460" s="122">
        <f t="shared" si="1128"/>
        <v>10</v>
      </c>
      <c r="V2460" s="122">
        <v>252</v>
      </c>
      <c r="W2460" s="121">
        <f t="shared" si="1139"/>
        <v>1.0026884739999999</v>
      </c>
      <c r="X2460" s="114">
        <f t="shared" si="1140"/>
        <v>1.27241943</v>
      </c>
      <c r="Y2460" s="114">
        <f t="shared" si="1141"/>
        <v>0</v>
      </c>
      <c r="Z2460" s="127" t="str">
        <f t="shared" si="1151"/>
        <v>A+J=</v>
      </c>
      <c r="AA2460" s="119">
        <f t="shared" si="1152"/>
        <v>46468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>
        <f t="shared" si="1142"/>
        <v>46455</v>
      </c>
      <c r="B2461" s="114">
        <f t="shared" si="1134"/>
        <v>474.73559697999997</v>
      </c>
      <c r="C2461" s="114">
        <f t="shared" si="1148"/>
        <v>276.75468717000001</v>
      </c>
      <c r="D2461" s="115">
        <f t="shared" si="1143"/>
        <v>1190.8820000000001</v>
      </c>
      <c r="E2461" s="116">
        <f t="shared" si="1130"/>
        <v>1193.337</v>
      </c>
      <c r="F2461" s="117">
        <f t="shared" si="1131"/>
        <v>46409</v>
      </c>
      <c r="G2461" s="118">
        <f t="shared" si="1135"/>
        <v>2.0614972768082662E-3</v>
      </c>
      <c r="H2461" s="119">
        <f t="shared" si="1149"/>
        <v>46468</v>
      </c>
      <c r="I2461" s="119">
        <f t="shared" si="1136"/>
        <v>46468</v>
      </c>
      <c r="J2461" s="120">
        <f t="shared" si="1144"/>
        <v>20</v>
      </c>
      <c r="K2461" s="120">
        <f t="shared" si="1133"/>
        <v>11</v>
      </c>
      <c r="L2461" s="8">
        <f t="shared" si="1145"/>
        <v>1.0011332900000001</v>
      </c>
      <c r="M2461" s="121">
        <f t="shared" si="1132"/>
        <v>1.00206149</v>
      </c>
      <c r="N2461" s="121">
        <f t="shared" si="1127"/>
        <v>1.7083713754840515</v>
      </c>
      <c r="O2461" s="114">
        <f t="shared" si="1129"/>
        <v>1.71030745</v>
      </c>
      <c r="P2461" s="114">
        <f t="shared" si="1137"/>
        <v>473.33560327999999</v>
      </c>
      <c r="Q2461" s="168">
        <f t="shared" si="1150"/>
        <v>0</v>
      </c>
      <c r="R2461" s="169">
        <f t="shared" si="1146"/>
        <v>0</v>
      </c>
      <c r="S2461" s="114">
        <f t="shared" si="1138"/>
        <v>0</v>
      </c>
      <c r="T2461" s="124">
        <f t="shared" si="1147"/>
        <v>7.0000000000000007E-2</v>
      </c>
      <c r="U2461" s="122">
        <f t="shared" si="1128"/>
        <v>11</v>
      </c>
      <c r="V2461" s="122">
        <v>252</v>
      </c>
      <c r="W2461" s="121">
        <f t="shared" si="1139"/>
        <v>1.0029577190000001</v>
      </c>
      <c r="X2461" s="114">
        <f t="shared" si="1140"/>
        <v>1.3999937</v>
      </c>
      <c r="Y2461" s="114">
        <f t="shared" si="1141"/>
        <v>0</v>
      </c>
      <c r="Z2461" s="127" t="str">
        <f t="shared" si="1151"/>
        <v>A+J=</v>
      </c>
      <c r="AA2461" s="119">
        <f t="shared" si="1152"/>
        <v>46468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>
        <f t="shared" si="1142"/>
        <v>46456</v>
      </c>
      <c r="B2462" s="114">
        <f t="shared" si="1134"/>
        <v>474.91197364000004</v>
      </c>
      <c r="C2462" s="114">
        <f t="shared" si="1148"/>
        <v>276.75468717000001</v>
      </c>
      <c r="D2462" s="115">
        <f t="shared" si="1143"/>
        <v>1190.8820000000001</v>
      </c>
      <c r="E2462" s="116">
        <f t="shared" si="1130"/>
        <v>1193.337</v>
      </c>
      <c r="F2462" s="117">
        <f t="shared" si="1131"/>
        <v>46409</v>
      </c>
      <c r="G2462" s="118">
        <f t="shared" si="1135"/>
        <v>2.0614972768082662E-3</v>
      </c>
      <c r="H2462" s="119">
        <f t="shared" si="1149"/>
        <v>46468</v>
      </c>
      <c r="I2462" s="119">
        <f t="shared" si="1136"/>
        <v>46468</v>
      </c>
      <c r="J2462" s="120">
        <f t="shared" si="1144"/>
        <v>20</v>
      </c>
      <c r="K2462" s="120">
        <f t="shared" si="1133"/>
        <v>12</v>
      </c>
      <c r="L2462" s="8">
        <f t="shared" si="1145"/>
        <v>1.0012363799999999</v>
      </c>
      <c r="M2462" s="121">
        <f t="shared" si="1132"/>
        <v>1.00206149</v>
      </c>
      <c r="N2462" s="121">
        <f t="shared" si="1127"/>
        <v>1.7083713754840515</v>
      </c>
      <c r="O2462" s="114">
        <f t="shared" si="1129"/>
        <v>1.7104835700000001</v>
      </c>
      <c r="P2462" s="114">
        <f t="shared" si="1137"/>
        <v>473.38434532000002</v>
      </c>
      <c r="Q2462" s="168">
        <f t="shared" si="1150"/>
        <v>0</v>
      </c>
      <c r="R2462" s="169">
        <f t="shared" si="1146"/>
        <v>0</v>
      </c>
      <c r="S2462" s="114">
        <f t="shared" si="1138"/>
        <v>0</v>
      </c>
      <c r="T2462" s="124">
        <f t="shared" si="1147"/>
        <v>7.0000000000000007E-2</v>
      </c>
      <c r="U2462" s="122">
        <f t="shared" si="1128"/>
        <v>12</v>
      </c>
      <c r="V2462" s="122">
        <v>252</v>
      </c>
      <c r="W2462" s="121">
        <f t="shared" si="1139"/>
        <v>1.003227036</v>
      </c>
      <c r="X2462" s="114">
        <f t="shared" si="1140"/>
        <v>1.52762832</v>
      </c>
      <c r="Y2462" s="114">
        <f t="shared" si="1141"/>
        <v>0</v>
      </c>
      <c r="Z2462" s="127" t="str">
        <f t="shared" si="1151"/>
        <v>A+J=</v>
      </c>
      <c r="AA2462" s="119">
        <f t="shared" si="1152"/>
        <v>46468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>
        <f t="shared" si="1142"/>
        <v>46457</v>
      </c>
      <c r="B2463" s="114">
        <f t="shared" si="1134"/>
        <v>475.08841897000002</v>
      </c>
      <c r="C2463" s="114">
        <f t="shared" si="1148"/>
        <v>276.75468717000001</v>
      </c>
      <c r="D2463" s="115">
        <f t="shared" si="1143"/>
        <v>1190.8820000000001</v>
      </c>
      <c r="E2463" s="116">
        <f t="shared" si="1130"/>
        <v>1193.337</v>
      </c>
      <c r="F2463" s="117">
        <f t="shared" si="1131"/>
        <v>46409</v>
      </c>
      <c r="G2463" s="118">
        <f t="shared" si="1135"/>
        <v>2.0614972768082662E-3</v>
      </c>
      <c r="H2463" s="119">
        <f t="shared" si="1149"/>
        <v>46468</v>
      </c>
      <c r="I2463" s="119">
        <f t="shared" si="1136"/>
        <v>46468</v>
      </c>
      <c r="J2463" s="120">
        <f t="shared" si="1144"/>
        <v>20</v>
      </c>
      <c r="K2463" s="120">
        <f t="shared" si="1133"/>
        <v>13</v>
      </c>
      <c r="L2463" s="8">
        <f t="shared" si="1145"/>
        <v>1.0013394900000001</v>
      </c>
      <c r="M2463" s="121">
        <f t="shared" si="1132"/>
        <v>1.00206149</v>
      </c>
      <c r="N2463" s="121">
        <f t="shared" ref="N2463:N2526" si="1153">IF(I2463&gt;I2462,N2462*M2463,N2462)</f>
        <v>1.7083713754840515</v>
      </c>
      <c r="O2463" s="114">
        <f t="shared" si="1129"/>
        <v>1.71065972</v>
      </c>
      <c r="P2463" s="114">
        <f t="shared" si="1137"/>
        <v>473.43309565999999</v>
      </c>
      <c r="Q2463" s="168">
        <f t="shared" si="1150"/>
        <v>0</v>
      </c>
      <c r="R2463" s="169">
        <f t="shared" si="1146"/>
        <v>0</v>
      </c>
      <c r="S2463" s="114">
        <f t="shared" si="1138"/>
        <v>0</v>
      </c>
      <c r="T2463" s="124">
        <f t="shared" si="1147"/>
        <v>7.0000000000000007E-2</v>
      </c>
      <c r="U2463" s="122">
        <f t="shared" si="1128"/>
        <v>13</v>
      </c>
      <c r="V2463" s="122">
        <v>252</v>
      </c>
      <c r="W2463" s="121">
        <f t="shared" si="1139"/>
        <v>1.003496425</v>
      </c>
      <c r="X2463" s="114">
        <f t="shared" si="1140"/>
        <v>1.65532331</v>
      </c>
      <c r="Y2463" s="114">
        <f t="shared" si="1141"/>
        <v>0</v>
      </c>
      <c r="Z2463" s="127" t="str">
        <f t="shared" si="1151"/>
        <v>A+J=</v>
      </c>
      <c r="AA2463" s="119">
        <f t="shared" si="1152"/>
        <v>46468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>
        <f t="shared" si="1142"/>
        <v>46458</v>
      </c>
      <c r="B2464" s="114">
        <f t="shared" si="1134"/>
        <v>475.26492512000004</v>
      </c>
      <c r="C2464" s="114">
        <f t="shared" si="1148"/>
        <v>276.75468717000001</v>
      </c>
      <c r="D2464" s="115">
        <f t="shared" si="1143"/>
        <v>1190.8820000000001</v>
      </c>
      <c r="E2464" s="116">
        <f t="shared" si="1130"/>
        <v>1193.337</v>
      </c>
      <c r="F2464" s="117">
        <f t="shared" si="1131"/>
        <v>46409</v>
      </c>
      <c r="G2464" s="118">
        <f t="shared" si="1135"/>
        <v>2.0614972768082662E-3</v>
      </c>
      <c r="H2464" s="119">
        <f t="shared" si="1149"/>
        <v>46468</v>
      </c>
      <c r="I2464" s="119">
        <f t="shared" si="1136"/>
        <v>46468</v>
      </c>
      <c r="J2464" s="120">
        <f t="shared" si="1144"/>
        <v>20</v>
      </c>
      <c r="K2464" s="120">
        <f t="shared" si="1133"/>
        <v>14</v>
      </c>
      <c r="L2464" s="8">
        <f t="shared" si="1145"/>
        <v>1.0014426000000001</v>
      </c>
      <c r="M2464" s="121">
        <f t="shared" si="1132"/>
        <v>1.00206149</v>
      </c>
      <c r="N2464" s="121">
        <f t="shared" si="1153"/>
        <v>1.7083713754840515</v>
      </c>
      <c r="O2464" s="114">
        <f t="shared" si="1129"/>
        <v>1.7108358699999999</v>
      </c>
      <c r="P2464" s="114">
        <f t="shared" si="1137"/>
        <v>473.48184600000002</v>
      </c>
      <c r="Q2464" s="168">
        <f t="shared" si="1150"/>
        <v>0</v>
      </c>
      <c r="R2464" s="169">
        <f t="shared" si="1146"/>
        <v>0</v>
      </c>
      <c r="S2464" s="114">
        <f t="shared" si="1138"/>
        <v>0</v>
      </c>
      <c r="T2464" s="124">
        <f t="shared" si="1147"/>
        <v>7.0000000000000007E-2</v>
      </c>
      <c r="U2464" s="122">
        <f t="shared" si="1128"/>
        <v>14</v>
      </c>
      <c r="V2464" s="122">
        <v>252</v>
      </c>
      <c r="W2464" s="121">
        <f t="shared" si="1139"/>
        <v>1.0037658869999999</v>
      </c>
      <c r="X2464" s="114">
        <f t="shared" si="1140"/>
        <v>1.78307912</v>
      </c>
      <c r="Y2464" s="114">
        <f t="shared" si="1141"/>
        <v>0</v>
      </c>
      <c r="Z2464" s="127" t="str">
        <f t="shared" si="1151"/>
        <v>A+J=</v>
      </c>
      <c r="AA2464" s="119">
        <f t="shared" si="1152"/>
        <v>46468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>
        <f t="shared" si="1142"/>
        <v>46459</v>
      </c>
      <c r="B2465" s="114">
        <f t="shared" si="1134"/>
        <v>475.44149442000003</v>
      </c>
      <c r="C2465" s="114">
        <f t="shared" si="1148"/>
        <v>276.75468717000001</v>
      </c>
      <c r="D2465" s="115">
        <f t="shared" si="1143"/>
        <v>1190.8820000000001</v>
      </c>
      <c r="E2465" s="116">
        <f t="shared" si="1130"/>
        <v>1193.337</v>
      </c>
      <c r="F2465" s="117">
        <f t="shared" si="1131"/>
        <v>46409</v>
      </c>
      <c r="G2465" s="118">
        <f t="shared" si="1135"/>
        <v>2.0614972768082662E-3</v>
      </c>
      <c r="H2465" s="119">
        <f t="shared" si="1149"/>
        <v>46468</v>
      </c>
      <c r="I2465" s="119">
        <f t="shared" si="1136"/>
        <v>46468</v>
      </c>
      <c r="J2465" s="120">
        <f t="shared" si="1144"/>
        <v>20</v>
      </c>
      <c r="K2465" s="120">
        <f t="shared" si="1133"/>
        <v>15</v>
      </c>
      <c r="L2465" s="8">
        <f t="shared" si="1145"/>
        <v>1.00154572</v>
      </c>
      <c r="M2465" s="121">
        <f t="shared" si="1132"/>
        <v>1.00206149</v>
      </c>
      <c r="N2465" s="121">
        <f t="shared" si="1153"/>
        <v>1.7083713754840515</v>
      </c>
      <c r="O2465" s="114">
        <f t="shared" si="1129"/>
        <v>1.71101203</v>
      </c>
      <c r="P2465" s="114">
        <f t="shared" si="1137"/>
        <v>473.53059910000002</v>
      </c>
      <c r="Q2465" s="168">
        <f t="shared" si="1150"/>
        <v>0</v>
      </c>
      <c r="R2465" s="169">
        <f t="shared" si="1146"/>
        <v>0</v>
      </c>
      <c r="S2465" s="114">
        <f t="shared" si="1138"/>
        <v>0</v>
      </c>
      <c r="T2465" s="124">
        <f t="shared" si="1147"/>
        <v>7.0000000000000007E-2</v>
      </c>
      <c r="U2465" s="122">
        <f t="shared" si="1128"/>
        <v>15</v>
      </c>
      <c r="V2465" s="122">
        <v>252</v>
      </c>
      <c r="W2465" s="121">
        <f t="shared" si="1139"/>
        <v>1.004035421</v>
      </c>
      <c r="X2465" s="114">
        <f t="shared" si="1140"/>
        <v>1.9108953200000001</v>
      </c>
      <c r="Y2465" s="114">
        <f t="shared" si="1141"/>
        <v>0</v>
      </c>
      <c r="Z2465" s="127" t="str">
        <f t="shared" si="1151"/>
        <v>A+J=</v>
      </c>
      <c r="AA2465" s="119">
        <f t="shared" si="1152"/>
        <v>46468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>
        <f t="shared" si="1142"/>
        <v>46460</v>
      </c>
      <c r="B2466" s="114">
        <f t="shared" si="1134"/>
        <v>475.44149442000003</v>
      </c>
      <c r="C2466" s="114">
        <f t="shared" si="1148"/>
        <v>276.75468717000001</v>
      </c>
      <c r="D2466" s="115">
        <f t="shared" si="1143"/>
        <v>1190.8820000000001</v>
      </c>
      <c r="E2466" s="116">
        <f t="shared" si="1130"/>
        <v>1193.337</v>
      </c>
      <c r="F2466" s="117">
        <f t="shared" si="1131"/>
        <v>46409</v>
      </c>
      <c r="G2466" s="118">
        <f t="shared" si="1135"/>
        <v>2.0614972768082662E-3</v>
      </c>
      <c r="H2466" s="119">
        <f t="shared" si="1149"/>
        <v>46468</v>
      </c>
      <c r="I2466" s="119">
        <f t="shared" si="1136"/>
        <v>46468</v>
      </c>
      <c r="J2466" s="120">
        <f t="shared" si="1144"/>
        <v>20</v>
      </c>
      <c r="K2466" s="120">
        <f t="shared" si="1133"/>
        <v>15</v>
      </c>
      <c r="L2466" s="8">
        <f t="shared" si="1145"/>
        <v>1.00154572</v>
      </c>
      <c r="M2466" s="121">
        <f t="shared" si="1132"/>
        <v>1.00206149</v>
      </c>
      <c r="N2466" s="121">
        <f t="shared" si="1153"/>
        <v>1.7083713754840515</v>
      </c>
      <c r="O2466" s="114">
        <f t="shared" si="1129"/>
        <v>1.71101203</v>
      </c>
      <c r="P2466" s="114">
        <f t="shared" si="1137"/>
        <v>473.53059910000002</v>
      </c>
      <c r="Q2466" s="168">
        <f t="shared" si="1150"/>
        <v>0</v>
      </c>
      <c r="R2466" s="169">
        <f t="shared" si="1146"/>
        <v>0</v>
      </c>
      <c r="S2466" s="114">
        <f t="shared" si="1138"/>
        <v>0</v>
      </c>
      <c r="T2466" s="124">
        <f t="shared" si="1147"/>
        <v>7.0000000000000007E-2</v>
      </c>
      <c r="U2466" s="122">
        <f t="shared" si="1128"/>
        <v>15</v>
      </c>
      <c r="V2466" s="122">
        <v>252</v>
      </c>
      <c r="W2466" s="121">
        <f t="shared" si="1139"/>
        <v>1.004035421</v>
      </c>
      <c r="X2466" s="114">
        <f t="shared" si="1140"/>
        <v>1.9108953200000001</v>
      </c>
      <c r="Y2466" s="114">
        <f t="shared" si="1141"/>
        <v>0</v>
      </c>
      <c r="Z2466" s="127" t="str">
        <f t="shared" si="1151"/>
        <v>A+J=</v>
      </c>
      <c r="AA2466" s="119">
        <f t="shared" si="1152"/>
        <v>46468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>
        <f t="shared" si="1142"/>
        <v>46461</v>
      </c>
      <c r="B2467" s="114">
        <f t="shared" si="1134"/>
        <v>475.44149442000003</v>
      </c>
      <c r="C2467" s="114">
        <f t="shared" si="1148"/>
        <v>276.75468717000001</v>
      </c>
      <c r="D2467" s="115">
        <f t="shared" si="1143"/>
        <v>1190.8820000000001</v>
      </c>
      <c r="E2467" s="116">
        <f t="shared" si="1130"/>
        <v>1193.337</v>
      </c>
      <c r="F2467" s="117">
        <f t="shared" si="1131"/>
        <v>46409</v>
      </c>
      <c r="G2467" s="118">
        <f t="shared" si="1135"/>
        <v>2.0614972768082662E-3</v>
      </c>
      <c r="H2467" s="119">
        <f t="shared" si="1149"/>
        <v>46468</v>
      </c>
      <c r="I2467" s="119">
        <f t="shared" si="1136"/>
        <v>46468</v>
      </c>
      <c r="J2467" s="120">
        <f t="shared" si="1144"/>
        <v>20</v>
      </c>
      <c r="K2467" s="120">
        <f t="shared" si="1133"/>
        <v>15</v>
      </c>
      <c r="L2467" s="8">
        <f t="shared" si="1145"/>
        <v>1.00154572</v>
      </c>
      <c r="M2467" s="121">
        <f t="shared" si="1132"/>
        <v>1.00206149</v>
      </c>
      <c r="N2467" s="121">
        <f t="shared" si="1153"/>
        <v>1.7083713754840515</v>
      </c>
      <c r="O2467" s="114">
        <f t="shared" si="1129"/>
        <v>1.71101203</v>
      </c>
      <c r="P2467" s="114">
        <f t="shared" si="1137"/>
        <v>473.53059910000002</v>
      </c>
      <c r="Q2467" s="168">
        <f t="shared" si="1150"/>
        <v>0</v>
      </c>
      <c r="R2467" s="169">
        <f t="shared" si="1146"/>
        <v>0</v>
      </c>
      <c r="S2467" s="114">
        <f t="shared" si="1138"/>
        <v>0</v>
      </c>
      <c r="T2467" s="124">
        <f t="shared" si="1147"/>
        <v>7.0000000000000007E-2</v>
      </c>
      <c r="U2467" s="122">
        <f t="shared" si="1128"/>
        <v>15</v>
      </c>
      <c r="V2467" s="122">
        <v>252</v>
      </c>
      <c r="W2467" s="121">
        <f t="shared" si="1139"/>
        <v>1.004035421</v>
      </c>
      <c r="X2467" s="114">
        <f t="shared" si="1140"/>
        <v>1.9108953200000001</v>
      </c>
      <c r="Y2467" s="114">
        <f t="shared" si="1141"/>
        <v>0</v>
      </c>
      <c r="Z2467" s="127" t="str">
        <f t="shared" si="1151"/>
        <v>A+J=</v>
      </c>
      <c r="AA2467" s="119">
        <f t="shared" si="1152"/>
        <v>46468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>
        <f t="shared" si="1142"/>
        <v>46462</v>
      </c>
      <c r="B2468" s="114">
        <f t="shared" si="1134"/>
        <v>475.61813244000001</v>
      </c>
      <c r="C2468" s="114">
        <f t="shared" si="1148"/>
        <v>276.75468717000001</v>
      </c>
      <c r="D2468" s="115">
        <f t="shared" si="1143"/>
        <v>1190.8820000000001</v>
      </c>
      <c r="E2468" s="116">
        <f t="shared" si="1130"/>
        <v>1193.337</v>
      </c>
      <c r="F2468" s="117">
        <f t="shared" si="1131"/>
        <v>46409</v>
      </c>
      <c r="G2468" s="118">
        <f t="shared" si="1135"/>
        <v>2.0614972768082662E-3</v>
      </c>
      <c r="H2468" s="119">
        <f t="shared" si="1149"/>
        <v>46468</v>
      </c>
      <c r="I2468" s="119">
        <f t="shared" si="1136"/>
        <v>46468</v>
      </c>
      <c r="J2468" s="120">
        <f t="shared" si="1144"/>
        <v>20</v>
      </c>
      <c r="K2468" s="120">
        <f t="shared" si="1133"/>
        <v>16</v>
      </c>
      <c r="L2468" s="8">
        <f t="shared" si="1145"/>
        <v>1.00164885</v>
      </c>
      <c r="M2468" s="121">
        <f t="shared" si="1132"/>
        <v>1.00206149</v>
      </c>
      <c r="N2468" s="121">
        <f t="shared" si="1153"/>
        <v>1.7083713754840515</v>
      </c>
      <c r="O2468" s="114">
        <f t="shared" si="1129"/>
        <v>1.7111882199999999</v>
      </c>
      <c r="P2468" s="114">
        <f t="shared" si="1137"/>
        <v>473.57936051000001</v>
      </c>
      <c r="Q2468" s="168">
        <f t="shared" si="1150"/>
        <v>0</v>
      </c>
      <c r="R2468" s="169">
        <f t="shared" si="1146"/>
        <v>0</v>
      </c>
      <c r="S2468" s="114">
        <f t="shared" si="1138"/>
        <v>0</v>
      </c>
      <c r="T2468" s="124">
        <f t="shared" si="1147"/>
        <v>7.0000000000000007E-2</v>
      </c>
      <c r="U2468" s="122">
        <f t="shared" si="1128"/>
        <v>16</v>
      </c>
      <c r="V2468" s="122">
        <v>252</v>
      </c>
      <c r="W2468" s="121">
        <f t="shared" si="1139"/>
        <v>1.004305027</v>
      </c>
      <c r="X2468" s="114">
        <f t="shared" si="1140"/>
        <v>2.0387719299999998</v>
      </c>
      <c r="Y2468" s="114">
        <f t="shared" si="1141"/>
        <v>0</v>
      </c>
      <c r="Z2468" s="127" t="str">
        <f t="shared" si="1151"/>
        <v>A+J=</v>
      </c>
      <c r="AA2468" s="119">
        <f t="shared" si="1152"/>
        <v>46468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>
        <f t="shared" si="1142"/>
        <v>46463</v>
      </c>
      <c r="B2469" s="114">
        <f t="shared" si="1134"/>
        <v>475.79483965999998</v>
      </c>
      <c r="C2469" s="114">
        <f t="shared" si="1148"/>
        <v>276.75468717000001</v>
      </c>
      <c r="D2469" s="115">
        <f t="shared" si="1143"/>
        <v>1190.8820000000001</v>
      </c>
      <c r="E2469" s="116">
        <f t="shared" si="1130"/>
        <v>1193.337</v>
      </c>
      <c r="F2469" s="117">
        <f t="shared" si="1131"/>
        <v>46409</v>
      </c>
      <c r="G2469" s="118">
        <f t="shared" si="1135"/>
        <v>2.0614972768082662E-3</v>
      </c>
      <c r="H2469" s="119">
        <f t="shared" si="1149"/>
        <v>46468</v>
      </c>
      <c r="I2469" s="119">
        <f t="shared" si="1136"/>
        <v>46468</v>
      </c>
      <c r="J2469" s="120">
        <f t="shared" si="1144"/>
        <v>20</v>
      </c>
      <c r="K2469" s="120">
        <f t="shared" si="1133"/>
        <v>17</v>
      </c>
      <c r="L2469" s="8">
        <f t="shared" si="1145"/>
        <v>1.001752</v>
      </c>
      <c r="M2469" s="121">
        <f t="shared" si="1132"/>
        <v>1.00206149</v>
      </c>
      <c r="N2469" s="121">
        <f t="shared" si="1153"/>
        <v>1.7083713754840515</v>
      </c>
      <c r="O2469" s="114">
        <f t="shared" si="1129"/>
        <v>1.7113644400000001</v>
      </c>
      <c r="P2469" s="114">
        <f t="shared" si="1137"/>
        <v>473.62813022</v>
      </c>
      <c r="Q2469" s="168">
        <f t="shared" si="1150"/>
        <v>0</v>
      </c>
      <c r="R2469" s="169">
        <f t="shared" si="1146"/>
        <v>0</v>
      </c>
      <c r="S2469" s="114">
        <f t="shared" si="1138"/>
        <v>0</v>
      </c>
      <c r="T2469" s="124">
        <f t="shared" si="1147"/>
        <v>7.0000000000000007E-2</v>
      </c>
      <c r="U2469" s="122">
        <f t="shared" ref="U2469:U2532" si="1154">IF(Q2468&gt;0,1,IF(K2469=K2468,U2468,U2468+1))</f>
        <v>17</v>
      </c>
      <c r="V2469" s="122">
        <v>252</v>
      </c>
      <c r="W2469" s="121">
        <f t="shared" si="1139"/>
        <v>1.0045747060000001</v>
      </c>
      <c r="X2469" s="114">
        <f t="shared" si="1140"/>
        <v>2.16670944</v>
      </c>
      <c r="Y2469" s="114">
        <f t="shared" si="1141"/>
        <v>0</v>
      </c>
      <c r="Z2469" s="127" t="str">
        <f t="shared" si="1151"/>
        <v>A+J=</v>
      </c>
      <c r="AA2469" s="119">
        <f t="shared" si="1152"/>
        <v>46468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>
        <f t="shared" si="1142"/>
        <v>46464</v>
      </c>
      <c r="B2470" s="114">
        <f t="shared" si="1134"/>
        <v>475.97160730000002</v>
      </c>
      <c r="C2470" s="114">
        <f t="shared" si="1148"/>
        <v>276.75468717000001</v>
      </c>
      <c r="D2470" s="115">
        <f t="shared" si="1143"/>
        <v>1190.8820000000001</v>
      </c>
      <c r="E2470" s="116">
        <f t="shared" si="1130"/>
        <v>1193.337</v>
      </c>
      <c r="F2470" s="117">
        <f t="shared" si="1131"/>
        <v>46409</v>
      </c>
      <c r="G2470" s="118">
        <f t="shared" si="1135"/>
        <v>2.0614972768082662E-3</v>
      </c>
      <c r="H2470" s="119">
        <f t="shared" si="1149"/>
        <v>46468</v>
      </c>
      <c r="I2470" s="119">
        <f t="shared" si="1136"/>
        <v>46468</v>
      </c>
      <c r="J2470" s="120">
        <f t="shared" si="1144"/>
        <v>20</v>
      </c>
      <c r="K2470" s="120">
        <f t="shared" si="1133"/>
        <v>18</v>
      </c>
      <c r="L2470" s="8">
        <f t="shared" si="1145"/>
        <v>1.0018551499999999</v>
      </c>
      <c r="M2470" s="121">
        <f t="shared" si="1132"/>
        <v>1.00206149</v>
      </c>
      <c r="N2470" s="121">
        <f t="shared" si="1153"/>
        <v>1.7083713754840515</v>
      </c>
      <c r="O2470" s="114">
        <f t="shared" si="1129"/>
        <v>1.71154066</v>
      </c>
      <c r="P2470" s="114">
        <f t="shared" si="1137"/>
        <v>473.67689992999999</v>
      </c>
      <c r="Q2470" s="168">
        <f t="shared" si="1150"/>
        <v>0</v>
      </c>
      <c r="R2470" s="169">
        <f t="shared" si="1146"/>
        <v>0</v>
      </c>
      <c r="S2470" s="114">
        <f t="shared" si="1138"/>
        <v>0</v>
      </c>
      <c r="T2470" s="124">
        <f t="shared" si="1147"/>
        <v>7.0000000000000007E-2</v>
      </c>
      <c r="U2470" s="122">
        <f t="shared" si="1154"/>
        <v>18</v>
      </c>
      <c r="V2470" s="122">
        <v>252</v>
      </c>
      <c r="W2470" s="121">
        <f t="shared" si="1139"/>
        <v>1.0048444569999999</v>
      </c>
      <c r="X2470" s="114">
        <f t="shared" si="1140"/>
        <v>2.2947073699999998</v>
      </c>
      <c r="Y2470" s="114">
        <f t="shared" si="1141"/>
        <v>0</v>
      </c>
      <c r="Z2470" s="127" t="str">
        <f t="shared" si="1151"/>
        <v>A+J=</v>
      </c>
      <c r="AA2470" s="119">
        <f t="shared" si="1152"/>
        <v>46468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>
        <f t="shared" si="1142"/>
        <v>46465</v>
      </c>
      <c r="B2471" s="114">
        <f t="shared" si="1134"/>
        <v>476.14844417999996</v>
      </c>
      <c r="C2471" s="114">
        <f t="shared" si="1148"/>
        <v>276.75468717000001</v>
      </c>
      <c r="D2471" s="115">
        <f t="shared" si="1143"/>
        <v>1190.8820000000001</v>
      </c>
      <c r="E2471" s="116">
        <f t="shared" si="1130"/>
        <v>1193.337</v>
      </c>
      <c r="F2471" s="117">
        <f t="shared" si="1131"/>
        <v>46409</v>
      </c>
      <c r="G2471" s="118">
        <f t="shared" si="1135"/>
        <v>2.0614972768082662E-3</v>
      </c>
      <c r="H2471" s="119">
        <f t="shared" si="1149"/>
        <v>46468</v>
      </c>
      <c r="I2471" s="119">
        <f t="shared" si="1136"/>
        <v>46468</v>
      </c>
      <c r="J2471" s="120">
        <f t="shared" si="1144"/>
        <v>20</v>
      </c>
      <c r="K2471" s="120">
        <f t="shared" si="1133"/>
        <v>19</v>
      </c>
      <c r="L2471" s="8">
        <f t="shared" si="1145"/>
        <v>1.00195832</v>
      </c>
      <c r="M2471" s="121">
        <f t="shared" si="1132"/>
        <v>1.00206149</v>
      </c>
      <c r="N2471" s="121">
        <f t="shared" si="1153"/>
        <v>1.7083713754840515</v>
      </c>
      <c r="O2471" s="114">
        <f t="shared" si="1129"/>
        <v>1.71171691</v>
      </c>
      <c r="P2471" s="114">
        <f t="shared" si="1137"/>
        <v>473.72567794999998</v>
      </c>
      <c r="Q2471" s="168">
        <f t="shared" si="1150"/>
        <v>0</v>
      </c>
      <c r="R2471" s="169">
        <f t="shared" si="1146"/>
        <v>0</v>
      </c>
      <c r="S2471" s="114">
        <f t="shared" si="1138"/>
        <v>0</v>
      </c>
      <c r="T2471" s="124">
        <f t="shared" si="1147"/>
        <v>7.0000000000000007E-2</v>
      </c>
      <c r="U2471" s="122">
        <f t="shared" si="1154"/>
        <v>19</v>
      </c>
      <c r="V2471" s="122">
        <v>252</v>
      </c>
      <c r="W2471" s="121">
        <f t="shared" si="1139"/>
        <v>1.005114281</v>
      </c>
      <c r="X2471" s="114">
        <f t="shared" si="1140"/>
        <v>2.4227662300000001</v>
      </c>
      <c r="Y2471" s="114">
        <f t="shared" si="1141"/>
        <v>0</v>
      </c>
      <c r="Z2471" s="127" t="str">
        <f t="shared" si="1151"/>
        <v>A+J=</v>
      </c>
      <c r="AA2471" s="119">
        <f t="shared" si="1152"/>
        <v>46468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>
        <f t="shared" si="1142"/>
        <v>46466</v>
      </c>
      <c r="B2472" s="114">
        <f t="shared" si="1134"/>
        <v>476.32534148000002</v>
      </c>
      <c r="C2472" s="114">
        <f t="shared" si="1148"/>
        <v>276.75468717000001</v>
      </c>
      <c r="D2472" s="115">
        <f t="shared" si="1143"/>
        <v>1190.8820000000001</v>
      </c>
      <c r="E2472" s="116">
        <f t="shared" si="1130"/>
        <v>1193.337</v>
      </c>
      <c r="F2472" s="117">
        <f t="shared" si="1131"/>
        <v>46409</v>
      </c>
      <c r="G2472" s="118">
        <f t="shared" si="1135"/>
        <v>2.0614972768082662E-3</v>
      </c>
      <c r="H2472" s="119">
        <f t="shared" si="1149"/>
        <v>46497</v>
      </c>
      <c r="I2472" s="119">
        <f t="shared" si="1136"/>
        <v>46468</v>
      </c>
      <c r="J2472" s="120">
        <f t="shared" si="1144"/>
        <v>20</v>
      </c>
      <c r="K2472" s="120">
        <f t="shared" si="1133"/>
        <v>20</v>
      </c>
      <c r="L2472" s="8">
        <f t="shared" si="1145"/>
        <v>1.00206149</v>
      </c>
      <c r="M2472" s="121">
        <f t="shared" si="1132"/>
        <v>1.00206149</v>
      </c>
      <c r="N2472" s="121">
        <f t="shared" si="1153"/>
        <v>1.7083713754840515</v>
      </c>
      <c r="O2472" s="114">
        <f t="shared" si="1129"/>
        <v>1.71189316</v>
      </c>
      <c r="P2472" s="114">
        <f t="shared" si="1137"/>
        <v>473.77445596000001</v>
      </c>
      <c r="Q2472" s="168">
        <f t="shared" si="1150"/>
        <v>0</v>
      </c>
      <c r="R2472" s="169">
        <f t="shared" si="1146"/>
        <v>0</v>
      </c>
      <c r="S2472" s="114">
        <f t="shared" si="1138"/>
        <v>0</v>
      </c>
      <c r="T2472" s="124">
        <f t="shared" si="1147"/>
        <v>7.0000000000000007E-2</v>
      </c>
      <c r="U2472" s="122">
        <f t="shared" si="1154"/>
        <v>20</v>
      </c>
      <c r="V2472" s="122">
        <v>252</v>
      </c>
      <c r="W2472" s="121">
        <f t="shared" si="1139"/>
        <v>1.005384177</v>
      </c>
      <c r="X2472" s="114">
        <f t="shared" si="1140"/>
        <v>2.55088552</v>
      </c>
      <c r="Y2472" s="114">
        <f t="shared" si="1141"/>
        <v>0</v>
      </c>
      <c r="Z2472" s="127" t="str">
        <f t="shared" si="1151"/>
        <v>A+J=</v>
      </c>
      <c r="AA2472" s="119">
        <f t="shared" si="1152"/>
        <v>46468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>
        <f t="shared" si="1142"/>
        <v>46467</v>
      </c>
      <c r="B2473" s="114">
        <f t="shared" si="1134"/>
        <v>476.32534148000002</v>
      </c>
      <c r="C2473" s="114">
        <f t="shared" si="1148"/>
        <v>276.75468717000001</v>
      </c>
      <c r="D2473" s="115">
        <f t="shared" si="1143"/>
        <v>1190.8820000000001</v>
      </c>
      <c r="E2473" s="116">
        <f t="shared" si="1130"/>
        <v>1193.337</v>
      </c>
      <c r="F2473" s="117">
        <f t="shared" si="1131"/>
        <v>46409</v>
      </c>
      <c r="G2473" s="118">
        <f t="shared" si="1135"/>
        <v>2.0614972768082662E-3</v>
      </c>
      <c r="H2473" s="119">
        <f t="shared" si="1149"/>
        <v>46497</v>
      </c>
      <c r="I2473" s="119">
        <f t="shared" si="1136"/>
        <v>46468</v>
      </c>
      <c r="J2473" s="120">
        <f t="shared" si="1144"/>
        <v>20</v>
      </c>
      <c r="K2473" s="120">
        <f t="shared" si="1133"/>
        <v>20</v>
      </c>
      <c r="L2473" s="8">
        <f t="shared" si="1145"/>
        <v>1.00206149</v>
      </c>
      <c r="M2473" s="121">
        <f t="shared" si="1132"/>
        <v>1.00206149</v>
      </c>
      <c r="N2473" s="121">
        <f t="shared" si="1153"/>
        <v>1.7083713754840515</v>
      </c>
      <c r="O2473" s="114">
        <f t="shared" ref="O2473:O2536" si="1155">TRUNC(TRUNC((L2473*N2473),15),8)</f>
        <v>1.71189316</v>
      </c>
      <c r="P2473" s="114">
        <f t="shared" si="1137"/>
        <v>473.77445596000001</v>
      </c>
      <c r="Q2473" s="168">
        <f t="shared" si="1150"/>
        <v>0</v>
      </c>
      <c r="R2473" s="169">
        <f t="shared" si="1146"/>
        <v>0</v>
      </c>
      <c r="S2473" s="114">
        <f t="shared" si="1138"/>
        <v>0</v>
      </c>
      <c r="T2473" s="124">
        <f t="shared" si="1147"/>
        <v>7.0000000000000007E-2</v>
      </c>
      <c r="U2473" s="122">
        <f t="shared" si="1154"/>
        <v>20</v>
      </c>
      <c r="V2473" s="122">
        <v>252</v>
      </c>
      <c r="W2473" s="121">
        <f t="shared" si="1139"/>
        <v>1.005384177</v>
      </c>
      <c r="X2473" s="114">
        <f t="shared" si="1140"/>
        <v>2.55088552</v>
      </c>
      <c r="Y2473" s="114">
        <f t="shared" si="1141"/>
        <v>0</v>
      </c>
      <c r="Z2473" s="127" t="str">
        <f t="shared" si="1151"/>
        <v>A+J=</v>
      </c>
      <c r="AA2473" s="119">
        <f t="shared" si="1152"/>
        <v>46468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>
        <f t="shared" si="1142"/>
        <v>46468</v>
      </c>
      <c r="B2474" s="114">
        <f t="shared" si="1134"/>
        <v>476.32534148000002</v>
      </c>
      <c r="C2474" s="114">
        <f t="shared" si="1148"/>
        <v>276.75468717000001</v>
      </c>
      <c r="D2474" s="115">
        <f t="shared" si="1143"/>
        <v>1190.8820000000001</v>
      </c>
      <c r="E2474" s="116">
        <f t="shared" ref="E2474:E2537" si="1156">IF($K2474=1,VLOOKUP($A2473,$AO$10:$AS$131,4),E2473)</f>
        <v>1193.337</v>
      </c>
      <c r="F2474" s="117">
        <f t="shared" ref="F2474:F2537" si="1157">IF($K2474=1,VLOOKUP($A2473,$AO$10:$AS$131,5),F2473)</f>
        <v>46409</v>
      </c>
      <c r="G2474" s="118">
        <f t="shared" si="1135"/>
        <v>2.0614972768082662E-3</v>
      </c>
      <c r="H2474" s="119">
        <f t="shared" si="1149"/>
        <v>46497</v>
      </c>
      <c r="I2474" s="119">
        <f t="shared" si="1136"/>
        <v>46468</v>
      </c>
      <c r="J2474" s="120">
        <f t="shared" si="1144"/>
        <v>20</v>
      </c>
      <c r="K2474" s="120">
        <f t="shared" si="1133"/>
        <v>20</v>
      </c>
      <c r="L2474" s="8">
        <f t="shared" si="1145"/>
        <v>1.00206149</v>
      </c>
      <c r="M2474" s="121">
        <f t="shared" ref="M2474:M2536" si="1158">IF(I2474&gt;I2473,L2473,M2473)</f>
        <v>1.00206149</v>
      </c>
      <c r="N2474" s="121">
        <f t="shared" si="1153"/>
        <v>1.7083713754840515</v>
      </c>
      <c r="O2474" s="114">
        <f t="shared" si="1155"/>
        <v>1.71189316</v>
      </c>
      <c r="P2474" s="114">
        <f t="shared" si="1137"/>
        <v>473.77445596000001</v>
      </c>
      <c r="Q2474" s="168">
        <f t="shared" si="1150"/>
        <v>81</v>
      </c>
      <c r="R2474" s="169">
        <f t="shared" si="1146"/>
        <v>2.5328E-2</v>
      </c>
      <c r="S2474" s="114">
        <f t="shared" si="1138"/>
        <v>11.99975942</v>
      </c>
      <c r="T2474" s="124">
        <f t="shared" si="1147"/>
        <v>7.0000000000000007E-2</v>
      </c>
      <c r="U2474" s="122">
        <f t="shared" si="1154"/>
        <v>20</v>
      </c>
      <c r="V2474" s="122">
        <v>252</v>
      </c>
      <c r="W2474" s="121">
        <f t="shared" si="1139"/>
        <v>1.005384177</v>
      </c>
      <c r="X2474" s="114">
        <f t="shared" si="1140"/>
        <v>2.55088552</v>
      </c>
      <c r="Y2474" s="114">
        <f t="shared" si="1141"/>
        <v>14.55064494</v>
      </c>
      <c r="Z2474" s="127" t="str">
        <f t="shared" si="1151"/>
        <v>A+J=</v>
      </c>
      <c r="AA2474" s="119">
        <f t="shared" si="1152"/>
        <v>46468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>
        <f t="shared" si="1142"/>
        <v>46469</v>
      </c>
      <c r="B2475" s="114">
        <f t="shared" si="1134"/>
        <v>461.94625440000004</v>
      </c>
      <c r="C2475" s="114">
        <f t="shared" si="1148"/>
        <v>269.74504445999997</v>
      </c>
      <c r="D2475" s="115">
        <f t="shared" si="1143"/>
        <v>1190.8820000000001</v>
      </c>
      <c r="E2475" s="116">
        <f t="shared" si="1156"/>
        <v>1193.337</v>
      </c>
      <c r="F2475" s="117">
        <f t="shared" si="1157"/>
        <v>46440</v>
      </c>
      <c r="G2475" s="118">
        <f t="shared" si="1135"/>
        <v>2.0614972768082662E-3</v>
      </c>
      <c r="H2475" s="119">
        <f t="shared" si="1149"/>
        <v>46497</v>
      </c>
      <c r="I2475" s="119">
        <f t="shared" si="1136"/>
        <v>46497</v>
      </c>
      <c r="J2475" s="120">
        <f t="shared" si="1144"/>
        <v>20</v>
      </c>
      <c r="K2475" s="120">
        <f t="shared" si="1133"/>
        <v>1</v>
      </c>
      <c r="L2475" s="8">
        <f t="shared" si="1145"/>
        <v>1.0001029699999999</v>
      </c>
      <c r="M2475" s="121">
        <f t="shared" si="1158"/>
        <v>1.00206149</v>
      </c>
      <c r="N2475" s="121">
        <f t="shared" si="1153"/>
        <v>1.711893165990898</v>
      </c>
      <c r="O2475" s="114">
        <f t="shared" si="1155"/>
        <v>1.7120694299999999</v>
      </c>
      <c r="P2475" s="114">
        <f t="shared" si="1137"/>
        <v>461.82224451000002</v>
      </c>
      <c r="Q2475" s="168">
        <f t="shared" si="1150"/>
        <v>0</v>
      </c>
      <c r="R2475" s="169">
        <f t="shared" si="1146"/>
        <v>0</v>
      </c>
      <c r="S2475" s="114">
        <f t="shared" si="1138"/>
        <v>0</v>
      </c>
      <c r="T2475" s="124">
        <f t="shared" si="1147"/>
        <v>7.0000000000000007E-2</v>
      </c>
      <c r="U2475" s="122">
        <f t="shared" si="1154"/>
        <v>1</v>
      </c>
      <c r="V2475" s="122">
        <v>252</v>
      </c>
      <c r="W2475" s="121">
        <f t="shared" si="1139"/>
        <v>1.0002685229999999</v>
      </c>
      <c r="X2475" s="114">
        <f t="shared" si="1140"/>
        <v>0.12400989</v>
      </c>
      <c r="Y2475" s="114">
        <f t="shared" si="1141"/>
        <v>0</v>
      </c>
      <c r="Z2475" s="127" t="str">
        <f t="shared" si="1151"/>
        <v>A+J=</v>
      </c>
      <c r="AA2475" s="119">
        <f t="shared" si="1152"/>
        <v>46497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>
        <f t="shared" si="1142"/>
        <v>46470</v>
      </c>
      <c r="B2476" s="114">
        <f t="shared" si="1134"/>
        <v>462.11787914000001</v>
      </c>
      <c r="C2476" s="114">
        <f t="shared" si="1148"/>
        <v>269.74504445999997</v>
      </c>
      <c r="D2476" s="115">
        <f t="shared" si="1143"/>
        <v>1190.8820000000001</v>
      </c>
      <c r="E2476" s="116">
        <f t="shared" si="1156"/>
        <v>1193.337</v>
      </c>
      <c r="F2476" s="117">
        <f t="shared" si="1157"/>
        <v>46440</v>
      </c>
      <c r="G2476" s="118">
        <f t="shared" si="1135"/>
        <v>2.0614972768082662E-3</v>
      </c>
      <c r="H2476" s="119">
        <f t="shared" si="1149"/>
        <v>46497</v>
      </c>
      <c r="I2476" s="119">
        <f t="shared" si="1136"/>
        <v>46497</v>
      </c>
      <c r="J2476" s="120">
        <f t="shared" si="1144"/>
        <v>20</v>
      </c>
      <c r="K2476" s="120">
        <f t="shared" si="1133"/>
        <v>2</v>
      </c>
      <c r="L2476" s="8">
        <f t="shared" si="1145"/>
        <v>1.00020595</v>
      </c>
      <c r="M2476" s="121">
        <f t="shared" si="1158"/>
        <v>1.00206149</v>
      </c>
      <c r="N2476" s="121">
        <f t="shared" si="1153"/>
        <v>1.711893165990898</v>
      </c>
      <c r="O2476" s="114">
        <f t="shared" si="1155"/>
        <v>1.71224573</v>
      </c>
      <c r="P2476" s="114">
        <f t="shared" si="1137"/>
        <v>461.86980055999999</v>
      </c>
      <c r="Q2476" s="168">
        <f t="shared" si="1150"/>
        <v>0</v>
      </c>
      <c r="R2476" s="169">
        <f t="shared" si="1146"/>
        <v>0</v>
      </c>
      <c r="S2476" s="114">
        <f t="shared" si="1138"/>
        <v>0</v>
      </c>
      <c r="T2476" s="124">
        <f t="shared" si="1147"/>
        <v>7.0000000000000007E-2</v>
      </c>
      <c r="U2476" s="122">
        <f t="shared" si="1154"/>
        <v>2</v>
      </c>
      <c r="V2476" s="122">
        <v>252</v>
      </c>
      <c r="W2476" s="121">
        <f t="shared" si="1139"/>
        <v>1.000537118</v>
      </c>
      <c r="X2476" s="114">
        <f t="shared" si="1140"/>
        <v>0.24807857999999999</v>
      </c>
      <c r="Y2476" s="114">
        <f t="shared" si="1141"/>
        <v>0</v>
      </c>
      <c r="Z2476" s="127" t="str">
        <f t="shared" si="1151"/>
        <v>A+J=</v>
      </c>
      <c r="AA2476" s="119">
        <f t="shared" si="1152"/>
        <v>46497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>
        <f t="shared" si="1142"/>
        <v>46471</v>
      </c>
      <c r="B2477" s="114">
        <f t="shared" si="1134"/>
        <v>462.28956808999999</v>
      </c>
      <c r="C2477" s="114">
        <f t="shared" si="1148"/>
        <v>269.74504445999997</v>
      </c>
      <c r="D2477" s="115">
        <f t="shared" si="1143"/>
        <v>1190.8820000000001</v>
      </c>
      <c r="E2477" s="116">
        <f t="shared" si="1156"/>
        <v>1193.337</v>
      </c>
      <c r="F2477" s="117">
        <f t="shared" si="1157"/>
        <v>46440</v>
      </c>
      <c r="G2477" s="118">
        <f t="shared" si="1135"/>
        <v>2.0614972768082662E-3</v>
      </c>
      <c r="H2477" s="119">
        <f t="shared" si="1149"/>
        <v>46497</v>
      </c>
      <c r="I2477" s="119">
        <f t="shared" si="1136"/>
        <v>46497</v>
      </c>
      <c r="J2477" s="120">
        <f t="shared" si="1144"/>
        <v>20</v>
      </c>
      <c r="K2477" s="120">
        <f t="shared" si="1133"/>
        <v>3</v>
      </c>
      <c r="L2477" s="8">
        <f t="shared" si="1145"/>
        <v>1.00030895</v>
      </c>
      <c r="M2477" s="121">
        <f t="shared" si="1158"/>
        <v>1.00206149</v>
      </c>
      <c r="N2477" s="121">
        <f t="shared" si="1153"/>
        <v>1.711893165990898</v>
      </c>
      <c r="O2477" s="114">
        <f t="shared" si="1155"/>
        <v>1.71242205</v>
      </c>
      <c r="P2477" s="114">
        <f t="shared" si="1137"/>
        <v>461.91736200999998</v>
      </c>
      <c r="Q2477" s="168">
        <f t="shared" si="1150"/>
        <v>0</v>
      </c>
      <c r="R2477" s="169">
        <f t="shared" si="1146"/>
        <v>0</v>
      </c>
      <c r="S2477" s="114">
        <f t="shared" si="1138"/>
        <v>0</v>
      </c>
      <c r="T2477" s="124">
        <f t="shared" si="1147"/>
        <v>7.0000000000000007E-2</v>
      </c>
      <c r="U2477" s="122">
        <f t="shared" si="1154"/>
        <v>3</v>
      </c>
      <c r="V2477" s="122">
        <v>252</v>
      </c>
      <c r="W2477" s="121">
        <f t="shared" si="1139"/>
        <v>1.0008057850000001</v>
      </c>
      <c r="X2477" s="114">
        <f t="shared" si="1140"/>
        <v>0.37220607999999999</v>
      </c>
      <c r="Y2477" s="114">
        <f t="shared" si="1141"/>
        <v>0</v>
      </c>
      <c r="Z2477" s="127" t="str">
        <f t="shared" si="1151"/>
        <v>A+J=</v>
      </c>
      <c r="AA2477" s="119">
        <f t="shared" si="1152"/>
        <v>46497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>
        <f t="shared" si="1142"/>
        <v>46472</v>
      </c>
      <c r="B2478" s="114">
        <f t="shared" si="1134"/>
        <v>462.46131854999999</v>
      </c>
      <c r="C2478" s="114">
        <f t="shared" si="1148"/>
        <v>269.74504445999997</v>
      </c>
      <c r="D2478" s="115">
        <f t="shared" si="1143"/>
        <v>1190.8820000000001</v>
      </c>
      <c r="E2478" s="116">
        <f t="shared" si="1156"/>
        <v>1193.337</v>
      </c>
      <c r="F2478" s="117">
        <f t="shared" si="1157"/>
        <v>46440</v>
      </c>
      <c r="G2478" s="118">
        <f t="shared" si="1135"/>
        <v>2.0614972768082662E-3</v>
      </c>
      <c r="H2478" s="119">
        <f t="shared" si="1149"/>
        <v>46497</v>
      </c>
      <c r="I2478" s="119">
        <f t="shared" si="1136"/>
        <v>46497</v>
      </c>
      <c r="J2478" s="120">
        <f t="shared" si="1144"/>
        <v>20</v>
      </c>
      <c r="K2478" s="120">
        <f t="shared" ref="K2478:K2541" si="1159">(J2478-(NETWORKDAYS(A2478,I2478,AD$148:AD$502)-1))</f>
        <v>4</v>
      </c>
      <c r="L2478" s="8">
        <f t="shared" si="1145"/>
        <v>1.0004119499999999</v>
      </c>
      <c r="M2478" s="121">
        <f t="shared" si="1158"/>
        <v>1.00206149</v>
      </c>
      <c r="N2478" s="121">
        <f t="shared" si="1153"/>
        <v>1.711893165990898</v>
      </c>
      <c r="O2478" s="114">
        <f t="shared" si="1155"/>
        <v>1.71259838</v>
      </c>
      <c r="P2478" s="114">
        <f t="shared" si="1137"/>
        <v>461.96492615</v>
      </c>
      <c r="Q2478" s="168">
        <f t="shared" si="1150"/>
        <v>0</v>
      </c>
      <c r="R2478" s="169">
        <f t="shared" si="1146"/>
        <v>0</v>
      </c>
      <c r="S2478" s="114">
        <f t="shared" si="1138"/>
        <v>0</v>
      </c>
      <c r="T2478" s="124">
        <f t="shared" si="1147"/>
        <v>7.0000000000000007E-2</v>
      </c>
      <c r="U2478" s="122">
        <f t="shared" si="1154"/>
        <v>4</v>
      </c>
      <c r="V2478" s="122">
        <v>252</v>
      </c>
      <c r="W2478" s="121">
        <f t="shared" si="1139"/>
        <v>1.0010745240000001</v>
      </c>
      <c r="X2478" s="114">
        <f t="shared" si="1140"/>
        <v>0.49639240000000001</v>
      </c>
      <c r="Y2478" s="114">
        <f t="shared" si="1141"/>
        <v>0</v>
      </c>
      <c r="Z2478" s="127" t="str">
        <f t="shared" si="1151"/>
        <v>A+J=</v>
      </c>
      <c r="AA2478" s="119">
        <f t="shared" si="1152"/>
        <v>46497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>
        <f t="shared" si="1142"/>
        <v>46473</v>
      </c>
      <c r="B2479" s="114">
        <f t="shared" si="1134"/>
        <v>462.46131854999999</v>
      </c>
      <c r="C2479" s="114">
        <f t="shared" si="1148"/>
        <v>269.74504445999997</v>
      </c>
      <c r="D2479" s="115">
        <f t="shared" si="1143"/>
        <v>1190.8820000000001</v>
      </c>
      <c r="E2479" s="116">
        <f t="shared" si="1156"/>
        <v>1193.337</v>
      </c>
      <c r="F2479" s="117">
        <f t="shared" si="1157"/>
        <v>46440</v>
      </c>
      <c r="G2479" s="118">
        <f t="shared" si="1135"/>
        <v>2.0614972768082662E-3</v>
      </c>
      <c r="H2479" s="119">
        <f t="shared" si="1149"/>
        <v>46497</v>
      </c>
      <c r="I2479" s="119">
        <f t="shared" si="1136"/>
        <v>46497</v>
      </c>
      <c r="J2479" s="120">
        <f t="shared" si="1144"/>
        <v>20</v>
      </c>
      <c r="K2479" s="120">
        <f t="shared" si="1159"/>
        <v>4</v>
      </c>
      <c r="L2479" s="8">
        <f t="shared" si="1145"/>
        <v>1.0004119499999999</v>
      </c>
      <c r="M2479" s="121">
        <f t="shared" si="1158"/>
        <v>1.00206149</v>
      </c>
      <c r="N2479" s="121">
        <f t="shared" si="1153"/>
        <v>1.711893165990898</v>
      </c>
      <c r="O2479" s="114">
        <f t="shared" si="1155"/>
        <v>1.71259838</v>
      </c>
      <c r="P2479" s="114">
        <f t="shared" si="1137"/>
        <v>461.96492615</v>
      </c>
      <c r="Q2479" s="168">
        <f t="shared" si="1150"/>
        <v>0</v>
      </c>
      <c r="R2479" s="169">
        <f t="shared" si="1146"/>
        <v>0</v>
      </c>
      <c r="S2479" s="114">
        <f t="shared" si="1138"/>
        <v>0</v>
      </c>
      <c r="T2479" s="124">
        <f t="shared" si="1147"/>
        <v>7.0000000000000007E-2</v>
      </c>
      <c r="U2479" s="122">
        <f t="shared" si="1154"/>
        <v>4</v>
      </c>
      <c r="V2479" s="122">
        <v>252</v>
      </c>
      <c r="W2479" s="121">
        <f t="shared" si="1139"/>
        <v>1.0010745240000001</v>
      </c>
      <c r="X2479" s="114">
        <f t="shared" si="1140"/>
        <v>0.49639240000000001</v>
      </c>
      <c r="Y2479" s="114">
        <f t="shared" si="1141"/>
        <v>0</v>
      </c>
      <c r="Z2479" s="127" t="str">
        <f t="shared" si="1151"/>
        <v>A+J=</v>
      </c>
      <c r="AA2479" s="119">
        <f t="shared" si="1152"/>
        <v>46497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>
        <f t="shared" si="1142"/>
        <v>46474</v>
      </c>
      <c r="B2480" s="114">
        <f t="shared" si="1134"/>
        <v>462.46131854999999</v>
      </c>
      <c r="C2480" s="114">
        <f t="shared" si="1148"/>
        <v>269.74504445999997</v>
      </c>
      <c r="D2480" s="115">
        <f t="shared" si="1143"/>
        <v>1190.8820000000001</v>
      </c>
      <c r="E2480" s="116">
        <f t="shared" si="1156"/>
        <v>1193.337</v>
      </c>
      <c r="F2480" s="117">
        <f t="shared" si="1157"/>
        <v>46440</v>
      </c>
      <c r="G2480" s="118">
        <f t="shared" si="1135"/>
        <v>2.0614972768082662E-3</v>
      </c>
      <c r="H2480" s="119">
        <f t="shared" si="1149"/>
        <v>46497</v>
      </c>
      <c r="I2480" s="119">
        <f t="shared" si="1136"/>
        <v>46497</v>
      </c>
      <c r="J2480" s="120">
        <f t="shared" si="1144"/>
        <v>20</v>
      </c>
      <c r="K2480" s="120">
        <f t="shared" si="1159"/>
        <v>4</v>
      </c>
      <c r="L2480" s="8">
        <f t="shared" si="1145"/>
        <v>1.0004119499999999</v>
      </c>
      <c r="M2480" s="121">
        <f t="shared" si="1158"/>
        <v>1.00206149</v>
      </c>
      <c r="N2480" s="121">
        <f t="shared" si="1153"/>
        <v>1.711893165990898</v>
      </c>
      <c r="O2480" s="114">
        <f t="shared" si="1155"/>
        <v>1.71259838</v>
      </c>
      <c r="P2480" s="114">
        <f t="shared" si="1137"/>
        <v>461.96492615</v>
      </c>
      <c r="Q2480" s="168">
        <f t="shared" si="1150"/>
        <v>0</v>
      </c>
      <c r="R2480" s="169">
        <f t="shared" si="1146"/>
        <v>0</v>
      </c>
      <c r="S2480" s="114">
        <f t="shared" si="1138"/>
        <v>0</v>
      </c>
      <c r="T2480" s="124">
        <f t="shared" si="1147"/>
        <v>7.0000000000000007E-2</v>
      </c>
      <c r="U2480" s="122">
        <f t="shared" si="1154"/>
        <v>4</v>
      </c>
      <c r="V2480" s="122">
        <v>252</v>
      </c>
      <c r="W2480" s="121">
        <f t="shared" si="1139"/>
        <v>1.0010745240000001</v>
      </c>
      <c r="X2480" s="114">
        <f t="shared" si="1140"/>
        <v>0.49639240000000001</v>
      </c>
      <c r="Y2480" s="114">
        <f t="shared" si="1141"/>
        <v>0</v>
      </c>
      <c r="Z2480" s="127" t="str">
        <f t="shared" si="1151"/>
        <v>A+J=</v>
      </c>
      <c r="AA2480" s="119">
        <f t="shared" si="1152"/>
        <v>46497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>
        <f t="shared" si="1142"/>
        <v>46475</v>
      </c>
      <c r="B2481" s="114">
        <f t="shared" si="1134"/>
        <v>462.46131854999999</v>
      </c>
      <c r="C2481" s="114">
        <f t="shared" si="1148"/>
        <v>269.74504445999997</v>
      </c>
      <c r="D2481" s="115">
        <f t="shared" si="1143"/>
        <v>1190.8820000000001</v>
      </c>
      <c r="E2481" s="116">
        <f t="shared" si="1156"/>
        <v>1193.337</v>
      </c>
      <c r="F2481" s="117">
        <f t="shared" si="1157"/>
        <v>46440</v>
      </c>
      <c r="G2481" s="118">
        <f t="shared" si="1135"/>
        <v>2.0614972768082662E-3</v>
      </c>
      <c r="H2481" s="119">
        <f t="shared" si="1149"/>
        <v>46497</v>
      </c>
      <c r="I2481" s="119">
        <f t="shared" si="1136"/>
        <v>46497</v>
      </c>
      <c r="J2481" s="120">
        <f t="shared" si="1144"/>
        <v>20</v>
      </c>
      <c r="K2481" s="120">
        <f t="shared" si="1159"/>
        <v>4</v>
      </c>
      <c r="L2481" s="8">
        <f t="shared" si="1145"/>
        <v>1.0004119499999999</v>
      </c>
      <c r="M2481" s="121">
        <f t="shared" si="1158"/>
        <v>1.00206149</v>
      </c>
      <c r="N2481" s="121">
        <f t="shared" si="1153"/>
        <v>1.711893165990898</v>
      </c>
      <c r="O2481" s="114">
        <f t="shared" si="1155"/>
        <v>1.71259838</v>
      </c>
      <c r="P2481" s="114">
        <f t="shared" si="1137"/>
        <v>461.96492615</v>
      </c>
      <c r="Q2481" s="168">
        <f t="shared" si="1150"/>
        <v>0</v>
      </c>
      <c r="R2481" s="169">
        <f t="shared" si="1146"/>
        <v>0</v>
      </c>
      <c r="S2481" s="114">
        <f t="shared" si="1138"/>
        <v>0</v>
      </c>
      <c r="T2481" s="124">
        <f t="shared" si="1147"/>
        <v>7.0000000000000007E-2</v>
      </c>
      <c r="U2481" s="122">
        <f t="shared" si="1154"/>
        <v>4</v>
      </c>
      <c r="V2481" s="122">
        <v>252</v>
      </c>
      <c r="W2481" s="121">
        <f t="shared" si="1139"/>
        <v>1.0010745240000001</v>
      </c>
      <c r="X2481" s="114">
        <f t="shared" si="1140"/>
        <v>0.49639240000000001</v>
      </c>
      <c r="Y2481" s="114">
        <f t="shared" si="1141"/>
        <v>0</v>
      </c>
      <c r="Z2481" s="127" t="str">
        <f t="shared" si="1151"/>
        <v>A+J=</v>
      </c>
      <c r="AA2481" s="119">
        <f t="shared" si="1152"/>
        <v>46497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>
        <f t="shared" si="1142"/>
        <v>46476</v>
      </c>
      <c r="B2482" s="114">
        <f t="shared" si="1134"/>
        <v>462.63313324000001</v>
      </c>
      <c r="C2482" s="114">
        <f t="shared" si="1148"/>
        <v>269.74504445999997</v>
      </c>
      <c r="D2482" s="115">
        <f t="shared" si="1143"/>
        <v>1190.8820000000001</v>
      </c>
      <c r="E2482" s="116">
        <f t="shared" si="1156"/>
        <v>1193.337</v>
      </c>
      <c r="F2482" s="117">
        <f t="shared" si="1157"/>
        <v>46440</v>
      </c>
      <c r="G2482" s="118">
        <f t="shared" si="1135"/>
        <v>2.0614972768082662E-3</v>
      </c>
      <c r="H2482" s="119">
        <f t="shared" si="1149"/>
        <v>46497</v>
      </c>
      <c r="I2482" s="119">
        <f t="shared" si="1136"/>
        <v>46497</v>
      </c>
      <c r="J2482" s="120">
        <f t="shared" si="1144"/>
        <v>20</v>
      </c>
      <c r="K2482" s="120">
        <f t="shared" si="1159"/>
        <v>5</v>
      </c>
      <c r="L2482" s="8">
        <f t="shared" si="1145"/>
        <v>1.00051497</v>
      </c>
      <c r="M2482" s="121">
        <f t="shared" si="1158"/>
        <v>1.00206149</v>
      </c>
      <c r="N2482" s="121">
        <f t="shared" si="1153"/>
        <v>1.711893165990898</v>
      </c>
      <c r="O2482" s="114">
        <f t="shared" si="1155"/>
        <v>1.71277473</v>
      </c>
      <c r="P2482" s="114">
        <f t="shared" si="1137"/>
        <v>462.01249568999998</v>
      </c>
      <c r="Q2482" s="168">
        <f t="shared" si="1150"/>
        <v>0</v>
      </c>
      <c r="R2482" s="169">
        <f t="shared" si="1146"/>
        <v>0</v>
      </c>
      <c r="S2482" s="114">
        <f t="shared" si="1138"/>
        <v>0</v>
      </c>
      <c r="T2482" s="124">
        <f t="shared" si="1147"/>
        <v>7.0000000000000007E-2</v>
      </c>
      <c r="U2482" s="122">
        <f t="shared" si="1154"/>
        <v>5</v>
      </c>
      <c r="V2482" s="122">
        <v>252</v>
      </c>
      <c r="W2482" s="121">
        <f t="shared" si="1139"/>
        <v>1.0013433350000001</v>
      </c>
      <c r="X2482" s="114">
        <f t="shared" si="1140"/>
        <v>0.62063754999999998</v>
      </c>
      <c r="Y2482" s="114">
        <f t="shared" si="1141"/>
        <v>0</v>
      </c>
      <c r="Z2482" s="127" t="str">
        <f t="shared" si="1151"/>
        <v>A+J=</v>
      </c>
      <c r="AA2482" s="119">
        <f t="shared" si="1152"/>
        <v>46497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>
        <f t="shared" si="1142"/>
        <v>46477</v>
      </c>
      <c r="B2483" s="114">
        <f t="shared" si="1134"/>
        <v>462.80501487999999</v>
      </c>
      <c r="C2483" s="114">
        <f t="shared" si="1148"/>
        <v>269.74504445999997</v>
      </c>
      <c r="D2483" s="115">
        <f t="shared" si="1143"/>
        <v>1190.8820000000001</v>
      </c>
      <c r="E2483" s="116">
        <f t="shared" si="1156"/>
        <v>1193.337</v>
      </c>
      <c r="F2483" s="117">
        <f t="shared" si="1157"/>
        <v>46440</v>
      </c>
      <c r="G2483" s="118">
        <f t="shared" si="1135"/>
        <v>2.0614972768082662E-3</v>
      </c>
      <c r="H2483" s="119">
        <f t="shared" si="1149"/>
        <v>46497</v>
      </c>
      <c r="I2483" s="119">
        <f t="shared" si="1136"/>
        <v>46497</v>
      </c>
      <c r="J2483" s="120">
        <f t="shared" si="1144"/>
        <v>20</v>
      </c>
      <c r="K2483" s="120">
        <f t="shared" si="1159"/>
        <v>6</v>
      </c>
      <c r="L2483" s="8">
        <f t="shared" si="1145"/>
        <v>1.000618</v>
      </c>
      <c r="M2483" s="121">
        <f t="shared" si="1158"/>
        <v>1.00206149</v>
      </c>
      <c r="N2483" s="121">
        <f t="shared" si="1153"/>
        <v>1.711893165990898</v>
      </c>
      <c r="O2483" s="114">
        <f t="shared" si="1155"/>
        <v>1.7129511100000001</v>
      </c>
      <c r="P2483" s="114">
        <f t="shared" si="1137"/>
        <v>462.06007332000001</v>
      </c>
      <c r="Q2483" s="168">
        <f t="shared" si="1150"/>
        <v>0</v>
      </c>
      <c r="R2483" s="169">
        <f t="shared" si="1146"/>
        <v>0</v>
      </c>
      <c r="S2483" s="114">
        <f t="shared" si="1138"/>
        <v>0</v>
      </c>
      <c r="T2483" s="124">
        <f t="shared" si="1147"/>
        <v>7.0000000000000007E-2</v>
      </c>
      <c r="U2483" s="122">
        <f t="shared" si="1154"/>
        <v>6</v>
      </c>
      <c r="V2483" s="122">
        <v>252</v>
      </c>
      <c r="W2483" s="121">
        <f t="shared" si="1139"/>
        <v>1.001612218</v>
      </c>
      <c r="X2483" s="114">
        <f t="shared" si="1140"/>
        <v>0.74494156</v>
      </c>
      <c r="Y2483" s="114">
        <f t="shared" si="1141"/>
        <v>0</v>
      </c>
      <c r="Z2483" s="127" t="str">
        <f t="shared" si="1151"/>
        <v>A+J=</v>
      </c>
      <c r="AA2483" s="119">
        <f t="shared" si="1152"/>
        <v>46497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>
        <f t="shared" si="1142"/>
        <v>46478</v>
      </c>
      <c r="B2484" s="114">
        <f t="shared" si="1134"/>
        <v>462.97695854999995</v>
      </c>
      <c r="C2484" s="114">
        <f t="shared" si="1148"/>
        <v>269.74504445999997</v>
      </c>
      <c r="D2484" s="115">
        <f t="shared" si="1143"/>
        <v>1190.8820000000001</v>
      </c>
      <c r="E2484" s="116">
        <f t="shared" si="1156"/>
        <v>1193.337</v>
      </c>
      <c r="F2484" s="117">
        <f t="shared" si="1157"/>
        <v>46440</v>
      </c>
      <c r="G2484" s="118">
        <f t="shared" si="1135"/>
        <v>2.0614972768082662E-3</v>
      </c>
      <c r="H2484" s="119">
        <f t="shared" si="1149"/>
        <v>46497</v>
      </c>
      <c r="I2484" s="119">
        <f t="shared" si="1136"/>
        <v>46497</v>
      </c>
      <c r="J2484" s="120">
        <f t="shared" si="1144"/>
        <v>20</v>
      </c>
      <c r="K2484" s="120">
        <f t="shared" si="1159"/>
        <v>7</v>
      </c>
      <c r="L2484" s="8">
        <f t="shared" si="1145"/>
        <v>1.00072104</v>
      </c>
      <c r="M2484" s="121">
        <f t="shared" si="1158"/>
        <v>1.00206149</v>
      </c>
      <c r="N2484" s="121">
        <f t="shared" si="1153"/>
        <v>1.711893165990898</v>
      </c>
      <c r="O2484" s="114">
        <f t="shared" si="1155"/>
        <v>1.7131274999999999</v>
      </c>
      <c r="P2484" s="114">
        <f t="shared" si="1137"/>
        <v>462.10765364999997</v>
      </c>
      <c r="Q2484" s="168">
        <f t="shared" si="1150"/>
        <v>0</v>
      </c>
      <c r="R2484" s="169">
        <f t="shared" si="1146"/>
        <v>0</v>
      </c>
      <c r="S2484" s="114">
        <f t="shared" si="1138"/>
        <v>0</v>
      </c>
      <c r="T2484" s="124">
        <f t="shared" si="1147"/>
        <v>7.0000000000000007E-2</v>
      </c>
      <c r="U2484" s="122">
        <f t="shared" si="1154"/>
        <v>7</v>
      </c>
      <c r="V2484" s="122">
        <v>252</v>
      </c>
      <c r="W2484" s="121">
        <f t="shared" si="1139"/>
        <v>1.001881174</v>
      </c>
      <c r="X2484" s="114">
        <f t="shared" si="1140"/>
        <v>0.86930490000000005</v>
      </c>
      <c r="Y2484" s="114">
        <f t="shared" si="1141"/>
        <v>0</v>
      </c>
      <c r="Z2484" s="127" t="str">
        <f t="shared" si="1151"/>
        <v>A+J=</v>
      </c>
      <c r="AA2484" s="119">
        <f t="shared" si="1152"/>
        <v>46497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>
        <f t="shared" si="1142"/>
        <v>46479</v>
      </c>
      <c r="B2485" s="114">
        <f t="shared" si="1134"/>
        <v>463.14896378000003</v>
      </c>
      <c r="C2485" s="114">
        <f t="shared" si="1148"/>
        <v>269.74504445999997</v>
      </c>
      <c r="D2485" s="115">
        <f t="shared" si="1143"/>
        <v>1190.8820000000001</v>
      </c>
      <c r="E2485" s="116">
        <f t="shared" si="1156"/>
        <v>1193.337</v>
      </c>
      <c r="F2485" s="117">
        <f t="shared" si="1157"/>
        <v>46440</v>
      </c>
      <c r="G2485" s="118">
        <f t="shared" si="1135"/>
        <v>2.0614972768082662E-3</v>
      </c>
      <c r="H2485" s="119">
        <f t="shared" si="1149"/>
        <v>46497</v>
      </c>
      <c r="I2485" s="119">
        <f t="shared" si="1136"/>
        <v>46497</v>
      </c>
      <c r="J2485" s="120">
        <f t="shared" si="1144"/>
        <v>20</v>
      </c>
      <c r="K2485" s="120">
        <f t="shared" si="1159"/>
        <v>8</v>
      </c>
      <c r="L2485" s="8">
        <f t="shared" si="1145"/>
        <v>1.0008240799999999</v>
      </c>
      <c r="M2485" s="121">
        <f t="shared" si="1158"/>
        <v>1.00206149</v>
      </c>
      <c r="N2485" s="121">
        <f t="shared" si="1153"/>
        <v>1.711893165990898</v>
      </c>
      <c r="O2485" s="114">
        <f t="shared" si="1155"/>
        <v>1.7133039000000001</v>
      </c>
      <c r="P2485" s="114">
        <f t="shared" si="1137"/>
        <v>462.15523667000002</v>
      </c>
      <c r="Q2485" s="168">
        <f t="shared" si="1150"/>
        <v>0</v>
      </c>
      <c r="R2485" s="169">
        <f t="shared" si="1146"/>
        <v>0</v>
      </c>
      <c r="S2485" s="114">
        <f t="shared" si="1138"/>
        <v>0</v>
      </c>
      <c r="T2485" s="124">
        <f t="shared" si="1147"/>
        <v>7.0000000000000007E-2</v>
      </c>
      <c r="U2485" s="122">
        <f t="shared" si="1154"/>
        <v>8</v>
      </c>
      <c r="V2485" s="122">
        <v>252</v>
      </c>
      <c r="W2485" s="121">
        <f t="shared" si="1139"/>
        <v>1.0021502019999999</v>
      </c>
      <c r="X2485" s="114">
        <f t="shared" si="1140"/>
        <v>0.99372711000000002</v>
      </c>
      <c r="Y2485" s="114">
        <f t="shared" si="1141"/>
        <v>0</v>
      </c>
      <c r="Z2485" s="127" t="str">
        <f t="shared" si="1151"/>
        <v>A+J=</v>
      </c>
      <c r="AA2485" s="119">
        <f t="shared" si="1152"/>
        <v>46497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>
        <f t="shared" si="1142"/>
        <v>46480</v>
      </c>
      <c r="B2486" s="114">
        <f t="shared" si="1134"/>
        <v>463.32103601</v>
      </c>
      <c r="C2486" s="114">
        <f t="shared" si="1148"/>
        <v>269.74504445999997</v>
      </c>
      <c r="D2486" s="115">
        <f t="shared" si="1143"/>
        <v>1190.8820000000001</v>
      </c>
      <c r="E2486" s="116">
        <f t="shared" si="1156"/>
        <v>1193.337</v>
      </c>
      <c r="F2486" s="117">
        <f t="shared" si="1157"/>
        <v>46440</v>
      </c>
      <c r="G2486" s="118">
        <f t="shared" si="1135"/>
        <v>2.0614972768082662E-3</v>
      </c>
      <c r="H2486" s="119">
        <f t="shared" si="1149"/>
        <v>46497</v>
      </c>
      <c r="I2486" s="119">
        <f t="shared" si="1136"/>
        <v>46497</v>
      </c>
      <c r="J2486" s="120">
        <f t="shared" si="1144"/>
        <v>20</v>
      </c>
      <c r="K2486" s="120">
        <f t="shared" si="1159"/>
        <v>9</v>
      </c>
      <c r="L2486" s="8">
        <f t="shared" si="1145"/>
        <v>1.0009271399999999</v>
      </c>
      <c r="M2486" s="121">
        <f t="shared" si="1158"/>
        <v>1.00206149</v>
      </c>
      <c r="N2486" s="121">
        <f t="shared" si="1153"/>
        <v>1.711893165990898</v>
      </c>
      <c r="O2486" s="114">
        <f t="shared" si="1155"/>
        <v>1.7134803300000001</v>
      </c>
      <c r="P2486" s="114">
        <f t="shared" si="1137"/>
        <v>462.20282779000001</v>
      </c>
      <c r="Q2486" s="168">
        <f t="shared" si="1150"/>
        <v>0</v>
      </c>
      <c r="R2486" s="169">
        <f t="shared" si="1146"/>
        <v>0</v>
      </c>
      <c r="S2486" s="114">
        <f t="shared" si="1138"/>
        <v>0</v>
      </c>
      <c r="T2486" s="124">
        <f t="shared" si="1147"/>
        <v>7.0000000000000007E-2</v>
      </c>
      <c r="U2486" s="122">
        <f t="shared" si="1154"/>
        <v>9</v>
      </c>
      <c r="V2486" s="122">
        <v>252</v>
      </c>
      <c r="W2486" s="121">
        <f t="shared" si="1139"/>
        <v>1.0024193020000001</v>
      </c>
      <c r="X2486" s="114">
        <f t="shared" si="1140"/>
        <v>1.1182082200000001</v>
      </c>
      <c r="Y2486" s="114">
        <f t="shared" si="1141"/>
        <v>0</v>
      </c>
      <c r="Z2486" s="127" t="str">
        <f t="shared" si="1151"/>
        <v>A+J=</v>
      </c>
      <c r="AA2486" s="119">
        <f t="shared" si="1152"/>
        <v>46497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>
        <f t="shared" si="1142"/>
        <v>46481</v>
      </c>
      <c r="B2487" s="114">
        <f t="shared" si="1134"/>
        <v>463.32103601</v>
      </c>
      <c r="C2487" s="114">
        <f t="shared" si="1148"/>
        <v>269.74504445999997</v>
      </c>
      <c r="D2487" s="115">
        <f t="shared" si="1143"/>
        <v>1190.8820000000001</v>
      </c>
      <c r="E2487" s="116">
        <f t="shared" si="1156"/>
        <v>1193.337</v>
      </c>
      <c r="F2487" s="117">
        <f t="shared" si="1157"/>
        <v>46440</v>
      </c>
      <c r="G2487" s="118">
        <f t="shared" si="1135"/>
        <v>2.0614972768082662E-3</v>
      </c>
      <c r="H2487" s="119">
        <f t="shared" si="1149"/>
        <v>46497</v>
      </c>
      <c r="I2487" s="119">
        <f t="shared" si="1136"/>
        <v>46497</v>
      </c>
      <c r="J2487" s="120">
        <f t="shared" si="1144"/>
        <v>20</v>
      </c>
      <c r="K2487" s="120">
        <f t="shared" si="1159"/>
        <v>9</v>
      </c>
      <c r="L2487" s="8">
        <f t="shared" si="1145"/>
        <v>1.0009271399999999</v>
      </c>
      <c r="M2487" s="121">
        <f t="shared" si="1158"/>
        <v>1.00206149</v>
      </c>
      <c r="N2487" s="121">
        <f t="shared" si="1153"/>
        <v>1.711893165990898</v>
      </c>
      <c r="O2487" s="114">
        <f t="shared" si="1155"/>
        <v>1.7134803300000001</v>
      </c>
      <c r="P2487" s="114">
        <f t="shared" si="1137"/>
        <v>462.20282779000001</v>
      </c>
      <c r="Q2487" s="168">
        <f t="shared" si="1150"/>
        <v>0</v>
      </c>
      <c r="R2487" s="169">
        <f t="shared" si="1146"/>
        <v>0</v>
      </c>
      <c r="S2487" s="114">
        <f t="shared" si="1138"/>
        <v>0</v>
      </c>
      <c r="T2487" s="124">
        <f t="shared" si="1147"/>
        <v>7.0000000000000007E-2</v>
      </c>
      <c r="U2487" s="122">
        <f t="shared" si="1154"/>
        <v>9</v>
      </c>
      <c r="V2487" s="122">
        <v>252</v>
      </c>
      <c r="W2487" s="121">
        <f t="shared" si="1139"/>
        <v>1.0024193020000001</v>
      </c>
      <c r="X2487" s="114">
        <f t="shared" si="1140"/>
        <v>1.1182082200000001</v>
      </c>
      <c r="Y2487" s="114">
        <f t="shared" si="1141"/>
        <v>0</v>
      </c>
      <c r="Z2487" s="127" t="str">
        <f t="shared" si="1151"/>
        <v>A+J=</v>
      </c>
      <c r="AA2487" s="119">
        <f t="shared" si="1152"/>
        <v>46497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>
        <f t="shared" si="1142"/>
        <v>46482</v>
      </c>
      <c r="B2488" s="114">
        <f t="shared" si="1134"/>
        <v>463.32103601</v>
      </c>
      <c r="C2488" s="114">
        <f t="shared" si="1148"/>
        <v>269.74504445999997</v>
      </c>
      <c r="D2488" s="115">
        <f t="shared" si="1143"/>
        <v>1190.8820000000001</v>
      </c>
      <c r="E2488" s="116">
        <f t="shared" si="1156"/>
        <v>1193.337</v>
      </c>
      <c r="F2488" s="117">
        <f t="shared" si="1157"/>
        <v>46440</v>
      </c>
      <c r="G2488" s="118">
        <f t="shared" si="1135"/>
        <v>2.0614972768082662E-3</v>
      </c>
      <c r="H2488" s="119">
        <f t="shared" si="1149"/>
        <v>46497</v>
      </c>
      <c r="I2488" s="119">
        <f t="shared" si="1136"/>
        <v>46497</v>
      </c>
      <c r="J2488" s="120">
        <f t="shared" si="1144"/>
        <v>20</v>
      </c>
      <c r="K2488" s="120">
        <f t="shared" si="1159"/>
        <v>9</v>
      </c>
      <c r="L2488" s="8">
        <f t="shared" si="1145"/>
        <v>1.0009271399999999</v>
      </c>
      <c r="M2488" s="121">
        <f t="shared" si="1158"/>
        <v>1.00206149</v>
      </c>
      <c r="N2488" s="121">
        <f t="shared" si="1153"/>
        <v>1.711893165990898</v>
      </c>
      <c r="O2488" s="114">
        <f t="shared" si="1155"/>
        <v>1.7134803300000001</v>
      </c>
      <c r="P2488" s="114">
        <f t="shared" si="1137"/>
        <v>462.20282779000001</v>
      </c>
      <c r="Q2488" s="168">
        <f t="shared" si="1150"/>
        <v>0</v>
      </c>
      <c r="R2488" s="169">
        <f t="shared" si="1146"/>
        <v>0</v>
      </c>
      <c r="S2488" s="114">
        <f t="shared" si="1138"/>
        <v>0</v>
      </c>
      <c r="T2488" s="124">
        <f t="shared" si="1147"/>
        <v>7.0000000000000007E-2</v>
      </c>
      <c r="U2488" s="122">
        <f t="shared" si="1154"/>
        <v>9</v>
      </c>
      <c r="V2488" s="122">
        <v>252</v>
      </c>
      <c r="W2488" s="121">
        <f t="shared" si="1139"/>
        <v>1.0024193020000001</v>
      </c>
      <c r="X2488" s="114">
        <f t="shared" si="1140"/>
        <v>1.1182082200000001</v>
      </c>
      <c r="Y2488" s="114">
        <f t="shared" si="1141"/>
        <v>0</v>
      </c>
      <c r="Z2488" s="127" t="str">
        <f t="shared" si="1151"/>
        <v>A+J=</v>
      </c>
      <c r="AA2488" s="119">
        <f t="shared" si="1152"/>
        <v>46497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>
        <f t="shared" si="1142"/>
        <v>46483</v>
      </c>
      <c r="B2489" s="114">
        <f t="shared" si="1134"/>
        <v>463.49316984000001</v>
      </c>
      <c r="C2489" s="114">
        <f t="shared" si="1148"/>
        <v>269.74504445999997</v>
      </c>
      <c r="D2489" s="115">
        <f t="shared" si="1143"/>
        <v>1190.8820000000001</v>
      </c>
      <c r="E2489" s="116">
        <f t="shared" si="1156"/>
        <v>1193.337</v>
      </c>
      <c r="F2489" s="117">
        <f t="shared" si="1157"/>
        <v>46440</v>
      </c>
      <c r="G2489" s="118">
        <f t="shared" si="1135"/>
        <v>2.0614972768082662E-3</v>
      </c>
      <c r="H2489" s="119">
        <f t="shared" si="1149"/>
        <v>46497</v>
      </c>
      <c r="I2489" s="119">
        <f t="shared" si="1136"/>
        <v>46497</v>
      </c>
      <c r="J2489" s="120">
        <f t="shared" si="1144"/>
        <v>20</v>
      </c>
      <c r="K2489" s="120">
        <f t="shared" si="1159"/>
        <v>10</v>
      </c>
      <c r="L2489" s="8">
        <f t="shared" si="1145"/>
        <v>1.0010302099999999</v>
      </c>
      <c r="M2489" s="121">
        <f t="shared" si="1158"/>
        <v>1.00206149</v>
      </c>
      <c r="N2489" s="121">
        <f t="shared" si="1153"/>
        <v>1.711893165990898</v>
      </c>
      <c r="O2489" s="114">
        <f t="shared" si="1155"/>
        <v>1.7136567700000001</v>
      </c>
      <c r="P2489" s="114">
        <f t="shared" si="1137"/>
        <v>462.25042160999999</v>
      </c>
      <c r="Q2489" s="168">
        <f t="shared" si="1150"/>
        <v>0</v>
      </c>
      <c r="R2489" s="169">
        <f t="shared" si="1146"/>
        <v>0</v>
      </c>
      <c r="S2489" s="114">
        <f t="shared" si="1138"/>
        <v>0</v>
      </c>
      <c r="T2489" s="124">
        <f t="shared" si="1147"/>
        <v>7.0000000000000007E-2</v>
      </c>
      <c r="U2489" s="122">
        <f t="shared" si="1154"/>
        <v>10</v>
      </c>
      <c r="V2489" s="122">
        <v>252</v>
      </c>
      <c r="W2489" s="121">
        <f t="shared" si="1139"/>
        <v>1.0026884739999999</v>
      </c>
      <c r="X2489" s="114">
        <f t="shared" si="1140"/>
        <v>1.2427482299999999</v>
      </c>
      <c r="Y2489" s="114">
        <f t="shared" si="1141"/>
        <v>0</v>
      </c>
      <c r="Z2489" s="127" t="str">
        <f t="shared" si="1151"/>
        <v>A+J=</v>
      </c>
      <c r="AA2489" s="119">
        <f t="shared" si="1152"/>
        <v>46497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>
        <f t="shared" si="1142"/>
        <v>46484</v>
      </c>
      <c r="B2490" s="114">
        <f t="shared" si="1134"/>
        <v>463.66536844999996</v>
      </c>
      <c r="C2490" s="114">
        <f t="shared" si="1148"/>
        <v>269.74504445999997</v>
      </c>
      <c r="D2490" s="115">
        <f t="shared" si="1143"/>
        <v>1190.8820000000001</v>
      </c>
      <c r="E2490" s="116">
        <f t="shared" si="1156"/>
        <v>1193.337</v>
      </c>
      <c r="F2490" s="117">
        <f t="shared" si="1157"/>
        <v>46440</v>
      </c>
      <c r="G2490" s="118">
        <f t="shared" si="1135"/>
        <v>2.0614972768082662E-3</v>
      </c>
      <c r="H2490" s="119">
        <f t="shared" si="1149"/>
        <v>46497</v>
      </c>
      <c r="I2490" s="119">
        <f t="shared" si="1136"/>
        <v>46497</v>
      </c>
      <c r="J2490" s="120">
        <f t="shared" si="1144"/>
        <v>20</v>
      </c>
      <c r="K2490" s="120">
        <f t="shared" si="1159"/>
        <v>11</v>
      </c>
      <c r="L2490" s="8">
        <f t="shared" si="1145"/>
        <v>1.0011332900000001</v>
      </c>
      <c r="M2490" s="121">
        <f t="shared" si="1158"/>
        <v>1.00206149</v>
      </c>
      <c r="N2490" s="121">
        <f t="shared" si="1153"/>
        <v>1.711893165990898</v>
      </c>
      <c r="O2490" s="114">
        <f t="shared" si="1155"/>
        <v>1.7138332300000001</v>
      </c>
      <c r="P2490" s="114">
        <f t="shared" si="1137"/>
        <v>462.29802081999998</v>
      </c>
      <c r="Q2490" s="168">
        <f t="shared" si="1150"/>
        <v>0</v>
      </c>
      <c r="R2490" s="169">
        <f t="shared" si="1146"/>
        <v>0</v>
      </c>
      <c r="S2490" s="114">
        <f t="shared" si="1138"/>
        <v>0</v>
      </c>
      <c r="T2490" s="124">
        <f t="shared" si="1147"/>
        <v>7.0000000000000007E-2</v>
      </c>
      <c r="U2490" s="122">
        <f t="shared" si="1154"/>
        <v>11</v>
      </c>
      <c r="V2490" s="122">
        <v>252</v>
      </c>
      <c r="W2490" s="121">
        <f t="shared" si="1139"/>
        <v>1.0029577190000001</v>
      </c>
      <c r="X2490" s="114">
        <f t="shared" si="1140"/>
        <v>1.36734763</v>
      </c>
      <c r="Y2490" s="114">
        <f t="shared" si="1141"/>
        <v>0</v>
      </c>
      <c r="Z2490" s="127" t="str">
        <f t="shared" si="1151"/>
        <v>A+J=</v>
      </c>
      <c r="AA2490" s="119">
        <f t="shared" si="1152"/>
        <v>46497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>
        <f t="shared" si="1142"/>
        <v>46485</v>
      </c>
      <c r="B2491" s="114">
        <f t="shared" si="1134"/>
        <v>463.83763138999996</v>
      </c>
      <c r="C2491" s="114">
        <f t="shared" si="1148"/>
        <v>269.74504445999997</v>
      </c>
      <c r="D2491" s="115">
        <f t="shared" si="1143"/>
        <v>1190.8820000000001</v>
      </c>
      <c r="E2491" s="116">
        <f t="shared" si="1156"/>
        <v>1193.337</v>
      </c>
      <c r="F2491" s="117">
        <f t="shared" si="1157"/>
        <v>46440</v>
      </c>
      <c r="G2491" s="118">
        <f t="shared" si="1135"/>
        <v>2.0614972768082662E-3</v>
      </c>
      <c r="H2491" s="119">
        <f t="shared" si="1149"/>
        <v>46497</v>
      </c>
      <c r="I2491" s="119">
        <f t="shared" si="1136"/>
        <v>46497</v>
      </c>
      <c r="J2491" s="120">
        <f t="shared" si="1144"/>
        <v>20</v>
      </c>
      <c r="K2491" s="120">
        <f t="shared" si="1159"/>
        <v>12</v>
      </c>
      <c r="L2491" s="8">
        <f t="shared" si="1145"/>
        <v>1.0012363799999999</v>
      </c>
      <c r="M2491" s="121">
        <f t="shared" si="1158"/>
        <v>1.00206149</v>
      </c>
      <c r="N2491" s="121">
        <f t="shared" si="1153"/>
        <v>1.711893165990898</v>
      </c>
      <c r="O2491" s="114">
        <f t="shared" si="1155"/>
        <v>1.71400971</v>
      </c>
      <c r="P2491" s="114">
        <f t="shared" si="1137"/>
        <v>462.34562541999998</v>
      </c>
      <c r="Q2491" s="168">
        <f t="shared" si="1150"/>
        <v>0</v>
      </c>
      <c r="R2491" s="169">
        <f t="shared" si="1146"/>
        <v>0</v>
      </c>
      <c r="S2491" s="114">
        <f t="shared" si="1138"/>
        <v>0</v>
      </c>
      <c r="T2491" s="124">
        <f t="shared" si="1147"/>
        <v>7.0000000000000007E-2</v>
      </c>
      <c r="U2491" s="122">
        <f t="shared" si="1154"/>
        <v>12</v>
      </c>
      <c r="V2491" s="122">
        <v>252</v>
      </c>
      <c r="W2491" s="121">
        <f t="shared" si="1139"/>
        <v>1.003227036</v>
      </c>
      <c r="X2491" s="114">
        <f t="shared" si="1140"/>
        <v>1.4920059699999999</v>
      </c>
      <c r="Y2491" s="114">
        <f t="shared" si="1141"/>
        <v>0</v>
      </c>
      <c r="Z2491" s="127" t="str">
        <f t="shared" si="1151"/>
        <v>A+J=</v>
      </c>
      <c r="AA2491" s="119">
        <f t="shared" si="1152"/>
        <v>46497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>
        <f t="shared" si="1142"/>
        <v>46486</v>
      </c>
      <c r="B2492" s="114">
        <f t="shared" si="1134"/>
        <v>464.00996139</v>
      </c>
      <c r="C2492" s="114">
        <f t="shared" si="1148"/>
        <v>269.74504445999997</v>
      </c>
      <c r="D2492" s="115">
        <f t="shared" si="1143"/>
        <v>1190.8820000000001</v>
      </c>
      <c r="E2492" s="116">
        <f t="shared" si="1156"/>
        <v>1193.337</v>
      </c>
      <c r="F2492" s="117">
        <f t="shared" si="1157"/>
        <v>46440</v>
      </c>
      <c r="G2492" s="118">
        <f t="shared" si="1135"/>
        <v>2.0614972768082662E-3</v>
      </c>
      <c r="H2492" s="119">
        <f t="shared" si="1149"/>
        <v>46497</v>
      </c>
      <c r="I2492" s="119">
        <f t="shared" si="1136"/>
        <v>46497</v>
      </c>
      <c r="J2492" s="120">
        <f t="shared" si="1144"/>
        <v>20</v>
      </c>
      <c r="K2492" s="120">
        <f t="shared" si="1159"/>
        <v>13</v>
      </c>
      <c r="L2492" s="8">
        <f t="shared" si="1145"/>
        <v>1.0013394900000001</v>
      </c>
      <c r="M2492" s="121">
        <f t="shared" si="1158"/>
        <v>1.00206149</v>
      </c>
      <c r="N2492" s="121">
        <f t="shared" si="1153"/>
        <v>1.711893165990898</v>
      </c>
      <c r="O2492" s="114">
        <f t="shared" si="1155"/>
        <v>1.71418622</v>
      </c>
      <c r="P2492" s="114">
        <f t="shared" si="1137"/>
        <v>462.39323811999998</v>
      </c>
      <c r="Q2492" s="168">
        <f t="shared" si="1150"/>
        <v>0</v>
      </c>
      <c r="R2492" s="169">
        <f t="shared" si="1146"/>
        <v>0</v>
      </c>
      <c r="S2492" s="114">
        <f t="shared" si="1138"/>
        <v>0</v>
      </c>
      <c r="T2492" s="124">
        <f t="shared" si="1147"/>
        <v>7.0000000000000007E-2</v>
      </c>
      <c r="U2492" s="122">
        <f t="shared" si="1154"/>
        <v>13</v>
      </c>
      <c r="V2492" s="122">
        <v>252</v>
      </c>
      <c r="W2492" s="121">
        <f t="shared" si="1139"/>
        <v>1.003496425</v>
      </c>
      <c r="X2492" s="114">
        <f t="shared" si="1140"/>
        <v>1.61672327</v>
      </c>
      <c r="Y2492" s="114">
        <f t="shared" si="1141"/>
        <v>0</v>
      </c>
      <c r="Z2492" s="127" t="str">
        <f t="shared" si="1151"/>
        <v>A+J=</v>
      </c>
      <c r="AA2492" s="119">
        <f t="shared" si="1152"/>
        <v>46497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>
        <f t="shared" si="1142"/>
        <v>46487</v>
      </c>
      <c r="B2493" s="114">
        <f t="shared" si="1134"/>
        <v>464.18235351000004</v>
      </c>
      <c r="C2493" s="114">
        <f t="shared" si="1148"/>
        <v>269.74504445999997</v>
      </c>
      <c r="D2493" s="115">
        <f t="shared" si="1143"/>
        <v>1190.8820000000001</v>
      </c>
      <c r="E2493" s="116">
        <f t="shared" si="1156"/>
        <v>1193.337</v>
      </c>
      <c r="F2493" s="117">
        <f t="shared" si="1157"/>
        <v>46440</v>
      </c>
      <c r="G2493" s="118">
        <f t="shared" si="1135"/>
        <v>2.0614972768082662E-3</v>
      </c>
      <c r="H2493" s="119">
        <f t="shared" si="1149"/>
        <v>46497</v>
      </c>
      <c r="I2493" s="119">
        <f t="shared" si="1136"/>
        <v>46497</v>
      </c>
      <c r="J2493" s="120">
        <f t="shared" si="1144"/>
        <v>20</v>
      </c>
      <c r="K2493" s="120">
        <f t="shared" si="1159"/>
        <v>14</v>
      </c>
      <c r="L2493" s="8">
        <f t="shared" si="1145"/>
        <v>1.0014426000000001</v>
      </c>
      <c r="M2493" s="121">
        <f t="shared" si="1158"/>
        <v>1.00206149</v>
      </c>
      <c r="N2493" s="121">
        <f t="shared" si="1153"/>
        <v>1.711893165990898</v>
      </c>
      <c r="O2493" s="114">
        <f t="shared" si="1155"/>
        <v>1.7143627400000001</v>
      </c>
      <c r="P2493" s="114">
        <f t="shared" si="1137"/>
        <v>462.44085352000002</v>
      </c>
      <c r="Q2493" s="168">
        <f t="shared" si="1150"/>
        <v>0</v>
      </c>
      <c r="R2493" s="169">
        <f t="shared" si="1146"/>
        <v>0</v>
      </c>
      <c r="S2493" s="114">
        <f t="shared" si="1138"/>
        <v>0</v>
      </c>
      <c r="T2493" s="124">
        <f t="shared" si="1147"/>
        <v>7.0000000000000007E-2</v>
      </c>
      <c r="U2493" s="122">
        <f t="shared" si="1154"/>
        <v>14</v>
      </c>
      <c r="V2493" s="122">
        <v>252</v>
      </c>
      <c r="W2493" s="121">
        <f t="shared" si="1139"/>
        <v>1.0037658869999999</v>
      </c>
      <c r="X2493" s="114">
        <f t="shared" si="1140"/>
        <v>1.7414999900000001</v>
      </c>
      <c r="Y2493" s="114">
        <f t="shared" si="1141"/>
        <v>0</v>
      </c>
      <c r="Z2493" s="127" t="str">
        <f t="shared" si="1151"/>
        <v>A+J=</v>
      </c>
      <c r="AA2493" s="119">
        <f t="shared" si="1152"/>
        <v>46497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>
        <f t="shared" si="1142"/>
        <v>46488</v>
      </c>
      <c r="B2494" s="114">
        <f t="shared" si="1134"/>
        <v>464.18235351000004</v>
      </c>
      <c r="C2494" s="114">
        <f t="shared" si="1148"/>
        <v>269.74504445999997</v>
      </c>
      <c r="D2494" s="115">
        <f t="shared" si="1143"/>
        <v>1190.8820000000001</v>
      </c>
      <c r="E2494" s="116">
        <f t="shared" si="1156"/>
        <v>1193.337</v>
      </c>
      <c r="F2494" s="117">
        <f t="shared" si="1157"/>
        <v>46440</v>
      </c>
      <c r="G2494" s="118">
        <f t="shared" si="1135"/>
        <v>2.0614972768082662E-3</v>
      </c>
      <c r="H2494" s="119">
        <f t="shared" si="1149"/>
        <v>46497</v>
      </c>
      <c r="I2494" s="119">
        <f t="shared" si="1136"/>
        <v>46497</v>
      </c>
      <c r="J2494" s="120">
        <f t="shared" si="1144"/>
        <v>20</v>
      </c>
      <c r="K2494" s="120">
        <f t="shared" si="1159"/>
        <v>14</v>
      </c>
      <c r="L2494" s="8">
        <f t="shared" si="1145"/>
        <v>1.0014426000000001</v>
      </c>
      <c r="M2494" s="121">
        <f t="shared" si="1158"/>
        <v>1.00206149</v>
      </c>
      <c r="N2494" s="121">
        <f t="shared" si="1153"/>
        <v>1.711893165990898</v>
      </c>
      <c r="O2494" s="114">
        <f t="shared" si="1155"/>
        <v>1.7143627400000001</v>
      </c>
      <c r="P2494" s="114">
        <f t="shared" si="1137"/>
        <v>462.44085352000002</v>
      </c>
      <c r="Q2494" s="168">
        <f t="shared" si="1150"/>
        <v>0</v>
      </c>
      <c r="R2494" s="169">
        <f t="shared" si="1146"/>
        <v>0</v>
      </c>
      <c r="S2494" s="114">
        <f t="shared" si="1138"/>
        <v>0</v>
      </c>
      <c r="T2494" s="124">
        <f t="shared" si="1147"/>
        <v>7.0000000000000007E-2</v>
      </c>
      <c r="U2494" s="122">
        <f t="shared" si="1154"/>
        <v>14</v>
      </c>
      <c r="V2494" s="122">
        <v>252</v>
      </c>
      <c r="W2494" s="121">
        <f t="shared" si="1139"/>
        <v>1.0037658869999999</v>
      </c>
      <c r="X2494" s="114">
        <f t="shared" si="1140"/>
        <v>1.7414999900000001</v>
      </c>
      <c r="Y2494" s="114">
        <f t="shared" si="1141"/>
        <v>0</v>
      </c>
      <c r="Z2494" s="127" t="str">
        <f t="shared" si="1151"/>
        <v>A+J=</v>
      </c>
      <c r="AA2494" s="119">
        <f t="shared" si="1152"/>
        <v>46497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>
        <f t="shared" si="1142"/>
        <v>46489</v>
      </c>
      <c r="B2495" s="114">
        <f t="shared" si="1134"/>
        <v>464.18235351000004</v>
      </c>
      <c r="C2495" s="114">
        <f t="shared" si="1148"/>
        <v>269.74504445999997</v>
      </c>
      <c r="D2495" s="115">
        <f t="shared" si="1143"/>
        <v>1190.8820000000001</v>
      </c>
      <c r="E2495" s="116">
        <f t="shared" si="1156"/>
        <v>1193.337</v>
      </c>
      <c r="F2495" s="117">
        <f t="shared" si="1157"/>
        <v>46440</v>
      </c>
      <c r="G2495" s="118">
        <f t="shared" si="1135"/>
        <v>2.0614972768082662E-3</v>
      </c>
      <c r="H2495" s="119">
        <f t="shared" si="1149"/>
        <v>46497</v>
      </c>
      <c r="I2495" s="119">
        <f t="shared" si="1136"/>
        <v>46497</v>
      </c>
      <c r="J2495" s="120">
        <f t="shared" si="1144"/>
        <v>20</v>
      </c>
      <c r="K2495" s="120">
        <f t="shared" si="1159"/>
        <v>14</v>
      </c>
      <c r="L2495" s="8">
        <f t="shared" si="1145"/>
        <v>1.0014426000000001</v>
      </c>
      <c r="M2495" s="121">
        <f t="shared" si="1158"/>
        <v>1.00206149</v>
      </c>
      <c r="N2495" s="121">
        <f t="shared" si="1153"/>
        <v>1.711893165990898</v>
      </c>
      <c r="O2495" s="114">
        <f t="shared" si="1155"/>
        <v>1.7143627400000001</v>
      </c>
      <c r="P2495" s="114">
        <f t="shared" si="1137"/>
        <v>462.44085352000002</v>
      </c>
      <c r="Q2495" s="168">
        <f t="shared" si="1150"/>
        <v>0</v>
      </c>
      <c r="R2495" s="169">
        <f t="shared" si="1146"/>
        <v>0</v>
      </c>
      <c r="S2495" s="114">
        <f t="shared" si="1138"/>
        <v>0</v>
      </c>
      <c r="T2495" s="124">
        <f t="shared" si="1147"/>
        <v>7.0000000000000007E-2</v>
      </c>
      <c r="U2495" s="122">
        <f t="shared" si="1154"/>
        <v>14</v>
      </c>
      <c r="V2495" s="122">
        <v>252</v>
      </c>
      <c r="W2495" s="121">
        <f t="shared" si="1139"/>
        <v>1.0037658869999999</v>
      </c>
      <c r="X2495" s="114">
        <f t="shared" si="1140"/>
        <v>1.7414999900000001</v>
      </c>
      <c r="Y2495" s="114">
        <f t="shared" si="1141"/>
        <v>0</v>
      </c>
      <c r="Z2495" s="127" t="str">
        <f t="shared" si="1151"/>
        <v>A+J=</v>
      </c>
      <c r="AA2495" s="119">
        <f t="shared" si="1152"/>
        <v>46497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>
        <f t="shared" si="1142"/>
        <v>46490</v>
      </c>
      <c r="B2496" s="114">
        <f t="shared" si="1134"/>
        <v>464.3548073</v>
      </c>
      <c r="C2496" s="114">
        <f t="shared" si="1148"/>
        <v>269.74504445999997</v>
      </c>
      <c r="D2496" s="115">
        <f t="shared" si="1143"/>
        <v>1190.8820000000001</v>
      </c>
      <c r="E2496" s="116">
        <f t="shared" si="1156"/>
        <v>1193.337</v>
      </c>
      <c r="F2496" s="117">
        <f t="shared" si="1157"/>
        <v>46440</v>
      </c>
      <c r="G2496" s="118">
        <f t="shared" si="1135"/>
        <v>2.0614972768082662E-3</v>
      </c>
      <c r="H2496" s="119">
        <f t="shared" si="1149"/>
        <v>46497</v>
      </c>
      <c r="I2496" s="119">
        <f t="shared" si="1136"/>
        <v>46497</v>
      </c>
      <c r="J2496" s="120">
        <f t="shared" si="1144"/>
        <v>20</v>
      </c>
      <c r="K2496" s="120">
        <f t="shared" si="1159"/>
        <v>15</v>
      </c>
      <c r="L2496" s="8">
        <f t="shared" si="1145"/>
        <v>1.00154572</v>
      </c>
      <c r="M2496" s="121">
        <f t="shared" si="1158"/>
        <v>1.00206149</v>
      </c>
      <c r="N2496" s="121">
        <f t="shared" si="1153"/>
        <v>1.711893165990898</v>
      </c>
      <c r="O2496" s="114">
        <f t="shared" si="1155"/>
        <v>1.7145392699999999</v>
      </c>
      <c r="P2496" s="114">
        <f t="shared" si="1137"/>
        <v>462.48847160999998</v>
      </c>
      <c r="Q2496" s="168">
        <f t="shared" si="1150"/>
        <v>0</v>
      </c>
      <c r="R2496" s="169">
        <f t="shared" si="1146"/>
        <v>0</v>
      </c>
      <c r="S2496" s="114">
        <f t="shared" si="1138"/>
        <v>0</v>
      </c>
      <c r="T2496" s="124">
        <f t="shared" si="1147"/>
        <v>7.0000000000000007E-2</v>
      </c>
      <c r="U2496" s="122">
        <f t="shared" si="1154"/>
        <v>15</v>
      </c>
      <c r="V2496" s="122">
        <v>252</v>
      </c>
      <c r="W2496" s="121">
        <f t="shared" si="1139"/>
        <v>1.004035421</v>
      </c>
      <c r="X2496" s="114">
        <f t="shared" si="1140"/>
        <v>1.8663356900000001</v>
      </c>
      <c r="Y2496" s="114">
        <f t="shared" si="1141"/>
        <v>0</v>
      </c>
      <c r="Z2496" s="127" t="str">
        <f t="shared" si="1151"/>
        <v>A+J=</v>
      </c>
      <c r="AA2496" s="119">
        <f t="shared" si="1152"/>
        <v>46497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>
        <f t="shared" si="1142"/>
        <v>46491</v>
      </c>
      <c r="B2497" s="114">
        <f t="shared" si="1134"/>
        <v>464.52732546999999</v>
      </c>
      <c r="C2497" s="114">
        <f t="shared" si="1148"/>
        <v>269.74504445999997</v>
      </c>
      <c r="D2497" s="115">
        <f t="shared" si="1143"/>
        <v>1190.8820000000001</v>
      </c>
      <c r="E2497" s="116">
        <f t="shared" si="1156"/>
        <v>1193.337</v>
      </c>
      <c r="F2497" s="117">
        <f t="shared" si="1157"/>
        <v>46440</v>
      </c>
      <c r="G2497" s="118">
        <f t="shared" si="1135"/>
        <v>2.0614972768082662E-3</v>
      </c>
      <c r="H2497" s="119">
        <f t="shared" si="1149"/>
        <v>46497</v>
      </c>
      <c r="I2497" s="119">
        <f t="shared" si="1136"/>
        <v>46497</v>
      </c>
      <c r="J2497" s="120">
        <f t="shared" si="1144"/>
        <v>20</v>
      </c>
      <c r="K2497" s="120">
        <f t="shared" si="1159"/>
        <v>16</v>
      </c>
      <c r="L2497" s="8">
        <f t="shared" si="1145"/>
        <v>1.00164885</v>
      </c>
      <c r="M2497" s="121">
        <f t="shared" si="1158"/>
        <v>1.00206149</v>
      </c>
      <c r="N2497" s="121">
        <f t="shared" si="1153"/>
        <v>1.711893165990898</v>
      </c>
      <c r="O2497" s="114">
        <f t="shared" si="1155"/>
        <v>1.7147158199999999</v>
      </c>
      <c r="P2497" s="114">
        <f t="shared" si="1137"/>
        <v>462.53609510000001</v>
      </c>
      <c r="Q2497" s="168">
        <f t="shared" si="1150"/>
        <v>0</v>
      </c>
      <c r="R2497" s="169">
        <f t="shared" si="1146"/>
        <v>0</v>
      </c>
      <c r="S2497" s="114">
        <f t="shared" si="1138"/>
        <v>0</v>
      </c>
      <c r="T2497" s="124">
        <f t="shared" si="1147"/>
        <v>7.0000000000000007E-2</v>
      </c>
      <c r="U2497" s="122">
        <f t="shared" si="1154"/>
        <v>16</v>
      </c>
      <c r="V2497" s="122">
        <v>252</v>
      </c>
      <c r="W2497" s="121">
        <f t="shared" si="1139"/>
        <v>1.004305027</v>
      </c>
      <c r="X2497" s="114">
        <f t="shared" si="1140"/>
        <v>1.99123037</v>
      </c>
      <c r="Y2497" s="114">
        <f t="shared" si="1141"/>
        <v>0</v>
      </c>
      <c r="Z2497" s="127" t="str">
        <f t="shared" si="1151"/>
        <v>A+J=</v>
      </c>
      <c r="AA2497" s="119">
        <f t="shared" si="1152"/>
        <v>46497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>
        <f t="shared" si="1142"/>
        <v>46492</v>
      </c>
      <c r="B2498" s="114">
        <f t="shared" si="1134"/>
        <v>464.69991121999999</v>
      </c>
      <c r="C2498" s="114">
        <f t="shared" si="1148"/>
        <v>269.74504445999997</v>
      </c>
      <c r="D2498" s="115">
        <f t="shared" si="1143"/>
        <v>1190.8820000000001</v>
      </c>
      <c r="E2498" s="116">
        <f t="shared" si="1156"/>
        <v>1193.337</v>
      </c>
      <c r="F2498" s="117">
        <f t="shared" si="1157"/>
        <v>46440</v>
      </c>
      <c r="G2498" s="118">
        <f t="shared" si="1135"/>
        <v>2.0614972768082662E-3</v>
      </c>
      <c r="H2498" s="119">
        <f t="shared" si="1149"/>
        <v>46497</v>
      </c>
      <c r="I2498" s="119">
        <f t="shared" si="1136"/>
        <v>46497</v>
      </c>
      <c r="J2498" s="120">
        <f t="shared" si="1144"/>
        <v>20</v>
      </c>
      <c r="K2498" s="120">
        <f t="shared" si="1159"/>
        <v>17</v>
      </c>
      <c r="L2498" s="8">
        <f t="shared" si="1145"/>
        <v>1.001752</v>
      </c>
      <c r="M2498" s="121">
        <f t="shared" si="1158"/>
        <v>1.00206149</v>
      </c>
      <c r="N2498" s="121">
        <f t="shared" si="1153"/>
        <v>1.711893165990898</v>
      </c>
      <c r="O2498" s="114">
        <f t="shared" si="1155"/>
        <v>1.7148924000000001</v>
      </c>
      <c r="P2498" s="114">
        <f t="shared" si="1137"/>
        <v>462.58372667999998</v>
      </c>
      <c r="Q2498" s="168">
        <f t="shared" si="1150"/>
        <v>0</v>
      </c>
      <c r="R2498" s="169">
        <f t="shared" si="1146"/>
        <v>0</v>
      </c>
      <c r="S2498" s="114">
        <f t="shared" si="1138"/>
        <v>0</v>
      </c>
      <c r="T2498" s="124">
        <f t="shared" si="1147"/>
        <v>7.0000000000000007E-2</v>
      </c>
      <c r="U2498" s="122">
        <f t="shared" si="1154"/>
        <v>17</v>
      </c>
      <c r="V2498" s="122">
        <v>252</v>
      </c>
      <c r="W2498" s="121">
        <f t="shared" si="1139"/>
        <v>1.0045747060000001</v>
      </c>
      <c r="X2498" s="114">
        <f t="shared" si="1140"/>
        <v>2.1161845399999999</v>
      </c>
      <c r="Y2498" s="114">
        <f t="shared" si="1141"/>
        <v>0</v>
      </c>
      <c r="Z2498" s="127" t="str">
        <f t="shared" si="1151"/>
        <v>A+J=</v>
      </c>
      <c r="AA2498" s="119">
        <f t="shared" si="1152"/>
        <v>46497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>
        <f t="shared" si="1142"/>
        <v>46493</v>
      </c>
      <c r="B2499" s="114">
        <f t="shared" si="1134"/>
        <v>464.87255598000002</v>
      </c>
      <c r="C2499" s="114">
        <f t="shared" si="1148"/>
        <v>269.74504445999997</v>
      </c>
      <c r="D2499" s="115">
        <f t="shared" si="1143"/>
        <v>1190.8820000000001</v>
      </c>
      <c r="E2499" s="116">
        <f t="shared" si="1156"/>
        <v>1193.337</v>
      </c>
      <c r="F2499" s="117">
        <f t="shared" si="1157"/>
        <v>46440</v>
      </c>
      <c r="G2499" s="118">
        <f t="shared" si="1135"/>
        <v>2.0614972768082662E-3</v>
      </c>
      <c r="H2499" s="119">
        <f t="shared" si="1149"/>
        <v>46497</v>
      </c>
      <c r="I2499" s="119">
        <f t="shared" si="1136"/>
        <v>46497</v>
      </c>
      <c r="J2499" s="120">
        <f t="shared" si="1144"/>
        <v>20</v>
      </c>
      <c r="K2499" s="120">
        <f t="shared" si="1159"/>
        <v>18</v>
      </c>
      <c r="L2499" s="8">
        <f t="shared" si="1145"/>
        <v>1.0018551499999999</v>
      </c>
      <c r="M2499" s="121">
        <f t="shared" si="1158"/>
        <v>1.00206149</v>
      </c>
      <c r="N2499" s="121">
        <f t="shared" si="1153"/>
        <v>1.711893165990898</v>
      </c>
      <c r="O2499" s="114">
        <f t="shared" si="1155"/>
        <v>1.7150689800000001</v>
      </c>
      <c r="P2499" s="114">
        <f t="shared" si="1137"/>
        <v>462.63135826000001</v>
      </c>
      <c r="Q2499" s="168">
        <f t="shared" si="1150"/>
        <v>0</v>
      </c>
      <c r="R2499" s="169">
        <f t="shared" si="1146"/>
        <v>0</v>
      </c>
      <c r="S2499" s="114">
        <f t="shared" si="1138"/>
        <v>0</v>
      </c>
      <c r="T2499" s="124">
        <f t="shared" si="1147"/>
        <v>7.0000000000000007E-2</v>
      </c>
      <c r="U2499" s="122">
        <f t="shared" si="1154"/>
        <v>18</v>
      </c>
      <c r="V2499" s="122">
        <v>252</v>
      </c>
      <c r="W2499" s="121">
        <f t="shared" si="1139"/>
        <v>1.0048444569999999</v>
      </c>
      <c r="X2499" s="114">
        <f t="shared" si="1140"/>
        <v>2.2411977200000002</v>
      </c>
      <c r="Y2499" s="114">
        <f t="shared" si="1141"/>
        <v>0</v>
      </c>
      <c r="Z2499" s="127" t="str">
        <f t="shared" si="1151"/>
        <v>A+J=</v>
      </c>
      <c r="AA2499" s="119">
        <f t="shared" si="1152"/>
        <v>46497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>
        <f t="shared" si="1142"/>
        <v>46494</v>
      </c>
      <c r="B2500" s="114">
        <f t="shared" si="1134"/>
        <v>465.04527105</v>
      </c>
      <c r="C2500" s="114">
        <f t="shared" si="1148"/>
        <v>269.74504445999997</v>
      </c>
      <c r="D2500" s="115">
        <f t="shared" si="1143"/>
        <v>1190.8820000000001</v>
      </c>
      <c r="E2500" s="116">
        <f t="shared" si="1156"/>
        <v>1193.337</v>
      </c>
      <c r="F2500" s="117">
        <f t="shared" si="1157"/>
        <v>46440</v>
      </c>
      <c r="G2500" s="118">
        <f t="shared" si="1135"/>
        <v>2.0614972768082662E-3</v>
      </c>
      <c r="H2500" s="119">
        <f t="shared" si="1149"/>
        <v>46497</v>
      </c>
      <c r="I2500" s="119">
        <f t="shared" si="1136"/>
        <v>46497</v>
      </c>
      <c r="J2500" s="120">
        <f t="shared" si="1144"/>
        <v>20</v>
      </c>
      <c r="K2500" s="120">
        <f t="shared" si="1159"/>
        <v>19</v>
      </c>
      <c r="L2500" s="8">
        <f t="shared" si="1145"/>
        <v>1.00195832</v>
      </c>
      <c r="M2500" s="121">
        <f t="shared" si="1158"/>
        <v>1.00206149</v>
      </c>
      <c r="N2500" s="121">
        <f t="shared" si="1153"/>
        <v>1.711893165990898</v>
      </c>
      <c r="O2500" s="114">
        <f t="shared" si="1155"/>
        <v>1.7152456</v>
      </c>
      <c r="P2500" s="114">
        <f t="shared" si="1137"/>
        <v>462.67900063000002</v>
      </c>
      <c r="Q2500" s="168">
        <f t="shared" si="1150"/>
        <v>0</v>
      </c>
      <c r="R2500" s="169">
        <f t="shared" si="1146"/>
        <v>0</v>
      </c>
      <c r="S2500" s="114">
        <f t="shared" si="1138"/>
        <v>0</v>
      </c>
      <c r="T2500" s="124">
        <f t="shared" si="1147"/>
        <v>7.0000000000000007E-2</v>
      </c>
      <c r="U2500" s="122">
        <f t="shared" si="1154"/>
        <v>19</v>
      </c>
      <c r="V2500" s="122">
        <v>252</v>
      </c>
      <c r="W2500" s="121">
        <f t="shared" si="1139"/>
        <v>1.005114281</v>
      </c>
      <c r="X2500" s="114">
        <f t="shared" si="1140"/>
        <v>2.3662704200000002</v>
      </c>
      <c r="Y2500" s="114">
        <f t="shared" si="1141"/>
        <v>0</v>
      </c>
      <c r="Z2500" s="127" t="str">
        <f t="shared" si="1151"/>
        <v>A+J=</v>
      </c>
      <c r="AA2500" s="119">
        <f t="shared" si="1152"/>
        <v>46497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>
        <f t="shared" si="1142"/>
        <v>46495</v>
      </c>
      <c r="B2501" s="114">
        <f t="shared" si="1134"/>
        <v>465.04527105</v>
      </c>
      <c r="C2501" s="114">
        <f t="shared" si="1148"/>
        <v>269.74504445999997</v>
      </c>
      <c r="D2501" s="115">
        <f t="shared" si="1143"/>
        <v>1190.8820000000001</v>
      </c>
      <c r="E2501" s="116">
        <f t="shared" si="1156"/>
        <v>1193.337</v>
      </c>
      <c r="F2501" s="117">
        <f t="shared" si="1157"/>
        <v>46440</v>
      </c>
      <c r="G2501" s="118">
        <f t="shared" si="1135"/>
        <v>2.0614972768082662E-3</v>
      </c>
      <c r="H2501" s="119">
        <f t="shared" si="1149"/>
        <v>46497</v>
      </c>
      <c r="I2501" s="119">
        <f t="shared" si="1136"/>
        <v>46497</v>
      </c>
      <c r="J2501" s="120">
        <f t="shared" si="1144"/>
        <v>20</v>
      </c>
      <c r="K2501" s="120">
        <f t="shared" si="1159"/>
        <v>19</v>
      </c>
      <c r="L2501" s="8">
        <f t="shared" si="1145"/>
        <v>1.00195832</v>
      </c>
      <c r="M2501" s="121">
        <f t="shared" si="1158"/>
        <v>1.00206149</v>
      </c>
      <c r="N2501" s="121">
        <f t="shared" si="1153"/>
        <v>1.711893165990898</v>
      </c>
      <c r="O2501" s="114">
        <f t="shared" si="1155"/>
        <v>1.7152456</v>
      </c>
      <c r="P2501" s="114">
        <f t="shared" si="1137"/>
        <v>462.67900063000002</v>
      </c>
      <c r="Q2501" s="168">
        <f t="shared" si="1150"/>
        <v>0</v>
      </c>
      <c r="R2501" s="169">
        <f t="shared" si="1146"/>
        <v>0</v>
      </c>
      <c r="S2501" s="114">
        <f t="shared" si="1138"/>
        <v>0</v>
      </c>
      <c r="T2501" s="124">
        <f t="shared" si="1147"/>
        <v>7.0000000000000007E-2</v>
      </c>
      <c r="U2501" s="122">
        <f t="shared" si="1154"/>
        <v>19</v>
      </c>
      <c r="V2501" s="122">
        <v>252</v>
      </c>
      <c r="W2501" s="121">
        <f t="shared" si="1139"/>
        <v>1.005114281</v>
      </c>
      <c r="X2501" s="114">
        <f t="shared" si="1140"/>
        <v>2.3662704200000002</v>
      </c>
      <c r="Y2501" s="114">
        <f t="shared" si="1141"/>
        <v>0</v>
      </c>
      <c r="Z2501" s="127" t="str">
        <f t="shared" si="1151"/>
        <v>A+J=</v>
      </c>
      <c r="AA2501" s="119">
        <f t="shared" si="1152"/>
        <v>46497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>
        <f t="shared" si="1142"/>
        <v>46496</v>
      </c>
      <c r="B2502" s="114">
        <f t="shared" si="1134"/>
        <v>465.04527105</v>
      </c>
      <c r="C2502" s="114">
        <f t="shared" si="1148"/>
        <v>269.74504445999997</v>
      </c>
      <c r="D2502" s="115">
        <f t="shared" si="1143"/>
        <v>1190.8820000000001</v>
      </c>
      <c r="E2502" s="116">
        <f t="shared" si="1156"/>
        <v>1193.337</v>
      </c>
      <c r="F2502" s="117">
        <f t="shared" si="1157"/>
        <v>46440</v>
      </c>
      <c r="G2502" s="118">
        <f t="shared" si="1135"/>
        <v>2.0614972768082662E-3</v>
      </c>
      <c r="H2502" s="119">
        <f t="shared" si="1149"/>
        <v>46497</v>
      </c>
      <c r="I2502" s="119">
        <f t="shared" si="1136"/>
        <v>46497</v>
      </c>
      <c r="J2502" s="120">
        <f t="shared" si="1144"/>
        <v>20</v>
      </c>
      <c r="K2502" s="120">
        <f t="shared" si="1159"/>
        <v>19</v>
      </c>
      <c r="L2502" s="8">
        <f t="shared" si="1145"/>
        <v>1.00195832</v>
      </c>
      <c r="M2502" s="121">
        <f t="shared" si="1158"/>
        <v>1.00206149</v>
      </c>
      <c r="N2502" s="121">
        <f t="shared" si="1153"/>
        <v>1.711893165990898</v>
      </c>
      <c r="O2502" s="114">
        <f t="shared" si="1155"/>
        <v>1.7152456</v>
      </c>
      <c r="P2502" s="114">
        <f t="shared" si="1137"/>
        <v>462.67900063000002</v>
      </c>
      <c r="Q2502" s="168">
        <f t="shared" si="1150"/>
        <v>0</v>
      </c>
      <c r="R2502" s="169">
        <f t="shared" si="1146"/>
        <v>0</v>
      </c>
      <c r="S2502" s="114">
        <f t="shared" si="1138"/>
        <v>0</v>
      </c>
      <c r="T2502" s="124">
        <f t="shared" si="1147"/>
        <v>7.0000000000000007E-2</v>
      </c>
      <c r="U2502" s="122">
        <f t="shared" si="1154"/>
        <v>19</v>
      </c>
      <c r="V2502" s="122">
        <v>252</v>
      </c>
      <c r="W2502" s="121">
        <f t="shared" si="1139"/>
        <v>1.005114281</v>
      </c>
      <c r="X2502" s="114">
        <f t="shared" si="1140"/>
        <v>2.3662704200000002</v>
      </c>
      <c r="Y2502" s="114">
        <f t="shared" si="1141"/>
        <v>0</v>
      </c>
      <c r="Z2502" s="127" t="str">
        <f t="shared" si="1151"/>
        <v>A+J=</v>
      </c>
      <c r="AA2502" s="119">
        <f t="shared" si="1152"/>
        <v>46497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>
        <f t="shared" si="1142"/>
        <v>46497</v>
      </c>
      <c r="B2503" s="114">
        <f t="shared" si="1134"/>
        <v>465.21804242999997</v>
      </c>
      <c r="C2503" s="114">
        <f t="shared" si="1148"/>
        <v>269.74504445999997</v>
      </c>
      <c r="D2503" s="115">
        <f t="shared" si="1143"/>
        <v>1190.8820000000001</v>
      </c>
      <c r="E2503" s="116">
        <f t="shared" si="1156"/>
        <v>1193.337</v>
      </c>
      <c r="F2503" s="117">
        <f t="shared" si="1157"/>
        <v>46440</v>
      </c>
      <c r="G2503" s="118">
        <f t="shared" si="1135"/>
        <v>2.0614972768082662E-3</v>
      </c>
      <c r="H2503" s="119">
        <f t="shared" si="1149"/>
        <v>46527</v>
      </c>
      <c r="I2503" s="119">
        <f t="shared" si="1136"/>
        <v>46497</v>
      </c>
      <c r="J2503" s="120">
        <f t="shared" si="1144"/>
        <v>20</v>
      </c>
      <c r="K2503" s="120">
        <f t="shared" si="1159"/>
        <v>20</v>
      </c>
      <c r="L2503" s="8">
        <f t="shared" si="1145"/>
        <v>1.00206149</v>
      </c>
      <c r="M2503" s="121">
        <f t="shared" si="1158"/>
        <v>1.00206149</v>
      </c>
      <c r="N2503" s="121">
        <f t="shared" si="1153"/>
        <v>1.711893165990898</v>
      </c>
      <c r="O2503" s="114">
        <f t="shared" si="1155"/>
        <v>1.7154222100000001</v>
      </c>
      <c r="P2503" s="114">
        <f t="shared" si="1137"/>
        <v>462.72664029999999</v>
      </c>
      <c r="Q2503" s="168">
        <f t="shared" si="1150"/>
        <v>82</v>
      </c>
      <c r="R2503" s="169">
        <f t="shared" si="1146"/>
        <v>2.7954E-2</v>
      </c>
      <c r="S2503" s="114">
        <f t="shared" si="1138"/>
        <v>12.935060500000001</v>
      </c>
      <c r="T2503" s="124">
        <f t="shared" si="1147"/>
        <v>7.0000000000000007E-2</v>
      </c>
      <c r="U2503" s="122">
        <f t="shared" si="1154"/>
        <v>20</v>
      </c>
      <c r="V2503" s="122">
        <v>252</v>
      </c>
      <c r="W2503" s="121">
        <f t="shared" si="1139"/>
        <v>1.005384177</v>
      </c>
      <c r="X2503" s="114">
        <f t="shared" si="1140"/>
        <v>2.49140213</v>
      </c>
      <c r="Y2503" s="114">
        <f t="shared" si="1141"/>
        <v>15.42646263</v>
      </c>
      <c r="Z2503" s="127" t="str">
        <f t="shared" si="1151"/>
        <v>A+J=</v>
      </c>
      <c r="AA2503" s="119">
        <f t="shared" si="1152"/>
        <v>46497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>
        <f t="shared" si="1142"/>
        <v>46498</v>
      </c>
      <c r="B2504" s="114">
        <f t="shared" si="1134"/>
        <v>449.95648169999998</v>
      </c>
      <c r="C2504" s="114">
        <f t="shared" si="1148"/>
        <v>262.20459148999998</v>
      </c>
      <c r="D2504" s="115">
        <f t="shared" si="1143"/>
        <v>1190.8820000000001</v>
      </c>
      <c r="E2504" s="116">
        <f t="shared" si="1156"/>
        <v>1193.337</v>
      </c>
      <c r="F2504" s="117">
        <f t="shared" si="1157"/>
        <v>46466</v>
      </c>
      <c r="G2504" s="118">
        <f t="shared" si="1135"/>
        <v>2.0614972768082662E-3</v>
      </c>
      <c r="H2504" s="119">
        <f t="shared" si="1149"/>
        <v>46527</v>
      </c>
      <c r="I2504" s="119">
        <f t="shared" si="1136"/>
        <v>46527</v>
      </c>
      <c r="J2504" s="120">
        <f t="shared" si="1144"/>
        <v>21</v>
      </c>
      <c r="K2504" s="120">
        <f t="shared" si="1159"/>
        <v>1</v>
      </c>
      <c r="L2504" s="8">
        <f t="shared" si="1145"/>
        <v>1.00009807</v>
      </c>
      <c r="M2504" s="121">
        <f t="shared" si="1158"/>
        <v>1.00206149</v>
      </c>
      <c r="N2504" s="121">
        <f t="shared" si="1153"/>
        <v>1.7154222166336566</v>
      </c>
      <c r="O2504" s="114">
        <f t="shared" si="1155"/>
        <v>1.7155904399999999</v>
      </c>
      <c r="P2504" s="114">
        <f t="shared" si="1137"/>
        <v>449.83569047999998</v>
      </c>
      <c r="Q2504" s="168">
        <f t="shared" si="1150"/>
        <v>0</v>
      </c>
      <c r="R2504" s="169">
        <f t="shared" si="1146"/>
        <v>0</v>
      </c>
      <c r="S2504" s="114">
        <f t="shared" si="1138"/>
        <v>0</v>
      </c>
      <c r="T2504" s="124">
        <f t="shared" si="1147"/>
        <v>7.0000000000000007E-2</v>
      </c>
      <c r="U2504" s="122">
        <f t="shared" si="1154"/>
        <v>1</v>
      </c>
      <c r="V2504" s="122">
        <v>252</v>
      </c>
      <c r="W2504" s="121">
        <f t="shared" si="1139"/>
        <v>1.0002685229999999</v>
      </c>
      <c r="X2504" s="114">
        <f t="shared" si="1140"/>
        <v>0.12079122</v>
      </c>
      <c r="Y2504" s="114">
        <f t="shared" si="1141"/>
        <v>0</v>
      </c>
      <c r="Z2504" s="127" t="str">
        <f t="shared" si="1151"/>
        <v>A+J=</v>
      </c>
      <c r="AA2504" s="119">
        <f t="shared" si="1152"/>
        <v>46527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>
        <f t="shared" si="1142"/>
        <v>46499</v>
      </c>
      <c r="B2505" s="114">
        <f t="shared" si="1134"/>
        <v>449.95648169999998</v>
      </c>
      <c r="C2505" s="114">
        <f t="shared" si="1148"/>
        <v>262.20459148999998</v>
      </c>
      <c r="D2505" s="115">
        <f t="shared" si="1143"/>
        <v>1190.8820000000001</v>
      </c>
      <c r="E2505" s="116">
        <f t="shared" si="1156"/>
        <v>1193.337</v>
      </c>
      <c r="F2505" s="117">
        <f t="shared" si="1157"/>
        <v>46466</v>
      </c>
      <c r="G2505" s="118">
        <f t="shared" si="1135"/>
        <v>2.0614972768082662E-3</v>
      </c>
      <c r="H2505" s="119">
        <f t="shared" si="1149"/>
        <v>46527</v>
      </c>
      <c r="I2505" s="119">
        <f t="shared" si="1136"/>
        <v>46527</v>
      </c>
      <c r="J2505" s="120">
        <f t="shared" si="1144"/>
        <v>21</v>
      </c>
      <c r="K2505" s="120">
        <f t="shared" si="1159"/>
        <v>1</v>
      </c>
      <c r="L2505" s="8">
        <f t="shared" si="1145"/>
        <v>1.00009807</v>
      </c>
      <c r="M2505" s="121">
        <f t="shared" si="1158"/>
        <v>1.00206149</v>
      </c>
      <c r="N2505" s="121">
        <f t="shared" si="1153"/>
        <v>1.7154222166336566</v>
      </c>
      <c r="O2505" s="114">
        <f t="shared" si="1155"/>
        <v>1.7155904399999999</v>
      </c>
      <c r="P2505" s="114">
        <f t="shared" si="1137"/>
        <v>449.83569047999998</v>
      </c>
      <c r="Q2505" s="168">
        <f t="shared" si="1150"/>
        <v>0</v>
      </c>
      <c r="R2505" s="169">
        <f t="shared" si="1146"/>
        <v>0</v>
      </c>
      <c r="S2505" s="114">
        <f t="shared" si="1138"/>
        <v>0</v>
      </c>
      <c r="T2505" s="124">
        <f t="shared" si="1147"/>
        <v>7.0000000000000007E-2</v>
      </c>
      <c r="U2505" s="122">
        <f t="shared" si="1154"/>
        <v>1</v>
      </c>
      <c r="V2505" s="122">
        <v>252</v>
      </c>
      <c r="W2505" s="121">
        <f t="shared" si="1139"/>
        <v>1.0002685229999999</v>
      </c>
      <c r="X2505" s="114">
        <f t="shared" si="1140"/>
        <v>0.12079122</v>
      </c>
      <c r="Y2505" s="114">
        <f t="shared" si="1141"/>
        <v>0</v>
      </c>
      <c r="Z2505" s="127" t="str">
        <f t="shared" si="1151"/>
        <v>A+J=</v>
      </c>
      <c r="AA2505" s="119">
        <f t="shared" si="1152"/>
        <v>46527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>
        <f t="shared" si="1142"/>
        <v>46500</v>
      </c>
      <c r="B2506" s="114">
        <f t="shared" ref="B2506:B2536" si="1160">(P2506+X2506)</f>
        <v>450.12144494</v>
      </c>
      <c r="C2506" s="114">
        <f t="shared" si="1148"/>
        <v>262.20459148999998</v>
      </c>
      <c r="D2506" s="115">
        <f t="shared" si="1143"/>
        <v>1190.8820000000001</v>
      </c>
      <c r="E2506" s="116">
        <f t="shared" si="1156"/>
        <v>1193.337</v>
      </c>
      <c r="F2506" s="117">
        <f t="shared" si="1157"/>
        <v>46466</v>
      </c>
      <c r="G2506" s="118">
        <f t="shared" ref="G2506:G2536" si="1161">(E2506/D2506)-1</f>
        <v>2.0614972768082662E-3</v>
      </c>
      <c r="H2506" s="119">
        <f t="shared" si="1149"/>
        <v>46527</v>
      </c>
      <c r="I2506" s="119">
        <f t="shared" ref="I2506:I2536" si="1162">IF(A2506&gt;I2505,H2506,I2505)</f>
        <v>46527</v>
      </c>
      <c r="J2506" s="120">
        <f t="shared" si="1144"/>
        <v>21</v>
      </c>
      <c r="K2506" s="120">
        <f t="shared" si="1159"/>
        <v>2</v>
      </c>
      <c r="L2506" s="8">
        <f t="shared" si="1145"/>
        <v>1.0001961500000001</v>
      </c>
      <c r="M2506" s="121">
        <f t="shared" si="1158"/>
        <v>1.00206149</v>
      </c>
      <c r="N2506" s="121">
        <f t="shared" si="1153"/>
        <v>1.7154222166336566</v>
      </c>
      <c r="O2506" s="114">
        <f t="shared" si="1155"/>
        <v>1.7157586899999999</v>
      </c>
      <c r="P2506" s="114">
        <f t="shared" ref="P2506:P2536" si="1163">TRUNC(C2506*O2506,8)</f>
        <v>449.87980640000001</v>
      </c>
      <c r="Q2506" s="168">
        <f t="shared" si="1150"/>
        <v>0</v>
      </c>
      <c r="R2506" s="169">
        <f t="shared" si="1146"/>
        <v>0</v>
      </c>
      <c r="S2506" s="114">
        <f t="shared" ref="S2506:S2536" si="1164">IF(R2506&gt;0,TRUNC(R2506*P2506,8),0)</f>
        <v>0</v>
      </c>
      <c r="T2506" s="124">
        <f t="shared" si="1147"/>
        <v>7.0000000000000007E-2</v>
      </c>
      <c r="U2506" s="122">
        <f t="shared" si="1154"/>
        <v>2</v>
      </c>
      <c r="V2506" s="122">
        <v>252</v>
      </c>
      <c r="W2506" s="121">
        <f t="shared" ref="W2506:W2536" si="1165">ROUND((1+T2506)^TRUNC((U2506/V2506),9),9)</f>
        <v>1.000537118</v>
      </c>
      <c r="X2506" s="114">
        <f t="shared" ref="X2506:X2536" si="1166">TRUNC((P2506*(W2506-1)),8)</f>
        <v>0.24163854000000001</v>
      </c>
      <c r="Y2506" s="114">
        <f t="shared" ref="Y2506:Y2536" si="1167">IF(Q2506&gt;0,S2506+X2506,0)</f>
        <v>0</v>
      </c>
      <c r="Z2506" s="127" t="str">
        <f t="shared" si="1151"/>
        <v>A+J=</v>
      </c>
      <c r="AA2506" s="119">
        <f t="shared" si="1152"/>
        <v>46527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>
        <f t="shared" ref="A2507:A2570" si="1168">(A2506+1)</f>
        <v>46501</v>
      </c>
      <c r="B2507" s="114">
        <f t="shared" si="1160"/>
        <v>450.28646426</v>
      </c>
      <c r="C2507" s="114">
        <f t="shared" si="1148"/>
        <v>262.20459148999998</v>
      </c>
      <c r="D2507" s="115">
        <f t="shared" ref="D2507:D2536" si="1169">IF(E2507=E2506,D2506,E2506)</f>
        <v>1190.8820000000001</v>
      </c>
      <c r="E2507" s="116">
        <f t="shared" si="1156"/>
        <v>1193.337</v>
      </c>
      <c r="F2507" s="117">
        <f t="shared" si="1157"/>
        <v>46466</v>
      </c>
      <c r="G2507" s="118">
        <f t="shared" si="1161"/>
        <v>2.0614972768082662E-3</v>
      </c>
      <c r="H2507" s="119">
        <f t="shared" si="1149"/>
        <v>46527</v>
      </c>
      <c r="I2507" s="119">
        <f t="shared" si="1162"/>
        <v>46527</v>
      </c>
      <c r="J2507" s="120">
        <f t="shared" ref="J2507:J2570" si="1170">IF(I2507=I2506,J2506,NETWORKDAYS(I2506,I2507,$AD$148:$AD$502)-1)</f>
        <v>21</v>
      </c>
      <c r="K2507" s="120">
        <f t="shared" si="1159"/>
        <v>3</v>
      </c>
      <c r="L2507" s="8">
        <f t="shared" ref="L2507:L2570" si="1171">TRUNC((E2507/D2507)^TRUNC((K2507/J2507),9),8)</f>
        <v>1.00029423</v>
      </c>
      <c r="M2507" s="121">
        <f t="shared" si="1158"/>
        <v>1.00206149</v>
      </c>
      <c r="N2507" s="121">
        <f t="shared" si="1153"/>
        <v>1.7154222166336566</v>
      </c>
      <c r="O2507" s="114">
        <f t="shared" si="1155"/>
        <v>1.7159269399999999</v>
      </c>
      <c r="P2507" s="114">
        <f t="shared" si="1163"/>
        <v>449.92392231999997</v>
      </c>
      <c r="Q2507" s="168">
        <f t="shared" si="1150"/>
        <v>0</v>
      </c>
      <c r="R2507" s="169">
        <f t="shared" ref="R2507:R2570" si="1172">IF(Q2507&gt;0,VLOOKUP($A2507,$AD$10:$AI$140,6),0)</f>
        <v>0</v>
      </c>
      <c r="S2507" s="114">
        <f t="shared" si="1164"/>
        <v>0</v>
      </c>
      <c r="T2507" s="124">
        <f t="shared" ref="T2507:T2570" si="1173">(T2506)</f>
        <v>7.0000000000000007E-2</v>
      </c>
      <c r="U2507" s="122">
        <f t="shared" si="1154"/>
        <v>3</v>
      </c>
      <c r="V2507" s="122">
        <v>252</v>
      </c>
      <c r="W2507" s="121">
        <f t="shared" si="1165"/>
        <v>1.0008057850000001</v>
      </c>
      <c r="X2507" s="114">
        <f t="shared" si="1166"/>
        <v>0.36254194000000001</v>
      </c>
      <c r="Y2507" s="114">
        <f t="shared" si="1167"/>
        <v>0</v>
      </c>
      <c r="Z2507" s="127" t="str">
        <f t="shared" si="1151"/>
        <v>A+J=</v>
      </c>
      <c r="AA2507" s="119">
        <f t="shared" si="1152"/>
        <v>46527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>
        <f t="shared" si="1168"/>
        <v>46502</v>
      </c>
      <c r="B2508" s="114">
        <f t="shared" si="1160"/>
        <v>450.28646426</v>
      </c>
      <c r="C2508" s="114">
        <f t="shared" ref="C2508:C2571" si="1174">TRUNC(IF(Q2507&gt;0,VLOOKUP(A2507,$AD$12:$AE$140,2),C2507),8)</f>
        <v>262.20459148999998</v>
      </c>
      <c r="D2508" s="115">
        <f t="shared" si="1169"/>
        <v>1190.8820000000001</v>
      </c>
      <c r="E2508" s="116">
        <f t="shared" si="1156"/>
        <v>1193.337</v>
      </c>
      <c r="F2508" s="117">
        <f t="shared" si="1157"/>
        <v>46466</v>
      </c>
      <c r="G2508" s="118">
        <f t="shared" si="1161"/>
        <v>2.0614972768082662E-3</v>
      </c>
      <c r="H2508" s="119">
        <f t="shared" ref="H2508:H2571" si="1175">IF(DAY(A2508)=H$9,VLOOKUP(A2508,AH$118:AN$450,4),H2507)</f>
        <v>46527</v>
      </c>
      <c r="I2508" s="119">
        <f t="shared" si="1162"/>
        <v>46527</v>
      </c>
      <c r="J2508" s="120">
        <f t="shared" si="1170"/>
        <v>21</v>
      </c>
      <c r="K2508" s="120">
        <f t="shared" si="1159"/>
        <v>3</v>
      </c>
      <c r="L2508" s="8">
        <f t="shared" si="1171"/>
        <v>1.00029423</v>
      </c>
      <c r="M2508" s="121">
        <f t="shared" si="1158"/>
        <v>1.00206149</v>
      </c>
      <c r="N2508" s="121">
        <f t="shared" si="1153"/>
        <v>1.7154222166336566</v>
      </c>
      <c r="O2508" s="114">
        <f t="shared" si="1155"/>
        <v>1.7159269399999999</v>
      </c>
      <c r="P2508" s="114">
        <f t="shared" si="1163"/>
        <v>449.92392231999997</v>
      </c>
      <c r="Q2508" s="168">
        <f t="shared" ref="Q2508:Q2571" si="1176">IF(VLOOKUP(A2508,AD$10:AK$140,8)=VLOOKUP(A2507,AD$10:AK$140,8),0,VLOOKUP(A2508,AD$10:AK$140,8))</f>
        <v>0</v>
      </c>
      <c r="R2508" s="169">
        <f t="shared" si="1172"/>
        <v>0</v>
      </c>
      <c r="S2508" s="114">
        <f t="shared" si="1164"/>
        <v>0</v>
      </c>
      <c r="T2508" s="124">
        <f t="shared" si="1173"/>
        <v>7.0000000000000007E-2</v>
      </c>
      <c r="U2508" s="122">
        <f t="shared" si="1154"/>
        <v>3</v>
      </c>
      <c r="V2508" s="122">
        <v>252</v>
      </c>
      <c r="W2508" s="121">
        <f t="shared" si="1165"/>
        <v>1.0008057850000001</v>
      </c>
      <c r="X2508" s="114">
        <f t="shared" si="1166"/>
        <v>0.36254194000000001</v>
      </c>
      <c r="Y2508" s="114">
        <f t="shared" si="1167"/>
        <v>0</v>
      </c>
      <c r="Z2508" s="127" t="str">
        <f t="shared" ref="Z2508:Z2571" si="1177">IF($Q2507&gt;0,VLOOKUP($A2507,$AD$10:$AM$140,9),Z2507)</f>
        <v>A+J=</v>
      </c>
      <c r="AA2508" s="119">
        <f t="shared" ref="AA2508:AA2571" si="1178">IF($Q2507&gt;0,VLOOKUP($A2507,$AD$10:$AM$140,10),AA2507)</f>
        <v>46527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>
        <f t="shared" si="1168"/>
        <v>46503</v>
      </c>
      <c r="B2509" s="114">
        <f t="shared" si="1160"/>
        <v>450.28646426</v>
      </c>
      <c r="C2509" s="114">
        <f t="shared" si="1174"/>
        <v>262.20459148999998</v>
      </c>
      <c r="D2509" s="115">
        <f t="shared" si="1169"/>
        <v>1190.8820000000001</v>
      </c>
      <c r="E2509" s="116">
        <f t="shared" si="1156"/>
        <v>1193.337</v>
      </c>
      <c r="F2509" s="117">
        <f t="shared" si="1157"/>
        <v>46466</v>
      </c>
      <c r="G2509" s="118">
        <f t="shared" si="1161"/>
        <v>2.0614972768082662E-3</v>
      </c>
      <c r="H2509" s="119">
        <f t="shared" si="1175"/>
        <v>46527</v>
      </c>
      <c r="I2509" s="119">
        <f t="shared" si="1162"/>
        <v>46527</v>
      </c>
      <c r="J2509" s="120">
        <f t="shared" si="1170"/>
        <v>21</v>
      </c>
      <c r="K2509" s="120">
        <f t="shared" si="1159"/>
        <v>3</v>
      </c>
      <c r="L2509" s="8">
        <f t="shared" si="1171"/>
        <v>1.00029423</v>
      </c>
      <c r="M2509" s="121">
        <f t="shared" si="1158"/>
        <v>1.00206149</v>
      </c>
      <c r="N2509" s="121">
        <f t="shared" si="1153"/>
        <v>1.7154222166336566</v>
      </c>
      <c r="O2509" s="114">
        <f t="shared" si="1155"/>
        <v>1.7159269399999999</v>
      </c>
      <c r="P2509" s="114">
        <f t="shared" si="1163"/>
        <v>449.92392231999997</v>
      </c>
      <c r="Q2509" s="168">
        <f t="shared" si="1176"/>
        <v>0</v>
      </c>
      <c r="R2509" s="169">
        <f t="shared" si="1172"/>
        <v>0</v>
      </c>
      <c r="S2509" s="114">
        <f t="shared" si="1164"/>
        <v>0</v>
      </c>
      <c r="T2509" s="124">
        <f t="shared" si="1173"/>
        <v>7.0000000000000007E-2</v>
      </c>
      <c r="U2509" s="122">
        <f t="shared" si="1154"/>
        <v>3</v>
      </c>
      <c r="V2509" s="122">
        <v>252</v>
      </c>
      <c r="W2509" s="121">
        <f t="shared" si="1165"/>
        <v>1.0008057850000001</v>
      </c>
      <c r="X2509" s="114">
        <f t="shared" si="1166"/>
        <v>0.36254194000000001</v>
      </c>
      <c r="Y2509" s="114">
        <f t="shared" si="1167"/>
        <v>0</v>
      </c>
      <c r="Z2509" s="127" t="str">
        <f t="shared" si="1177"/>
        <v>A+J=</v>
      </c>
      <c r="AA2509" s="119">
        <f t="shared" si="1178"/>
        <v>46527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>
        <f t="shared" si="1168"/>
        <v>46504</v>
      </c>
      <c r="B2510" s="114">
        <f t="shared" si="1160"/>
        <v>450.45154757</v>
      </c>
      <c r="C2510" s="114">
        <f t="shared" si="1174"/>
        <v>262.20459148999998</v>
      </c>
      <c r="D2510" s="115">
        <f t="shared" si="1169"/>
        <v>1190.8820000000001</v>
      </c>
      <c r="E2510" s="116">
        <f t="shared" si="1156"/>
        <v>1193.337</v>
      </c>
      <c r="F2510" s="117">
        <f t="shared" si="1157"/>
        <v>46466</v>
      </c>
      <c r="G2510" s="118">
        <f t="shared" si="1161"/>
        <v>2.0614972768082662E-3</v>
      </c>
      <c r="H2510" s="119">
        <f t="shared" si="1175"/>
        <v>46527</v>
      </c>
      <c r="I2510" s="119">
        <f t="shared" si="1162"/>
        <v>46527</v>
      </c>
      <c r="J2510" s="120">
        <f t="shared" si="1170"/>
        <v>21</v>
      </c>
      <c r="K2510" s="120">
        <f t="shared" si="1159"/>
        <v>4</v>
      </c>
      <c r="L2510" s="8">
        <f t="shared" si="1171"/>
        <v>1.0003923299999999</v>
      </c>
      <c r="M2510" s="121">
        <f t="shared" si="1158"/>
        <v>1.00206149</v>
      </c>
      <c r="N2510" s="121">
        <f t="shared" si="1153"/>
        <v>1.7154222166336566</v>
      </c>
      <c r="O2510" s="114">
        <f t="shared" si="1155"/>
        <v>1.7160952199999999</v>
      </c>
      <c r="P2510" s="114">
        <f t="shared" si="1163"/>
        <v>449.96804610999999</v>
      </c>
      <c r="Q2510" s="168">
        <f t="shared" si="1176"/>
        <v>0</v>
      </c>
      <c r="R2510" s="169">
        <f t="shared" si="1172"/>
        <v>0</v>
      </c>
      <c r="S2510" s="114">
        <f t="shared" si="1164"/>
        <v>0</v>
      </c>
      <c r="T2510" s="124">
        <f t="shared" si="1173"/>
        <v>7.0000000000000007E-2</v>
      </c>
      <c r="U2510" s="122">
        <f t="shared" si="1154"/>
        <v>4</v>
      </c>
      <c r="V2510" s="122">
        <v>252</v>
      </c>
      <c r="W2510" s="121">
        <f t="shared" si="1165"/>
        <v>1.0010745240000001</v>
      </c>
      <c r="X2510" s="114">
        <f t="shared" si="1166"/>
        <v>0.48350145999999999</v>
      </c>
      <c r="Y2510" s="114">
        <f t="shared" si="1167"/>
        <v>0</v>
      </c>
      <c r="Z2510" s="127" t="str">
        <f t="shared" si="1177"/>
        <v>A+J=</v>
      </c>
      <c r="AA2510" s="119">
        <f t="shared" si="1178"/>
        <v>46527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>
        <f t="shared" si="1168"/>
        <v>46505</v>
      </c>
      <c r="B2511" s="114">
        <f t="shared" si="1160"/>
        <v>450.61669225000003</v>
      </c>
      <c r="C2511" s="114">
        <f t="shared" si="1174"/>
        <v>262.20459148999998</v>
      </c>
      <c r="D2511" s="115">
        <f t="shared" si="1169"/>
        <v>1190.8820000000001</v>
      </c>
      <c r="E2511" s="116">
        <f t="shared" si="1156"/>
        <v>1193.337</v>
      </c>
      <c r="F2511" s="117">
        <f t="shared" si="1157"/>
        <v>46466</v>
      </c>
      <c r="G2511" s="118">
        <f t="shared" si="1161"/>
        <v>2.0614972768082662E-3</v>
      </c>
      <c r="H2511" s="119">
        <f t="shared" si="1175"/>
        <v>46527</v>
      </c>
      <c r="I2511" s="119">
        <f t="shared" si="1162"/>
        <v>46527</v>
      </c>
      <c r="J2511" s="120">
        <f t="shared" si="1170"/>
        <v>21</v>
      </c>
      <c r="K2511" s="120">
        <f t="shared" si="1159"/>
        <v>5</v>
      </c>
      <c r="L2511" s="8">
        <f t="shared" si="1171"/>
        <v>1.0004904400000001</v>
      </c>
      <c r="M2511" s="121">
        <f t="shared" si="1158"/>
        <v>1.00206149</v>
      </c>
      <c r="N2511" s="121">
        <f t="shared" si="1153"/>
        <v>1.7154222166336566</v>
      </c>
      <c r="O2511" s="114">
        <f t="shared" si="1155"/>
        <v>1.71626352</v>
      </c>
      <c r="P2511" s="114">
        <f t="shared" si="1163"/>
        <v>450.01217515000002</v>
      </c>
      <c r="Q2511" s="168">
        <f t="shared" si="1176"/>
        <v>0</v>
      </c>
      <c r="R2511" s="169">
        <f t="shared" si="1172"/>
        <v>0</v>
      </c>
      <c r="S2511" s="114">
        <f t="shared" si="1164"/>
        <v>0</v>
      </c>
      <c r="T2511" s="124">
        <f t="shared" si="1173"/>
        <v>7.0000000000000007E-2</v>
      </c>
      <c r="U2511" s="122">
        <f t="shared" si="1154"/>
        <v>5</v>
      </c>
      <c r="V2511" s="122">
        <v>252</v>
      </c>
      <c r="W2511" s="121">
        <f t="shared" si="1165"/>
        <v>1.0013433350000001</v>
      </c>
      <c r="X2511" s="114">
        <f t="shared" si="1166"/>
        <v>0.60451710000000003</v>
      </c>
      <c r="Y2511" s="114">
        <f t="shared" si="1167"/>
        <v>0</v>
      </c>
      <c r="Z2511" s="127" t="str">
        <f t="shared" si="1177"/>
        <v>A+J=</v>
      </c>
      <c r="AA2511" s="119">
        <f t="shared" si="1178"/>
        <v>46527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>
        <f t="shared" si="1168"/>
        <v>46506</v>
      </c>
      <c r="B2512" s="114">
        <f t="shared" si="1160"/>
        <v>450.78189829999997</v>
      </c>
      <c r="C2512" s="114">
        <f t="shared" si="1174"/>
        <v>262.20459148999998</v>
      </c>
      <c r="D2512" s="115">
        <f t="shared" si="1169"/>
        <v>1190.8820000000001</v>
      </c>
      <c r="E2512" s="116">
        <f t="shared" si="1156"/>
        <v>1193.337</v>
      </c>
      <c r="F2512" s="117">
        <f t="shared" si="1157"/>
        <v>46466</v>
      </c>
      <c r="G2512" s="118">
        <f t="shared" si="1161"/>
        <v>2.0614972768082662E-3</v>
      </c>
      <c r="H2512" s="119">
        <f t="shared" si="1175"/>
        <v>46527</v>
      </c>
      <c r="I2512" s="119">
        <f t="shared" si="1162"/>
        <v>46527</v>
      </c>
      <c r="J2512" s="120">
        <f t="shared" si="1170"/>
        <v>21</v>
      </c>
      <c r="K2512" s="120">
        <f t="shared" si="1159"/>
        <v>6</v>
      </c>
      <c r="L2512" s="8">
        <f t="shared" si="1171"/>
        <v>1.00058856</v>
      </c>
      <c r="M2512" s="121">
        <f t="shared" si="1158"/>
        <v>1.00206149</v>
      </c>
      <c r="N2512" s="121">
        <f t="shared" si="1153"/>
        <v>1.7154222166336566</v>
      </c>
      <c r="O2512" s="114">
        <f t="shared" si="1155"/>
        <v>1.71643184</v>
      </c>
      <c r="P2512" s="114">
        <f t="shared" si="1163"/>
        <v>450.05630941999999</v>
      </c>
      <c r="Q2512" s="168">
        <f t="shared" si="1176"/>
        <v>0</v>
      </c>
      <c r="R2512" s="169">
        <f t="shared" si="1172"/>
        <v>0</v>
      </c>
      <c r="S2512" s="114">
        <f t="shared" si="1164"/>
        <v>0</v>
      </c>
      <c r="T2512" s="124">
        <f t="shared" si="1173"/>
        <v>7.0000000000000007E-2</v>
      </c>
      <c r="U2512" s="122">
        <f t="shared" si="1154"/>
        <v>6</v>
      </c>
      <c r="V2512" s="122">
        <v>252</v>
      </c>
      <c r="W2512" s="121">
        <f t="shared" si="1165"/>
        <v>1.001612218</v>
      </c>
      <c r="X2512" s="114">
        <f t="shared" si="1166"/>
        <v>0.72558887999999999</v>
      </c>
      <c r="Y2512" s="114">
        <f t="shared" si="1167"/>
        <v>0</v>
      </c>
      <c r="Z2512" s="127" t="str">
        <f t="shared" si="1177"/>
        <v>A+J=</v>
      </c>
      <c r="AA2512" s="119">
        <f t="shared" si="1178"/>
        <v>46527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>
        <f t="shared" si="1168"/>
        <v>46507</v>
      </c>
      <c r="B2513" s="114">
        <f t="shared" si="1160"/>
        <v>450.94716356999999</v>
      </c>
      <c r="C2513" s="114">
        <f t="shared" si="1174"/>
        <v>262.20459148999998</v>
      </c>
      <c r="D2513" s="115">
        <f t="shared" si="1169"/>
        <v>1190.8820000000001</v>
      </c>
      <c r="E2513" s="116">
        <f t="shared" si="1156"/>
        <v>1193.337</v>
      </c>
      <c r="F2513" s="117">
        <f t="shared" si="1157"/>
        <v>46466</v>
      </c>
      <c r="G2513" s="118">
        <f t="shared" si="1161"/>
        <v>2.0614972768082662E-3</v>
      </c>
      <c r="H2513" s="119">
        <f t="shared" si="1175"/>
        <v>46527</v>
      </c>
      <c r="I2513" s="119">
        <f t="shared" si="1162"/>
        <v>46527</v>
      </c>
      <c r="J2513" s="120">
        <f t="shared" si="1170"/>
        <v>21</v>
      </c>
      <c r="K2513" s="120">
        <f t="shared" si="1159"/>
        <v>7</v>
      </c>
      <c r="L2513" s="8">
        <f t="shared" si="1171"/>
        <v>1.00068669</v>
      </c>
      <c r="M2513" s="121">
        <f t="shared" si="1158"/>
        <v>1.00206149</v>
      </c>
      <c r="N2513" s="121">
        <f t="shared" si="1153"/>
        <v>1.7154222166336566</v>
      </c>
      <c r="O2513" s="114">
        <f t="shared" si="1155"/>
        <v>1.71660017</v>
      </c>
      <c r="P2513" s="114">
        <f t="shared" si="1163"/>
        <v>450.10044632</v>
      </c>
      <c r="Q2513" s="168">
        <f t="shared" si="1176"/>
        <v>0</v>
      </c>
      <c r="R2513" s="169">
        <f t="shared" si="1172"/>
        <v>0</v>
      </c>
      <c r="S2513" s="114">
        <f t="shared" si="1164"/>
        <v>0</v>
      </c>
      <c r="T2513" s="124">
        <f t="shared" si="1173"/>
        <v>7.0000000000000007E-2</v>
      </c>
      <c r="U2513" s="122">
        <f t="shared" si="1154"/>
        <v>7</v>
      </c>
      <c r="V2513" s="122">
        <v>252</v>
      </c>
      <c r="W2513" s="121">
        <f t="shared" si="1165"/>
        <v>1.001881174</v>
      </c>
      <c r="X2513" s="114">
        <f t="shared" si="1166"/>
        <v>0.84671724999999998</v>
      </c>
      <c r="Y2513" s="114">
        <f t="shared" si="1167"/>
        <v>0</v>
      </c>
      <c r="Z2513" s="127" t="str">
        <f t="shared" si="1177"/>
        <v>A+J=</v>
      </c>
      <c r="AA2513" s="119">
        <f t="shared" si="1178"/>
        <v>46527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>
        <f t="shared" si="1168"/>
        <v>46508</v>
      </c>
      <c r="B2514" s="114">
        <f t="shared" si="1160"/>
        <v>451.11249289</v>
      </c>
      <c r="C2514" s="114">
        <f t="shared" si="1174"/>
        <v>262.20459148999998</v>
      </c>
      <c r="D2514" s="115">
        <f t="shared" si="1169"/>
        <v>1190.8820000000001</v>
      </c>
      <c r="E2514" s="116">
        <f t="shared" si="1156"/>
        <v>1193.337</v>
      </c>
      <c r="F2514" s="117">
        <f t="shared" si="1157"/>
        <v>46466</v>
      </c>
      <c r="G2514" s="118">
        <f t="shared" si="1161"/>
        <v>2.0614972768082662E-3</v>
      </c>
      <c r="H2514" s="119">
        <f t="shared" si="1175"/>
        <v>46527</v>
      </c>
      <c r="I2514" s="119">
        <f t="shared" si="1162"/>
        <v>46527</v>
      </c>
      <c r="J2514" s="120">
        <f t="shared" si="1170"/>
        <v>21</v>
      </c>
      <c r="K2514" s="120">
        <f t="shared" si="1159"/>
        <v>8</v>
      </c>
      <c r="L2514" s="8">
        <f t="shared" si="1171"/>
        <v>1.00078483</v>
      </c>
      <c r="M2514" s="121">
        <f t="shared" si="1158"/>
        <v>1.00206149</v>
      </c>
      <c r="N2514" s="121">
        <f t="shared" si="1153"/>
        <v>1.7154222166336566</v>
      </c>
      <c r="O2514" s="114">
        <f t="shared" si="1155"/>
        <v>1.71676853</v>
      </c>
      <c r="P2514" s="114">
        <f t="shared" si="1163"/>
        <v>450.14459109000001</v>
      </c>
      <c r="Q2514" s="168">
        <f t="shared" si="1176"/>
        <v>0</v>
      </c>
      <c r="R2514" s="169">
        <f t="shared" si="1172"/>
        <v>0</v>
      </c>
      <c r="S2514" s="114">
        <f t="shared" si="1164"/>
        <v>0</v>
      </c>
      <c r="T2514" s="124">
        <f t="shared" si="1173"/>
        <v>7.0000000000000007E-2</v>
      </c>
      <c r="U2514" s="122">
        <f t="shared" si="1154"/>
        <v>8</v>
      </c>
      <c r="V2514" s="122">
        <v>252</v>
      </c>
      <c r="W2514" s="121">
        <f t="shared" si="1165"/>
        <v>1.0021502019999999</v>
      </c>
      <c r="X2514" s="114">
        <f t="shared" si="1166"/>
        <v>0.96790180000000003</v>
      </c>
      <c r="Y2514" s="114">
        <f t="shared" si="1167"/>
        <v>0</v>
      </c>
      <c r="Z2514" s="127" t="str">
        <f t="shared" si="1177"/>
        <v>A+J=</v>
      </c>
      <c r="AA2514" s="119">
        <f t="shared" si="1178"/>
        <v>46527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>
        <f t="shared" si="1168"/>
        <v>46509</v>
      </c>
      <c r="B2515" s="114">
        <f t="shared" si="1160"/>
        <v>451.11249289</v>
      </c>
      <c r="C2515" s="114">
        <f t="shared" si="1174"/>
        <v>262.20459148999998</v>
      </c>
      <c r="D2515" s="115">
        <f t="shared" si="1169"/>
        <v>1190.8820000000001</v>
      </c>
      <c r="E2515" s="116">
        <f t="shared" si="1156"/>
        <v>1193.337</v>
      </c>
      <c r="F2515" s="117">
        <f t="shared" si="1157"/>
        <v>46466</v>
      </c>
      <c r="G2515" s="118">
        <f t="shared" si="1161"/>
        <v>2.0614972768082662E-3</v>
      </c>
      <c r="H2515" s="119">
        <f t="shared" si="1175"/>
        <v>46527</v>
      </c>
      <c r="I2515" s="119">
        <f t="shared" si="1162"/>
        <v>46527</v>
      </c>
      <c r="J2515" s="120">
        <f t="shared" si="1170"/>
        <v>21</v>
      </c>
      <c r="K2515" s="120">
        <f t="shared" si="1159"/>
        <v>8</v>
      </c>
      <c r="L2515" s="8">
        <f t="shared" si="1171"/>
        <v>1.00078483</v>
      </c>
      <c r="M2515" s="121">
        <f t="shared" si="1158"/>
        <v>1.00206149</v>
      </c>
      <c r="N2515" s="121">
        <f t="shared" si="1153"/>
        <v>1.7154222166336566</v>
      </c>
      <c r="O2515" s="114">
        <f t="shared" si="1155"/>
        <v>1.71676853</v>
      </c>
      <c r="P2515" s="114">
        <f t="shared" si="1163"/>
        <v>450.14459109000001</v>
      </c>
      <c r="Q2515" s="168">
        <f t="shared" si="1176"/>
        <v>0</v>
      </c>
      <c r="R2515" s="169">
        <f t="shared" si="1172"/>
        <v>0</v>
      </c>
      <c r="S2515" s="114">
        <f t="shared" si="1164"/>
        <v>0</v>
      </c>
      <c r="T2515" s="124">
        <f t="shared" si="1173"/>
        <v>7.0000000000000007E-2</v>
      </c>
      <c r="U2515" s="122">
        <f t="shared" si="1154"/>
        <v>8</v>
      </c>
      <c r="V2515" s="122">
        <v>252</v>
      </c>
      <c r="W2515" s="121">
        <f t="shared" si="1165"/>
        <v>1.0021502019999999</v>
      </c>
      <c r="X2515" s="114">
        <f t="shared" si="1166"/>
        <v>0.96790180000000003</v>
      </c>
      <c r="Y2515" s="114">
        <f t="shared" si="1167"/>
        <v>0</v>
      </c>
      <c r="Z2515" s="127" t="str">
        <f t="shared" si="1177"/>
        <v>A+J=</v>
      </c>
      <c r="AA2515" s="119">
        <f t="shared" si="1178"/>
        <v>46527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>
        <f t="shared" si="1168"/>
        <v>46510</v>
      </c>
      <c r="B2516" s="114">
        <f t="shared" si="1160"/>
        <v>451.11249289</v>
      </c>
      <c r="C2516" s="114">
        <f t="shared" si="1174"/>
        <v>262.20459148999998</v>
      </c>
      <c r="D2516" s="115">
        <f t="shared" si="1169"/>
        <v>1190.8820000000001</v>
      </c>
      <c r="E2516" s="116">
        <f t="shared" si="1156"/>
        <v>1193.337</v>
      </c>
      <c r="F2516" s="117">
        <f t="shared" si="1157"/>
        <v>46466</v>
      </c>
      <c r="G2516" s="118">
        <f t="shared" si="1161"/>
        <v>2.0614972768082662E-3</v>
      </c>
      <c r="H2516" s="119">
        <f t="shared" si="1175"/>
        <v>46527</v>
      </c>
      <c r="I2516" s="119">
        <f t="shared" si="1162"/>
        <v>46527</v>
      </c>
      <c r="J2516" s="120">
        <f t="shared" si="1170"/>
        <v>21</v>
      </c>
      <c r="K2516" s="120">
        <f t="shared" si="1159"/>
        <v>8</v>
      </c>
      <c r="L2516" s="8">
        <f t="shared" si="1171"/>
        <v>1.00078483</v>
      </c>
      <c r="M2516" s="121">
        <f t="shared" si="1158"/>
        <v>1.00206149</v>
      </c>
      <c r="N2516" s="121">
        <f t="shared" si="1153"/>
        <v>1.7154222166336566</v>
      </c>
      <c r="O2516" s="114">
        <f t="shared" si="1155"/>
        <v>1.71676853</v>
      </c>
      <c r="P2516" s="114">
        <f t="shared" si="1163"/>
        <v>450.14459109000001</v>
      </c>
      <c r="Q2516" s="168">
        <f t="shared" si="1176"/>
        <v>0</v>
      </c>
      <c r="R2516" s="169">
        <f t="shared" si="1172"/>
        <v>0</v>
      </c>
      <c r="S2516" s="114">
        <f t="shared" si="1164"/>
        <v>0</v>
      </c>
      <c r="T2516" s="124">
        <f t="shared" si="1173"/>
        <v>7.0000000000000007E-2</v>
      </c>
      <c r="U2516" s="122">
        <f t="shared" si="1154"/>
        <v>8</v>
      </c>
      <c r="V2516" s="122">
        <v>252</v>
      </c>
      <c r="W2516" s="121">
        <f t="shared" si="1165"/>
        <v>1.0021502019999999</v>
      </c>
      <c r="X2516" s="114">
        <f t="shared" si="1166"/>
        <v>0.96790180000000003</v>
      </c>
      <c r="Y2516" s="114">
        <f t="shared" si="1167"/>
        <v>0</v>
      </c>
      <c r="Z2516" s="127" t="str">
        <f t="shared" si="1177"/>
        <v>A+J=</v>
      </c>
      <c r="AA2516" s="119">
        <f t="shared" si="1178"/>
        <v>46527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>
        <f t="shared" si="1168"/>
        <v>46511</v>
      </c>
      <c r="B2517" s="114">
        <f t="shared" si="1160"/>
        <v>451.27787573000001</v>
      </c>
      <c r="C2517" s="114">
        <f t="shared" si="1174"/>
        <v>262.20459148999998</v>
      </c>
      <c r="D2517" s="115">
        <f t="shared" si="1169"/>
        <v>1190.8820000000001</v>
      </c>
      <c r="E2517" s="116">
        <f t="shared" si="1156"/>
        <v>1193.337</v>
      </c>
      <c r="F2517" s="117">
        <f t="shared" si="1157"/>
        <v>46466</v>
      </c>
      <c r="G2517" s="118">
        <f t="shared" si="1161"/>
        <v>2.0614972768082662E-3</v>
      </c>
      <c r="H2517" s="119">
        <f t="shared" si="1175"/>
        <v>46527</v>
      </c>
      <c r="I2517" s="119">
        <f t="shared" si="1162"/>
        <v>46527</v>
      </c>
      <c r="J2517" s="120">
        <f t="shared" si="1170"/>
        <v>21</v>
      </c>
      <c r="K2517" s="120">
        <f t="shared" si="1159"/>
        <v>9</v>
      </c>
      <c r="L2517" s="8">
        <f t="shared" si="1171"/>
        <v>1.0008829699999999</v>
      </c>
      <c r="M2517" s="121">
        <f t="shared" si="1158"/>
        <v>1.00206149</v>
      </c>
      <c r="N2517" s="121">
        <f t="shared" si="1153"/>
        <v>1.7154222166336566</v>
      </c>
      <c r="O2517" s="114">
        <f t="shared" si="1155"/>
        <v>1.71693688</v>
      </c>
      <c r="P2517" s="114">
        <f t="shared" si="1163"/>
        <v>450.18873323000003</v>
      </c>
      <c r="Q2517" s="168">
        <f t="shared" si="1176"/>
        <v>0</v>
      </c>
      <c r="R2517" s="169">
        <f t="shared" si="1172"/>
        <v>0</v>
      </c>
      <c r="S2517" s="114">
        <f t="shared" si="1164"/>
        <v>0</v>
      </c>
      <c r="T2517" s="124">
        <f t="shared" si="1173"/>
        <v>7.0000000000000007E-2</v>
      </c>
      <c r="U2517" s="122">
        <f t="shared" si="1154"/>
        <v>9</v>
      </c>
      <c r="V2517" s="122">
        <v>252</v>
      </c>
      <c r="W2517" s="121">
        <f t="shared" si="1165"/>
        <v>1.0024193020000001</v>
      </c>
      <c r="X2517" s="114">
        <f t="shared" si="1166"/>
        <v>1.0891424999999999</v>
      </c>
      <c r="Y2517" s="114">
        <f t="shared" si="1167"/>
        <v>0</v>
      </c>
      <c r="Z2517" s="127" t="str">
        <f t="shared" si="1177"/>
        <v>A+J=</v>
      </c>
      <c r="AA2517" s="119">
        <f t="shared" si="1178"/>
        <v>46527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>
        <f t="shared" si="1168"/>
        <v>46512</v>
      </c>
      <c r="B2518" s="114">
        <f t="shared" si="1160"/>
        <v>451.44332263999996</v>
      </c>
      <c r="C2518" s="114">
        <f t="shared" si="1174"/>
        <v>262.20459148999998</v>
      </c>
      <c r="D2518" s="115">
        <f t="shared" si="1169"/>
        <v>1190.8820000000001</v>
      </c>
      <c r="E2518" s="116">
        <f t="shared" si="1156"/>
        <v>1193.337</v>
      </c>
      <c r="F2518" s="117">
        <f t="shared" si="1157"/>
        <v>46466</v>
      </c>
      <c r="G2518" s="118">
        <f t="shared" si="1161"/>
        <v>2.0614972768082662E-3</v>
      </c>
      <c r="H2518" s="119">
        <f t="shared" si="1175"/>
        <v>46527</v>
      </c>
      <c r="I2518" s="119">
        <f t="shared" si="1162"/>
        <v>46527</v>
      </c>
      <c r="J2518" s="120">
        <f t="shared" si="1170"/>
        <v>21</v>
      </c>
      <c r="K2518" s="120">
        <f t="shared" si="1159"/>
        <v>10</v>
      </c>
      <c r="L2518" s="8">
        <f t="shared" si="1171"/>
        <v>1.00098113</v>
      </c>
      <c r="M2518" s="121">
        <f t="shared" si="1158"/>
        <v>1.00206149</v>
      </c>
      <c r="N2518" s="121">
        <f t="shared" si="1153"/>
        <v>1.7154222166336566</v>
      </c>
      <c r="O2518" s="114">
        <f t="shared" si="1155"/>
        <v>1.7171052600000001</v>
      </c>
      <c r="P2518" s="114">
        <f t="shared" si="1163"/>
        <v>450.23288323999998</v>
      </c>
      <c r="Q2518" s="168">
        <f t="shared" si="1176"/>
        <v>0</v>
      </c>
      <c r="R2518" s="169">
        <f t="shared" si="1172"/>
        <v>0</v>
      </c>
      <c r="S2518" s="114">
        <f t="shared" si="1164"/>
        <v>0</v>
      </c>
      <c r="T2518" s="124">
        <f t="shared" si="1173"/>
        <v>7.0000000000000007E-2</v>
      </c>
      <c r="U2518" s="122">
        <f t="shared" si="1154"/>
        <v>10</v>
      </c>
      <c r="V2518" s="122">
        <v>252</v>
      </c>
      <c r="W2518" s="121">
        <f t="shared" si="1165"/>
        <v>1.0026884739999999</v>
      </c>
      <c r="X2518" s="114">
        <f t="shared" si="1166"/>
        <v>1.2104394000000001</v>
      </c>
      <c r="Y2518" s="114">
        <f t="shared" si="1167"/>
        <v>0</v>
      </c>
      <c r="Z2518" s="127" t="str">
        <f t="shared" si="1177"/>
        <v>A+J=</v>
      </c>
      <c r="AA2518" s="119">
        <f t="shared" si="1178"/>
        <v>46527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>
        <f t="shared" si="1168"/>
        <v>46513</v>
      </c>
      <c r="B2519" s="114">
        <f t="shared" si="1160"/>
        <v>451.60883406000005</v>
      </c>
      <c r="C2519" s="114">
        <f t="shared" si="1174"/>
        <v>262.20459148999998</v>
      </c>
      <c r="D2519" s="115">
        <f t="shared" si="1169"/>
        <v>1190.8820000000001</v>
      </c>
      <c r="E2519" s="116">
        <f t="shared" si="1156"/>
        <v>1193.337</v>
      </c>
      <c r="F2519" s="117">
        <f t="shared" si="1157"/>
        <v>46466</v>
      </c>
      <c r="G2519" s="118">
        <f t="shared" si="1161"/>
        <v>2.0614972768082662E-3</v>
      </c>
      <c r="H2519" s="119">
        <f t="shared" si="1175"/>
        <v>46527</v>
      </c>
      <c r="I2519" s="119">
        <f t="shared" si="1162"/>
        <v>46527</v>
      </c>
      <c r="J2519" s="120">
        <f t="shared" si="1170"/>
        <v>21</v>
      </c>
      <c r="K2519" s="120">
        <f t="shared" si="1159"/>
        <v>11</v>
      </c>
      <c r="L2519" s="8">
        <f t="shared" si="1171"/>
        <v>1.0010793</v>
      </c>
      <c r="M2519" s="121">
        <f t="shared" si="1158"/>
        <v>1.00206149</v>
      </c>
      <c r="N2519" s="121">
        <f t="shared" si="1153"/>
        <v>1.7154222166336566</v>
      </c>
      <c r="O2519" s="114">
        <f t="shared" si="1155"/>
        <v>1.71727367</v>
      </c>
      <c r="P2519" s="114">
        <f t="shared" si="1163"/>
        <v>450.27704111000003</v>
      </c>
      <c r="Q2519" s="168">
        <f t="shared" si="1176"/>
        <v>0</v>
      </c>
      <c r="R2519" s="169">
        <f t="shared" si="1172"/>
        <v>0</v>
      </c>
      <c r="S2519" s="114">
        <f t="shared" si="1164"/>
        <v>0</v>
      </c>
      <c r="T2519" s="124">
        <f t="shared" si="1173"/>
        <v>7.0000000000000007E-2</v>
      </c>
      <c r="U2519" s="122">
        <f t="shared" si="1154"/>
        <v>11</v>
      </c>
      <c r="V2519" s="122">
        <v>252</v>
      </c>
      <c r="W2519" s="121">
        <f t="shared" si="1165"/>
        <v>1.0029577190000001</v>
      </c>
      <c r="X2519" s="114">
        <f t="shared" si="1166"/>
        <v>1.3317929500000001</v>
      </c>
      <c r="Y2519" s="114">
        <f t="shared" si="1167"/>
        <v>0</v>
      </c>
      <c r="Z2519" s="127" t="str">
        <f t="shared" si="1177"/>
        <v>A+J=</v>
      </c>
      <c r="AA2519" s="119">
        <f t="shared" si="1178"/>
        <v>46527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>
        <f t="shared" si="1168"/>
        <v>46514</v>
      </c>
      <c r="B2520" s="114">
        <f t="shared" si="1160"/>
        <v>451.77439908000002</v>
      </c>
      <c r="C2520" s="114">
        <f t="shared" si="1174"/>
        <v>262.20459148999998</v>
      </c>
      <c r="D2520" s="115">
        <f t="shared" si="1169"/>
        <v>1190.8820000000001</v>
      </c>
      <c r="E2520" s="116">
        <f t="shared" si="1156"/>
        <v>1193.337</v>
      </c>
      <c r="F2520" s="117">
        <f t="shared" si="1157"/>
        <v>46466</v>
      </c>
      <c r="G2520" s="118">
        <f t="shared" si="1161"/>
        <v>2.0614972768082662E-3</v>
      </c>
      <c r="H2520" s="119">
        <f t="shared" si="1175"/>
        <v>46527</v>
      </c>
      <c r="I2520" s="119">
        <f t="shared" si="1162"/>
        <v>46527</v>
      </c>
      <c r="J2520" s="120">
        <f t="shared" si="1170"/>
        <v>21</v>
      </c>
      <c r="K2520" s="120">
        <f t="shared" si="1159"/>
        <v>12</v>
      </c>
      <c r="L2520" s="8">
        <f t="shared" si="1171"/>
        <v>1.00117747</v>
      </c>
      <c r="M2520" s="121">
        <f t="shared" si="1158"/>
        <v>1.00206149</v>
      </c>
      <c r="N2520" s="121">
        <f t="shared" si="1153"/>
        <v>1.7154222166336566</v>
      </c>
      <c r="O2520" s="114">
        <f t="shared" si="1155"/>
        <v>1.7174420699999999</v>
      </c>
      <c r="P2520" s="114">
        <f t="shared" si="1163"/>
        <v>450.32119637</v>
      </c>
      <c r="Q2520" s="168">
        <f t="shared" si="1176"/>
        <v>0</v>
      </c>
      <c r="R2520" s="169">
        <f t="shared" si="1172"/>
        <v>0</v>
      </c>
      <c r="S2520" s="114">
        <f t="shared" si="1164"/>
        <v>0</v>
      </c>
      <c r="T2520" s="124">
        <f t="shared" si="1173"/>
        <v>7.0000000000000007E-2</v>
      </c>
      <c r="U2520" s="122">
        <f t="shared" si="1154"/>
        <v>12</v>
      </c>
      <c r="V2520" s="122">
        <v>252</v>
      </c>
      <c r="W2520" s="121">
        <f t="shared" si="1165"/>
        <v>1.003227036</v>
      </c>
      <c r="X2520" s="114">
        <f t="shared" si="1166"/>
        <v>1.45320271</v>
      </c>
      <c r="Y2520" s="114">
        <f t="shared" si="1167"/>
        <v>0</v>
      </c>
      <c r="Z2520" s="127" t="str">
        <f t="shared" si="1177"/>
        <v>A+J=</v>
      </c>
      <c r="AA2520" s="119">
        <f t="shared" si="1178"/>
        <v>46527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>
        <f t="shared" si="1168"/>
        <v>46515</v>
      </c>
      <c r="B2521" s="114">
        <f t="shared" si="1160"/>
        <v>451.94003082</v>
      </c>
      <c r="C2521" s="114">
        <f t="shared" si="1174"/>
        <v>262.20459148999998</v>
      </c>
      <c r="D2521" s="115">
        <f t="shared" si="1169"/>
        <v>1190.8820000000001</v>
      </c>
      <c r="E2521" s="116">
        <f t="shared" si="1156"/>
        <v>1193.337</v>
      </c>
      <c r="F2521" s="117">
        <f t="shared" si="1157"/>
        <v>46466</v>
      </c>
      <c r="G2521" s="118">
        <f t="shared" si="1161"/>
        <v>2.0614972768082662E-3</v>
      </c>
      <c r="H2521" s="119">
        <f t="shared" si="1175"/>
        <v>46527</v>
      </c>
      <c r="I2521" s="119">
        <f t="shared" si="1162"/>
        <v>46527</v>
      </c>
      <c r="J2521" s="120">
        <f t="shared" si="1170"/>
        <v>21</v>
      </c>
      <c r="K2521" s="120">
        <f t="shared" si="1159"/>
        <v>13</v>
      </c>
      <c r="L2521" s="8">
        <f t="shared" si="1171"/>
        <v>1.0012756599999999</v>
      </c>
      <c r="M2521" s="121">
        <f t="shared" si="1158"/>
        <v>1.00206149</v>
      </c>
      <c r="N2521" s="121">
        <f t="shared" si="1153"/>
        <v>1.7154222166336566</v>
      </c>
      <c r="O2521" s="114">
        <f t="shared" si="1155"/>
        <v>1.7176105100000001</v>
      </c>
      <c r="P2521" s="114">
        <f t="shared" si="1163"/>
        <v>450.36536210999998</v>
      </c>
      <c r="Q2521" s="168">
        <f t="shared" si="1176"/>
        <v>0</v>
      </c>
      <c r="R2521" s="169">
        <f t="shared" si="1172"/>
        <v>0</v>
      </c>
      <c r="S2521" s="114">
        <f t="shared" si="1164"/>
        <v>0</v>
      </c>
      <c r="T2521" s="124">
        <f t="shared" si="1173"/>
        <v>7.0000000000000007E-2</v>
      </c>
      <c r="U2521" s="122">
        <f t="shared" si="1154"/>
        <v>13</v>
      </c>
      <c r="V2521" s="122">
        <v>252</v>
      </c>
      <c r="W2521" s="121">
        <f t="shared" si="1165"/>
        <v>1.003496425</v>
      </c>
      <c r="X2521" s="114">
        <f t="shared" si="1166"/>
        <v>1.5746687100000001</v>
      </c>
      <c r="Y2521" s="114">
        <f t="shared" si="1167"/>
        <v>0</v>
      </c>
      <c r="Z2521" s="127" t="str">
        <f t="shared" si="1177"/>
        <v>A+J=</v>
      </c>
      <c r="AA2521" s="119">
        <f t="shared" si="1178"/>
        <v>46527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>
        <f t="shared" si="1168"/>
        <v>46516</v>
      </c>
      <c r="B2522" s="114">
        <f t="shared" si="1160"/>
        <v>451.94003082</v>
      </c>
      <c r="C2522" s="114">
        <f t="shared" si="1174"/>
        <v>262.20459148999998</v>
      </c>
      <c r="D2522" s="115">
        <f t="shared" si="1169"/>
        <v>1190.8820000000001</v>
      </c>
      <c r="E2522" s="116">
        <f t="shared" si="1156"/>
        <v>1193.337</v>
      </c>
      <c r="F2522" s="117">
        <f t="shared" si="1157"/>
        <v>46466</v>
      </c>
      <c r="G2522" s="118">
        <f t="shared" si="1161"/>
        <v>2.0614972768082662E-3</v>
      </c>
      <c r="H2522" s="119">
        <f t="shared" si="1175"/>
        <v>46527</v>
      </c>
      <c r="I2522" s="119">
        <f t="shared" si="1162"/>
        <v>46527</v>
      </c>
      <c r="J2522" s="120">
        <f t="shared" si="1170"/>
        <v>21</v>
      </c>
      <c r="K2522" s="120">
        <f t="shared" si="1159"/>
        <v>13</v>
      </c>
      <c r="L2522" s="8">
        <f t="shared" si="1171"/>
        <v>1.0012756599999999</v>
      </c>
      <c r="M2522" s="121">
        <f t="shared" si="1158"/>
        <v>1.00206149</v>
      </c>
      <c r="N2522" s="121">
        <f t="shared" si="1153"/>
        <v>1.7154222166336566</v>
      </c>
      <c r="O2522" s="114">
        <f t="shared" si="1155"/>
        <v>1.7176105100000001</v>
      </c>
      <c r="P2522" s="114">
        <f t="shared" si="1163"/>
        <v>450.36536210999998</v>
      </c>
      <c r="Q2522" s="168">
        <f t="shared" si="1176"/>
        <v>0</v>
      </c>
      <c r="R2522" s="169">
        <f t="shared" si="1172"/>
        <v>0</v>
      </c>
      <c r="S2522" s="114">
        <f t="shared" si="1164"/>
        <v>0</v>
      </c>
      <c r="T2522" s="124">
        <f t="shared" si="1173"/>
        <v>7.0000000000000007E-2</v>
      </c>
      <c r="U2522" s="122">
        <f t="shared" si="1154"/>
        <v>13</v>
      </c>
      <c r="V2522" s="122">
        <v>252</v>
      </c>
      <c r="W2522" s="121">
        <f t="shared" si="1165"/>
        <v>1.003496425</v>
      </c>
      <c r="X2522" s="114">
        <f t="shared" si="1166"/>
        <v>1.5746687100000001</v>
      </c>
      <c r="Y2522" s="114">
        <f t="shared" si="1167"/>
        <v>0</v>
      </c>
      <c r="Z2522" s="127" t="str">
        <f t="shared" si="1177"/>
        <v>A+J=</v>
      </c>
      <c r="AA2522" s="119">
        <f t="shared" si="1178"/>
        <v>46527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>
        <f t="shared" si="1168"/>
        <v>46517</v>
      </c>
      <c r="B2523" s="114">
        <f t="shared" si="1160"/>
        <v>451.94003082</v>
      </c>
      <c r="C2523" s="114">
        <f t="shared" si="1174"/>
        <v>262.20459148999998</v>
      </c>
      <c r="D2523" s="115">
        <f t="shared" si="1169"/>
        <v>1190.8820000000001</v>
      </c>
      <c r="E2523" s="116">
        <f t="shared" si="1156"/>
        <v>1193.337</v>
      </c>
      <c r="F2523" s="117">
        <f t="shared" si="1157"/>
        <v>46466</v>
      </c>
      <c r="G2523" s="118">
        <f t="shared" si="1161"/>
        <v>2.0614972768082662E-3</v>
      </c>
      <c r="H2523" s="119">
        <f t="shared" si="1175"/>
        <v>46527</v>
      </c>
      <c r="I2523" s="119">
        <f t="shared" si="1162"/>
        <v>46527</v>
      </c>
      <c r="J2523" s="120">
        <f t="shared" si="1170"/>
        <v>21</v>
      </c>
      <c r="K2523" s="120">
        <f t="shared" si="1159"/>
        <v>13</v>
      </c>
      <c r="L2523" s="8">
        <f t="shared" si="1171"/>
        <v>1.0012756599999999</v>
      </c>
      <c r="M2523" s="121">
        <f t="shared" si="1158"/>
        <v>1.00206149</v>
      </c>
      <c r="N2523" s="121">
        <f t="shared" si="1153"/>
        <v>1.7154222166336566</v>
      </c>
      <c r="O2523" s="114">
        <f t="shared" si="1155"/>
        <v>1.7176105100000001</v>
      </c>
      <c r="P2523" s="114">
        <f t="shared" si="1163"/>
        <v>450.36536210999998</v>
      </c>
      <c r="Q2523" s="168">
        <f t="shared" si="1176"/>
        <v>0</v>
      </c>
      <c r="R2523" s="169">
        <f t="shared" si="1172"/>
        <v>0</v>
      </c>
      <c r="S2523" s="114">
        <f t="shared" si="1164"/>
        <v>0</v>
      </c>
      <c r="T2523" s="124">
        <f t="shared" si="1173"/>
        <v>7.0000000000000007E-2</v>
      </c>
      <c r="U2523" s="122">
        <f t="shared" si="1154"/>
        <v>13</v>
      </c>
      <c r="V2523" s="122">
        <v>252</v>
      </c>
      <c r="W2523" s="121">
        <f t="shared" si="1165"/>
        <v>1.003496425</v>
      </c>
      <c r="X2523" s="114">
        <f t="shared" si="1166"/>
        <v>1.5746687100000001</v>
      </c>
      <c r="Y2523" s="114">
        <f t="shared" si="1167"/>
        <v>0</v>
      </c>
      <c r="Z2523" s="127" t="str">
        <f t="shared" si="1177"/>
        <v>A+J=</v>
      </c>
      <c r="AA2523" s="119">
        <f t="shared" si="1178"/>
        <v>46527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>
        <f t="shared" si="1168"/>
        <v>46518</v>
      </c>
      <c r="B2524" s="114">
        <f t="shared" si="1160"/>
        <v>452.10571659999999</v>
      </c>
      <c r="C2524" s="114">
        <f t="shared" si="1174"/>
        <v>262.20459148999998</v>
      </c>
      <c r="D2524" s="115">
        <f t="shared" si="1169"/>
        <v>1190.8820000000001</v>
      </c>
      <c r="E2524" s="116">
        <f t="shared" si="1156"/>
        <v>1193.337</v>
      </c>
      <c r="F2524" s="117">
        <f t="shared" si="1157"/>
        <v>46466</v>
      </c>
      <c r="G2524" s="118">
        <f t="shared" si="1161"/>
        <v>2.0614972768082662E-3</v>
      </c>
      <c r="H2524" s="119">
        <f t="shared" si="1175"/>
        <v>46527</v>
      </c>
      <c r="I2524" s="119">
        <f t="shared" si="1162"/>
        <v>46527</v>
      </c>
      <c r="J2524" s="120">
        <f t="shared" si="1170"/>
        <v>21</v>
      </c>
      <c r="K2524" s="120">
        <f t="shared" si="1159"/>
        <v>14</v>
      </c>
      <c r="L2524" s="8">
        <f t="shared" si="1171"/>
        <v>1.00137385</v>
      </c>
      <c r="M2524" s="121">
        <f t="shared" si="1158"/>
        <v>1.00206149</v>
      </c>
      <c r="N2524" s="121">
        <f t="shared" si="1153"/>
        <v>1.7154222166336566</v>
      </c>
      <c r="O2524" s="114">
        <f t="shared" si="1155"/>
        <v>1.7177789400000001</v>
      </c>
      <c r="P2524" s="114">
        <f t="shared" si="1163"/>
        <v>450.40952522999999</v>
      </c>
      <c r="Q2524" s="168">
        <f t="shared" si="1176"/>
        <v>0</v>
      </c>
      <c r="R2524" s="169">
        <f t="shared" si="1172"/>
        <v>0</v>
      </c>
      <c r="S2524" s="114">
        <f t="shared" si="1164"/>
        <v>0</v>
      </c>
      <c r="T2524" s="124">
        <f t="shared" si="1173"/>
        <v>7.0000000000000007E-2</v>
      </c>
      <c r="U2524" s="122">
        <f t="shared" si="1154"/>
        <v>14</v>
      </c>
      <c r="V2524" s="122">
        <v>252</v>
      </c>
      <c r="W2524" s="121">
        <f t="shared" si="1165"/>
        <v>1.0037658869999999</v>
      </c>
      <c r="X2524" s="114">
        <f t="shared" si="1166"/>
        <v>1.69619137</v>
      </c>
      <c r="Y2524" s="114">
        <f t="shared" si="1167"/>
        <v>0</v>
      </c>
      <c r="Z2524" s="127" t="str">
        <f t="shared" si="1177"/>
        <v>A+J=</v>
      </c>
      <c r="AA2524" s="119">
        <f t="shared" si="1178"/>
        <v>46527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>
        <f t="shared" si="1168"/>
        <v>46519</v>
      </c>
      <c r="B2525" s="114">
        <f t="shared" si="1160"/>
        <v>452.27147178000001</v>
      </c>
      <c r="C2525" s="114">
        <f t="shared" si="1174"/>
        <v>262.20459148999998</v>
      </c>
      <c r="D2525" s="115">
        <f t="shared" si="1169"/>
        <v>1190.8820000000001</v>
      </c>
      <c r="E2525" s="116">
        <f t="shared" si="1156"/>
        <v>1193.337</v>
      </c>
      <c r="F2525" s="117">
        <f t="shared" si="1157"/>
        <v>46466</v>
      </c>
      <c r="G2525" s="118">
        <f t="shared" si="1161"/>
        <v>2.0614972768082662E-3</v>
      </c>
      <c r="H2525" s="119">
        <f t="shared" si="1175"/>
        <v>46527</v>
      </c>
      <c r="I2525" s="119">
        <f t="shared" si="1162"/>
        <v>46527</v>
      </c>
      <c r="J2525" s="120">
        <f t="shared" si="1170"/>
        <v>21</v>
      </c>
      <c r="K2525" s="120">
        <f t="shared" si="1159"/>
        <v>15</v>
      </c>
      <c r="L2525" s="8">
        <f t="shared" si="1171"/>
        <v>1.00147206</v>
      </c>
      <c r="M2525" s="121">
        <f t="shared" si="1158"/>
        <v>1.00206149</v>
      </c>
      <c r="N2525" s="121">
        <f t="shared" si="1153"/>
        <v>1.7154222166336566</v>
      </c>
      <c r="O2525" s="114">
        <f t="shared" si="1155"/>
        <v>1.71794742</v>
      </c>
      <c r="P2525" s="114">
        <f t="shared" si="1163"/>
        <v>450.45370145999999</v>
      </c>
      <c r="Q2525" s="168">
        <f t="shared" si="1176"/>
        <v>0</v>
      </c>
      <c r="R2525" s="169">
        <f t="shared" si="1172"/>
        <v>0</v>
      </c>
      <c r="S2525" s="114">
        <f t="shared" si="1164"/>
        <v>0</v>
      </c>
      <c r="T2525" s="124">
        <f t="shared" si="1173"/>
        <v>7.0000000000000007E-2</v>
      </c>
      <c r="U2525" s="122">
        <f t="shared" si="1154"/>
        <v>15</v>
      </c>
      <c r="V2525" s="122">
        <v>252</v>
      </c>
      <c r="W2525" s="121">
        <f t="shared" si="1165"/>
        <v>1.004035421</v>
      </c>
      <c r="X2525" s="114">
        <f t="shared" si="1166"/>
        <v>1.8177703199999999</v>
      </c>
      <c r="Y2525" s="114">
        <f t="shared" si="1167"/>
        <v>0</v>
      </c>
      <c r="Z2525" s="127" t="str">
        <f t="shared" si="1177"/>
        <v>A+J=</v>
      </c>
      <c r="AA2525" s="119">
        <f t="shared" si="1178"/>
        <v>46527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>
        <f t="shared" si="1168"/>
        <v>46520</v>
      </c>
      <c r="B2526" s="114">
        <f t="shared" si="1160"/>
        <v>452.43728056999998</v>
      </c>
      <c r="C2526" s="114">
        <f t="shared" si="1174"/>
        <v>262.20459148999998</v>
      </c>
      <c r="D2526" s="115">
        <f t="shared" si="1169"/>
        <v>1190.8820000000001</v>
      </c>
      <c r="E2526" s="116">
        <f t="shared" si="1156"/>
        <v>1193.337</v>
      </c>
      <c r="F2526" s="117">
        <f t="shared" si="1157"/>
        <v>46466</v>
      </c>
      <c r="G2526" s="118">
        <f t="shared" si="1161"/>
        <v>2.0614972768082662E-3</v>
      </c>
      <c r="H2526" s="119">
        <f t="shared" si="1175"/>
        <v>46527</v>
      </c>
      <c r="I2526" s="119">
        <f t="shared" si="1162"/>
        <v>46527</v>
      </c>
      <c r="J2526" s="120">
        <f t="shared" si="1170"/>
        <v>21</v>
      </c>
      <c r="K2526" s="120">
        <f t="shared" si="1159"/>
        <v>16</v>
      </c>
      <c r="L2526" s="8">
        <f t="shared" si="1171"/>
        <v>1.00157027</v>
      </c>
      <c r="M2526" s="121">
        <f t="shared" si="1158"/>
        <v>1.00206149</v>
      </c>
      <c r="N2526" s="121">
        <f t="shared" si="1153"/>
        <v>1.7154222166336566</v>
      </c>
      <c r="O2526" s="114">
        <f t="shared" si="1155"/>
        <v>1.71811589</v>
      </c>
      <c r="P2526" s="114">
        <f t="shared" si="1163"/>
        <v>450.49787506000001</v>
      </c>
      <c r="Q2526" s="168">
        <f t="shared" si="1176"/>
        <v>0</v>
      </c>
      <c r="R2526" s="169">
        <f t="shared" si="1172"/>
        <v>0</v>
      </c>
      <c r="S2526" s="114">
        <f t="shared" si="1164"/>
        <v>0</v>
      </c>
      <c r="T2526" s="124">
        <f t="shared" si="1173"/>
        <v>7.0000000000000007E-2</v>
      </c>
      <c r="U2526" s="122">
        <f t="shared" si="1154"/>
        <v>16</v>
      </c>
      <c r="V2526" s="122">
        <v>252</v>
      </c>
      <c r="W2526" s="121">
        <f t="shared" si="1165"/>
        <v>1.004305027</v>
      </c>
      <c r="X2526" s="114">
        <f t="shared" si="1166"/>
        <v>1.9394055100000001</v>
      </c>
      <c r="Y2526" s="114">
        <f t="shared" si="1167"/>
        <v>0</v>
      </c>
      <c r="Z2526" s="127" t="str">
        <f t="shared" si="1177"/>
        <v>A+J=</v>
      </c>
      <c r="AA2526" s="119">
        <f t="shared" si="1178"/>
        <v>46527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>
        <f t="shared" si="1168"/>
        <v>46521</v>
      </c>
      <c r="B2527" s="114">
        <f t="shared" si="1160"/>
        <v>452.60315398</v>
      </c>
      <c r="C2527" s="114">
        <f t="shared" si="1174"/>
        <v>262.20459148999998</v>
      </c>
      <c r="D2527" s="115">
        <f t="shared" si="1169"/>
        <v>1190.8820000000001</v>
      </c>
      <c r="E2527" s="116">
        <f t="shared" si="1156"/>
        <v>1193.337</v>
      </c>
      <c r="F2527" s="117">
        <f t="shared" si="1157"/>
        <v>46466</v>
      </c>
      <c r="G2527" s="118">
        <f t="shared" si="1161"/>
        <v>2.0614972768082662E-3</v>
      </c>
      <c r="H2527" s="119">
        <f t="shared" si="1175"/>
        <v>46527</v>
      </c>
      <c r="I2527" s="119">
        <f t="shared" si="1162"/>
        <v>46527</v>
      </c>
      <c r="J2527" s="120">
        <f t="shared" si="1170"/>
        <v>21</v>
      </c>
      <c r="K2527" s="120">
        <f t="shared" si="1159"/>
        <v>17</v>
      </c>
      <c r="L2527" s="8">
        <f t="shared" si="1171"/>
        <v>1.0016685000000001</v>
      </c>
      <c r="M2527" s="121">
        <f t="shared" si="1158"/>
        <v>1.00206149</v>
      </c>
      <c r="N2527" s="121">
        <f t="shared" ref="N2527:N2536" si="1179">IF(I2527&gt;I2526,N2526*M2527,N2526)</f>
        <v>1.7154222166336566</v>
      </c>
      <c r="O2527" s="114">
        <f t="shared" si="1155"/>
        <v>1.71828439</v>
      </c>
      <c r="P2527" s="114">
        <f t="shared" si="1163"/>
        <v>450.54205653999998</v>
      </c>
      <c r="Q2527" s="168">
        <f t="shared" si="1176"/>
        <v>0</v>
      </c>
      <c r="R2527" s="169">
        <f t="shared" si="1172"/>
        <v>0</v>
      </c>
      <c r="S2527" s="114">
        <f t="shared" si="1164"/>
        <v>0</v>
      </c>
      <c r="T2527" s="124">
        <f t="shared" si="1173"/>
        <v>7.0000000000000007E-2</v>
      </c>
      <c r="U2527" s="122">
        <f t="shared" si="1154"/>
        <v>17</v>
      </c>
      <c r="V2527" s="122">
        <v>252</v>
      </c>
      <c r="W2527" s="121">
        <f t="shared" si="1165"/>
        <v>1.0045747060000001</v>
      </c>
      <c r="X2527" s="114">
        <f t="shared" si="1166"/>
        <v>2.0610974400000002</v>
      </c>
      <c r="Y2527" s="114">
        <f t="shared" si="1167"/>
        <v>0</v>
      </c>
      <c r="Z2527" s="127" t="str">
        <f t="shared" si="1177"/>
        <v>A+J=</v>
      </c>
      <c r="AA2527" s="119">
        <f t="shared" si="1178"/>
        <v>46527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>
        <f t="shared" si="1168"/>
        <v>46522</v>
      </c>
      <c r="B2528" s="114">
        <f t="shared" si="1160"/>
        <v>452.76908629000002</v>
      </c>
      <c r="C2528" s="114">
        <f t="shared" si="1174"/>
        <v>262.20459148999998</v>
      </c>
      <c r="D2528" s="115">
        <f t="shared" si="1169"/>
        <v>1190.8820000000001</v>
      </c>
      <c r="E2528" s="116">
        <f t="shared" si="1156"/>
        <v>1193.337</v>
      </c>
      <c r="F2528" s="117">
        <f t="shared" si="1157"/>
        <v>46466</v>
      </c>
      <c r="G2528" s="118">
        <f t="shared" si="1161"/>
        <v>2.0614972768082662E-3</v>
      </c>
      <c r="H2528" s="119">
        <f t="shared" si="1175"/>
        <v>46527</v>
      </c>
      <c r="I2528" s="119">
        <f t="shared" si="1162"/>
        <v>46527</v>
      </c>
      <c r="J2528" s="120">
        <f t="shared" si="1170"/>
        <v>21</v>
      </c>
      <c r="K2528" s="120">
        <f t="shared" si="1159"/>
        <v>18</v>
      </c>
      <c r="L2528" s="8">
        <f t="shared" si="1171"/>
        <v>1.0017667299999999</v>
      </c>
      <c r="M2528" s="121">
        <f t="shared" si="1158"/>
        <v>1.00206149</v>
      </c>
      <c r="N2528" s="121">
        <f t="shared" si="1179"/>
        <v>1.7154222166336566</v>
      </c>
      <c r="O2528" s="114">
        <f t="shared" si="1155"/>
        <v>1.7184528999999999</v>
      </c>
      <c r="P2528" s="114">
        <f t="shared" si="1163"/>
        <v>450.58624063000002</v>
      </c>
      <c r="Q2528" s="168">
        <f t="shared" si="1176"/>
        <v>0</v>
      </c>
      <c r="R2528" s="169">
        <f t="shared" si="1172"/>
        <v>0</v>
      </c>
      <c r="S2528" s="114">
        <f t="shared" si="1164"/>
        <v>0</v>
      </c>
      <c r="T2528" s="124">
        <f t="shared" si="1173"/>
        <v>7.0000000000000007E-2</v>
      </c>
      <c r="U2528" s="122">
        <f t="shared" si="1154"/>
        <v>18</v>
      </c>
      <c r="V2528" s="122">
        <v>252</v>
      </c>
      <c r="W2528" s="121">
        <f t="shared" si="1165"/>
        <v>1.0048444569999999</v>
      </c>
      <c r="X2528" s="114">
        <f t="shared" si="1166"/>
        <v>2.1828456599999999</v>
      </c>
      <c r="Y2528" s="114">
        <f t="shared" si="1167"/>
        <v>0</v>
      </c>
      <c r="Z2528" s="127" t="str">
        <f t="shared" si="1177"/>
        <v>A+J=</v>
      </c>
      <c r="AA2528" s="119">
        <f t="shared" si="1178"/>
        <v>46527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>
        <f t="shared" si="1168"/>
        <v>46523</v>
      </c>
      <c r="B2529" s="114">
        <f t="shared" si="1160"/>
        <v>452.76908629000002</v>
      </c>
      <c r="C2529" s="114">
        <f t="shared" si="1174"/>
        <v>262.20459148999998</v>
      </c>
      <c r="D2529" s="115">
        <f t="shared" si="1169"/>
        <v>1190.8820000000001</v>
      </c>
      <c r="E2529" s="116">
        <f t="shared" si="1156"/>
        <v>1193.337</v>
      </c>
      <c r="F2529" s="117">
        <f t="shared" si="1157"/>
        <v>46466</v>
      </c>
      <c r="G2529" s="118">
        <f t="shared" si="1161"/>
        <v>2.0614972768082662E-3</v>
      </c>
      <c r="H2529" s="119">
        <f t="shared" si="1175"/>
        <v>46527</v>
      </c>
      <c r="I2529" s="119">
        <f t="shared" si="1162"/>
        <v>46527</v>
      </c>
      <c r="J2529" s="120">
        <f t="shared" si="1170"/>
        <v>21</v>
      </c>
      <c r="K2529" s="120">
        <f t="shared" si="1159"/>
        <v>18</v>
      </c>
      <c r="L2529" s="8">
        <f t="shared" si="1171"/>
        <v>1.0017667299999999</v>
      </c>
      <c r="M2529" s="121">
        <f t="shared" si="1158"/>
        <v>1.00206149</v>
      </c>
      <c r="N2529" s="121">
        <f t="shared" si="1179"/>
        <v>1.7154222166336566</v>
      </c>
      <c r="O2529" s="114">
        <f t="shared" si="1155"/>
        <v>1.7184528999999999</v>
      </c>
      <c r="P2529" s="114">
        <f t="shared" si="1163"/>
        <v>450.58624063000002</v>
      </c>
      <c r="Q2529" s="168">
        <f t="shared" si="1176"/>
        <v>0</v>
      </c>
      <c r="R2529" s="169">
        <f t="shared" si="1172"/>
        <v>0</v>
      </c>
      <c r="S2529" s="114">
        <f t="shared" si="1164"/>
        <v>0</v>
      </c>
      <c r="T2529" s="124">
        <f t="shared" si="1173"/>
        <v>7.0000000000000007E-2</v>
      </c>
      <c r="U2529" s="122">
        <f t="shared" si="1154"/>
        <v>18</v>
      </c>
      <c r="V2529" s="122">
        <v>252</v>
      </c>
      <c r="W2529" s="121">
        <f t="shared" si="1165"/>
        <v>1.0048444569999999</v>
      </c>
      <c r="X2529" s="114">
        <f t="shared" si="1166"/>
        <v>2.1828456599999999</v>
      </c>
      <c r="Y2529" s="114">
        <f t="shared" si="1167"/>
        <v>0</v>
      </c>
      <c r="Z2529" s="127" t="str">
        <f t="shared" si="1177"/>
        <v>A+J=</v>
      </c>
      <c r="AA2529" s="119">
        <f t="shared" si="1178"/>
        <v>46527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>
        <f t="shared" si="1168"/>
        <v>46524</v>
      </c>
      <c r="B2530" s="114">
        <f t="shared" si="1160"/>
        <v>452.76908629000002</v>
      </c>
      <c r="C2530" s="114">
        <f t="shared" si="1174"/>
        <v>262.20459148999998</v>
      </c>
      <c r="D2530" s="115">
        <f t="shared" si="1169"/>
        <v>1190.8820000000001</v>
      </c>
      <c r="E2530" s="116">
        <f t="shared" si="1156"/>
        <v>1193.337</v>
      </c>
      <c r="F2530" s="117">
        <f t="shared" si="1157"/>
        <v>46466</v>
      </c>
      <c r="G2530" s="118">
        <f t="shared" si="1161"/>
        <v>2.0614972768082662E-3</v>
      </c>
      <c r="H2530" s="119">
        <f t="shared" si="1175"/>
        <v>46527</v>
      </c>
      <c r="I2530" s="119">
        <f t="shared" si="1162"/>
        <v>46527</v>
      </c>
      <c r="J2530" s="120">
        <f t="shared" si="1170"/>
        <v>21</v>
      </c>
      <c r="K2530" s="120">
        <f t="shared" si="1159"/>
        <v>18</v>
      </c>
      <c r="L2530" s="8">
        <f t="shared" si="1171"/>
        <v>1.0017667299999999</v>
      </c>
      <c r="M2530" s="121">
        <f t="shared" si="1158"/>
        <v>1.00206149</v>
      </c>
      <c r="N2530" s="121">
        <f t="shared" si="1179"/>
        <v>1.7154222166336566</v>
      </c>
      <c r="O2530" s="114">
        <f t="shared" si="1155"/>
        <v>1.7184528999999999</v>
      </c>
      <c r="P2530" s="114">
        <f t="shared" si="1163"/>
        <v>450.58624063000002</v>
      </c>
      <c r="Q2530" s="168">
        <f t="shared" si="1176"/>
        <v>0</v>
      </c>
      <c r="R2530" s="169">
        <f t="shared" si="1172"/>
        <v>0</v>
      </c>
      <c r="S2530" s="114">
        <f t="shared" si="1164"/>
        <v>0</v>
      </c>
      <c r="T2530" s="124">
        <f t="shared" si="1173"/>
        <v>7.0000000000000007E-2</v>
      </c>
      <c r="U2530" s="122">
        <f t="shared" si="1154"/>
        <v>18</v>
      </c>
      <c r="V2530" s="122">
        <v>252</v>
      </c>
      <c r="W2530" s="121">
        <f t="shared" si="1165"/>
        <v>1.0048444569999999</v>
      </c>
      <c r="X2530" s="114">
        <f t="shared" si="1166"/>
        <v>2.1828456599999999</v>
      </c>
      <c r="Y2530" s="114">
        <f t="shared" si="1167"/>
        <v>0</v>
      </c>
      <c r="Z2530" s="127" t="str">
        <f t="shared" si="1177"/>
        <v>A+J=</v>
      </c>
      <c r="AA2530" s="119">
        <f t="shared" si="1178"/>
        <v>46527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>
        <f t="shared" si="1168"/>
        <v>46525</v>
      </c>
      <c r="B2531" s="114">
        <f t="shared" si="1160"/>
        <v>452.93508324999999</v>
      </c>
      <c r="C2531" s="114">
        <f t="shared" si="1174"/>
        <v>262.20459148999998</v>
      </c>
      <c r="D2531" s="115">
        <f t="shared" si="1169"/>
        <v>1190.8820000000001</v>
      </c>
      <c r="E2531" s="116">
        <f t="shared" si="1156"/>
        <v>1193.337</v>
      </c>
      <c r="F2531" s="117">
        <f t="shared" si="1157"/>
        <v>46466</v>
      </c>
      <c r="G2531" s="118">
        <f t="shared" si="1161"/>
        <v>2.0614972768082662E-3</v>
      </c>
      <c r="H2531" s="119">
        <f t="shared" si="1175"/>
        <v>46527</v>
      </c>
      <c r="I2531" s="119">
        <f t="shared" si="1162"/>
        <v>46527</v>
      </c>
      <c r="J2531" s="120">
        <f t="shared" si="1170"/>
        <v>21</v>
      </c>
      <c r="K2531" s="120">
        <f t="shared" si="1159"/>
        <v>19</v>
      </c>
      <c r="L2531" s="8">
        <f t="shared" si="1171"/>
        <v>1.0018649799999999</v>
      </c>
      <c r="M2531" s="121">
        <f t="shared" si="1158"/>
        <v>1.00206149</v>
      </c>
      <c r="N2531" s="121">
        <f t="shared" si="1179"/>
        <v>1.7154222166336566</v>
      </c>
      <c r="O2531" s="114">
        <f t="shared" si="1155"/>
        <v>1.7186214399999999</v>
      </c>
      <c r="P2531" s="114">
        <f t="shared" si="1163"/>
        <v>450.63043260000001</v>
      </c>
      <c r="Q2531" s="168">
        <f t="shared" si="1176"/>
        <v>0</v>
      </c>
      <c r="R2531" s="169">
        <f t="shared" si="1172"/>
        <v>0</v>
      </c>
      <c r="S2531" s="114">
        <f t="shared" si="1164"/>
        <v>0</v>
      </c>
      <c r="T2531" s="124">
        <f t="shared" si="1173"/>
        <v>7.0000000000000007E-2</v>
      </c>
      <c r="U2531" s="122">
        <f t="shared" si="1154"/>
        <v>19</v>
      </c>
      <c r="V2531" s="122">
        <v>252</v>
      </c>
      <c r="W2531" s="121">
        <f t="shared" si="1165"/>
        <v>1.005114281</v>
      </c>
      <c r="X2531" s="114">
        <f t="shared" si="1166"/>
        <v>2.3046506500000001</v>
      </c>
      <c r="Y2531" s="114">
        <f t="shared" si="1167"/>
        <v>0</v>
      </c>
      <c r="Z2531" s="127" t="str">
        <f t="shared" si="1177"/>
        <v>A+J=</v>
      </c>
      <c r="AA2531" s="119">
        <f t="shared" si="1178"/>
        <v>46527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>
        <f t="shared" si="1168"/>
        <v>46526</v>
      </c>
      <c r="B2532" s="114">
        <f t="shared" si="1160"/>
        <v>453.1011365</v>
      </c>
      <c r="C2532" s="114">
        <f t="shared" si="1174"/>
        <v>262.20459148999998</v>
      </c>
      <c r="D2532" s="115">
        <f t="shared" si="1169"/>
        <v>1190.8820000000001</v>
      </c>
      <c r="E2532" s="116">
        <f t="shared" si="1156"/>
        <v>1193.337</v>
      </c>
      <c r="F2532" s="117">
        <f t="shared" si="1157"/>
        <v>46466</v>
      </c>
      <c r="G2532" s="118">
        <f t="shared" si="1161"/>
        <v>2.0614972768082662E-3</v>
      </c>
      <c r="H2532" s="119">
        <f t="shared" si="1175"/>
        <v>46527</v>
      </c>
      <c r="I2532" s="119">
        <f t="shared" si="1162"/>
        <v>46527</v>
      </c>
      <c r="J2532" s="120">
        <f t="shared" si="1170"/>
        <v>21</v>
      </c>
      <c r="K2532" s="120">
        <f t="shared" si="1159"/>
        <v>20</v>
      </c>
      <c r="L2532" s="8">
        <f t="shared" si="1171"/>
        <v>1.0019632300000001</v>
      </c>
      <c r="M2532" s="121">
        <f t="shared" si="1158"/>
        <v>1.00206149</v>
      </c>
      <c r="N2532" s="121">
        <f t="shared" si="1179"/>
        <v>1.7154222166336566</v>
      </c>
      <c r="O2532" s="114">
        <f t="shared" si="1155"/>
        <v>1.7187899799999999</v>
      </c>
      <c r="P2532" s="114">
        <f t="shared" si="1163"/>
        <v>450.67462455999998</v>
      </c>
      <c r="Q2532" s="168">
        <f t="shared" si="1176"/>
        <v>0</v>
      </c>
      <c r="R2532" s="169">
        <f t="shared" si="1172"/>
        <v>0</v>
      </c>
      <c r="S2532" s="114">
        <f t="shared" si="1164"/>
        <v>0</v>
      </c>
      <c r="T2532" s="124">
        <f t="shared" si="1173"/>
        <v>7.0000000000000007E-2</v>
      </c>
      <c r="U2532" s="122">
        <f t="shared" si="1154"/>
        <v>20</v>
      </c>
      <c r="V2532" s="122">
        <v>252</v>
      </c>
      <c r="W2532" s="121">
        <f t="shared" si="1165"/>
        <v>1.005384177</v>
      </c>
      <c r="X2532" s="114">
        <f t="shared" si="1166"/>
        <v>2.4265119400000001</v>
      </c>
      <c r="Y2532" s="114">
        <f t="shared" si="1167"/>
        <v>0</v>
      </c>
      <c r="Z2532" s="127" t="str">
        <f t="shared" si="1177"/>
        <v>A+J=</v>
      </c>
      <c r="AA2532" s="119">
        <f t="shared" si="1178"/>
        <v>46527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>
        <f t="shared" si="1168"/>
        <v>46527</v>
      </c>
      <c r="B2533" s="114">
        <f t="shared" si="1160"/>
        <v>453.26725133000002</v>
      </c>
      <c r="C2533" s="114">
        <f t="shared" si="1174"/>
        <v>262.20459148999998</v>
      </c>
      <c r="D2533" s="115">
        <f t="shared" si="1169"/>
        <v>1190.8820000000001</v>
      </c>
      <c r="E2533" s="116">
        <f t="shared" si="1156"/>
        <v>1193.337</v>
      </c>
      <c r="F2533" s="117">
        <f t="shared" si="1157"/>
        <v>46466</v>
      </c>
      <c r="G2533" s="118">
        <f t="shared" si="1161"/>
        <v>2.0614972768082662E-3</v>
      </c>
      <c r="H2533" s="119">
        <f t="shared" si="1175"/>
        <v>46559</v>
      </c>
      <c r="I2533" s="119">
        <f t="shared" si="1162"/>
        <v>46527</v>
      </c>
      <c r="J2533" s="120">
        <f t="shared" si="1170"/>
        <v>21</v>
      </c>
      <c r="K2533" s="120">
        <f t="shared" si="1159"/>
        <v>21</v>
      </c>
      <c r="L2533" s="8">
        <f t="shared" si="1171"/>
        <v>1.00206149</v>
      </c>
      <c r="M2533" s="121">
        <f t="shared" si="1158"/>
        <v>1.00206149</v>
      </c>
      <c r="N2533" s="121">
        <f t="shared" si="1179"/>
        <v>1.7154222166336566</v>
      </c>
      <c r="O2533" s="114">
        <f t="shared" si="1155"/>
        <v>1.71895854</v>
      </c>
      <c r="P2533" s="114">
        <f t="shared" si="1163"/>
        <v>450.71882176000003</v>
      </c>
      <c r="Q2533" s="168">
        <f t="shared" si="1176"/>
        <v>83</v>
      </c>
      <c r="R2533" s="169">
        <f t="shared" si="1172"/>
        <v>2.6759999999999999E-2</v>
      </c>
      <c r="S2533" s="114">
        <f t="shared" si="1164"/>
        <v>12.06123567</v>
      </c>
      <c r="T2533" s="124">
        <f t="shared" si="1173"/>
        <v>7.0000000000000007E-2</v>
      </c>
      <c r="U2533" s="122">
        <f t="shared" ref="U2533:U2566" si="1180">IF(Q2532&gt;0,1,IF(K2533=K2532,U2532,U2532+1))</f>
        <v>21</v>
      </c>
      <c r="V2533" s="122">
        <v>252</v>
      </c>
      <c r="W2533" s="121">
        <f t="shared" si="1165"/>
        <v>1.0056541450000001</v>
      </c>
      <c r="X2533" s="114">
        <f t="shared" si="1166"/>
        <v>2.5484295700000001</v>
      </c>
      <c r="Y2533" s="114">
        <f t="shared" si="1167"/>
        <v>14.60966524</v>
      </c>
      <c r="Z2533" s="127" t="str">
        <f t="shared" si="1177"/>
        <v>A+J=</v>
      </c>
      <c r="AA2533" s="119">
        <f t="shared" si="1178"/>
        <v>46527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>
        <f t="shared" si="1168"/>
        <v>46528</v>
      </c>
      <c r="B2534" s="114">
        <f t="shared" si="1160"/>
        <v>438.81840689999996</v>
      </c>
      <c r="C2534" s="114">
        <f t="shared" si="1174"/>
        <v>255.18799662999999</v>
      </c>
      <c r="D2534" s="115">
        <f t="shared" si="1169"/>
        <v>1190.8820000000001</v>
      </c>
      <c r="E2534" s="116">
        <f t="shared" si="1156"/>
        <v>1193.337</v>
      </c>
      <c r="F2534" s="117">
        <f t="shared" si="1157"/>
        <v>46497</v>
      </c>
      <c r="G2534" s="118">
        <f t="shared" si="1161"/>
        <v>2.0614972768082662E-3</v>
      </c>
      <c r="H2534" s="119">
        <f t="shared" si="1175"/>
        <v>46559</v>
      </c>
      <c r="I2534" s="119">
        <f t="shared" si="1162"/>
        <v>46559</v>
      </c>
      <c r="J2534" s="120">
        <f t="shared" si="1170"/>
        <v>21</v>
      </c>
      <c r="K2534" s="120">
        <f t="shared" si="1159"/>
        <v>1</v>
      </c>
      <c r="L2534" s="8">
        <f t="shared" si="1171"/>
        <v>1.00009807</v>
      </c>
      <c r="M2534" s="121">
        <f t="shared" si="1158"/>
        <v>1.00206149</v>
      </c>
      <c r="N2534" s="121">
        <f t="shared" si="1179"/>
        <v>1.7189585423790248</v>
      </c>
      <c r="O2534" s="114">
        <f t="shared" si="1155"/>
        <v>1.71912712</v>
      </c>
      <c r="P2534" s="114">
        <f t="shared" si="1163"/>
        <v>438.70060569999998</v>
      </c>
      <c r="Q2534" s="168">
        <f t="shared" si="1176"/>
        <v>0</v>
      </c>
      <c r="R2534" s="169">
        <f t="shared" si="1172"/>
        <v>0</v>
      </c>
      <c r="S2534" s="114">
        <f t="shared" si="1164"/>
        <v>0</v>
      </c>
      <c r="T2534" s="124">
        <f t="shared" si="1173"/>
        <v>7.0000000000000007E-2</v>
      </c>
      <c r="U2534" s="122">
        <f t="shared" si="1180"/>
        <v>1</v>
      </c>
      <c r="V2534" s="122">
        <v>252</v>
      </c>
      <c r="W2534" s="121">
        <f t="shared" si="1165"/>
        <v>1.0002685229999999</v>
      </c>
      <c r="X2534" s="114">
        <f t="shared" si="1166"/>
        <v>0.11780119999999999</v>
      </c>
      <c r="Y2534" s="114">
        <f t="shared" si="1167"/>
        <v>0</v>
      </c>
      <c r="Z2534" s="127" t="str">
        <f t="shared" si="1177"/>
        <v>A+J=</v>
      </c>
      <c r="AA2534" s="119">
        <f t="shared" si="1178"/>
        <v>46559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>
        <f t="shared" si="1168"/>
        <v>46529</v>
      </c>
      <c r="B2535" s="114">
        <f t="shared" si="1160"/>
        <v>438.97928493000001</v>
      </c>
      <c r="C2535" s="114">
        <f t="shared" si="1174"/>
        <v>255.18799662999999</v>
      </c>
      <c r="D2535" s="115">
        <f t="shared" si="1169"/>
        <v>1190.8820000000001</v>
      </c>
      <c r="E2535" s="116">
        <f t="shared" si="1156"/>
        <v>1193.337</v>
      </c>
      <c r="F2535" s="117">
        <f t="shared" si="1157"/>
        <v>46497</v>
      </c>
      <c r="G2535" s="118">
        <f t="shared" si="1161"/>
        <v>2.0614972768082662E-3</v>
      </c>
      <c r="H2535" s="119">
        <f t="shared" si="1175"/>
        <v>46559</v>
      </c>
      <c r="I2535" s="119">
        <f t="shared" si="1162"/>
        <v>46559</v>
      </c>
      <c r="J2535" s="120">
        <f t="shared" si="1170"/>
        <v>21</v>
      </c>
      <c r="K2535" s="120">
        <f t="shared" si="1159"/>
        <v>2</v>
      </c>
      <c r="L2535" s="8">
        <f t="shared" si="1171"/>
        <v>1.0001961500000001</v>
      </c>
      <c r="M2535" s="121">
        <f t="shared" si="1158"/>
        <v>1.00206149</v>
      </c>
      <c r="N2535" s="121">
        <f t="shared" si="1179"/>
        <v>1.7189585423790248</v>
      </c>
      <c r="O2535" s="114">
        <f t="shared" si="1155"/>
        <v>1.7192957099999999</v>
      </c>
      <c r="P2535" s="114">
        <f t="shared" si="1163"/>
        <v>438.74362783999999</v>
      </c>
      <c r="Q2535" s="168">
        <f t="shared" si="1176"/>
        <v>0</v>
      </c>
      <c r="R2535" s="169">
        <f t="shared" si="1172"/>
        <v>0</v>
      </c>
      <c r="S2535" s="114">
        <f t="shared" si="1164"/>
        <v>0</v>
      </c>
      <c r="T2535" s="124">
        <f t="shared" si="1173"/>
        <v>7.0000000000000007E-2</v>
      </c>
      <c r="U2535" s="122">
        <f t="shared" si="1180"/>
        <v>2</v>
      </c>
      <c r="V2535" s="122">
        <v>252</v>
      </c>
      <c r="W2535" s="121">
        <f t="shared" si="1165"/>
        <v>1.000537118</v>
      </c>
      <c r="X2535" s="114">
        <f t="shared" si="1166"/>
        <v>0.23565709000000001</v>
      </c>
      <c r="Y2535" s="114">
        <f t="shared" si="1167"/>
        <v>0</v>
      </c>
      <c r="Z2535" s="127" t="str">
        <f t="shared" si="1177"/>
        <v>A+J=</v>
      </c>
      <c r="AA2535" s="119">
        <f t="shared" si="1178"/>
        <v>46559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>
        <f t="shared" si="1168"/>
        <v>46530</v>
      </c>
      <c r="B2536" s="114">
        <f t="shared" si="1160"/>
        <v>438.97928493000001</v>
      </c>
      <c r="C2536" s="114">
        <f t="shared" si="1174"/>
        <v>255.18799662999999</v>
      </c>
      <c r="D2536" s="115">
        <f t="shared" si="1169"/>
        <v>1190.8820000000001</v>
      </c>
      <c r="E2536" s="116">
        <f t="shared" si="1156"/>
        <v>1193.337</v>
      </c>
      <c r="F2536" s="117">
        <f t="shared" si="1157"/>
        <v>46497</v>
      </c>
      <c r="G2536" s="118">
        <f t="shared" si="1161"/>
        <v>2.0614972768082662E-3</v>
      </c>
      <c r="H2536" s="119">
        <f t="shared" si="1175"/>
        <v>46559</v>
      </c>
      <c r="I2536" s="119">
        <f t="shared" si="1162"/>
        <v>46559</v>
      </c>
      <c r="J2536" s="120">
        <f t="shared" si="1170"/>
        <v>21</v>
      </c>
      <c r="K2536" s="120">
        <f t="shared" si="1159"/>
        <v>2</v>
      </c>
      <c r="L2536" s="8">
        <f t="shared" si="1171"/>
        <v>1.0001961500000001</v>
      </c>
      <c r="M2536" s="121">
        <f t="shared" si="1158"/>
        <v>1.00206149</v>
      </c>
      <c r="N2536" s="121">
        <f t="shared" si="1179"/>
        <v>1.7189585423790248</v>
      </c>
      <c r="O2536" s="114">
        <f t="shared" si="1155"/>
        <v>1.7192957099999999</v>
      </c>
      <c r="P2536" s="114">
        <f t="shared" si="1163"/>
        <v>438.74362783999999</v>
      </c>
      <c r="Q2536" s="168">
        <f t="shared" si="1176"/>
        <v>0</v>
      </c>
      <c r="R2536" s="169">
        <f t="shared" si="1172"/>
        <v>0</v>
      </c>
      <c r="S2536" s="114">
        <f t="shared" si="1164"/>
        <v>0</v>
      </c>
      <c r="T2536" s="124">
        <f t="shared" si="1173"/>
        <v>7.0000000000000007E-2</v>
      </c>
      <c r="U2536" s="122">
        <f t="shared" si="1180"/>
        <v>2</v>
      </c>
      <c r="V2536" s="122">
        <v>252</v>
      </c>
      <c r="W2536" s="121">
        <f t="shared" si="1165"/>
        <v>1.000537118</v>
      </c>
      <c r="X2536" s="114">
        <f t="shared" si="1166"/>
        <v>0.23565709000000001</v>
      </c>
      <c r="Y2536" s="114">
        <f t="shared" si="1167"/>
        <v>0</v>
      </c>
      <c r="Z2536" s="127" t="str">
        <f t="shared" si="1177"/>
        <v>A+J=</v>
      </c>
      <c r="AA2536" s="119">
        <f t="shared" si="1178"/>
        <v>46559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>
        <f t="shared" si="1168"/>
        <v>46531</v>
      </c>
      <c r="B2537" s="114">
        <f t="shared" ref="B2537:B2566" si="1181">(P2537+X2537)</f>
        <v>438.97928493000001</v>
      </c>
      <c r="C2537" s="114">
        <f t="shared" si="1174"/>
        <v>255.18799662999999</v>
      </c>
      <c r="D2537" s="115">
        <f t="shared" ref="D2537:D2566" si="1182">IF(E2537=E2536,D2536,E2536)</f>
        <v>1190.8820000000001</v>
      </c>
      <c r="E2537" s="116">
        <f t="shared" si="1156"/>
        <v>1193.337</v>
      </c>
      <c r="F2537" s="117">
        <f t="shared" si="1157"/>
        <v>46497</v>
      </c>
      <c r="G2537" s="118">
        <f t="shared" ref="G2537:G2566" si="1183">(E2537/D2537)-1</f>
        <v>2.0614972768082662E-3</v>
      </c>
      <c r="H2537" s="119">
        <f t="shared" si="1175"/>
        <v>46559</v>
      </c>
      <c r="I2537" s="119">
        <f t="shared" ref="I2537:I2566" si="1184">IF(A2537&gt;I2536,H2537,I2536)</f>
        <v>46559</v>
      </c>
      <c r="J2537" s="120">
        <f t="shared" si="1170"/>
        <v>21</v>
      </c>
      <c r="K2537" s="120">
        <f t="shared" si="1159"/>
        <v>2</v>
      </c>
      <c r="L2537" s="8">
        <f t="shared" si="1171"/>
        <v>1.0001961500000001</v>
      </c>
      <c r="M2537" s="121">
        <f t="shared" ref="M2537:M2566" si="1185">IF(I2537&gt;I2536,L2536,M2536)</f>
        <v>1.00206149</v>
      </c>
      <c r="N2537" s="121">
        <f t="shared" ref="N2537:N2566" si="1186">IF(I2537&gt;I2536,N2536*M2537,N2536)</f>
        <v>1.7189585423790248</v>
      </c>
      <c r="O2537" s="114">
        <f t="shared" ref="O2537:O2566" si="1187">TRUNC(TRUNC((L2537*N2537),15),8)</f>
        <v>1.7192957099999999</v>
      </c>
      <c r="P2537" s="114">
        <f t="shared" ref="P2537:P2566" si="1188">TRUNC(C2537*O2537,8)</f>
        <v>438.74362783999999</v>
      </c>
      <c r="Q2537" s="168">
        <f t="shared" si="1176"/>
        <v>0</v>
      </c>
      <c r="R2537" s="169">
        <f t="shared" si="1172"/>
        <v>0</v>
      </c>
      <c r="S2537" s="114">
        <f t="shared" ref="S2537:S2566" si="1189">IF(R2537&gt;0,TRUNC(R2537*P2537,8),0)</f>
        <v>0</v>
      </c>
      <c r="T2537" s="124">
        <f t="shared" si="1173"/>
        <v>7.0000000000000007E-2</v>
      </c>
      <c r="U2537" s="122">
        <f t="shared" si="1180"/>
        <v>2</v>
      </c>
      <c r="V2537" s="122">
        <v>252</v>
      </c>
      <c r="W2537" s="121">
        <f t="shared" ref="W2537:W2566" si="1190">ROUND((1+T2537)^TRUNC((U2537/V2537),9),9)</f>
        <v>1.000537118</v>
      </c>
      <c r="X2537" s="114">
        <f t="shared" ref="X2537:X2566" si="1191">TRUNC((P2537*(W2537-1)),8)</f>
        <v>0.23565709000000001</v>
      </c>
      <c r="Y2537" s="114">
        <f t="shared" ref="Y2537:Y2566" si="1192">IF(Q2537&gt;0,S2537+X2537,0)</f>
        <v>0</v>
      </c>
      <c r="Z2537" s="127" t="str">
        <f t="shared" si="1177"/>
        <v>A+J=</v>
      </c>
      <c r="AA2537" s="119">
        <f t="shared" si="1178"/>
        <v>46559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>
        <f t="shared" si="1168"/>
        <v>46532</v>
      </c>
      <c r="B2538" s="114">
        <f t="shared" si="1181"/>
        <v>439.14022023999996</v>
      </c>
      <c r="C2538" s="114">
        <f t="shared" si="1174"/>
        <v>255.18799662999999</v>
      </c>
      <c r="D2538" s="115">
        <f t="shared" si="1182"/>
        <v>1190.8820000000001</v>
      </c>
      <c r="E2538" s="116">
        <f t="shared" ref="E2538:E2601" si="1193">IF($K2538=1,VLOOKUP($A2537,$AO$10:$AS$131,4),E2537)</f>
        <v>1193.337</v>
      </c>
      <c r="F2538" s="117">
        <f t="shared" ref="F2538:F2601" si="1194">IF($K2538=1,VLOOKUP($A2537,$AO$10:$AS$131,5),F2537)</f>
        <v>46497</v>
      </c>
      <c r="G2538" s="118">
        <f t="shared" si="1183"/>
        <v>2.0614972768082662E-3</v>
      </c>
      <c r="H2538" s="119">
        <f t="shared" si="1175"/>
        <v>46559</v>
      </c>
      <c r="I2538" s="119">
        <f t="shared" si="1184"/>
        <v>46559</v>
      </c>
      <c r="J2538" s="120">
        <f t="shared" si="1170"/>
        <v>21</v>
      </c>
      <c r="K2538" s="120">
        <f t="shared" si="1159"/>
        <v>3</v>
      </c>
      <c r="L2538" s="8">
        <f t="shared" si="1171"/>
        <v>1.00029423</v>
      </c>
      <c r="M2538" s="121">
        <f t="shared" si="1185"/>
        <v>1.00206149</v>
      </c>
      <c r="N2538" s="121">
        <f t="shared" si="1186"/>
        <v>1.7189585423790248</v>
      </c>
      <c r="O2538" s="114">
        <f t="shared" si="1187"/>
        <v>1.71946431</v>
      </c>
      <c r="P2538" s="114">
        <f t="shared" si="1188"/>
        <v>438.78665253999998</v>
      </c>
      <c r="Q2538" s="168">
        <f t="shared" si="1176"/>
        <v>0</v>
      </c>
      <c r="R2538" s="169">
        <f t="shared" si="1172"/>
        <v>0</v>
      </c>
      <c r="S2538" s="114">
        <f t="shared" si="1189"/>
        <v>0</v>
      </c>
      <c r="T2538" s="124">
        <f t="shared" si="1173"/>
        <v>7.0000000000000007E-2</v>
      </c>
      <c r="U2538" s="122">
        <f t="shared" si="1180"/>
        <v>3</v>
      </c>
      <c r="V2538" s="122">
        <v>252</v>
      </c>
      <c r="W2538" s="121">
        <f t="shared" si="1190"/>
        <v>1.0008057850000001</v>
      </c>
      <c r="X2538" s="114">
        <f t="shared" si="1191"/>
        <v>0.35356769999999998</v>
      </c>
      <c r="Y2538" s="114">
        <f t="shared" si="1192"/>
        <v>0</v>
      </c>
      <c r="Z2538" s="127" t="str">
        <f t="shared" si="1177"/>
        <v>A+J=</v>
      </c>
      <c r="AA2538" s="119">
        <f t="shared" si="1178"/>
        <v>46559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>
        <f t="shared" si="1168"/>
        <v>46533</v>
      </c>
      <c r="B2539" s="114">
        <f t="shared" si="1181"/>
        <v>439.30121790999999</v>
      </c>
      <c r="C2539" s="114">
        <f t="shared" si="1174"/>
        <v>255.18799662999999</v>
      </c>
      <c r="D2539" s="115">
        <f t="shared" si="1182"/>
        <v>1190.8820000000001</v>
      </c>
      <c r="E2539" s="116">
        <f t="shared" si="1193"/>
        <v>1193.337</v>
      </c>
      <c r="F2539" s="117">
        <f t="shared" si="1194"/>
        <v>46497</v>
      </c>
      <c r="G2539" s="118">
        <f t="shared" si="1183"/>
        <v>2.0614972768082662E-3</v>
      </c>
      <c r="H2539" s="119">
        <f t="shared" si="1175"/>
        <v>46559</v>
      </c>
      <c r="I2539" s="119">
        <f t="shared" si="1184"/>
        <v>46559</v>
      </c>
      <c r="J2539" s="120">
        <f t="shared" si="1170"/>
        <v>21</v>
      </c>
      <c r="K2539" s="120">
        <f t="shared" si="1159"/>
        <v>4</v>
      </c>
      <c r="L2539" s="8">
        <f t="shared" si="1171"/>
        <v>1.0003923299999999</v>
      </c>
      <c r="M2539" s="121">
        <f t="shared" si="1185"/>
        <v>1.00206149</v>
      </c>
      <c r="N2539" s="121">
        <f t="shared" si="1186"/>
        <v>1.7189585423790248</v>
      </c>
      <c r="O2539" s="114">
        <f t="shared" si="1187"/>
        <v>1.7196329400000001</v>
      </c>
      <c r="P2539" s="114">
        <f t="shared" si="1188"/>
        <v>438.82968489000001</v>
      </c>
      <c r="Q2539" s="168">
        <f t="shared" si="1176"/>
        <v>0</v>
      </c>
      <c r="R2539" s="169">
        <f t="shared" si="1172"/>
        <v>0</v>
      </c>
      <c r="S2539" s="114">
        <f t="shared" si="1189"/>
        <v>0</v>
      </c>
      <c r="T2539" s="124">
        <f t="shared" si="1173"/>
        <v>7.0000000000000007E-2</v>
      </c>
      <c r="U2539" s="122">
        <f t="shared" si="1180"/>
        <v>4</v>
      </c>
      <c r="V2539" s="122">
        <v>252</v>
      </c>
      <c r="W2539" s="121">
        <f t="shared" si="1190"/>
        <v>1.0010745240000001</v>
      </c>
      <c r="X2539" s="114">
        <f t="shared" si="1191"/>
        <v>0.47153302000000002</v>
      </c>
      <c r="Y2539" s="114">
        <f t="shared" si="1192"/>
        <v>0</v>
      </c>
      <c r="Z2539" s="127" t="str">
        <f t="shared" si="1177"/>
        <v>A+J=</v>
      </c>
      <c r="AA2539" s="119">
        <f t="shared" si="1178"/>
        <v>46559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>
        <f t="shared" si="1168"/>
        <v>46534</v>
      </c>
      <c r="B2540" s="114">
        <f t="shared" si="1181"/>
        <v>439.46227288</v>
      </c>
      <c r="C2540" s="114">
        <f t="shared" si="1174"/>
        <v>255.18799662999999</v>
      </c>
      <c r="D2540" s="115">
        <f t="shared" si="1182"/>
        <v>1190.8820000000001</v>
      </c>
      <c r="E2540" s="116">
        <f t="shared" si="1193"/>
        <v>1193.337</v>
      </c>
      <c r="F2540" s="117">
        <f t="shared" si="1194"/>
        <v>46497</v>
      </c>
      <c r="G2540" s="118">
        <f t="shared" si="1183"/>
        <v>2.0614972768082662E-3</v>
      </c>
      <c r="H2540" s="119">
        <f t="shared" si="1175"/>
        <v>46559</v>
      </c>
      <c r="I2540" s="119">
        <f t="shared" si="1184"/>
        <v>46559</v>
      </c>
      <c r="J2540" s="120">
        <f t="shared" si="1170"/>
        <v>21</v>
      </c>
      <c r="K2540" s="120">
        <f t="shared" si="1159"/>
        <v>5</v>
      </c>
      <c r="L2540" s="8">
        <f t="shared" si="1171"/>
        <v>1.0004904400000001</v>
      </c>
      <c r="M2540" s="121">
        <f t="shared" si="1185"/>
        <v>1.00206149</v>
      </c>
      <c r="N2540" s="121">
        <f t="shared" si="1186"/>
        <v>1.7189585423790248</v>
      </c>
      <c r="O2540" s="114">
        <f t="shared" si="1187"/>
        <v>1.7198015799999999</v>
      </c>
      <c r="P2540" s="114">
        <f t="shared" si="1188"/>
        <v>438.87271980000003</v>
      </c>
      <c r="Q2540" s="168">
        <f t="shared" si="1176"/>
        <v>0</v>
      </c>
      <c r="R2540" s="169">
        <f t="shared" si="1172"/>
        <v>0</v>
      </c>
      <c r="S2540" s="114">
        <f t="shared" si="1189"/>
        <v>0</v>
      </c>
      <c r="T2540" s="124">
        <f t="shared" si="1173"/>
        <v>7.0000000000000007E-2</v>
      </c>
      <c r="U2540" s="122">
        <f t="shared" si="1180"/>
        <v>5</v>
      </c>
      <c r="V2540" s="122">
        <v>252</v>
      </c>
      <c r="W2540" s="121">
        <f t="shared" si="1190"/>
        <v>1.0013433350000001</v>
      </c>
      <c r="X2540" s="114">
        <f t="shared" si="1191"/>
        <v>0.58955307999999995</v>
      </c>
      <c r="Y2540" s="114">
        <f t="shared" si="1192"/>
        <v>0</v>
      </c>
      <c r="Z2540" s="127" t="str">
        <f t="shared" si="1177"/>
        <v>A+J=</v>
      </c>
      <c r="AA2540" s="119">
        <f t="shared" si="1178"/>
        <v>46559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>
        <f t="shared" si="1168"/>
        <v>46535</v>
      </c>
      <c r="B2541" s="114">
        <f t="shared" si="1181"/>
        <v>439.46227288</v>
      </c>
      <c r="C2541" s="114">
        <f t="shared" si="1174"/>
        <v>255.18799662999999</v>
      </c>
      <c r="D2541" s="115">
        <f t="shared" si="1182"/>
        <v>1190.8820000000001</v>
      </c>
      <c r="E2541" s="116">
        <f t="shared" si="1193"/>
        <v>1193.337</v>
      </c>
      <c r="F2541" s="117">
        <f t="shared" si="1194"/>
        <v>46497</v>
      </c>
      <c r="G2541" s="118">
        <f t="shared" si="1183"/>
        <v>2.0614972768082662E-3</v>
      </c>
      <c r="H2541" s="119">
        <f t="shared" si="1175"/>
        <v>46559</v>
      </c>
      <c r="I2541" s="119">
        <f t="shared" si="1184"/>
        <v>46559</v>
      </c>
      <c r="J2541" s="120">
        <f t="shared" si="1170"/>
        <v>21</v>
      </c>
      <c r="K2541" s="120">
        <f t="shared" si="1159"/>
        <v>5</v>
      </c>
      <c r="L2541" s="8">
        <f t="shared" si="1171"/>
        <v>1.0004904400000001</v>
      </c>
      <c r="M2541" s="121">
        <f t="shared" si="1185"/>
        <v>1.00206149</v>
      </c>
      <c r="N2541" s="121">
        <f t="shared" si="1186"/>
        <v>1.7189585423790248</v>
      </c>
      <c r="O2541" s="114">
        <f t="shared" si="1187"/>
        <v>1.7198015799999999</v>
      </c>
      <c r="P2541" s="114">
        <f t="shared" si="1188"/>
        <v>438.87271980000003</v>
      </c>
      <c r="Q2541" s="168">
        <f t="shared" si="1176"/>
        <v>0</v>
      </c>
      <c r="R2541" s="169">
        <f t="shared" si="1172"/>
        <v>0</v>
      </c>
      <c r="S2541" s="114">
        <f t="shared" si="1189"/>
        <v>0</v>
      </c>
      <c r="T2541" s="124">
        <f t="shared" si="1173"/>
        <v>7.0000000000000007E-2</v>
      </c>
      <c r="U2541" s="122">
        <f t="shared" si="1180"/>
        <v>5</v>
      </c>
      <c r="V2541" s="122">
        <v>252</v>
      </c>
      <c r="W2541" s="121">
        <f t="shared" si="1190"/>
        <v>1.0013433350000001</v>
      </c>
      <c r="X2541" s="114">
        <f t="shared" si="1191"/>
        <v>0.58955307999999995</v>
      </c>
      <c r="Y2541" s="114">
        <f t="shared" si="1192"/>
        <v>0</v>
      </c>
      <c r="Z2541" s="127" t="str">
        <f t="shared" si="1177"/>
        <v>A+J=</v>
      </c>
      <c r="AA2541" s="119">
        <f t="shared" si="1178"/>
        <v>46559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>
        <f t="shared" si="1168"/>
        <v>46536</v>
      </c>
      <c r="B2542" s="114">
        <f t="shared" si="1181"/>
        <v>439.62339025</v>
      </c>
      <c r="C2542" s="114">
        <f t="shared" si="1174"/>
        <v>255.18799662999999</v>
      </c>
      <c r="D2542" s="115">
        <f t="shared" si="1182"/>
        <v>1190.8820000000001</v>
      </c>
      <c r="E2542" s="116">
        <f t="shared" si="1193"/>
        <v>1193.337</v>
      </c>
      <c r="F2542" s="117">
        <f t="shared" si="1194"/>
        <v>46497</v>
      </c>
      <c r="G2542" s="118">
        <f t="shared" si="1183"/>
        <v>2.0614972768082662E-3</v>
      </c>
      <c r="H2542" s="119">
        <f t="shared" si="1175"/>
        <v>46559</v>
      </c>
      <c r="I2542" s="119">
        <f t="shared" si="1184"/>
        <v>46559</v>
      </c>
      <c r="J2542" s="120">
        <f t="shared" si="1170"/>
        <v>21</v>
      </c>
      <c r="K2542" s="120">
        <f t="shared" ref="K2542:K2605" si="1195">(J2542-(NETWORKDAYS(A2542,I2542,AD$148:AD$502)-1))</f>
        <v>6</v>
      </c>
      <c r="L2542" s="8">
        <f t="shared" si="1171"/>
        <v>1.00058856</v>
      </c>
      <c r="M2542" s="121">
        <f t="shared" si="1185"/>
        <v>1.00206149</v>
      </c>
      <c r="N2542" s="121">
        <f t="shared" si="1186"/>
        <v>1.7189585423790248</v>
      </c>
      <c r="O2542" s="114">
        <f t="shared" si="1187"/>
        <v>1.71997025</v>
      </c>
      <c r="P2542" s="114">
        <f t="shared" si="1188"/>
        <v>438.91576235999997</v>
      </c>
      <c r="Q2542" s="168">
        <f t="shared" si="1176"/>
        <v>0</v>
      </c>
      <c r="R2542" s="169">
        <f t="shared" si="1172"/>
        <v>0</v>
      </c>
      <c r="S2542" s="114">
        <f t="shared" si="1189"/>
        <v>0</v>
      </c>
      <c r="T2542" s="124">
        <f t="shared" si="1173"/>
        <v>7.0000000000000007E-2</v>
      </c>
      <c r="U2542" s="122">
        <f t="shared" si="1180"/>
        <v>6</v>
      </c>
      <c r="V2542" s="122">
        <v>252</v>
      </c>
      <c r="W2542" s="121">
        <f t="shared" si="1190"/>
        <v>1.001612218</v>
      </c>
      <c r="X2542" s="114">
        <f t="shared" si="1191"/>
        <v>0.70762789000000004</v>
      </c>
      <c r="Y2542" s="114">
        <f t="shared" si="1192"/>
        <v>0</v>
      </c>
      <c r="Z2542" s="127" t="str">
        <f t="shared" si="1177"/>
        <v>A+J=</v>
      </c>
      <c r="AA2542" s="119">
        <f t="shared" si="1178"/>
        <v>46559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>
        <f t="shared" si="1168"/>
        <v>46537</v>
      </c>
      <c r="B2543" s="114">
        <f t="shared" si="1181"/>
        <v>439.62339025</v>
      </c>
      <c r="C2543" s="114">
        <f t="shared" si="1174"/>
        <v>255.18799662999999</v>
      </c>
      <c r="D2543" s="115">
        <f t="shared" si="1182"/>
        <v>1190.8820000000001</v>
      </c>
      <c r="E2543" s="116">
        <f t="shared" si="1193"/>
        <v>1193.337</v>
      </c>
      <c r="F2543" s="117">
        <f t="shared" si="1194"/>
        <v>46497</v>
      </c>
      <c r="G2543" s="118">
        <f t="shared" si="1183"/>
        <v>2.0614972768082662E-3</v>
      </c>
      <c r="H2543" s="119">
        <f t="shared" si="1175"/>
        <v>46559</v>
      </c>
      <c r="I2543" s="119">
        <f t="shared" si="1184"/>
        <v>46559</v>
      </c>
      <c r="J2543" s="120">
        <f t="shared" si="1170"/>
        <v>21</v>
      </c>
      <c r="K2543" s="120">
        <f t="shared" si="1195"/>
        <v>6</v>
      </c>
      <c r="L2543" s="8">
        <f t="shared" si="1171"/>
        <v>1.00058856</v>
      </c>
      <c r="M2543" s="121">
        <f t="shared" si="1185"/>
        <v>1.00206149</v>
      </c>
      <c r="N2543" s="121">
        <f t="shared" si="1186"/>
        <v>1.7189585423790248</v>
      </c>
      <c r="O2543" s="114">
        <f t="shared" si="1187"/>
        <v>1.71997025</v>
      </c>
      <c r="P2543" s="114">
        <f t="shared" si="1188"/>
        <v>438.91576235999997</v>
      </c>
      <c r="Q2543" s="168">
        <f t="shared" si="1176"/>
        <v>0</v>
      </c>
      <c r="R2543" s="169">
        <f t="shared" si="1172"/>
        <v>0</v>
      </c>
      <c r="S2543" s="114">
        <f t="shared" si="1189"/>
        <v>0</v>
      </c>
      <c r="T2543" s="124">
        <f t="shared" si="1173"/>
        <v>7.0000000000000007E-2</v>
      </c>
      <c r="U2543" s="122">
        <f t="shared" si="1180"/>
        <v>6</v>
      </c>
      <c r="V2543" s="122">
        <v>252</v>
      </c>
      <c r="W2543" s="121">
        <f t="shared" si="1190"/>
        <v>1.001612218</v>
      </c>
      <c r="X2543" s="114">
        <f t="shared" si="1191"/>
        <v>0.70762789000000004</v>
      </c>
      <c r="Y2543" s="114">
        <f t="shared" si="1192"/>
        <v>0</v>
      </c>
      <c r="Z2543" s="127" t="str">
        <f t="shared" si="1177"/>
        <v>A+J=</v>
      </c>
      <c r="AA2543" s="119">
        <f t="shared" si="1178"/>
        <v>46559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>
        <f t="shared" si="1168"/>
        <v>46538</v>
      </c>
      <c r="B2544" s="114">
        <f t="shared" si="1181"/>
        <v>439.62339025</v>
      </c>
      <c r="C2544" s="114">
        <f t="shared" si="1174"/>
        <v>255.18799662999999</v>
      </c>
      <c r="D2544" s="115">
        <f t="shared" si="1182"/>
        <v>1190.8820000000001</v>
      </c>
      <c r="E2544" s="116">
        <f t="shared" si="1193"/>
        <v>1193.337</v>
      </c>
      <c r="F2544" s="117">
        <f t="shared" si="1194"/>
        <v>46497</v>
      </c>
      <c r="G2544" s="118">
        <f t="shared" si="1183"/>
        <v>2.0614972768082662E-3</v>
      </c>
      <c r="H2544" s="119">
        <f t="shared" si="1175"/>
        <v>46559</v>
      </c>
      <c r="I2544" s="119">
        <f t="shared" si="1184"/>
        <v>46559</v>
      </c>
      <c r="J2544" s="120">
        <f t="shared" si="1170"/>
        <v>21</v>
      </c>
      <c r="K2544" s="120">
        <f t="shared" si="1195"/>
        <v>6</v>
      </c>
      <c r="L2544" s="8">
        <f t="shared" si="1171"/>
        <v>1.00058856</v>
      </c>
      <c r="M2544" s="121">
        <f t="shared" si="1185"/>
        <v>1.00206149</v>
      </c>
      <c r="N2544" s="121">
        <f t="shared" si="1186"/>
        <v>1.7189585423790248</v>
      </c>
      <c r="O2544" s="114">
        <f t="shared" si="1187"/>
        <v>1.71997025</v>
      </c>
      <c r="P2544" s="114">
        <f t="shared" si="1188"/>
        <v>438.91576235999997</v>
      </c>
      <c r="Q2544" s="168">
        <f t="shared" si="1176"/>
        <v>0</v>
      </c>
      <c r="R2544" s="169">
        <f t="shared" si="1172"/>
        <v>0</v>
      </c>
      <c r="S2544" s="114">
        <f t="shared" si="1189"/>
        <v>0</v>
      </c>
      <c r="T2544" s="124">
        <f t="shared" si="1173"/>
        <v>7.0000000000000007E-2</v>
      </c>
      <c r="U2544" s="122">
        <f t="shared" si="1180"/>
        <v>6</v>
      </c>
      <c r="V2544" s="122">
        <v>252</v>
      </c>
      <c r="W2544" s="121">
        <f t="shared" si="1190"/>
        <v>1.001612218</v>
      </c>
      <c r="X2544" s="114">
        <f t="shared" si="1191"/>
        <v>0.70762789000000004</v>
      </c>
      <c r="Y2544" s="114">
        <f t="shared" si="1192"/>
        <v>0</v>
      </c>
      <c r="Z2544" s="127" t="str">
        <f t="shared" si="1177"/>
        <v>A+J=</v>
      </c>
      <c r="AA2544" s="119">
        <f t="shared" si="1178"/>
        <v>46559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>
        <f t="shared" si="1168"/>
        <v>46539</v>
      </c>
      <c r="B2545" s="114">
        <f t="shared" si="1181"/>
        <v>439.78456535999999</v>
      </c>
      <c r="C2545" s="114">
        <f t="shared" si="1174"/>
        <v>255.18799662999999</v>
      </c>
      <c r="D2545" s="115">
        <f t="shared" si="1182"/>
        <v>1190.8820000000001</v>
      </c>
      <c r="E2545" s="116">
        <f t="shared" si="1193"/>
        <v>1193.337</v>
      </c>
      <c r="F2545" s="117">
        <f t="shared" si="1194"/>
        <v>46497</v>
      </c>
      <c r="G2545" s="118">
        <f t="shared" si="1183"/>
        <v>2.0614972768082662E-3</v>
      </c>
      <c r="H2545" s="119">
        <f t="shared" si="1175"/>
        <v>46559</v>
      </c>
      <c r="I2545" s="119">
        <f t="shared" si="1184"/>
        <v>46559</v>
      </c>
      <c r="J2545" s="120">
        <f t="shared" si="1170"/>
        <v>21</v>
      </c>
      <c r="K2545" s="120">
        <f t="shared" si="1195"/>
        <v>7</v>
      </c>
      <c r="L2545" s="8">
        <f t="shared" si="1171"/>
        <v>1.00068669</v>
      </c>
      <c r="M2545" s="121">
        <f t="shared" si="1185"/>
        <v>1.00206149</v>
      </c>
      <c r="N2545" s="121">
        <f t="shared" si="1186"/>
        <v>1.7189585423790248</v>
      </c>
      <c r="O2545" s="114">
        <f t="shared" si="1187"/>
        <v>1.7201389300000001</v>
      </c>
      <c r="P2545" s="114">
        <f t="shared" si="1188"/>
        <v>438.95880747000001</v>
      </c>
      <c r="Q2545" s="168">
        <f t="shared" si="1176"/>
        <v>0</v>
      </c>
      <c r="R2545" s="169">
        <f t="shared" si="1172"/>
        <v>0</v>
      </c>
      <c r="S2545" s="114">
        <f t="shared" si="1189"/>
        <v>0</v>
      </c>
      <c r="T2545" s="124">
        <f t="shared" si="1173"/>
        <v>7.0000000000000007E-2</v>
      </c>
      <c r="U2545" s="122">
        <f t="shared" si="1180"/>
        <v>7</v>
      </c>
      <c r="V2545" s="122">
        <v>252</v>
      </c>
      <c r="W2545" s="121">
        <f t="shared" si="1190"/>
        <v>1.001881174</v>
      </c>
      <c r="X2545" s="114">
        <f t="shared" si="1191"/>
        <v>0.82575788999999999</v>
      </c>
      <c r="Y2545" s="114">
        <f t="shared" si="1192"/>
        <v>0</v>
      </c>
      <c r="Z2545" s="127" t="str">
        <f t="shared" si="1177"/>
        <v>A+J=</v>
      </c>
      <c r="AA2545" s="119">
        <f t="shared" si="1178"/>
        <v>46559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>
        <f t="shared" si="1168"/>
        <v>46540</v>
      </c>
      <c r="B2546" s="114">
        <f t="shared" si="1181"/>
        <v>439.94580035000001</v>
      </c>
      <c r="C2546" s="114">
        <f t="shared" si="1174"/>
        <v>255.18799662999999</v>
      </c>
      <c r="D2546" s="115">
        <f t="shared" si="1182"/>
        <v>1190.8820000000001</v>
      </c>
      <c r="E2546" s="116">
        <f t="shared" si="1193"/>
        <v>1193.337</v>
      </c>
      <c r="F2546" s="117">
        <f t="shared" si="1194"/>
        <v>46497</v>
      </c>
      <c r="G2546" s="118">
        <f t="shared" si="1183"/>
        <v>2.0614972768082662E-3</v>
      </c>
      <c r="H2546" s="119">
        <f t="shared" si="1175"/>
        <v>46559</v>
      </c>
      <c r="I2546" s="119">
        <f t="shared" si="1184"/>
        <v>46559</v>
      </c>
      <c r="J2546" s="120">
        <f t="shared" si="1170"/>
        <v>21</v>
      </c>
      <c r="K2546" s="120">
        <f t="shared" si="1195"/>
        <v>8</v>
      </c>
      <c r="L2546" s="8">
        <f t="shared" si="1171"/>
        <v>1.00078483</v>
      </c>
      <c r="M2546" s="121">
        <f t="shared" si="1185"/>
        <v>1.00206149</v>
      </c>
      <c r="N2546" s="121">
        <f t="shared" si="1186"/>
        <v>1.7189585423790248</v>
      </c>
      <c r="O2546" s="114">
        <f t="shared" si="1187"/>
        <v>1.72030763</v>
      </c>
      <c r="P2546" s="114">
        <f t="shared" si="1188"/>
        <v>439.00185768</v>
      </c>
      <c r="Q2546" s="168">
        <f t="shared" si="1176"/>
        <v>0</v>
      </c>
      <c r="R2546" s="169">
        <f t="shared" si="1172"/>
        <v>0</v>
      </c>
      <c r="S2546" s="114">
        <f t="shared" si="1189"/>
        <v>0</v>
      </c>
      <c r="T2546" s="124">
        <f t="shared" si="1173"/>
        <v>7.0000000000000007E-2</v>
      </c>
      <c r="U2546" s="122">
        <f t="shared" si="1180"/>
        <v>8</v>
      </c>
      <c r="V2546" s="122">
        <v>252</v>
      </c>
      <c r="W2546" s="121">
        <f t="shared" si="1190"/>
        <v>1.0021502019999999</v>
      </c>
      <c r="X2546" s="114">
        <f t="shared" si="1191"/>
        <v>0.94394266999999998</v>
      </c>
      <c r="Y2546" s="114">
        <f t="shared" si="1192"/>
        <v>0</v>
      </c>
      <c r="Z2546" s="127" t="str">
        <f t="shared" si="1177"/>
        <v>A+J=</v>
      </c>
      <c r="AA2546" s="119">
        <f t="shared" si="1178"/>
        <v>46559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>
        <f t="shared" si="1168"/>
        <v>46541</v>
      </c>
      <c r="B2547" s="114">
        <f t="shared" si="1181"/>
        <v>440.10709012000001</v>
      </c>
      <c r="C2547" s="114">
        <f t="shared" si="1174"/>
        <v>255.18799662999999</v>
      </c>
      <c r="D2547" s="115">
        <f t="shared" si="1182"/>
        <v>1190.8820000000001</v>
      </c>
      <c r="E2547" s="116">
        <f t="shared" si="1193"/>
        <v>1193.337</v>
      </c>
      <c r="F2547" s="117">
        <f t="shared" si="1194"/>
        <v>46497</v>
      </c>
      <c r="G2547" s="118">
        <f t="shared" si="1183"/>
        <v>2.0614972768082662E-3</v>
      </c>
      <c r="H2547" s="119">
        <f t="shared" si="1175"/>
        <v>46559</v>
      </c>
      <c r="I2547" s="119">
        <f t="shared" si="1184"/>
        <v>46559</v>
      </c>
      <c r="J2547" s="120">
        <f t="shared" si="1170"/>
        <v>21</v>
      </c>
      <c r="K2547" s="120">
        <f t="shared" si="1195"/>
        <v>9</v>
      </c>
      <c r="L2547" s="8">
        <f t="shared" si="1171"/>
        <v>1.0008829699999999</v>
      </c>
      <c r="M2547" s="121">
        <f t="shared" si="1185"/>
        <v>1.00206149</v>
      </c>
      <c r="N2547" s="121">
        <f t="shared" si="1186"/>
        <v>1.7189585423790248</v>
      </c>
      <c r="O2547" s="114">
        <f t="shared" si="1187"/>
        <v>1.7204763300000001</v>
      </c>
      <c r="P2547" s="114">
        <f t="shared" si="1188"/>
        <v>439.0449079</v>
      </c>
      <c r="Q2547" s="168">
        <f t="shared" si="1176"/>
        <v>0</v>
      </c>
      <c r="R2547" s="169">
        <f t="shared" si="1172"/>
        <v>0</v>
      </c>
      <c r="S2547" s="114">
        <f t="shared" si="1189"/>
        <v>0</v>
      </c>
      <c r="T2547" s="124">
        <f t="shared" si="1173"/>
        <v>7.0000000000000007E-2</v>
      </c>
      <c r="U2547" s="122">
        <f t="shared" si="1180"/>
        <v>9</v>
      </c>
      <c r="V2547" s="122">
        <v>252</v>
      </c>
      <c r="W2547" s="121">
        <f t="shared" si="1190"/>
        <v>1.0024193020000001</v>
      </c>
      <c r="X2547" s="114">
        <f t="shared" si="1191"/>
        <v>1.06218222</v>
      </c>
      <c r="Y2547" s="114">
        <f t="shared" si="1192"/>
        <v>0</v>
      </c>
      <c r="Z2547" s="127" t="str">
        <f t="shared" si="1177"/>
        <v>A+J=</v>
      </c>
      <c r="AA2547" s="119">
        <f t="shared" si="1178"/>
        <v>46559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>
        <f t="shared" si="1168"/>
        <v>46542</v>
      </c>
      <c r="B2548" s="114">
        <f t="shared" si="1181"/>
        <v>440.26844233999998</v>
      </c>
      <c r="C2548" s="114">
        <f t="shared" si="1174"/>
        <v>255.18799662999999</v>
      </c>
      <c r="D2548" s="115">
        <f t="shared" si="1182"/>
        <v>1190.8820000000001</v>
      </c>
      <c r="E2548" s="116">
        <f t="shared" si="1193"/>
        <v>1193.337</v>
      </c>
      <c r="F2548" s="117">
        <f t="shared" si="1194"/>
        <v>46497</v>
      </c>
      <c r="G2548" s="118">
        <f t="shared" si="1183"/>
        <v>2.0614972768082662E-3</v>
      </c>
      <c r="H2548" s="119">
        <f t="shared" si="1175"/>
        <v>46559</v>
      </c>
      <c r="I2548" s="119">
        <f t="shared" si="1184"/>
        <v>46559</v>
      </c>
      <c r="J2548" s="120">
        <f t="shared" si="1170"/>
        <v>21</v>
      </c>
      <c r="K2548" s="120">
        <f t="shared" si="1195"/>
        <v>10</v>
      </c>
      <c r="L2548" s="8">
        <f t="shared" si="1171"/>
        <v>1.00098113</v>
      </c>
      <c r="M2548" s="121">
        <f t="shared" si="1185"/>
        <v>1.00206149</v>
      </c>
      <c r="N2548" s="121">
        <f t="shared" si="1186"/>
        <v>1.7189585423790248</v>
      </c>
      <c r="O2548" s="114">
        <f t="shared" si="1187"/>
        <v>1.7206450600000001</v>
      </c>
      <c r="P2548" s="114">
        <f t="shared" si="1188"/>
        <v>439.08796576999998</v>
      </c>
      <c r="Q2548" s="168">
        <f t="shared" si="1176"/>
        <v>0</v>
      </c>
      <c r="R2548" s="169">
        <f t="shared" si="1172"/>
        <v>0</v>
      </c>
      <c r="S2548" s="114">
        <f t="shared" si="1189"/>
        <v>0</v>
      </c>
      <c r="T2548" s="124">
        <f t="shared" si="1173"/>
        <v>7.0000000000000007E-2</v>
      </c>
      <c r="U2548" s="122">
        <f t="shared" si="1180"/>
        <v>10</v>
      </c>
      <c r="V2548" s="122">
        <v>252</v>
      </c>
      <c r="W2548" s="121">
        <f t="shared" si="1190"/>
        <v>1.0026884739999999</v>
      </c>
      <c r="X2548" s="114">
        <f t="shared" si="1191"/>
        <v>1.1804765699999999</v>
      </c>
      <c r="Y2548" s="114">
        <f t="shared" si="1192"/>
        <v>0</v>
      </c>
      <c r="Z2548" s="127" t="str">
        <f t="shared" si="1177"/>
        <v>A+J=</v>
      </c>
      <c r="AA2548" s="119">
        <f t="shared" si="1178"/>
        <v>46559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>
        <f t="shared" si="1168"/>
        <v>46543</v>
      </c>
      <c r="B2549" s="114">
        <f t="shared" si="1181"/>
        <v>440.42985491999997</v>
      </c>
      <c r="C2549" s="114">
        <f t="shared" si="1174"/>
        <v>255.18799662999999</v>
      </c>
      <c r="D2549" s="115">
        <f t="shared" si="1182"/>
        <v>1190.8820000000001</v>
      </c>
      <c r="E2549" s="116">
        <f t="shared" si="1193"/>
        <v>1193.337</v>
      </c>
      <c r="F2549" s="117">
        <f t="shared" si="1194"/>
        <v>46497</v>
      </c>
      <c r="G2549" s="118">
        <f t="shared" si="1183"/>
        <v>2.0614972768082662E-3</v>
      </c>
      <c r="H2549" s="119">
        <f t="shared" si="1175"/>
        <v>46559</v>
      </c>
      <c r="I2549" s="119">
        <f t="shared" si="1184"/>
        <v>46559</v>
      </c>
      <c r="J2549" s="120">
        <f t="shared" si="1170"/>
        <v>21</v>
      </c>
      <c r="K2549" s="120">
        <f t="shared" si="1195"/>
        <v>11</v>
      </c>
      <c r="L2549" s="8">
        <f t="shared" si="1171"/>
        <v>1.0010793</v>
      </c>
      <c r="M2549" s="121">
        <f t="shared" si="1185"/>
        <v>1.00206149</v>
      </c>
      <c r="N2549" s="121">
        <f t="shared" si="1186"/>
        <v>1.7189585423790248</v>
      </c>
      <c r="O2549" s="114">
        <f t="shared" si="1187"/>
        <v>1.7208138100000001</v>
      </c>
      <c r="P2549" s="114">
        <f t="shared" si="1188"/>
        <v>439.13102873999998</v>
      </c>
      <c r="Q2549" s="168">
        <f t="shared" si="1176"/>
        <v>0</v>
      </c>
      <c r="R2549" s="169">
        <f t="shared" si="1172"/>
        <v>0</v>
      </c>
      <c r="S2549" s="114">
        <f t="shared" si="1189"/>
        <v>0</v>
      </c>
      <c r="T2549" s="124">
        <f t="shared" si="1173"/>
        <v>7.0000000000000007E-2</v>
      </c>
      <c r="U2549" s="122">
        <f t="shared" si="1180"/>
        <v>11</v>
      </c>
      <c r="V2549" s="122">
        <v>252</v>
      </c>
      <c r="W2549" s="121">
        <f t="shared" si="1190"/>
        <v>1.0029577190000001</v>
      </c>
      <c r="X2549" s="114">
        <f t="shared" si="1191"/>
        <v>1.2988261800000001</v>
      </c>
      <c r="Y2549" s="114">
        <f t="shared" si="1192"/>
        <v>0</v>
      </c>
      <c r="Z2549" s="127" t="str">
        <f t="shared" si="1177"/>
        <v>A+J=</v>
      </c>
      <c r="AA2549" s="119">
        <f t="shared" si="1178"/>
        <v>46559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>
        <f t="shared" si="1168"/>
        <v>46544</v>
      </c>
      <c r="B2550" s="114">
        <f t="shared" si="1181"/>
        <v>440.42985491999997</v>
      </c>
      <c r="C2550" s="114">
        <f t="shared" si="1174"/>
        <v>255.18799662999999</v>
      </c>
      <c r="D2550" s="115">
        <f t="shared" si="1182"/>
        <v>1190.8820000000001</v>
      </c>
      <c r="E2550" s="116">
        <f t="shared" si="1193"/>
        <v>1193.337</v>
      </c>
      <c r="F2550" s="117">
        <f t="shared" si="1194"/>
        <v>46497</v>
      </c>
      <c r="G2550" s="118">
        <f t="shared" si="1183"/>
        <v>2.0614972768082662E-3</v>
      </c>
      <c r="H2550" s="119">
        <f t="shared" si="1175"/>
        <v>46559</v>
      </c>
      <c r="I2550" s="119">
        <f t="shared" si="1184"/>
        <v>46559</v>
      </c>
      <c r="J2550" s="120">
        <f t="shared" si="1170"/>
        <v>21</v>
      </c>
      <c r="K2550" s="120">
        <f t="shared" si="1195"/>
        <v>11</v>
      </c>
      <c r="L2550" s="8">
        <f t="shared" si="1171"/>
        <v>1.0010793</v>
      </c>
      <c r="M2550" s="121">
        <f t="shared" si="1185"/>
        <v>1.00206149</v>
      </c>
      <c r="N2550" s="121">
        <f t="shared" si="1186"/>
        <v>1.7189585423790248</v>
      </c>
      <c r="O2550" s="114">
        <f t="shared" si="1187"/>
        <v>1.7208138100000001</v>
      </c>
      <c r="P2550" s="114">
        <f t="shared" si="1188"/>
        <v>439.13102873999998</v>
      </c>
      <c r="Q2550" s="168">
        <f t="shared" si="1176"/>
        <v>0</v>
      </c>
      <c r="R2550" s="169">
        <f t="shared" si="1172"/>
        <v>0</v>
      </c>
      <c r="S2550" s="114">
        <f t="shared" si="1189"/>
        <v>0</v>
      </c>
      <c r="T2550" s="124">
        <f t="shared" si="1173"/>
        <v>7.0000000000000007E-2</v>
      </c>
      <c r="U2550" s="122">
        <f t="shared" si="1180"/>
        <v>11</v>
      </c>
      <c r="V2550" s="122">
        <v>252</v>
      </c>
      <c r="W2550" s="121">
        <f t="shared" si="1190"/>
        <v>1.0029577190000001</v>
      </c>
      <c r="X2550" s="114">
        <f t="shared" si="1191"/>
        <v>1.2988261800000001</v>
      </c>
      <c r="Y2550" s="114">
        <f t="shared" si="1192"/>
        <v>0</v>
      </c>
      <c r="Z2550" s="127" t="str">
        <f t="shared" si="1177"/>
        <v>A+J=</v>
      </c>
      <c r="AA2550" s="119">
        <f t="shared" si="1178"/>
        <v>46559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>
        <f t="shared" si="1168"/>
        <v>46545</v>
      </c>
      <c r="B2551" s="114">
        <f t="shared" si="1181"/>
        <v>440.42985491999997</v>
      </c>
      <c r="C2551" s="114">
        <f t="shared" si="1174"/>
        <v>255.18799662999999</v>
      </c>
      <c r="D2551" s="115">
        <f t="shared" si="1182"/>
        <v>1190.8820000000001</v>
      </c>
      <c r="E2551" s="116">
        <f t="shared" si="1193"/>
        <v>1193.337</v>
      </c>
      <c r="F2551" s="117">
        <f t="shared" si="1194"/>
        <v>46497</v>
      </c>
      <c r="G2551" s="118">
        <f t="shared" si="1183"/>
        <v>2.0614972768082662E-3</v>
      </c>
      <c r="H2551" s="119">
        <f t="shared" si="1175"/>
        <v>46559</v>
      </c>
      <c r="I2551" s="119">
        <f t="shared" si="1184"/>
        <v>46559</v>
      </c>
      <c r="J2551" s="120">
        <f t="shared" si="1170"/>
        <v>21</v>
      </c>
      <c r="K2551" s="120">
        <f t="shared" si="1195"/>
        <v>11</v>
      </c>
      <c r="L2551" s="8">
        <f t="shared" si="1171"/>
        <v>1.0010793</v>
      </c>
      <c r="M2551" s="121">
        <f t="shared" si="1185"/>
        <v>1.00206149</v>
      </c>
      <c r="N2551" s="121">
        <f t="shared" si="1186"/>
        <v>1.7189585423790248</v>
      </c>
      <c r="O2551" s="114">
        <f t="shared" si="1187"/>
        <v>1.7208138100000001</v>
      </c>
      <c r="P2551" s="114">
        <f t="shared" si="1188"/>
        <v>439.13102873999998</v>
      </c>
      <c r="Q2551" s="168">
        <f t="shared" si="1176"/>
        <v>0</v>
      </c>
      <c r="R2551" s="169">
        <f t="shared" si="1172"/>
        <v>0</v>
      </c>
      <c r="S2551" s="114">
        <f t="shared" si="1189"/>
        <v>0</v>
      </c>
      <c r="T2551" s="124">
        <f t="shared" si="1173"/>
        <v>7.0000000000000007E-2</v>
      </c>
      <c r="U2551" s="122">
        <f t="shared" si="1180"/>
        <v>11</v>
      </c>
      <c r="V2551" s="122">
        <v>252</v>
      </c>
      <c r="W2551" s="121">
        <f t="shared" si="1190"/>
        <v>1.0029577190000001</v>
      </c>
      <c r="X2551" s="114">
        <f t="shared" si="1191"/>
        <v>1.2988261800000001</v>
      </c>
      <c r="Y2551" s="114">
        <f t="shared" si="1192"/>
        <v>0</v>
      </c>
      <c r="Z2551" s="127" t="str">
        <f t="shared" si="1177"/>
        <v>A+J=</v>
      </c>
      <c r="AA2551" s="119">
        <f t="shared" si="1178"/>
        <v>46559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>
        <f t="shared" si="1168"/>
        <v>46546</v>
      </c>
      <c r="B2552" s="114">
        <f t="shared" si="1181"/>
        <v>440.59132231999996</v>
      </c>
      <c r="C2552" s="114">
        <f t="shared" si="1174"/>
        <v>255.18799662999999</v>
      </c>
      <c r="D2552" s="115">
        <f t="shared" si="1182"/>
        <v>1190.8820000000001</v>
      </c>
      <c r="E2552" s="116">
        <f t="shared" si="1193"/>
        <v>1193.337</v>
      </c>
      <c r="F2552" s="117">
        <f t="shared" si="1194"/>
        <v>46497</v>
      </c>
      <c r="G2552" s="118">
        <f t="shared" si="1183"/>
        <v>2.0614972768082662E-3</v>
      </c>
      <c r="H2552" s="119">
        <f t="shared" si="1175"/>
        <v>46559</v>
      </c>
      <c r="I2552" s="119">
        <f t="shared" si="1184"/>
        <v>46559</v>
      </c>
      <c r="J2552" s="120">
        <f t="shared" si="1170"/>
        <v>21</v>
      </c>
      <c r="K2552" s="120">
        <f t="shared" si="1195"/>
        <v>12</v>
      </c>
      <c r="L2552" s="8">
        <f t="shared" si="1171"/>
        <v>1.00117747</v>
      </c>
      <c r="M2552" s="121">
        <f t="shared" si="1185"/>
        <v>1.00206149</v>
      </c>
      <c r="N2552" s="121">
        <f t="shared" si="1186"/>
        <v>1.7189585423790248</v>
      </c>
      <c r="O2552" s="114">
        <f t="shared" si="1187"/>
        <v>1.7209825599999999</v>
      </c>
      <c r="P2552" s="114">
        <f t="shared" si="1188"/>
        <v>439.17409171999998</v>
      </c>
      <c r="Q2552" s="168">
        <f t="shared" si="1176"/>
        <v>0</v>
      </c>
      <c r="R2552" s="169">
        <f t="shared" si="1172"/>
        <v>0</v>
      </c>
      <c r="S2552" s="114">
        <f t="shared" si="1189"/>
        <v>0</v>
      </c>
      <c r="T2552" s="124">
        <f t="shared" si="1173"/>
        <v>7.0000000000000007E-2</v>
      </c>
      <c r="U2552" s="122">
        <f t="shared" si="1180"/>
        <v>12</v>
      </c>
      <c r="V2552" s="122">
        <v>252</v>
      </c>
      <c r="W2552" s="121">
        <f t="shared" si="1190"/>
        <v>1.003227036</v>
      </c>
      <c r="X2552" s="114">
        <f t="shared" si="1191"/>
        <v>1.4172305999999999</v>
      </c>
      <c r="Y2552" s="114">
        <f t="shared" si="1192"/>
        <v>0</v>
      </c>
      <c r="Z2552" s="127" t="str">
        <f t="shared" si="1177"/>
        <v>A+J=</v>
      </c>
      <c r="AA2552" s="119">
        <f t="shared" si="1178"/>
        <v>46559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>
        <f t="shared" si="1168"/>
        <v>46547</v>
      </c>
      <c r="B2553" s="114">
        <f t="shared" si="1181"/>
        <v>440.75285221000001</v>
      </c>
      <c r="C2553" s="114">
        <f t="shared" si="1174"/>
        <v>255.18799662999999</v>
      </c>
      <c r="D2553" s="115">
        <f t="shared" si="1182"/>
        <v>1190.8820000000001</v>
      </c>
      <c r="E2553" s="116">
        <f t="shared" si="1193"/>
        <v>1193.337</v>
      </c>
      <c r="F2553" s="117">
        <f t="shared" si="1194"/>
        <v>46497</v>
      </c>
      <c r="G2553" s="118">
        <f t="shared" si="1183"/>
        <v>2.0614972768082662E-3</v>
      </c>
      <c r="H2553" s="119">
        <f t="shared" si="1175"/>
        <v>46559</v>
      </c>
      <c r="I2553" s="119">
        <f t="shared" si="1184"/>
        <v>46559</v>
      </c>
      <c r="J2553" s="120">
        <f t="shared" si="1170"/>
        <v>21</v>
      </c>
      <c r="K2553" s="120">
        <f t="shared" si="1195"/>
        <v>13</v>
      </c>
      <c r="L2553" s="8">
        <f t="shared" si="1171"/>
        <v>1.0012756599999999</v>
      </c>
      <c r="M2553" s="121">
        <f t="shared" si="1185"/>
        <v>1.00206149</v>
      </c>
      <c r="N2553" s="121">
        <f t="shared" si="1186"/>
        <v>1.7189585423790248</v>
      </c>
      <c r="O2553" s="114">
        <f t="shared" si="1187"/>
        <v>1.72115134</v>
      </c>
      <c r="P2553" s="114">
        <f t="shared" si="1188"/>
        <v>439.21716235000002</v>
      </c>
      <c r="Q2553" s="168">
        <f t="shared" si="1176"/>
        <v>0</v>
      </c>
      <c r="R2553" s="169">
        <f t="shared" si="1172"/>
        <v>0</v>
      </c>
      <c r="S2553" s="114">
        <f t="shared" si="1189"/>
        <v>0</v>
      </c>
      <c r="T2553" s="124">
        <f t="shared" si="1173"/>
        <v>7.0000000000000007E-2</v>
      </c>
      <c r="U2553" s="122">
        <f t="shared" si="1180"/>
        <v>13</v>
      </c>
      <c r="V2553" s="122">
        <v>252</v>
      </c>
      <c r="W2553" s="121">
        <f t="shared" si="1190"/>
        <v>1.003496425</v>
      </c>
      <c r="X2553" s="114">
        <f t="shared" si="1191"/>
        <v>1.53568986</v>
      </c>
      <c r="Y2553" s="114">
        <f t="shared" si="1192"/>
        <v>0</v>
      </c>
      <c r="Z2553" s="127" t="str">
        <f t="shared" si="1177"/>
        <v>A+J=</v>
      </c>
      <c r="AA2553" s="119">
        <f t="shared" si="1178"/>
        <v>46559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>
        <f t="shared" si="1168"/>
        <v>46548</v>
      </c>
      <c r="B2554" s="114">
        <f t="shared" si="1181"/>
        <v>440.91443993999997</v>
      </c>
      <c r="C2554" s="114">
        <f t="shared" si="1174"/>
        <v>255.18799662999999</v>
      </c>
      <c r="D2554" s="115">
        <f t="shared" si="1182"/>
        <v>1190.8820000000001</v>
      </c>
      <c r="E2554" s="116">
        <f t="shared" si="1193"/>
        <v>1193.337</v>
      </c>
      <c r="F2554" s="117">
        <f t="shared" si="1194"/>
        <v>46497</v>
      </c>
      <c r="G2554" s="118">
        <f t="shared" si="1183"/>
        <v>2.0614972768082662E-3</v>
      </c>
      <c r="H2554" s="119">
        <f t="shared" si="1175"/>
        <v>46559</v>
      </c>
      <c r="I2554" s="119">
        <f t="shared" si="1184"/>
        <v>46559</v>
      </c>
      <c r="J2554" s="120">
        <f t="shared" si="1170"/>
        <v>21</v>
      </c>
      <c r="K2554" s="120">
        <f t="shared" si="1195"/>
        <v>14</v>
      </c>
      <c r="L2554" s="8">
        <f t="shared" si="1171"/>
        <v>1.00137385</v>
      </c>
      <c r="M2554" s="121">
        <f t="shared" si="1185"/>
        <v>1.00206149</v>
      </c>
      <c r="N2554" s="121">
        <f t="shared" si="1186"/>
        <v>1.7189585423790248</v>
      </c>
      <c r="O2554" s="114">
        <f t="shared" si="1187"/>
        <v>1.7213201300000001</v>
      </c>
      <c r="P2554" s="114">
        <f t="shared" si="1188"/>
        <v>439.26023552999999</v>
      </c>
      <c r="Q2554" s="168">
        <f t="shared" si="1176"/>
        <v>0</v>
      </c>
      <c r="R2554" s="169">
        <f t="shared" si="1172"/>
        <v>0</v>
      </c>
      <c r="S2554" s="114">
        <f t="shared" si="1189"/>
        <v>0</v>
      </c>
      <c r="T2554" s="124">
        <f t="shared" si="1173"/>
        <v>7.0000000000000007E-2</v>
      </c>
      <c r="U2554" s="122">
        <f t="shared" si="1180"/>
        <v>14</v>
      </c>
      <c r="V2554" s="122">
        <v>252</v>
      </c>
      <c r="W2554" s="121">
        <f t="shared" si="1190"/>
        <v>1.0037658869999999</v>
      </c>
      <c r="X2554" s="114">
        <f t="shared" si="1191"/>
        <v>1.65420441</v>
      </c>
      <c r="Y2554" s="114">
        <f t="shared" si="1192"/>
        <v>0</v>
      </c>
      <c r="Z2554" s="127" t="str">
        <f t="shared" si="1177"/>
        <v>A+J=</v>
      </c>
      <c r="AA2554" s="119">
        <f t="shared" si="1178"/>
        <v>46559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>
        <f t="shared" si="1168"/>
        <v>46549</v>
      </c>
      <c r="B2555" s="114">
        <f t="shared" si="1181"/>
        <v>441.07609019</v>
      </c>
      <c r="C2555" s="114">
        <f t="shared" si="1174"/>
        <v>255.18799662999999</v>
      </c>
      <c r="D2555" s="115">
        <f t="shared" si="1182"/>
        <v>1190.8820000000001</v>
      </c>
      <c r="E2555" s="116">
        <f t="shared" si="1193"/>
        <v>1193.337</v>
      </c>
      <c r="F2555" s="117">
        <f t="shared" si="1194"/>
        <v>46497</v>
      </c>
      <c r="G2555" s="118">
        <f t="shared" si="1183"/>
        <v>2.0614972768082662E-3</v>
      </c>
      <c r="H2555" s="119">
        <f t="shared" si="1175"/>
        <v>46559</v>
      </c>
      <c r="I2555" s="119">
        <f t="shared" si="1184"/>
        <v>46559</v>
      </c>
      <c r="J2555" s="120">
        <f t="shared" si="1170"/>
        <v>21</v>
      </c>
      <c r="K2555" s="120">
        <f t="shared" si="1195"/>
        <v>15</v>
      </c>
      <c r="L2555" s="8">
        <f t="shared" si="1171"/>
        <v>1.00147206</v>
      </c>
      <c r="M2555" s="121">
        <f t="shared" si="1185"/>
        <v>1.00206149</v>
      </c>
      <c r="N2555" s="121">
        <f t="shared" si="1186"/>
        <v>1.7189585423790248</v>
      </c>
      <c r="O2555" s="114">
        <f t="shared" si="1187"/>
        <v>1.7214889499999999</v>
      </c>
      <c r="P2555" s="114">
        <f t="shared" si="1188"/>
        <v>439.30331637</v>
      </c>
      <c r="Q2555" s="168">
        <f t="shared" si="1176"/>
        <v>0</v>
      </c>
      <c r="R2555" s="169">
        <f t="shared" si="1172"/>
        <v>0</v>
      </c>
      <c r="S2555" s="114">
        <f t="shared" si="1189"/>
        <v>0</v>
      </c>
      <c r="T2555" s="124">
        <f t="shared" si="1173"/>
        <v>7.0000000000000007E-2</v>
      </c>
      <c r="U2555" s="122">
        <f t="shared" si="1180"/>
        <v>15</v>
      </c>
      <c r="V2555" s="122">
        <v>252</v>
      </c>
      <c r="W2555" s="121">
        <f t="shared" si="1190"/>
        <v>1.004035421</v>
      </c>
      <c r="X2555" s="114">
        <f t="shared" si="1191"/>
        <v>1.7727738200000001</v>
      </c>
      <c r="Y2555" s="114">
        <f t="shared" si="1192"/>
        <v>0</v>
      </c>
      <c r="Z2555" s="127" t="str">
        <f t="shared" si="1177"/>
        <v>A+J=</v>
      </c>
      <c r="AA2555" s="119">
        <f t="shared" si="1178"/>
        <v>46559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>
        <f t="shared" si="1168"/>
        <v>46550</v>
      </c>
      <c r="B2556" s="114">
        <f t="shared" si="1181"/>
        <v>441.23779530000002</v>
      </c>
      <c r="C2556" s="114">
        <f t="shared" si="1174"/>
        <v>255.18799662999999</v>
      </c>
      <c r="D2556" s="115">
        <f t="shared" si="1182"/>
        <v>1190.8820000000001</v>
      </c>
      <c r="E2556" s="116">
        <f t="shared" si="1193"/>
        <v>1193.337</v>
      </c>
      <c r="F2556" s="117">
        <f t="shared" si="1194"/>
        <v>46497</v>
      </c>
      <c r="G2556" s="118">
        <f t="shared" si="1183"/>
        <v>2.0614972768082662E-3</v>
      </c>
      <c r="H2556" s="119">
        <f t="shared" si="1175"/>
        <v>46559</v>
      </c>
      <c r="I2556" s="119">
        <f t="shared" si="1184"/>
        <v>46559</v>
      </c>
      <c r="J2556" s="120">
        <f t="shared" si="1170"/>
        <v>21</v>
      </c>
      <c r="K2556" s="120">
        <f t="shared" si="1195"/>
        <v>16</v>
      </c>
      <c r="L2556" s="8">
        <f t="shared" si="1171"/>
        <v>1.00157027</v>
      </c>
      <c r="M2556" s="121">
        <f t="shared" si="1185"/>
        <v>1.00206149</v>
      </c>
      <c r="N2556" s="121">
        <f t="shared" si="1186"/>
        <v>1.7189585423790248</v>
      </c>
      <c r="O2556" s="114">
        <f t="shared" si="1187"/>
        <v>1.72165777</v>
      </c>
      <c r="P2556" s="114">
        <f t="shared" si="1188"/>
        <v>439.34639720000001</v>
      </c>
      <c r="Q2556" s="168">
        <f t="shared" si="1176"/>
        <v>0</v>
      </c>
      <c r="R2556" s="169">
        <f t="shared" si="1172"/>
        <v>0</v>
      </c>
      <c r="S2556" s="114">
        <f t="shared" si="1189"/>
        <v>0</v>
      </c>
      <c r="T2556" s="124">
        <f t="shared" si="1173"/>
        <v>7.0000000000000007E-2</v>
      </c>
      <c r="U2556" s="122">
        <f t="shared" si="1180"/>
        <v>16</v>
      </c>
      <c r="V2556" s="122">
        <v>252</v>
      </c>
      <c r="W2556" s="121">
        <f t="shared" si="1190"/>
        <v>1.004305027</v>
      </c>
      <c r="X2556" s="114">
        <f t="shared" si="1191"/>
        <v>1.8913981</v>
      </c>
      <c r="Y2556" s="114">
        <f t="shared" si="1192"/>
        <v>0</v>
      </c>
      <c r="Z2556" s="127" t="str">
        <f t="shared" si="1177"/>
        <v>A+J=</v>
      </c>
      <c r="AA2556" s="119">
        <f t="shared" si="1178"/>
        <v>46559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>
        <f t="shared" si="1168"/>
        <v>46551</v>
      </c>
      <c r="B2557" s="114">
        <f t="shared" si="1181"/>
        <v>441.23779530000002</v>
      </c>
      <c r="C2557" s="114">
        <f t="shared" si="1174"/>
        <v>255.18799662999999</v>
      </c>
      <c r="D2557" s="115">
        <f t="shared" si="1182"/>
        <v>1190.8820000000001</v>
      </c>
      <c r="E2557" s="116">
        <f t="shared" si="1193"/>
        <v>1193.337</v>
      </c>
      <c r="F2557" s="117">
        <f t="shared" si="1194"/>
        <v>46497</v>
      </c>
      <c r="G2557" s="118">
        <f t="shared" si="1183"/>
        <v>2.0614972768082662E-3</v>
      </c>
      <c r="H2557" s="119">
        <f t="shared" si="1175"/>
        <v>46559</v>
      </c>
      <c r="I2557" s="119">
        <f t="shared" si="1184"/>
        <v>46559</v>
      </c>
      <c r="J2557" s="120">
        <f t="shared" si="1170"/>
        <v>21</v>
      </c>
      <c r="K2557" s="120">
        <f t="shared" si="1195"/>
        <v>16</v>
      </c>
      <c r="L2557" s="8">
        <f t="shared" si="1171"/>
        <v>1.00157027</v>
      </c>
      <c r="M2557" s="121">
        <f t="shared" si="1185"/>
        <v>1.00206149</v>
      </c>
      <c r="N2557" s="121">
        <f t="shared" si="1186"/>
        <v>1.7189585423790248</v>
      </c>
      <c r="O2557" s="114">
        <f t="shared" si="1187"/>
        <v>1.72165777</v>
      </c>
      <c r="P2557" s="114">
        <f t="shared" si="1188"/>
        <v>439.34639720000001</v>
      </c>
      <c r="Q2557" s="168">
        <f t="shared" si="1176"/>
        <v>0</v>
      </c>
      <c r="R2557" s="169">
        <f t="shared" si="1172"/>
        <v>0</v>
      </c>
      <c r="S2557" s="114">
        <f t="shared" si="1189"/>
        <v>0</v>
      </c>
      <c r="T2557" s="124">
        <f t="shared" si="1173"/>
        <v>7.0000000000000007E-2</v>
      </c>
      <c r="U2557" s="122">
        <f t="shared" si="1180"/>
        <v>16</v>
      </c>
      <c r="V2557" s="122">
        <v>252</v>
      </c>
      <c r="W2557" s="121">
        <f t="shared" si="1190"/>
        <v>1.004305027</v>
      </c>
      <c r="X2557" s="114">
        <f t="shared" si="1191"/>
        <v>1.8913981</v>
      </c>
      <c r="Y2557" s="114">
        <f t="shared" si="1192"/>
        <v>0</v>
      </c>
      <c r="Z2557" s="127" t="str">
        <f t="shared" si="1177"/>
        <v>A+J=</v>
      </c>
      <c r="AA2557" s="119">
        <f t="shared" si="1178"/>
        <v>46559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>
        <f t="shared" si="1168"/>
        <v>46552</v>
      </c>
      <c r="B2558" s="114">
        <f t="shared" si="1181"/>
        <v>441.23779530000002</v>
      </c>
      <c r="C2558" s="114">
        <f t="shared" si="1174"/>
        <v>255.18799662999999</v>
      </c>
      <c r="D2558" s="115">
        <f t="shared" si="1182"/>
        <v>1190.8820000000001</v>
      </c>
      <c r="E2558" s="116">
        <f t="shared" si="1193"/>
        <v>1193.337</v>
      </c>
      <c r="F2558" s="117">
        <f t="shared" si="1194"/>
        <v>46497</v>
      </c>
      <c r="G2558" s="118">
        <f t="shared" si="1183"/>
        <v>2.0614972768082662E-3</v>
      </c>
      <c r="H2558" s="119">
        <f t="shared" si="1175"/>
        <v>46559</v>
      </c>
      <c r="I2558" s="119">
        <f t="shared" si="1184"/>
        <v>46559</v>
      </c>
      <c r="J2558" s="120">
        <f t="shared" si="1170"/>
        <v>21</v>
      </c>
      <c r="K2558" s="120">
        <f t="shared" si="1195"/>
        <v>16</v>
      </c>
      <c r="L2558" s="8">
        <f t="shared" si="1171"/>
        <v>1.00157027</v>
      </c>
      <c r="M2558" s="121">
        <f t="shared" si="1185"/>
        <v>1.00206149</v>
      </c>
      <c r="N2558" s="121">
        <f t="shared" si="1186"/>
        <v>1.7189585423790248</v>
      </c>
      <c r="O2558" s="114">
        <f t="shared" si="1187"/>
        <v>1.72165777</v>
      </c>
      <c r="P2558" s="114">
        <f t="shared" si="1188"/>
        <v>439.34639720000001</v>
      </c>
      <c r="Q2558" s="168">
        <f t="shared" si="1176"/>
        <v>0</v>
      </c>
      <c r="R2558" s="169">
        <f t="shared" si="1172"/>
        <v>0</v>
      </c>
      <c r="S2558" s="114">
        <f t="shared" si="1189"/>
        <v>0</v>
      </c>
      <c r="T2558" s="124">
        <f t="shared" si="1173"/>
        <v>7.0000000000000007E-2</v>
      </c>
      <c r="U2558" s="122">
        <f t="shared" si="1180"/>
        <v>16</v>
      </c>
      <c r="V2558" s="122">
        <v>252</v>
      </c>
      <c r="W2558" s="121">
        <f t="shared" si="1190"/>
        <v>1.004305027</v>
      </c>
      <c r="X2558" s="114">
        <f t="shared" si="1191"/>
        <v>1.8913981</v>
      </c>
      <c r="Y2558" s="114">
        <f t="shared" si="1192"/>
        <v>0</v>
      </c>
      <c r="Z2558" s="127" t="str">
        <f t="shared" si="1177"/>
        <v>A+J=</v>
      </c>
      <c r="AA2558" s="119">
        <f t="shared" si="1178"/>
        <v>46559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>
        <f t="shared" si="1168"/>
        <v>46553</v>
      </c>
      <c r="B2559" s="114">
        <f t="shared" si="1181"/>
        <v>441.39956341000004</v>
      </c>
      <c r="C2559" s="114">
        <f t="shared" si="1174"/>
        <v>255.18799662999999</v>
      </c>
      <c r="D2559" s="115">
        <f t="shared" si="1182"/>
        <v>1190.8820000000001</v>
      </c>
      <c r="E2559" s="116">
        <f t="shared" si="1193"/>
        <v>1193.337</v>
      </c>
      <c r="F2559" s="117">
        <f t="shared" si="1194"/>
        <v>46497</v>
      </c>
      <c r="G2559" s="118">
        <f t="shared" si="1183"/>
        <v>2.0614972768082662E-3</v>
      </c>
      <c r="H2559" s="119">
        <f t="shared" si="1175"/>
        <v>46559</v>
      </c>
      <c r="I2559" s="119">
        <f t="shared" si="1184"/>
        <v>46559</v>
      </c>
      <c r="J2559" s="120">
        <f t="shared" si="1170"/>
        <v>21</v>
      </c>
      <c r="K2559" s="120">
        <f t="shared" si="1195"/>
        <v>17</v>
      </c>
      <c r="L2559" s="8">
        <f t="shared" si="1171"/>
        <v>1.0016685000000001</v>
      </c>
      <c r="M2559" s="121">
        <f t="shared" si="1185"/>
        <v>1.00206149</v>
      </c>
      <c r="N2559" s="121">
        <f t="shared" si="1186"/>
        <v>1.7189585423790248</v>
      </c>
      <c r="O2559" s="114">
        <f t="shared" si="1187"/>
        <v>1.7218266200000001</v>
      </c>
      <c r="P2559" s="114">
        <f t="shared" si="1188"/>
        <v>439.38948570000002</v>
      </c>
      <c r="Q2559" s="168">
        <f t="shared" si="1176"/>
        <v>0</v>
      </c>
      <c r="R2559" s="169">
        <f t="shared" si="1172"/>
        <v>0</v>
      </c>
      <c r="S2559" s="114">
        <f t="shared" si="1189"/>
        <v>0</v>
      </c>
      <c r="T2559" s="124">
        <f t="shared" si="1173"/>
        <v>7.0000000000000007E-2</v>
      </c>
      <c r="U2559" s="122">
        <f t="shared" si="1180"/>
        <v>17</v>
      </c>
      <c r="V2559" s="122">
        <v>252</v>
      </c>
      <c r="W2559" s="121">
        <f t="shared" si="1190"/>
        <v>1.0045747060000001</v>
      </c>
      <c r="X2559" s="114">
        <f t="shared" si="1191"/>
        <v>2.01007771</v>
      </c>
      <c r="Y2559" s="114">
        <f t="shared" si="1192"/>
        <v>0</v>
      </c>
      <c r="Z2559" s="127" t="str">
        <f t="shared" si="1177"/>
        <v>A+J=</v>
      </c>
      <c r="AA2559" s="119">
        <f t="shared" si="1178"/>
        <v>46559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>
        <f t="shared" si="1168"/>
        <v>46554</v>
      </c>
      <c r="B2560" s="114">
        <f t="shared" si="1181"/>
        <v>441.5613864</v>
      </c>
      <c r="C2560" s="114">
        <f t="shared" si="1174"/>
        <v>255.18799662999999</v>
      </c>
      <c r="D2560" s="115">
        <f t="shared" si="1182"/>
        <v>1190.8820000000001</v>
      </c>
      <c r="E2560" s="116">
        <f t="shared" si="1193"/>
        <v>1193.337</v>
      </c>
      <c r="F2560" s="117">
        <f t="shared" si="1194"/>
        <v>46497</v>
      </c>
      <c r="G2560" s="118">
        <f t="shared" si="1183"/>
        <v>2.0614972768082662E-3</v>
      </c>
      <c r="H2560" s="119">
        <f t="shared" si="1175"/>
        <v>46559</v>
      </c>
      <c r="I2560" s="119">
        <f t="shared" si="1184"/>
        <v>46559</v>
      </c>
      <c r="J2560" s="120">
        <f t="shared" si="1170"/>
        <v>21</v>
      </c>
      <c r="K2560" s="120">
        <f t="shared" si="1195"/>
        <v>18</v>
      </c>
      <c r="L2560" s="8">
        <f t="shared" si="1171"/>
        <v>1.0017667299999999</v>
      </c>
      <c r="M2560" s="121">
        <f t="shared" si="1185"/>
        <v>1.00206149</v>
      </c>
      <c r="N2560" s="121">
        <f t="shared" si="1186"/>
        <v>1.7189585423790248</v>
      </c>
      <c r="O2560" s="114">
        <f t="shared" si="1187"/>
        <v>1.72199547</v>
      </c>
      <c r="P2560" s="114">
        <f t="shared" si="1188"/>
        <v>439.43257419000003</v>
      </c>
      <c r="Q2560" s="168">
        <f t="shared" si="1176"/>
        <v>0</v>
      </c>
      <c r="R2560" s="169">
        <f t="shared" si="1172"/>
        <v>0</v>
      </c>
      <c r="S2560" s="114">
        <f t="shared" si="1189"/>
        <v>0</v>
      </c>
      <c r="T2560" s="124">
        <f t="shared" si="1173"/>
        <v>7.0000000000000007E-2</v>
      </c>
      <c r="U2560" s="122">
        <f t="shared" si="1180"/>
        <v>18</v>
      </c>
      <c r="V2560" s="122">
        <v>252</v>
      </c>
      <c r="W2560" s="121">
        <f t="shared" si="1190"/>
        <v>1.0048444569999999</v>
      </c>
      <c r="X2560" s="114">
        <f t="shared" si="1191"/>
        <v>2.12881221</v>
      </c>
      <c r="Y2560" s="114">
        <f t="shared" si="1192"/>
        <v>0</v>
      </c>
      <c r="Z2560" s="127" t="str">
        <f t="shared" si="1177"/>
        <v>A+J=</v>
      </c>
      <c r="AA2560" s="119">
        <f t="shared" si="1178"/>
        <v>46559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>
        <f t="shared" si="1168"/>
        <v>46555</v>
      </c>
      <c r="B2561" s="114">
        <f t="shared" si="1181"/>
        <v>441.72327496999998</v>
      </c>
      <c r="C2561" s="114">
        <f t="shared" si="1174"/>
        <v>255.18799662999999</v>
      </c>
      <c r="D2561" s="115">
        <f t="shared" si="1182"/>
        <v>1190.8820000000001</v>
      </c>
      <c r="E2561" s="116">
        <f t="shared" si="1193"/>
        <v>1193.337</v>
      </c>
      <c r="F2561" s="117">
        <f t="shared" si="1194"/>
        <v>46497</v>
      </c>
      <c r="G2561" s="118">
        <f t="shared" si="1183"/>
        <v>2.0614972768082662E-3</v>
      </c>
      <c r="H2561" s="119">
        <f t="shared" si="1175"/>
        <v>46559</v>
      </c>
      <c r="I2561" s="119">
        <f t="shared" si="1184"/>
        <v>46559</v>
      </c>
      <c r="J2561" s="120">
        <f t="shared" si="1170"/>
        <v>21</v>
      </c>
      <c r="K2561" s="120">
        <f t="shared" si="1195"/>
        <v>19</v>
      </c>
      <c r="L2561" s="8">
        <f t="shared" si="1171"/>
        <v>1.0018649799999999</v>
      </c>
      <c r="M2561" s="121">
        <f t="shared" si="1185"/>
        <v>1.00206149</v>
      </c>
      <c r="N2561" s="121">
        <f t="shared" si="1186"/>
        <v>1.7189585423790248</v>
      </c>
      <c r="O2561" s="114">
        <f t="shared" si="1187"/>
        <v>1.7221643600000001</v>
      </c>
      <c r="P2561" s="114">
        <f t="shared" si="1188"/>
        <v>439.47567289</v>
      </c>
      <c r="Q2561" s="168">
        <f t="shared" si="1176"/>
        <v>0</v>
      </c>
      <c r="R2561" s="169">
        <f t="shared" si="1172"/>
        <v>0</v>
      </c>
      <c r="S2561" s="114">
        <f t="shared" si="1189"/>
        <v>0</v>
      </c>
      <c r="T2561" s="124">
        <f t="shared" si="1173"/>
        <v>7.0000000000000007E-2</v>
      </c>
      <c r="U2561" s="122">
        <f t="shared" si="1180"/>
        <v>19</v>
      </c>
      <c r="V2561" s="122">
        <v>252</v>
      </c>
      <c r="W2561" s="121">
        <f t="shared" si="1190"/>
        <v>1.005114281</v>
      </c>
      <c r="X2561" s="114">
        <f t="shared" si="1191"/>
        <v>2.2476020800000001</v>
      </c>
      <c r="Y2561" s="114">
        <f t="shared" si="1192"/>
        <v>0</v>
      </c>
      <c r="Z2561" s="127" t="str">
        <f t="shared" si="1177"/>
        <v>A+J=</v>
      </c>
      <c r="AA2561" s="119">
        <f t="shared" si="1178"/>
        <v>46559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>
        <f t="shared" si="1168"/>
        <v>46556</v>
      </c>
      <c r="B2562" s="114">
        <f t="shared" si="1181"/>
        <v>441.88521844999997</v>
      </c>
      <c r="C2562" s="114">
        <f t="shared" si="1174"/>
        <v>255.18799662999999</v>
      </c>
      <c r="D2562" s="115">
        <f t="shared" si="1182"/>
        <v>1190.8820000000001</v>
      </c>
      <c r="E2562" s="116">
        <f t="shared" si="1193"/>
        <v>1193.337</v>
      </c>
      <c r="F2562" s="117">
        <f t="shared" si="1194"/>
        <v>46497</v>
      </c>
      <c r="G2562" s="118">
        <f t="shared" si="1183"/>
        <v>2.0614972768082662E-3</v>
      </c>
      <c r="H2562" s="119">
        <f t="shared" si="1175"/>
        <v>46559</v>
      </c>
      <c r="I2562" s="119">
        <f t="shared" si="1184"/>
        <v>46559</v>
      </c>
      <c r="J2562" s="120">
        <f t="shared" si="1170"/>
        <v>21</v>
      </c>
      <c r="K2562" s="120">
        <f t="shared" si="1195"/>
        <v>20</v>
      </c>
      <c r="L2562" s="8">
        <f t="shared" si="1171"/>
        <v>1.0019632300000001</v>
      </c>
      <c r="M2562" s="121">
        <f t="shared" si="1185"/>
        <v>1.00206149</v>
      </c>
      <c r="N2562" s="121">
        <f t="shared" si="1186"/>
        <v>1.7189585423790248</v>
      </c>
      <c r="O2562" s="114">
        <f t="shared" si="1187"/>
        <v>1.7223332499999999</v>
      </c>
      <c r="P2562" s="114">
        <f t="shared" si="1188"/>
        <v>439.51877158999997</v>
      </c>
      <c r="Q2562" s="168">
        <f t="shared" si="1176"/>
        <v>0</v>
      </c>
      <c r="R2562" s="169">
        <f t="shared" si="1172"/>
        <v>0</v>
      </c>
      <c r="S2562" s="114">
        <f t="shared" si="1189"/>
        <v>0</v>
      </c>
      <c r="T2562" s="124">
        <f t="shared" si="1173"/>
        <v>7.0000000000000007E-2</v>
      </c>
      <c r="U2562" s="122">
        <f t="shared" si="1180"/>
        <v>20</v>
      </c>
      <c r="V2562" s="122">
        <v>252</v>
      </c>
      <c r="W2562" s="121">
        <f t="shared" si="1190"/>
        <v>1.005384177</v>
      </c>
      <c r="X2562" s="114">
        <f t="shared" si="1191"/>
        <v>2.3664468599999999</v>
      </c>
      <c r="Y2562" s="114">
        <f t="shared" si="1192"/>
        <v>0</v>
      </c>
      <c r="Z2562" s="127" t="str">
        <f t="shared" si="1177"/>
        <v>A+J=</v>
      </c>
      <c r="AA2562" s="119">
        <f t="shared" si="1178"/>
        <v>46559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>
        <f t="shared" si="1168"/>
        <v>46557</v>
      </c>
      <c r="B2563" s="114">
        <f t="shared" si="1181"/>
        <v>442.04721939999996</v>
      </c>
      <c r="C2563" s="114">
        <f t="shared" si="1174"/>
        <v>255.18799662999999</v>
      </c>
      <c r="D2563" s="115">
        <f t="shared" si="1182"/>
        <v>1190.8820000000001</v>
      </c>
      <c r="E2563" s="116">
        <f t="shared" si="1193"/>
        <v>1193.337</v>
      </c>
      <c r="F2563" s="117">
        <f t="shared" si="1194"/>
        <v>46497</v>
      </c>
      <c r="G2563" s="118">
        <f t="shared" si="1183"/>
        <v>2.0614972768082662E-3</v>
      </c>
      <c r="H2563" s="119">
        <f t="shared" si="1175"/>
        <v>46559</v>
      </c>
      <c r="I2563" s="119">
        <f t="shared" si="1184"/>
        <v>46559</v>
      </c>
      <c r="J2563" s="120">
        <f t="shared" si="1170"/>
        <v>21</v>
      </c>
      <c r="K2563" s="120">
        <f t="shared" si="1195"/>
        <v>21</v>
      </c>
      <c r="L2563" s="8">
        <f t="shared" si="1171"/>
        <v>1.00206149</v>
      </c>
      <c r="M2563" s="121">
        <f t="shared" si="1185"/>
        <v>1.00206149</v>
      </c>
      <c r="N2563" s="121">
        <f t="shared" si="1186"/>
        <v>1.7189585423790248</v>
      </c>
      <c r="O2563" s="114">
        <f t="shared" si="1187"/>
        <v>1.72250215</v>
      </c>
      <c r="P2563" s="114">
        <f t="shared" si="1188"/>
        <v>439.56187283999998</v>
      </c>
      <c r="Q2563" s="168">
        <f t="shared" si="1176"/>
        <v>0</v>
      </c>
      <c r="R2563" s="169">
        <f t="shared" si="1172"/>
        <v>0</v>
      </c>
      <c r="S2563" s="114">
        <f t="shared" si="1189"/>
        <v>0</v>
      </c>
      <c r="T2563" s="124">
        <f t="shared" si="1173"/>
        <v>7.0000000000000007E-2</v>
      </c>
      <c r="U2563" s="122">
        <f t="shared" si="1180"/>
        <v>21</v>
      </c>
      <c r="V2563" s="122">
        <v>252</v>
      </c>
      <c r="W2563" s="121">
        <f t="shared" si="1190"/>
        <v>1.0056541450000001</v>
      </c>
      <c r="X2563" s="114">
        <f t="shared" si="1191"/>
        <v>2.48534656</v>
      </c>
      <c r="Y2563" s="114">
        <f t="shared" si="1192"/>
        <v>0</v>
      </c>
      <c r="Z2563" s="127" t="str">
        <f t="shared" si="1177"/>
        <v>A+J=</v>
      </c>
      <c r="AA2563" s="119">
        <f t="shared" si="1178"/>
        <v>46559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>
        <f t="shared" si="1168"/>
        <v>46558</v>
      </c>
      <c r="B2564" s="114">
        <f t="shared" si="1181"/>
        <v>442.04721939999996</v>
      </c>
      <c r="C2564" s="114">
        <f t="shared" si="1174"/>
        <v>255.18799662999999</v>
      </c>
      <c r="D2564" s="115">
        <f t="shared" si="1182"/>
        <v>1190.8820000000001</v>
      </c>
      <c r="E2564" s="116">
        <f t="shared" si="1193"/>
        <v>1193.337</v>
      </c>
      <c r="F2564" s="117">
        <f t="shared" si="1194"/>
        <v>46497</v>
      </c>
      <c r="G2564" s="118">
        <f t="shared" si="1183"/>
        <v>2.0614972768082662E-3</v>
      </c>
      <c r="H2564" s="119">
        <f t="shared" si="1175"/>
        <v>46588</v>
      </c>
      <c r="I2564" s="119">
        <f t="shared" si="1184"/>
        <v>46559</v>
      </c>
      <c r="J2564" s="120">
        <f t="shared" si="1170"/>
        <v>21</v>
      </c>
      <c r="K2564" s="120">
        <f t="shared" si="1195"/>
        <v>21</v>
      </c>
      <c r="L2564" s="8">
        <f t="shared" si="1171"/>
        <v>1.00206149</v>
      </c>
      <c r="M2564" s="121">
        <f t="shared" si="1185"/>
        <v>1.00206149</v>
      </c>
      <c r="N2564" s="121">
        <f t="shared" si="1186"/>
        <v>1.7189585423790248</v>
      </c>
      <c r="O2564" s="114">
        <f t="shared" si="1187"/>
        <v>1.72250215</v>
      </c>
      <c r="P2564" s="114">
        <f t="shared" si="1188"/>
        <v>439.56187283999998</v>
      </c>
      <c r="Q2564" s="168">
        <f t="shared" si="1176"/>
        <v>0</v>
      </c>
      <c r="R2564" s="169">
        <f t="shared" si="1172"/>
        <v>0</v>
      </c>
      <c r="S2564" s="114">
        <f t="shared" si="1189"/>
        <v>0</v>
      </c>
      <c r="T2564" s="124">
        <f t="shared" si="1173"/>
        <v>7.0000000000000007E-2</v>
      </c>
      <c r="U2564" s="122">
        <f t="shared" si="1180"/>
        <v>21</v>
      </c>
      <c r="V2564" s="122">
        <v>252</v>
      </c>
      <c r="W2564" s="121">
        <f t="shared" si="1190"/>
        <v>1.0056541450000001</v>
      </c>
      <c r="X2564" s="114">
        <f t="shared" si="1191"/>
        <v>2.48534656</v>
      </c>
      <c r="Y2564" s="114">
        <f t="shared" si="1192"/>
        <v>0</v>
      </c>
      <c r="Z2564" s="127" t="str">
        <f t="shared" si="1177"/>
        <v>A+J=</v>
      </c>
      <c r="AA2564" s="119">
        <f t="shared" si="1178"/>
        <v>46559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>
        <f t="shared" si="1168"/>
        <v>46559</v>
      </c>
      <c r="B2565" s="114">
        <f t="shared" si="1181"/>
        <v>442.04721939999996</v>
      </c>
      <c r="C2565" s="114">
        <f t="shared" si="1174"/>
        <v>255.18799662999999</v>
      </c>
      <c r="D2565" s="115">
        <f t="shared" si="1182"/>
        <v>1190.8820000000001</v>
      </c>
      <c r="E2565" s="116">
        <f t="shared" si="1193"/>
        <v>1193.337</v>
      </c>
      <c r="F2565" s="117">
        <f t="shared" si="1194"/>
        <v>46497</v>
      </c>
      <c r="G2565" s="118">
        <f t="shared" si="1183"/>
        <v>2.0614972768082662E-3</v>
      </c>
      <c r="H2565" s="119">
        <f t="shared" si="1175"/>
        <v>46588</v>
      </c>
      <c r="I2565" s="119">
        <f t="shared" si="1184"/>
        <v>46559</v>
      </c>
      <c r="J2565" s="120">
        <f t="shared" si="1170"/>
        <v>21</v>
      </c>
      <c r="K2565" s="120">
        <f t="shared" si="1195"/>
        <v>21</v>
      </c>
      <c r="L2565" s="8">
        <f t="shared" si="1171"/>
        <v>1.00206149</v>
      </c>
      <c r="M2565" s="121">
        <f t="shared" si="1185"/>
        <v>1.00206149</v>
      </c>
      <c r="N2565" s="121">
        <f t="shared" si="1186"/>
        <v>1.7189585423790248</v>
      </c>
      <c r="O2565" s="114">
        <f t="shared" si="1187"/>
        <v>1.72250215</v>
      </c>
      <c r="P2565" s="114">
        <f t="shared" si="1188"/>
        <v>439.56187283999998</v>
      </c>
      <c r="Q2565" s="168">
        <f t="shared" si="1176"/>
        <v>84</v>
      </c>
      <c r="R2565" s="169">
        <f t="shared" si="1172"/>
        <v>2.7267999999999997E-2</v>
      </c>
      <c r="S2565" s="114">
        <f t="shared" si="1189"/>
        <v>11.98597314</v>
      </c>
      <c r="T2565" s="124">
        <f t="shared" si="1173"/>
        <v>7.0000000000000007E-2</v>
      </c>
      <c r="U2565" s="122">
        <f t="shared" si="1180"/>
        <v>21</v>
      </c>
      <c r="V2565" s="122">
        <v>252</v>
      </c>
      <c r="W2565" s="121">
        <f t="shared" si="1190"/>
        <v>1.0056541450000001</v>
      </c>
      <c r="X2565" s="114">
        <f t="shared" si="1191"/>
        <v>2.48534656</v>
      </c>
      <c r="Y2565" s="114">
        <f t="shared" si="1192"/>
        <v>14.4713197</v>
      </c>
      <c r="Z2565" s="127" t="str">
        <f t="shared" si="1177"/>
        <v>A+J=</v>
      </c>
      <c r="AA2565" s="119">
        <f t="shared" si="1178"/>
        <v>46559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>
        <f t="shared" si="1168"/>
        <v>46560</v>
      </c>
      <c r="B2566" s="114">
        <f t="shared" si="1181"/>
        <v>427.73265832999999</v>
      </c>
      <c r="C2566" s="114">
        <f t="shared" si="1174"/>
        <v>248.22953034</v>
      </c>
      <c r="D2566" s="115">
        <f t="shared" si="1182"/>
        <v>1190.8820000000001</v>
      </c>
      <c r="E2566" s="116">
        <f t="shared" si="1193"/>
        <v>1193.337</v>
      </c>
      <c r="F2566" s="117">
        <f t="shared" si="1194"/>
        <v>46528</v>
      </c>
      <c r="G2566" s="118">
        <f t="shared" si="1183"/>
        <v>2.0614972768082662E-3</v>
      </c>
      <c r="H2566" s="119">
        <f t="shared" si="1175"/>
        <v>46588</v>
      </c>
      <c r="I2566" s="119">
        <f t="shared" si="1184"/>
        <v>46588</v>
      </c>
      <c r="J2566" s="120">
        <f t="shared" si="1170"/>
        <v>21</v>
      </c>
      <c r="K2566" s="120">
        <f t="shared" si="1195"/>
        <v>1</v>
      </c>
      <c r="L2566" s="8">
        <f t="shared" si="1171"/>
        <v>1.00009807</v>
      </c>
      <c r="M2566" s="121">
        <f t="shared" si="1185"/>
        <v>1.00206149</v>
      </c>
      <c r="N2566" s="121">
        <f t="shared" si="1186"/>
        <v>1.7225021582245537</v>
      </c>
      <c r="O2566" s="114">
        <f t="shared" si="1187"/>
        <v>1.72267108</v>
      </c>
      <c r="P2566" s="114">
        <f t="shared" si="1188"/>
        <v>427.61783310999999</v>
      </c>
      <c r="Q2566" s="168">
        <f t="shared" si="1176"/>
        <v>0</v>
      </c>
      <c r="R2566" s="169">
        <f t="shared" si="1172"/>
        <v>0</v>
      </c>
      <c r="S2566" s="114">
        <f t="shared" si="1189"/>
        <v>0</v>
      </c>
      <c r="T2566" s="124">
        <f t="shared" si="1173"/>
        <v>7.0000000000000007E-2</v>
      </c>
      <c r="U2566" s="122">
        <f t="shared" si="1180"/>
        <v>1</v>
      </c>
      <c r="V2566" s="122">
        <v>252</v>
      </c>
      <c r="W2566" s="121">
        <f t="shared" si="1190"/>
        <v>1.0002685229999999</v>
      </c>
      <c r="X2566" s="114">
        <f t="shared" si="1191"/>
        <v>0.11482522000000001</v>
      </c>
      <c r="Y2566" s="114">
        <f t="shared" si="1192"/>
        <v>0</v>
      </c>
      <c r="Z2566" s="127" t="str">
        <f t="shared" si="1177"/>
        <v>A+J=</v>
      </c>
      <c r="AA2566" s="119">
        <f t="shared" si="1178"/>
        <v>46588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>
        <f t="shared" si="1168"/>
        <v>46561</v>
      </c>
      <c r="B2567" s="114">
        <f t="shared" ref="B2567:B2630" si="1196">(P2567+X2567)</f>
        <v>427.88947275999999</v>
      </c>
      <c r="C2567" s="114">
        <f t="shared" si="1174"/>
        <v>248.22953034</v>
      </c>
      <c r="D2567" s="115">
        <f t="shared" ref="D2567:D2630" si="1197">IF(E2567=E2566,D2566,E2566)</f>
        <v>1190.8820000000001</v>
      </c>
      <c r="E2567" s="116">
        <f t="shared" si="1193"/>
        <v>1193.337</v>
      </c>
      <c r="F2567" s="117">
        <f t="shared" si="1194"/>
        <v>46528</v>
      </c>
      <c r="G2567" s="118">
        <f t="shared" ref="G2567:G2630" si="1198">(E2567/D2567)-1</f>
        <v>2.0614972768082662E-3</v>
      </c>
      <c r="H2567" s="119">
        <f t="shared" si="1175"/>
        <v>46588</v>
      </c>
      <c r="I2567" s="119">
        <f t="shared" ref="I2567:I2630" si="1199">IF(A2567&gt;I2566,H2567,I2566)</f>
        <v>46588</v>
      </c>
      <c r="J2567" s="120">
        <f t="shared" si="1170"/>
        <v>21</v>
      </c>
      <c r="K2567" s="120">
        <f t="shared" si="1195"/>
        <v>2</v>
      </c>
      <c r="L2567" s="8">
        <f t="shared" si="1171"/>
        <v>1.0001961500000001</v>
      </c>
      <c r="M2567" s="121">
        <f t="shared" ref="M2567:M2630" si="1200">IF(I2567&gt;I2566,L2566,M2566)</f>
        <v>1.00206149</v>
      </c>
      <c r="N2567" s="121">
        <f t="shared" ref="N2567:N2630" si="1201">IF(I2567&gt;I2566,N2566*M2567,N2566)</f>
        <v>1.7225021582245537</v>
      </c>
      <c r="O2567" s="114">
        <f t="shared" ref="O2567:O2630" si="1202">TRUNC(TRUNC((L2567*N2567),15),8)</f>
        <v>1.72284002</v>
      </c>
      <c r="P2567" s="114">
        <f t="shared" ref="P2567:P2630" si="1203">TRUNC(C2567*O2567,8)</f>
        <v>427.65976900999999</v>
      </c>
      <c r="Q2567" s="168">
        <f t="shared" si="1176"/>
        <v>0</v>
      </c>
      <c r="R2567" s="169">
        <f t="shared" si="1172"/>
        <v>0</v>
      </c>
      <c r="S2567" s="114">
        <f t="shared" ref="S2567:S2630" si="1204">IF(R2567&gt;0,TRUNC(R2567*P2567,8),0)</f>
        <v>0</v>
      </c>
      <c r="T2567" s="124">
        <f t="shared" si="1173"/>
        <v>7.0000000000000007E-2</v>
      </c>
      <c r="U2567" s="122">
        <f t="shared" ref="U2567:U2630" si="1205">IF(Q2566&gt;0,1,IF(K2567=K2566,U2566,U2566+1))</f>
        <v>2</v>
      </c>
      <c r="V2567" s="122">
        <v>252</v>
      </c>
      <c r="W2567" s="121">
        <f t="shared" ref="W2567:W2630" si="1206">ROUND((1+T2567)^TRUNC((U2567/V2567),9),9)</f>
        <v>1.000537118</v>
      </c>
      <c r="X2567" s="114">
        <f t="shared" ref="X2567:X2630" si="1207">TRUNC((P2567*(W2567-1)),8)</f>
        <v>0.22970375000000001</v>
      </c>
      <c r="Y2567" s="114">
        <f t="shared" ref="Y2567:Y2630" si="1208">IF(Q2567&gt;0,S2567+X2567,0)</f>
        <v>0</v>
      </c>
      <c r="Z2567" s="127" t="str">
        <f t="shared" si="1177"/>
        <v>A+J=</v>
      </c>
      <c r="AA2567" s="119">
        <f t="shared" si="1178"/>
        <v>46588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>
        <f t="shared" si="1168"/>
        <v>46562</v>
      </c>
      <c r="B2568" s="114">
        <f t="shared" si="1196"/>
        <v>428.04634301000004</v>
      </c>
      <c r="C2568" s="114">
        <f t="shared" si="1174"/>
        <v>248.22953034</v>
      </c>
      <c r="D2568" s="115">
        <f t="shared" si="1197"/>
        <v>1190.8820000000001</v>
      </c>
      <c r="E2568" s="116">
        <f t="shared" si="1193"/>
        <v>1193.337</v>
      </c>
      <c r="F2568" s="117">
        <f t="shared" si="1194"/>
        <v>46528</v>
      </c>
      <c r="G2568" s="118">
        <f t="shared" si="1198"/>
        <v>2.0614972768082662E-3</v>
      </c>
      <c r="H2568" s="119">
        <f t="shared" si="1175"/>
        <v>46588</v>
      </c>
      <c r="I2568" s="119">
        <f t="shared" si="1199"/>
        <v>46588</v>
      </c>
      <c r="J2568" s="120">
        <f t="shared" si="1170"/>
        <v>21</v>
      </c>
      <c r="K2568" s="120">
        <f t="shared" si="1195"/>
        <v>3</v>
      </c>
      <c r="L2568" s="8">
        <f t="shared" si="1171"/>
        <v>1.00029423</v>
      </c>
      <c r="M2568" s="121">
        <f t="shared" si="1200"/>
        <v>1.00206149</v>
      </c>
      <c r="N2568" s="121">
        <f t="shared" si="1201"/>
        <v>1.7225021582245537</v>
      </c>
      <c r="O2568" s="114">
        <f t="shared" si="1202"/>
        <v>1.72300897</v>
      </c>
      <c r="P2568" s="114">
        <f t="shared" si="1203"/>
        <v>427.70170739000002</v>
      </c>
      <c r="Q2568" s="168">
        <f t="shared" si="1176"/>
        <v>0</v>
      </c>
      <c r="R2568" s="169">
        <f t="shared" si="1172"/>
        <v>0</v>
      </c>
      <c r="S2568" s="114">
        <f t="shared" si="1204"/>
        <v>0</v>
      </c>
      <c r="T2568" s="124">
        <f t="shared" si="1173"/>
        <v>7.0000000000000007E-2</v>
      </c>
      <c r="U2568" s="122">
        <f t="shared" si="1205"/>
        <v>3</v>
      </c>
      <c r="V2568" s="122">
        <v>252</v>
      </c>
      <c r="W2568" s="121">
        <f t="shared" si="1206"/>
        <v>1.0008057850000001</v>
      </c>
      <c r="X2568" s="114">
        <f t="shared" si="1207"/>
        <v>0.34463561999999998</v>
      </c>
      <c r="Y2568" s="114">
        <f t="shared" si="1208"/>
        <v>0</v>
      </c>
      <c r="Z2568" s="127" t="str">
        <f t="shared" si="1177"/>
        <v>A+J=</v>
      </c>
      <c r="AA2568" s="119">
        <f t="shared" si="1178"/>
        <v>46588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>
        <f t="shared" si="1168"/>
        <v>46563</v>
      </c>
      <c r="B2569" s="114">
        <f t="shared" si="1196"/>
        <v>428.20327154</v>
      </c>
      <c r="C2569" s="114">
        <f t="shared" si="1174"/>
        <v>248.22953034</v>
      </c>
      <c r="D2569" s="115">
        <f t="shared" si="1197"/>
        <v>1190.8820000000001</v>
      </c>
      <c r="E2569" s="116">
        <f t="shared" si="1193"/>
        <v>1193.337</v>
      </c>
      <c r="F2569" s="117">
        <f t="shared" si="1194"/>
        <v>46528</v>
      </c>
      <c r="G2569" s="118">
        <f t="shared" si="1198"/>
        <v>2.0614972768082662E-3</v>
      </c>
      <c r="H2569" s="119">
        <f t="shared" si="1175"/>
        <v>46588</v>
      </c>
      <c r="I2569" s="119">
        <f t="shared" si="1199"/>
        <v>46588</v>
      </c>
      <c r="J2569" s="120">
        <f t="shared" si="1170"/>
        <v>21</v>
      </c>
      <c r="K2569" s="120">
        <f t="shared" si="1195"/>
        <v>4</v>
      </c>
      <c r="L2569" s="8">
        <f t="shared" si="1171"/>
        <v>1.0003923299999999</v>
      </c>
      <c r="M2569" s="121">
        <f t="shared" si="1200"/>
        <v>1.00206149</v>
      </c>
      <c r="N2569" s="121">
        <f t="shared" si="1201"/>
        <v>1.7225021582245537</v>
      </c>
      <c r="O2569" s="114">
        <f t="shared" si="1202"/>
        <v>1.72317794</v>
      </c>
      <c r="P2569" s="114">
        <f t="shared" si="1203"/>
        <v>427.74365073000001</v>
      </c>
      <c r="Q2569" s="168">
        <f t="shared" si="1176"/>
        <v>0</v>
      </c>
      <c r="R2569" s="169">
        <f t="shared" si="1172"/>
        <v>0</v>
      </c>
      <c r="S2569" s="114">
        <f t="shared" si="1204"/>
        <v>0</v>
      </c>
      <c r="T2569" s="124">
        <f t="shared" si="1173"/>
        <v>7.0000000000000007E-2</v>
      </c>
      <c r="U2569" s="122">
        <f t="shared" si="1205"/>
        <v>4</v>
      </c>
      <c r="V2569" s="122">
        <v>252</v>
      </c>
      <c r="W2569" s="121">
        <f t="shared" si="1206"/>
        <v>1.0010745240000001</v>
      </c>
      <c r="X2569" s="114">
        <f t="shared" si="1207"/>
        <v>0.45962080999999999</v>
      </c>
      <c r="Y2569" s="114">
        <f t="shared" si="1208"/>
        <v>0</v>
      </c>
      <c r="Z2569" s="127" t="str">
        <f t="shared" si="1177"/>
        <v>A+J=</v>
      </c>
      <c r="AA2569" s="119">
        <f t="shared" si="1178"/>
        <v>46588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>
        <f t="shared" si="1168"/>
        <v>46564</v>
      </c>
      <c r="B2570" s="114">
        <f t="shared" si="1196"/>
        <v>428.36026089000001</v>
      </c>
      <c r="C2570" s="114">
        <f t="shared" si="1174"/>
        <v>248.22953034</v>
      </c>
      <c r="D2570" s="115">
        <f t="shared" si="1197"/>
        <v>1190.8820000000001</v>
      </c>
      <c r="E2570" s="116">
        <f t="shared" si="1193"/>
        <v>1193.337</v>
      </c>
      <c r="F2570" s="117">
        <f t="shared" si="1194"/>
        <v>46528</v>
      </c>
      <c r="G2570" s="118">
        <f t="shared" si="1198"/>
        <v>2.0614972768082662E-3</v>
      </c>
      <c r="H2570" s="119">
        <f t="shared" si="1175"/>
        <v>46588</v>
      </c>
      <c r="I2570" s="119">
        <f t="shared" si="1199"/>
        <v>46588</v>
      </c>
      <c r="J2570" s="120">
        <f t="shared" si="1170"/>
        <v>21</v>
      </c>
      <c r="K2570" s="120">
        <f t="shared" si="1195"/>
        <v>5</v>
      </c>
      <c r="L2570" s="8">
        <f t="shared" si="1171"/>
        <v>1.0004904400000001</v>
      </c>
      <c r="M2570" s="121">
        <f t="shared" si="1200"/>
        <v>1.00206149</v>
      </c>
      <c r="N2570" s="121">
        <f t="shared" si="1201"/>
        <v>1.7225021582245537</v>
      </c>
      <c r="O2570" s="114">
        <f t="shared" si="1202"/>
        <v>1.7233469400000001</v>
      </c>
      <c r="P2570" s="114">
        <f t="shared" si="1203"/>
        <v>427.78560152</v>
      </c>
      <c r="Q2570" s="168">
        <f t="shared" si="1176"/>
        <v>0</v>
      </c>
      <c r="R2570" s="169">
        <f t="shared" si="1172"/>
        <v>0</v>
      </c>
      <c r="S2570" s="114">
        <f t="shared" si="1204"/>
        <v>0</v>
      </c>
      <c r="T2570" s="124">
        <f t="shared" si="1173"/>
        <v>7.0000000000000007E-2</v>
      </c>
      <c r="U2570" s="122">
        <f t="shared" si="1205"/>
        <v>5</v>
      </c>
      <c r="V2570" s="122">
        <v>252</v>
      </c>
      <c r="W2570" s="121">
        <f t="shared" si="1206"/>
        <v>1.0013433350000001</v>
      </c>
      <c r="X2570" s="114">
        <f t="shared" si="1207"/>
        <v>0.57465937</v>
      </c>
      <c r="Y2570" s="114">
        <f t="shared" si="1208"/>
        <v>0</v>
      </c>
      <c r="Z2570" s="127" t="str">
        <f t="shared" si="1177"/>
        <v>A+J=</v>
      </c>
      <c r="AA2570" s="119">
        <f t="shared" si="1178"/>
        <v>46588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>
        <f t="shared" ref="A2571:A2634" si="1209">(A2570+1)</f>
        <v>46565</v>
      </c>
      <c r="B2571" s="114">
        <f t="shared" si="1196"/>
        <v>428.36026089000001</v>
      </c>
      <c r="C2571" s="114">
        <f t="shared" si="1174"/>
        <v>248.22953034</v>
      </c>
      <c r="D2571" s="115">
        <f t="shared" si="1197"/>
        <v>1190.8820000000001</v>
      </c>
      <c r="E2571" s="116">
        <f t="shared" si="1193"/>
        <v>1193.337</v>
      </c>
      <c r="F2571" s="117">
        <f t="shared" si="1194"/>
        <v>46528</v>
      </c>
      <c r="G2571" s="118">
        <f t="shared" si="1198"/>
        <v>2.0614972768082662E-3</v>
      </c>
      <c r="H2571" s="119">
        <f t="shared" si="1175"/>
        <v>46588</v>
      </c>
      <c r="I2571" s="119">
        <f t="shared" si="1199"/>
        <v>46588</v>
      </c>
      <c r="J2571" s="120">
        <f t="shared" ref="J2571:J2634" si="1210">IF(I2571=I2570,J2570,NETWORKDAYS(I2570,I2571,$AD$148:$AD$502)-1)</f>
        <v>21</v>
      </c>
      <c r="K2571" s="120">
        <f t="shared" si="1195"/>
        <v>5</v>
      </c>
      <c r="L2571" s="8">
        <f t="shared" ref="L2571:L2634" si="1211">TRUNC((E2571/D2571)^TRUNC((K2571/J2571),9),8)</f>
        <v>1.0004904400000001</v>
      </c>
      <c r="M2571" s="121">
        <f t="shared" si="1200"/>
        <v>1.00206149</v>
      </c>
      <c r="N2571" s="121">
        <f t="shared" si="1201"/>
        <v>1.7225021582245537</v>
      </c>
      <c r="O2571" s="114">
        <f t="shared" si="1202"/>
        <v>1.7233469400000001</v>
      </c>
      <c r="P2571" s="114">
        <f t="shared" si="1203"/>
        <v>427.78560152</v>
      </c>
      <c r="Q2571" s="168">
        <f t="shared" si="1176"/>
        <v>0</v>
      </c>
      <c r="R2571" s="169">
        <f t="shared" ref="R2571:R2634" si="1212">IF(Q2571&gt;0,VLOOKUP($A2571,$AD$10:$AI$140,6),0)</f>
        <v>0</v>
      </c>
      <c r="S2571" s="114">
        <f t="shared" si="1204"/>
        <v>0</v>
      </c>
      <c r="T2571" s="124">
        <f t="shared" ref="T2571:T2634" si="1213">(T2570)</f>
        <v>7.0000000000000007E-2</v>
      </c>
      <c r="U2571" s="122">
        <f t="shared" si="1205"/>
        <v>5</v>
      </c>
      <c r="V2571" s="122">
        <v>252</v>
      </c>
      <c r="W2571" s="121">
        <f t="shared" si="1206"/>
        <v>1.0013433350000001</v>
      </c>
      <c r="X2571" s="114">
        <f t="shared" si="1207"/>
        <v>0.57465937</v>
      </c>
      <c r="Y2571" s="114">
        <f t="shared" si="1208"/>
        <v>0</v>
      </c>
      <c r="Z2571" s="127" t="str">
        <f t="shared" si="1177"/>
        <v>A+J=</v>
      </c>
      <c r="AA2571" s="119">
        <f t="shared" si="1178"/>
        <v>46588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>
        <f t="shared" si="1209"/>
        <v>46566</v>
      </c>
      <c r="B2572" s="114">
        <f t="shared" si="1196"/>
        <v>428.36026089000001</v>
      </c>
      <c r="C2572" s="114">
        <f t="shared" ref="C2572:C2635" si="1214">TRUNC(IF(Q2571&gt;0,VLOOKUP(A2571,$AD$12:$AE$140,2),C2571),8)</f>
        <v>248.22953034</v>
      </c>
      <c r="D2572" s="115">
        <f t="shared" si="1197"/>
        <v>1190.8820000000001</v>
      </c>
      <c r="E2572" s="116">
        <f t="shared" si="1193"/>
        <v>1193.337</v>
      </c>
      <c r="F2572" s="117">
        <f t="shared" si="1194"/>
        <v>46528</v>
      </c>
      <c r="G2572" s="118">
        <f t="shared" si="1198"/>
        <v>2.0614972768082662E-3</v>
      </c>
      <c r="H2572" s="119">
        <f t="shared" ref="H2572:H2635" si="1215">IF(DAY(A2572)=H$9,VLOOKUP(A2572,AH$118:AN$450,4),H2571)</f>
        <v>46588</v>
      </c>
      <c r="I2572" s="119">
        <f t="shared" si="1199"/>
        <v>46588</v>
      </c>
      <c r="J2572" s="120">
        <f t="shared" si="1210"/>
        <v>21</v>
      </c>
      <c r="K2572" s="120">
        <f t="shared" si="1195"/>
        <v>5</v>
      </c>
      <c r="L2572" s="8">
        <f t="shared" si="1211"/>
        <v>1.0004904400000001</v>
      </c>
      <c r="M2572" s="121">
        <f t="shared" si="1200"/>
        <v>1.00206149</v>
      </c>
      <c r="N2572" s="121">
        <f t="shared" si="1201"/>
        <v>1.7225021582245537</v>
      </c>
      <c r="O2572" s="114">
        <f t="shared" si="1202"/>
        <v>1.7233469400000001</v>
      </c>
      <c r="P2572" s="114">
        <f t="shared" si="1203"/>
        <v>427.78560152</v>
      </c>
      <c r="Q2572" s="168">
        <f t="shared" ref="Q2572:Q2635" si="1216">IF(VLOOKUP(A2572,AD$10:AK$140,8)=VLOOKUP(A2571,AD$10:AK$140,8),0,VLOOKUP(A2572,AD$10:AK$140,8))</f>
        <v>0</v>
      </c>
      <c r="R2572" s="169">
        <f t="shared" si="1212"/>
        <v>0</v>
      </c>
      <c r="S2572" s="114">
        <f t="shared" si="1204"/>
        <v>0</v>
      </c>
      <c r="T2572" s="124">
        <f t="shared" si="1213"/>
        <v>7.0000000000000007E-2</v>
      </c>
      <c r="U2572" s="122">
        <f t="shared" si="1205"/>
        <v>5</v>
      </c>
      <c r="V2572" s="122">
        <v>252</v>
      </c>
      <c r="W2572" s="121">
        <f t="shared" si="1206"/>
        <v>1.0013433350000001</v>
      </c>
      <c r="X2572" s="114">
        <f t="shared" si="1207"/>
        <v>0.57465937</v>
      </c>
      <c r="Y2572" s="114">
        <f t="shared" si="1208"/>
        <v>0</v>
      </c>
      <c r="Z2572" s="127" t="str">
        <f t="shared" ref="Z2572:Z2635" si="1217">IF($Q2571&gt;0,VLOOKUP($A2571,$AD$10:$AM$140,9),Z2571)</f>
        <v>A+J=</v>
      </c>
      <c r="AA2572" s="119">
        <f t="shared" ref="AA2572:AA2635" si="1218">IF($Q2571&gt;0,VLOOKUP($A2571,$AD$10:$AM$140,10),AA2571)</f>
        <v>46588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>
        <f t="shared" si="1209"/>
        <v>46567</v>
      </c>
      <c r="B2573" s="114">
        <f t="shared" si="1196"/>
        <v>428.51730607999997</v>
      </c>
      <c r="C2573" s="114">
        <f t="shared" si="1214"/>
        <v>248.22953034</v>
      </c>
      <c r="D2573" s="115">
        <f t="shared" si="1197"/>
        <v>1190.8820000000001</v>
      </c>
      <c r="E2573" s="116">
        <f t="shared" si="1193"/>
        <v>1193.337</v>
      </c>
      <c r="F2573" s="117">
        <f t="shared" si="1194"/>
        <v>46528</v>
      </c>
      <c r="G2573" s="118">
        <f t="shared" si="1198"/>
        <v>2.0614972768082662E-3</v>
      </c>
      <c r="H2573" s="119">
        <f t="shared" si="1215"/>
        <v>46588</v>
      </c>
      <c r="I2573" s="119">
        <f t="shared" si="1199"/>
        <v>46588</v>
      </c>
      <c r="J2573" s="120">
        <f t="shared" si="1210"/>
        <v>21</v>
      </c>
      <c r="K2573" s="120">
        <f t="shared" si="1195"/>
        <v>6</v>
      </c>
      <c r="L2573" s="8">
        <f t="shared" si="1211"/>
        <v>1.00058856</v>
      </c>
      <c r="M2573" s="121">
        <f t="shared" si="1200"/>
        <v>1.00206149</v>
      </c>
      <c r="N2573" s="121">
        <f t="shared" si="1201"/>
        <v>1.7225021582245537</v>
      </c>
      <c r="O2573" s="114">
        <f t="shared" si="1202"/>
        <v>1.7235159499999999</v>
      </c>
      <c r="P2573" s="114">
        <f t="shared" si="1203"/>
        <v>427.82755479999997</v>
      </c>
      <c r="Q2573" s="168">
        <f t="shared" si="1216"/>
        <v>0</v>
      </c>
      <c r="R2573" s="169">
        <f t="shared" si="1212"/>
        <v>0</v>
      </c>
      <c r="S2573" s="114">
        <f t="shared" si="1204"/>
        <v>0</v>
      </c>
      <c r="T2573" s="124">
        <f t="shared" si="1213"/>
        <v>7.0000000000000007E-2</v>
      </c>
      <c r="U2573" s="122">
        <f t="shared" si="1205"/>
        <v>6</v>
      </c>
      <c r="V2573" s="122">
        <v>252</v>
      </c>
      <c r="W2573" s="121">
        <f t="shared" si="1206"/>
        <v>1.001612218</v>
      </c>
      <c r="X2573" s="114">
        <f t="shared" si="1207"/>
        <v>0.68975127999999997</v>
      </c>
      <c r="Y2573" s="114">
        <f t="shared" si="1208"/>
        <v>0</v>
      </c>
      <c r="Z2573" s="127" t="str">
        <f t="shared" si="1217"/>
        <v>A+J=</v>
      </c>
      <c r="AA2573" s="119">
        <f t="shared" si="1218"/>
        <v>46588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>
        <f t="shared" si="1209"/>
        <v>46568</v>
      </c>
      <c r="B2574" s="114">
        <f t="shared" si="1196"/>
        <v>428.67441002999999</v>
      </c>
      <c r="C2574" s="114">
        <f t="shared" si="1214"/>
        <v>248.22953034</v>
      </c>
      <c r="D2574" s="115">
        <f t="shared" si="1197"/>
        <v>1190.8820000000001</v>
      </c>
      <c r="E2574" s="116">
        <f t="shared" si="1193"/>
        <v>1193.337</v>
      </c>
      <c r="F2574" s="117">
        <f t="shared" si="1194"/>
        <v>46528</v>
      </c>
      <c r="G2574" s="118">
        <f t="shared" si="1198"/>
        <v>2.0614972768082662E-3</v>
      </c>
      <c r="H2574" s="119">
        <f t="shared" si="1215"/>
        <v>46588</v>
      </c>
      <c r="I2574" s="119">
        <f t="shared" si="1199"/>
        <v>46588</v>
      </c>
      <c r="J2574" s="120">
        <f t="shared" si="1210"/>
        <v>21</v>
      </c>
      <c r="K2574" s="120">
        <f t="shared" si="1195"/>
        <v>7</v>
      </c>
      <c r="L2574" s="8">
        <f t="shared" si="1211"/>
        <v>1.00068669</v>
      </c>
      <c r="M2574" s="121">
        <f t="shared" si="1200"/>
        <v>1.00206149</v>
      </c>
      <c r="N2574" s="121">
        <f t="shared" si="1201"/>
        <v>1.7225021582245537</v>
      </c>
      <c r="O2574" s="114">
        <f t="shared" si="1202"/>
        <v>1.72368498</v>
      </c>
      <c r="P2574" s="114">
        <f t="shared" si="1203"/>
        <v>427.86951303000001</v>
      </c>
      <c r="Q2574" s="168">
        <f t="shared" si="1216"/>
        <v>0</v>
      </c>
      <c r="R2574" s="169">
        <f t="shared" si="1212"/>
        <v>0</v>
      </c>
      <c r="S2574" s="114">
        <f t="shared" si="1204"/>
        <v>0</v>
      </c>
      <c r="T2574" s="124">
        <f t="shared" si="1213"/>
        <v>7.0000000000000007E-2</v>
      </c>
      <c r="U2574" s="122">
        <f t="shared" si="1205"/>
        <v>7</v>
      </c>
      <c r="V2574" s="122">
        <v>252</v>
      </c>
      <c r="W2574" s="121">
        <f t="shared" si="1206"/>
        <v>1.001881174</v>
      </c>
      <c r="X2574" s="114">
        <f t="shared" si="1207"/>
        <v>0.80489699999999997</v>
      </c>
      <c r="Y2574" s="114">
        <f t="shared" si="1208"/>
        <v>0</v>
      </c>
      <c r="Z2574" s="127" t="str">
        <f t="shared" si="1217"/>
        <v>A+J=</v>
      </c>
      <c r="AA2574" s="119">
        <f t="shared" si="1218"/>
        <v>46588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>
        <f t="shared" si="1209"/>
        <v>46569</v>
      </c>
      <c r="B2575" s="114">
        <f t="shared" si="1196"/>
        <v>428.83156985000005</v>
      </c>
      <c r="C2575" s="114">
        <f t="shared" si="1214"/>
        <v>248.22953034</v>
      </c>
      <c r="D2575" s="115">
        <f t="shared" si="1197"/>
        <v>1190.8820000000001</v>
      </c>
      <c r="E2575" s="116">
        <f t="shared" si="1193"/>
        <v>1193.337</v>
      </c>
      <c r="F2575" s="117">
        <f t="shared" si="1194"/>
        <v>46528</v>
      </c>
      <c r="G2575" s="118">
        <f t="shared" si="1198"/>
        <v>2.0614972768082662E-3</v>
      </c>
      <c r="H2575" s="119">
        <f t="shared" si="1215"/>
        <v>46588</v>
      </c>
      <c r="I2575" s="119">
        <f t="shared" si="1199"/>
        <v>46588</v>
      </c>
      <c r="J2575" s="120">
        <f t="shared" si="1210"/>
        <v>21</v>
      </c>
      <c r="K2575" s="120">
        <f t="shared" si="1195"/>
        <v>8</v>
      </c>
      <c r="L2575" s="8">
        <f t="shared" si="1211"/>
        <v>1.00078483</v>
      </c>
      <c r="M2575" s="121">
        <f t="shared" si="1200"/>
        <v>1.00206149</v>
      </c>
      <c r="N2575" s="121">
        <f t="shared" si="1201"/>
        <v>1.7225021582245537</v>
      </c>
      <c r="O2575" s="114">
        <f t="shared" si="1202"/>
        <v>1.7238540200000001</v>
      </c>
      <c r="P2575" s="114">
        <f t="shared" si="1203"/>
        <v>427.91147375000003</v>
      </c>
      <c r="Q2575" s="168">
        <f t="shared" si="1216"/>
        <v>0</v>
      </c>
      <c r="R2575" s="169">
        <f t="shared" si="1212"/>
        <v>0</v>
      </c>
      <c r="S2575" s="114">
        <f t="shared" si="1204"/>
        <v>0</v>
      </c>
      <c r="T2575" s="124">
        <f t="shared" si="1213"/>
        <v>7.0000000000000007E-2</v>
      </c>
      <c r="U2575" s="122">
        <f t="shared" si="1205"/>
        <v>8</v>
      </c>
      <c r="V2575" s="122">
        <v>252</v>
      </c>
      <c r="W2575" s="121">
        <f t="shared" si="1206"/>
        <v>1.0021502019999999</v>
      </c>
      <c r="X2575" s="114">
        <f t="shared" si="1207"/>
        <v>0.92009609999999997</v>
      </c>
      <c r="Y2575" s="114">
        <f t="shared" si="1208"/>
        <v>0</v>
      </c>
      <c r="Z2575" s="127" t="str">
        <f t="shared" si="1217"/>
        <v>A+J=</v>
      </c>
      <c r="AA2575" s="119">
        <f t="shared" si="1218"/>
        <v>46588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>
        <f t="shared" si="1209"/>
        <v>46570</v>
      </c>
      <c r="B2576" s="114">
        <f t="shared" si="1196"/>
        <v>428.98878556</v>
      </c>
      <c r="C2576" s="114">
        <f t="shared" si="1214"/>
        <v>248.22953034</v>
      </c>
      <c r="D2576" s="115">
        <f t="shared" si="1197"/>
        <v>1190.8820000000001</v>
      </c>
      <c r="E2576" s="116">
        <f t="shared" si="1193"/>
        <v>1193.337</v>
      </c>
      <c r="F2576" s="117">
        <f t="shared" si="1194"/>
        <v>46528</v>
      </c>
      <c r="G2576" s="118">
        <f t="shared" si="1198"/>
        <v>2.0614972768082662E-3</v>
      </c>
      <c r="H2576" s="119">
        <f t="shared" si="1215"/>
        <v>46588</v>
      </c>
      <c r="I2576" s="119">
        <f t="shared" si="1199"/>
        <v>46588</v>
      </c>
      <c r="J2576" s="120">
        <f t="shared" si="1210"/>
        <v>21</v>
      </c>
      <c r="K2576" s="120">
        <f t="shared" si="1195"/>
        <v>9</v>
      </c>
      <c r="L2576" s="8">
        <f t="shared" si="1211"/>
        <v>1.0008829699999999</v>
      </c>
      <c r="M2576" s="121">
        <f t="shared" si="1200"/>
        <v>1.00206149</v>
      </c>
      <c r="N2576" s="121">
        <f t="shared" si="1201"/>
        <v>1.7225021582245537</v>
      </c>
      <c r="O2576" s="114">
        <f t="shared" si="1202"/>
        <v>1.7240230700000001</v>
      </c>
      <c r="P2576" s="114">
        <f t="shared" si="1203"/>
        <v>427.95343695999998</v>
      </c>
      <c r="Q2576" s="168">
        <f t="shared" si="1216"/>
        <v>0</v>
      </c>
      <c r="R2576" s="169">
        <f t="shared" si="1212"/>
        <v>0</v>
      </c>
      <c r="S2576" s="114">
        <f t="shared" si="1204"/>
        <v>0</v>
      </c>
      <c r="T2576" s="124">
        <f t="shared" si="1213"/>
        <v>7.0000000000000007E-2</v>
      </c>
      <c r="U2576" s="122">
        <f t="shared" si="1205"/>
        <v>9</v>
      </c>
      <c r="V2576" s="122">
        <v>252</v>
      </c>
      <c r="W2576" s="121">
        <f t="shared" si="1206"/>
        <v>1.0024193020000001</v>
      </c>
      <c r="X2576" s="114">
        <f t="shared" si="1207"/>
        <v>1.0353486000000001</v>
      </c>
      <c r="Y2576" s="114">
        <f t="shared" si="1208"/>
        <v>0</v>
      </c>
      <c r="Z2576" s="127" t="str">
        <f t="shared" si="1217"/>
        <v>A+J=</v>
      </c>
      <c r="AA2576" s="119">
        <f t="shared" si="1218"/>
        <v>46588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>
        <f t="shared" si="1209"/>
        <v>46571</v>
      </c>
      <c r="B2577" s="114">
        <f t="shared" si="1196"/>
        <v>429.14606212999996</v>
      </c>
      <c r="C2577" s="114">
        <f t="shared" si="1214"/>
        <v>248.22953034</v>
      </c>
      <c r="D2577" s="115">
        <f t="shared" si="1197"/>
        <v>1190.8820000000001</v>
      </c>
      <c r="E2577" s="116">
        <f t="shared" si="1193"/>
        <v>1193.337</v>
      </c>
      <c r="F2577" s="117">
        <f t="shared" si="1194"/>
        <v>46528</v>
      </c>
      <c r="G2577" s="118">
        <f t="shared" si="1198"/>
        <v>2.0614972768082662E-3</v>
      </c>
      <c r="H2577" s="119">
        <f t="shared" si="1215"/>
        <v>46588</v>
      </c>
      <c r="I2577" s="119">
        <f t="shared" si="1199"/>
        <v>46588</v>
      </c>
      <c r="J2577" s="120">
        <f t="shared" si="1210"/>
        <v>21</v>
      </c>
      <c r="K2577" s="120">
        <f t="shared" si="1195"/>
        <v>10</v>
      </c>
      <c r="L2577" s="8">
        <f t="shared" si="1211"/>
        <v>1.00098113</v>
      </c>
      <c r="M2577" s="121">
        <f t="shared" si="1200"/>
        <v>1.00206149</v>
      </c>
      <c r="N2577" s="121">
        <f t="shared" si="1201"/>
        <v>1.7225021582245537</v>
      </c>
      <c r="O2577" s="114">
        <f t="shared" si="1202"/>
        <v>1.7241921499999999</v>
      </c>
      <c r="P2577" s="114">
        <f t="shared" si="1203"/>
        <v>427.99540760999997</v>
      </c>
      <c r="Q2577" s="168">
        <f t="shared" si="1216"/>
        <v>0</v>
      </c>
      <c r="R2577" s="169">
        <f t="shared" si="1212"/>
        <v>0</v>
      </c>
      <c r="S2577" s="114">
        <f t="shared" si="1204"/>
        <v>0</v>
      </c>
      <c r="T2577" s="124">
        <f t="shared" si="1213"/>
        <v>7.0000000000000007E-2</v>
      </c>
      <c r="U2577" s="122">
        <f t="shared" si="1205"/>
        <v>10</v>
      </c>
      <c r="V2577" s="122">
        <v>252</v>
      </c>
      <c r="W2577" s="121">
        <f t="shared" si="1206"/>
        <v>1.0026884739999999</v>
      </c>
      <c r="X2577" s="114">
        <f t="shared" si="1207"/>
        <v>1.15065452</v>
      </c>
      <c r="Y2577" s="114">
        <f t="shared" si="1208"/>
        <v>0</v>
      </c>
      <c r="Z2577" s="127" t="str">
        <f t="shared" si="1217"/>
        <v>A+J=</v>
      </c>
      <c r="AA2577" s="119">
        <f t="shared" si="1218"/>
        <v>46588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>
        <f t="shared" si="1209"/>
        <v>46572</v>
      </c>
      <c r="B2578" s="114">
        <f t="shared" si="1196"/>
        <v>429.14606212999996</v>
      </c>
      <c r="C2578" s="114">
        <f t="shared" si="1214"/>
        <v>248.22953034</v>
      </c>
      <c r="D2578" s="115">
        <f t="shared" si="1197"/>
        <v>1190.8820000000001</v>
      </c>
      <c r="E2578" s="116">
        <f t="shared" si="1193"/>
        <v>1193.337</v>
      </c>
      <c r="F2578" s="117">
        <f t="shared" si="1194"/>
        <v>46528</v>
      </c>
      <c r="G2578" s="118">
        <f t="shared" si="1198"/>
        <v>2.0614972768082662E-3</v>
      </c>
      <c r="H2578" s="119">
        <f t="shared" si="1215"/>
        <v>46588</v>
      </c>
      <c r="I2578" s="119">
        <f t="shared" si="1199"/>
        <v>46588</v>
      </c>
      <c r="J2578" s="120">
        <f t="shared" si="1210"/>
        <v>21</v>
      </c>
      <c r="K2578" s="120">
        <f t="shared" si="1195"/>
        <v>10</v>
      </c>
      <c r="L2578" s="8">
        <f t="shared" si="1211"/>
        <v>1.00098113</v>
      </c>
      <c r="M2578" s="121">
        <f t="shared" si="1200"/>
        <v>1.00206149</v>
      </c>
      <c r="N2578" s="121">
        <f t="shared" si="1201"/>
        <v>1.7225021582245537</v>
      </c>
      <c r="O2578" s="114">
        <f t="shared" si="1202"/>
        <v>1.7241921499999999</v>
      </c>
      <c r="P2578" s="114">
        <f t="shared" si="1203"/>
        <v>427.99540760999997</v>
      </c>
      <c r="Q2578" s="168">
        <f t="shared" si="1216"/>
        <v>0</v>
      </c>
      <c r="R2578" s="169">
        <f t="shared" si="1212"/>
        <v>0</v>
      </c>
      <c r="S2578" s="114">
        <f t="shared" si="1204"/>
        <v>0</v>
      </c>
      <c r="T2578" s="124">
        <f t="shared" si="1213"/>
        <v>7.0000000000000007E-2</v>
      </c>
      <c r="U2578" s="122">
        <f t="shared" si="1205"/>
        <v>10</v>
      </c>
      <c r="V2578" s="122">
        <v>252</v>
      </c>
      <c r="W2578" s="121">
        <f t="shared" si="1206"/>
        <v>1.0026884739999999</v>
      </c>
      <c r="X2578" s="114">
        <f t="shared" si="1207"/>
        <v>1.15065452</v>
      </c>
      <c r="Y2578" s="114">
        <f t="shared" si="1208"/>
        <v>0</v>
      </c>
      <c r="Z2578" s="127" t="str">
        <f t="shared" si="1217"/>
        <v>A+J=</v>
      </c>
      <c r="AA2578" s="119">
        <f t="shared" si="1218"/>
        <v>46588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>
        <f t="shared" si="1209"/>
        <v>46573</v>
      </c>
      <c r="B2579" s="114">
        <f t="shared" si="1196"/>
        <v>429.14606212999996</v>
      </c>
      <c r="C2579" s="114">
        <f t="shared" si="1214"/>
        <v>248.22953034</v>
      </c>
      <c r="D2579" s="115">
        <f t="shared" si="1197"/>
        <v>1190.8820000000001</v>
      </c>
      <c r="E2579" s="116">
        <f t="shared" si="1193"/>
        <v>1193.337</v>
      </c>
      <c r="F2579" s="117">
        <f t="shared" si="1194"/>
        <v>46528</v>
      </c>
      <c r="G2579" s="118">
        <f t="shared" si="1198"/>
        <v>2.0614972768082662E-3</v>
      </c>
      <c r="H2579" s="119">
        <f t="shared" si="1215"/>
        <v>46588</v>
      </c>
      <c r="I2579" s="119">
        <f t="shared" si="1199"/>
        <v>46588</v>
      </c>
      <c r="J2579" s="120">
        <f t="shared" si="1210"/>
        <v>21</v>
      </c>
      <c r="K2579" s="120">
        <f t="shared" si="1195"/>
        <v>10</v>
      </c>
      <c r="L2579" s="8">
        <f t="shared" si="1211"/>
        <v>1.00098113</v>
      </c>
      <c r="M2579" s="121">
        <f t="shared" si="1200"/>
        <v>1.00206149</v>
      </c>
      <c r="N2579" s="121">
        <f t="shared" si="1201"/>
        <v>1.7225021582245537</v>
      </c>
      <c r="O2579" s="114">
        <f t="shared" si="1202"/>
        <v>1.7241921499999999</v>
      </c>
      <c r="P2579" s="114">
        <f t="shared" si="1203"/>
        <v>427.99540760999997</v>
      </c>
      <c r="Q2579" s="168">
        <f t="shared" si="1216"/>
        <v>0</v>
      </c>
      <c r="R2579" s="169">
        <f t="shared" si="1212"/>
        <v>0</v>
      </c>
      <c r="S2579" s="114">
        <f t="shared" si="1204"/>
        <v>0</v>
      </c>
      <c r="T2579" s="124">
        <f t="shared" si="1213"/>
        <v>7.0000000000000007E-2</v>
      </c>
      <c r="U2579" s="122">
        <f t="shared" si="1205"/>
        <v>10</v>
      </c>
      <c r="V2579" s="122">
        <v>252</v>
      </c>
      <c r="W2579" s="121">
        <f t="shared" si="1206"/>
        <v>1.0026884739999999</v>
      </c>
      <c r="X2579" s="114">
        <f t="shared" si="1207"/>
        <v>1.15065452</v>
      </c>
      <c r="Y2579" s="114">
        <f t="shared" si="1208"/>
        <v>0</v>
      </c>
      <c r="Z2579" s="127" t="str">
        <f t="shared" si="1217"/>
        <v>A+J=</v>
      </c>
      <c r="AA2579" s="119">
        <f t="shared" si="1218"/>
        <v>46588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>
        <f t="shared" si="1209"/>
        <v>46574</v>
      </c>
      <c r="B2580" s="114">
        <f t="shared" si="1196"/>
        <v>429.30339751999998</v>
      </c>
      <c r="C2580" s="114">
        <f t="shared" si="1214"/>
        <v>248.22953034</v>
      </c>
      <c r="D2580" s="115">
        <f t="shared" si="1197"/>
        <v>1190.8820000000001</v>
      </c>
      <c r="E2580" s="116">
        <f t="shared" si="1193"/>
        <v>1193.337</v>
      </c>
      <c r="F2580" s="117">
        <f t="shared" si="1194"/>
        <v>46528</v>
      </c>
      <c r="G2580" s="118">
        <f t="shared" si="1198"/>
        <v>2.0614972768082662E-3</v>
      </c>
      <c r="H2580" s="119">
        <f t="shared" si="1215"/>
        <v>46588</v>
      </c>
      <c r="I2580" s="119">
        <f t="shared" si="1199"/>
        <v>46588</v>
      </c>
      <c r="J2580" s="120">
        <f t="shared" si="1210"/>
        <v>21</v>
      </c>
      <c r="K2580" s="120">
        <f t="shared" si="1195"/>
        <v>11</v>
      </c>
      <c r="L2580" s="8">
        <f t="shared" si="1211"/>
        <v>1.0010793</v>
      </c>
      <c r="M2580" s="121">
        <f t="shared" si="1200"/>
        <v>1.00206149</v>
      </c>
      <c r="N2580" s="121">
        <f t="shared" si="1201"/>
        <v>1.7225021582245537</v>
      </c>
      <c r="O2580" s="114">
        <f t="shared" si="1202"/>
        <v>1.7243612500000001</v>
      </c>
      <c r="P2580" s="114">
        <f t="shared" si="1203"/>
        <v>428.03738321999998</v>
      </c>
      <c r="Q2580" s="168">
        <f t="shared" si="1216"/>
        <v>0</v>
      </c>
      <c r="R2580" s="169">
        <f t="shared" si="1212"/>
        <v>0</v>
      </c>
      <c r="S2580" s="114">
        <f t="shared" si="1204"/>
        <v>0</v>
      </c>
      <c r="T2580" s="124">
        <f t="shared" si="1213"/>
        <v>7.0000000000000007E-2</v>
      </c>
      <c r="U2580" s="122">
        <f t="shared" si="1205"/>
        <v>11</v>
      </c>
      <c r="V2580" s="122">
        <v>252</v>
      </c>
      <c r="W2580" s="121">
        <f t="shared" si="1206"/>
        <v>1.0029577190000001</v>
      </c>
      <c r="X2580" s="114">
        <f t="shared" si="1207"/>
        <v>1.2660142999999999</v>
      </c>
      <c r="Y2580" s="114">
        <f t="shared" si="1208"/>
        <v>0</v>
      </c>
      <c r="Z2580" s="127" t="str">
        <f t="shared" si="1217"/>
        <v>A+J=</v>
      </c>
      <c r="AA2580" s="119">
        <f t="shared" si="1218"/>
        <v>46588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>
        <f t="shared" si="1209"/>
        <v>46575</v>
      </c>
      <c r="B2581" s="114">
        <f t="shared" si="1196"/>
        <v>429.46078632999996</v>
      </c>
      <c r="C2581" s="114">
        <f t="shared" si="1214"/>
        <v>248.22953034</v>
      </c>
      <c r="D2581" s="115">
        <f t="shared" si="1197"/>
        <v>1190.8820000000001</v>
      </c>
      <c r="E2581" s="116">
        <f t="shared" si="1193"/>
        <v>1193.337</v>
      </c>
      <c r="F2581" s="117">
        <f t="shared" si="1194"/>
        <v>46528</v>
      </c>
      <c r="G2581" s="118">
        <f t="shared" si="1198"/>
        <v>2.0614972768082662E-3</v>
      </c>
      <c r="H2581" s="119">
        <f t="shared" si="1215"/>
        <v>46588</v>
      </c>
      <c r="I2581" s="119">
        <f t="shared" si="1199"/>
        <v>46588</v>
      </c>
      <c r="J2581" s="120">
        <f t="shared" si="1210"/>
        <v>21</v>
      </c>
      <c r="K2581" s="120">
        <f t="shared" si="1195"/>
        <v>12</v>
      </c>
      <c r="L2581" s="8">
        <f t="shared" si="1211"/>
        <v>1.00117747</v>
      </c>
      <c r="M2581" s="121">
        <f t="shared" si="1200"/>
        <v>1.00206149</v>
      </c>
      <c r="N2581" s="121">
        <f t="shared" si="1201"/>
        <v>1.7225021582245537</v>
      </c>
      <c r="O2581" s="114">
        <f t="shared" si="1202"/>
        <v>1.72453035</v>
      </c>
      <c r="P2581" s="114">
        <f t="shared" si="1203"/>
        <v>428.07935882999999</v>
      </c>
      <c r="Q2581" s="168">
        <f t="shared" si="1216"/>
        <v>0</v>
      </c>
      <c r="R2581" s="169">
        <f t="shared" si="1212"/>
        <v>0</v>
      </c>
      <c r="S2581" s="114">
        <f t="shared" si="1204"/>
        <v>0</v>
      </c>
      <c r="T2581" s="124">
        <f t="shared" si="1213"/>
        <v>7.0000000000000007E-2</v>
      </c>
      <c r="U2581" s="122">
        <f t="shared" si="1205"/>
        <v>12</v>
      </c>
      <c r="V2581" s="122">
        <v>252</v>
      </c>
      <c r="W2581" s="121">
        <f t="shared" si="1206"/>
        <v>1.003227036</v>
      </c>
      <c r="X2581" s="114">
        <f t="shared" si="1207"/>
        <v>1.3814275</v>
      </c>
      <c r="Y2581" s="114">
        <f t="shared" si="1208"/>
        <v>0</v>
      </c>
      <c r="Z2581" s="127" t="str">
        <f t="shared" si="1217"/>
        <v>A+J=</v>
      </c>
      <c r="AA2581" s="119">
        <f t="shared" si="1218"/>
        <v>46588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>
        <f t="shared" si="1209"/>
        <v>46576</v>
      </c>
      <c r="B2582" s="114">
        <f t="shared" si="1196"/>
        <v>429.61823605000001</v>
      </c>
      <c r="C2582" s="114">
        <f t="shared" si="1214"/>
        <v>248.22953034</v>
      </c>
      <c r="D2582" s="115">
        <f t="shared" si="1197"/>
        <v>1190.8820000000001</v>
      </c>
      <c r="E2582" s="116">
        <f t="shared" si="1193"/>
        <v>1193.337</v>
      </c>
      <c r="F2582" s="117">
        <f t="shared" si="1194"/>
        <v>46528</v>
      </c>
      <c r="G2582" s="118">
        <f t="shared" si="1198"/>
        <v>2.0614972768082662E-3</v>
      </c>
      <c r="H2582" s="119">
        <f t="shared" si="1215"/>
        <v>46588</v>
      </c>
      <c r="I2582" s="119">
        <f t="shared" si="1199"/>
        <v>46588</v>
      </c>
      <c r="J2582" s="120">
        <f t="shared" si="1210"/>
        <v>21</v>
      </c>
      <c r="K2582" s="120">
        <f t="shared" si="1195"/>
        <v>13</v>
      </c>
      <c r="L2582" s="8">
        <f t="shared" si="1211"/>
        <v>1.0012756599999999</v>
      </c>
      <c r="M2582" s="121">
        <f t="shared" si="1200"/>
        <v>1.00206149</v>
      </c>
      <c r="N2582" s="121">
        <f t="shared" si="1201"/>
        <v>1.7225021582245537</v>
      </c>
      <c r="O2582" s="114">
        <f t="shared" si="1202"/>
        <v>1.72469948</v>
      </c>
      <c r="P2582" s="114">
        <f t="shared" si="1203"/>
        <v>428.12134189</v>
      </c>
      <c r="Q2582" s="168">
        <f t="shared" si="1216"/>
        <v>0</v>
      </c>
      <c r="R2582" s="169">
        <f t="shared" si="1212"/>
        <v>0</v>
      </c>
      <c r="S2582" s="114">
        <f t="shared" si="1204"/>
        <v>0</v>
      </c>
      <c r="T2582" s="124">
        <f t="shared" si="1213"/>
        <v>7.0000000000000007E-2</v>
      </c>
      <c r="U2582" s="122">
        <f t="shared" si="1205"/>
        <v>13</v>
      </c>
      <c r="V2582" s="122">
        <v>252</v>
      </c>
      <c r="W2582" s="121">
        <f t="shared" si="1206"/>
        <v>1.003496425</v>
      </c>
      <c r="X2582" s="114">
        <f t="shared" si="1207"/>
        <v>1.4968941600000001</v>
      </c>
      <c r="Y2582" s="114">
        <f t="shared" si="1208"/>
        <v>0</v>
      </c>
      <c r="Z2582" s="127" t="str">
        <f t="shared" si="1217"/>
        <v>A+J=</v>
      </c>
      <c r="AA2582" s="119">
        <f t="shared" si="1218"/>
        <v>46588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>
        <f t="shared" si="1209"/>
        <v>46577</v>
      </c>
      <c r="B2583" s="114">
        <f t="shared" si="1196"/>
        <v>429.77573963999998</v>
      </c>
      <c r="C2583" s="114">
        <f t="shared" si="1214"/>
        <v>248.22953034</v>
      </c>
      <c r="D2583" s="115">
        <f t="shared" si="1197"/>
        <v>1190.8820000000001</v>
      </c>
      <c r="E2583" s="116">
        <f t="shared" si="1193"/>
        <v>1193.337</v>
      </c>
      <c r="F2583" s="117">
        <f t="shared" si="1194"/>
        <v>46528</v>
      </c>
      <c r="G2583" s="118">
        <f t="shared" si="1198"/>
        <v>2.0614972768082662E-3</v>
      </c>
      <c r="H2583" s="119">
        <f t="shared" si="1215"/>
        <v>46588</v>
      </c>
      <c r="I2583" s="119">
        <f t="shared" si="1199"/>
        <v>46588</v>
      </c>
      <c r="J2583" s="120">
        <f t="shared" si="1210"/>
        <v>21</v>
      </c>
      <c r="K2583" s="120">
        <f t="shared" si="1195"/>
        <v>14</v>
      </c>
      <c r="L2583" s="8">
        <f t="shared" si="1211"/>
        <v>1.00137385</v>
      </c>
      <c r="M2583" s="121">
        <f t="shared" si="1200"/>
        <v>1.00206149</v>
      </c>
      <c r="N2583" s="121">
        <f t="shared" si="1201"/>
        <v>1.7225021582245537</v>
      </c>
      <c r="O2583" s="114">
        <f t="shared" si="1202"/>
        <v>1.7248686099999999</v>
      </c>
      <c r="P2583" s="114">
        <f t="shared" si="1203"/>
        <v>428.16332495</v>
      </c>
      <c r="Q2583" s="168">
        <f t="shared" si="1216"/>
        <v>0</v>
      </c>
      <c r="R2583" s="169">
        <f t="shared" si="1212"/>
        <v>0</v>
      </c>
      <c r="S2583" s="114">
        <f t="shared" si="1204"/>
        <v>0</v>
      </c>
      <c r="T2583" s="124">
        <f t="shared" si="1213"/>
        <v>7.0000000000000007E-2</v>
      </c>
      <c r="U2583" s="122">
        <f t="shared" si="1205"/>
        <v>14</v>
      </c>
      <c r="V2583" s="122">
        <v>252</v>
      </c>
      <c r="W2583" s="121">
        <f t="shared" si="1206"/>
        <v>1.0037658869999999</v>
      </c>
      <c r="X2583" s="114">
        <f t="shared" si="1207"/>
        <v>1.61241469</v>
      </c>
      <c r="Y2583" s="114">
        <f t="shared" si="1208"/>
        <v>0</v>
      </c>
      <c r="Z2583" s="127" t="str">
        <f t="shared" si="1217"/>
        <v>A+J=</v>
      </c>
      <c r="AA2583" s="119">
        <f t="shared" si="1218"/>
        <v>46588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>
        <f t="shared" si="1209"/>
        <v>46578</v>
      </c>
      <c r="B2584" s="114">
        <f t="shared" si="1196"/>
        <v>429.93330666999998</v>
      </c>
      <c r="C2584" s="114">
        <f t="shared" si="1214"/>
        <v>248.22953034</v>
      </c>
      <c r="D2584" s="115">
        <f t="shared" si="1197"/>
        <v>1190.8820000000001</v>
      </c>
      <c r="E2584" s="116">
        <f t="shared" si="1193"/>
        <v>1193.337</v>
      </c>
      <c r="F2584" s="117">
        <f t="shared" si="1194"/>
        <v>46528</v>
      </c>
      <c r="G2584" s="118">
        <f t="shared" si="1198"/>
        <v>2.0614972768082662E-3</v>
      </c>
      <c r="H2584" s="119">
        <f t="shared" si="1215"/>
        <v>46588</v>
      </c>
      <c r="I2584" s="119">
        <f t="shared" si="1199"/>
        <v>46588</v>
      </c>
      <c r="J2584" s="120">
        <f t="shared" si="1210"/>
        <v>21</v>
      </c>
      <c r="K2584" s="120">
        <f t="shared" si="1195"/>
        <v>15</v>
      </c>
      <c r="L2584" s="8">
        <f t="shared" si="1211"/>
        <v>1.00147206</v>
      </c>
      <c r="M2584" s="121">
        <f t="shared" si="1200"/>
        <v>1.00206149</v>
      </c>
      <c r="N2584" s="121">
        <f t="shared" si="1201"/>
        <v>1.7225021582245537</v>
      </c>
      <c r="O2584" s="114">
        <f t="shared" si="1202"/>
        <v>1.7250377800000001</v>
      </c>
      <c r="P2584" s="114">
        <f t="shared" si="1203"/>
        <v>428.20531793999999</v>
      </c>
      <c r="Q2584" s="168">
        <f t="shared" si="1216"/>
        <v>0</v>
      </c>
      <c r="R2584" s="169">
        <f t="shared" si="1212"/>
        <v>0</v>
      </c>
      <c r="S2584" s="114">
        <f t="shared" si="1204"/>
        <v>0</v>
      </c>
      <c r="T2584" s="124">
        <f t="shared" si="1213"/>
        <v>7.0000000000000007E-2</v>
      </c>
      <c r="U2584" s="122">
        <f t="shared" si="1205"/>
        <v>15</v>
      </c>
      <c r="V2584" s="122">
        <v>252</v>
      </c>
      <c r="W2584" s="121">
        <f t="shared" si="1206"/>
        <v>1.004035421</v>
      </c>
      <c r="X2584" s="114">
        <f t="shared" si="1207"/>
        <v>1.7279887300000001</v>
      </c>
      <c r="Y2584" s="114">
        <f t="shared" si="1208"/>
        <v>0</v>
      </c>
      <c r="Z2584" s="127" t="str">
        <f t="shared" si="1217"/>
        <v>A+J=</v>
      </c>
      <c r="AA2584" s="119">
        <f t="shared" si="1218"/>
        <v>46588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>
        <f t="shared" si="1209"/>
        <v>46579</v>
      </c>
      <c r="B2585" s="114">
        <f t="shared" si="1196"/>
        <v>429.93330666999998</v>
      </c>
      <c r="C2585" s="114">
        <f t="shared" si="1214"/>
        <v>248.22953034</v>
      </c>
      <c r="D2585" s="115">
        <f t="shared" si="1197"/>
        <v>1190.8820000000001</v>
      </c>
      <c r="E2585" s="116">
        <f t="shared" si="1193"/>
        <v>1193.337</v>
      </c>
      <c r="F2585" s="117">
        <f t="shared" si="1194"/>
        <v>46528</v>
      </c>
      <c r="G2585" s="118">
        <f t="shared" si="1198"/>
        <v>2.0614972768082662E-3</v>
      </c>
      <c r="H2585" s="119">
        <f t="shared" si="1215"/>
        <v>46588</v>
      </c>
      <c r="I2585" s="119">
        <f t="shared" si="1199"/>
        <v>46588</v>
      </c>
      <c r="J2585" s="120">
        <f t="shared" si="1210"/>
        <v>21</v>
      </c>
      <c r="K2585" s="120">
        <f t="shared" si="1195"/>
        <v>15</v>
      </c>
      <c r="L2585" s="8">
        <f t="shared" si="1211"/>
        <v>1.00147206</v>
      </c>
      <c r="M2585" s="121">
        <f t="shared" si="1200"/>
        <v>1.00206149</v>
      </c>
      <c r="N2585" s="121">
        <f t="shared" si="1201"/>
        <v>1.7225021582245537</v>
      </c>
      <c r="O2585" s="114">
        <f t="shared" si="1202"/>
        <v>1.7250377800000001</v>
      </c>
      <c r="P2585" s="114">
        <f t="shared" si="1203"/>
        <v>428.20531793999999</v>
      </c>
      <c r="Q2585" s="168">
        <f t="shared" si="1216"/>
        <v>0</v>
      </c>
      <c r="R2585" s="169">
        <f t="shared" si="1212"/>
        <v>0</v>
      </c>
      <c r="S2585" s="114">
        <f t="shared" si="1204"/>
        <v>0</v>
      </c>
      <c r="T2585" s="124">
        <f t="shared" si="1213"/>
        <v>7.0000000000000007E-2</v>
      </c>
      <c r="U2585" s="122">
        <f t="shared" si="1205"/>
        <v>15</v>
      </c>
      <c r="V2585" s="122">
        <v>252</v>
      </c>
      <c r="W2585" s="121">
        <f t="shared" si="1206"/>
        <v>1.004035421</v>
      </c>
      <c r="X2585" s="114">
        <f t="shared" si="1207"/>
        <v>1.7279887300000001</v>
      </c>
      <c r="Y2585" s="114">
        <f t="shared" si="1208"/>
        <v>0</v>
      </c>
      <c r="Z2585" s="127" t="str">
        <f t="shared" si="1217"/>
        <v>A+J=</v>
      </c>
      <c r="AA2585" s="119">
        <f t="shared" si="1218"/>
        <v>46588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>
        <f t="shared" si="1209"/>
        <v>46580</v>
      </c>
      <c r="B2586" s="114">
        <f t="shared" si="1196"/>
        <v>429.93330666999998</v>
      </c>
      <c r="C2586" s="114">
        <f t="shared" si="1214"/>
        <v>248.22953034</v>
      </c>
      <c r="D2586" s="115">
        <f t="shared" si="1197"/>
        <v>1190.8820000000001</v>
      </c>
      <c r="E2586" s="116">
        <f t="shared" si="1193"/>
        <v>1193.337</v>
      </c>
      <c r="F2586" s="117">
        <f t="shared" si="1194"/>
        <v>46528</v>
      </c>
      <c r="G2586" s="118">
        <f t="shared" si="1198"/>
        <v>2.0614972768082662E-3</v>
      </c>
      <c r="H2586" s="119">
        <f t="shared" si="1215"/>
        <v>46588</v>
      </c>
      <c r="I2586" s="119">
        <f t="shared" si="1199"/>
        <v>46588</v>
      </c>
      <c r="J2586" s="120">
        <f t="shared" si="1210"/>
        <v>21</v>
      </c>
      <c r="K2586" s="120">
        <f t="shared" si="1195"/>
        <v>15</v>
      </c>
      <c r="L2586" s="8">
        <f t="shared" si="1211"/>
        <v>1.00147206</v>
      </c>
      <c r="M2586" s="121">
        <f t="shared" si="1200"/>
        <v>1.00206149</v>
      </c>
      <c r="N2586" s="121">
        <f t="shared" si="1201"/>
        <v>1.7225021582245537</v>
      </c>
      <c r="O2586" s="114">
        <f t="shared" si="1202"/>
        <v>1.7250377800000001</v>
      </c>
      <c r="P2586" s="114">
        <f t="shared" si="1203"/>
        <v>428.20531793999999</v>
      </c>
      <c r="Q2586" s="168">
        <f t="shared" si="1216"/>
        <v>0</v>
      </c>
      <c r="R2586" s="169">
        <f t="shared" si="1212"/>
        <v>0</v>
      </c>
      <c r="S2586" s="114">
        <f t="shared" si="1204"/>
        <v>0</v>
      </c>
      <c r="T2586" s="124">
        <f t="shared" si="1213"/>
        <v>7.0000000000000007E-2</v>
      </c>
      <c r="U2586" s="122">
        <f t="shared" si="1205"/>
        <v>15</v>
      </c>
      <c r="V2586" s="122">
        <v>252</v>
      </c>
      <c r="W2586" s="121">
        <f t="shared" si="1206"/>
        <v>1.004035421</v>
      </c>
      <c r="X2586" s="114">
        <f t="shared" si="1207"/>
        <v>1.7279887300000001</v>
      </c>
      <c r="Y2586" s="114">
        <f t="shared" si="1208"/>
        <v>0</v>
      </c>
      <c r="Z2586" s="127" t="str">
        <f t="shared" si="1217"/>
        <v>A+J=</v>
      </c>
      <c r="AA2586" s="119">
        <f t="shared" si="1218"/>
        <v>46588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>
        <f t="shared" si="1209"/>
        <v>46581</v>
      </c>
      <c r="B2587" s="114">
        <f t="shared" si="1196"/>
        <v>430.09092716000004</v>
      </c>
      <c r="C2587" s="114">
        <f t="shared" si="1214"/>
        <v>248.22953034</v>
      </c>
      <c r="D2587" s="115">
        <f t="shared" si="1197"/>
        <v>1190.8820000000001</v>
      </c>
      <c r="E2587" s="116">
        <f t="shared" si="1193"/>
        <v>1193.337</v>
      </c>
      <c r="F2587" s="117">
        <f t="shared" si="1194"/>
        <v>46528</v>
      </c>
      <c r="G2587" s="118">
        <f t="shared" si="1198"/>
        <v>2.0614972768082662E-3</v>
      </c>
      <c r="H2587" s="119">
        <f t="shared" si="1215"/>
        <v>46588</v>
      </c>
      <c r="I2587" s="119">
        <f t="shared" si="1199"/>
        <v>46588</v>
      </c>
      <c r="J2587" s="120">
        <f t="shared" si="1210"/>
        <v>21</v>
      </c>
      <c r="K2587" s="120">
        <f t="shared" si="1195"/>
        <v>16</v>
      </c>
      <c r="L2587" s="8">
        <f t="shared" si="1211"/>
        <v>1.00157027</v>
      </c>
      <c r="M2587" s="121">
        <f t="shared" si="1200"/>
        <v>1.00206149</v>
      </c>
      <c r="N2587" s="121">
        <f t="shared" si="1201"/>
        <v>1.7225021582245537</v>
      </c>
      <c r="O2587" s="114">
        <f t="shared" si="1202"/>
        <v>1.72520695</v>
      </c>
      <c r="P2587" s="114">
        <f t="shared" si="1203"/>
        <v>428.24731093000003</v>
      </c>
      <c r="Q2587" s="168">
        <f t="shared" si="1216"/>
        <v>0</v>
      </c>
      <c r="R2587" s="169">
        <f t="shared" si="1212"/>
        <v>0</v>
      </c>
      <c r="S2587" s="114">
        <f t="shared" si="1204"/>
        <v>0</v>
      </c>
      <c r="T2587" s="124">
        <f t="shared" si="1213"/>
        <v>7.0000000000000007E-2</v>
      </c>
      <c r="U2587" s="122">
        <f t="shared" si="1205"/>
        <v>16</v>
      </c>
      <c r="V2587" s="122">
        <v>252</v>
      </c>
      <c r="W2587" s="121">
        <f t="shared" si="1206"/>
        <v>1.004305027</v>
      </c>
      <c r="X2587" s="114">
        <f t="shared" si="1207"/>
        <v>1.8436162300000001</v>
      </c>
      <c r="Y2587" s="114">
        <f t="shared" si="1208"/>
        <v>0</v>
      </c>
      <c r="Z2587" s="127" t="str">
        <f t="shared" si="1217"/>
        <v>A+J=</v>
      </c>
      <c r="AA2587" s="119">
        <f t="shared" si="1218"/>
        <v>46588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>
        <f t="shared" si="1209"/>
        <v>46582</v>
      </c>
      <c r="B2588" s="114">
        <f t="shared" si="1196"/>
        <v>430.24860905000003</v>
      </c>
      <c r="C2588" s="114">
        <f t="shared" si="1214"/>
        <v>248.22953034</v>
      </c>
      <c r="D2588" s="115">
        <f t="shared" si="1197"/>
        <v>1190.8820000000001</v>
      </c>
      <c r="E2588" s="116">
        <f t="shared" si="1193"/>
        <v>1193.337</v>
      </c>
      <c r="F2588" s="117">
        <f t="shared" si="1194"/>
        <v>46528</v>
      </c>
      <c r="G2588" s="118">
        <f t="shared" si="1198"/>
        <v>2.0614972768082662E-3</v>
      </c>
      <c r="H2588" s="119">
        <f t="shared" si="1215"/>
        <v>46588</v>
      </c>
      <c r="I2588" s="119">
        <f t="shared" si="1199"/>
        <v>46588</v>
      </c>
      <c r="J2588" s="120">
        <f t="shared" si="1210"/>
        <v>21</v>
      </c>
      <c r="K2588" s="120">
        <f t="shared" si="1195"/>
        <v>17</v>
      </c>
      <c r="L2588" s="8">
        <f t="shared" si="1211"/>
        <v>1.0016685000000001</v>
      </c>
      <c r="M2588" s="121">
        <f t="shared" si="1200"/>
        <v>1.00206149</v>
      </c>
      <c r="N2588" s="121">
        <f t="shared" si="1201"/>
        <v>1.7225021582245537</v>
      </c>
      <c r="O2588" s="114">
        <f t="shared" si="1202"/>
        <v>1.72537615</v>
      </c>
      <c r="P2588" s="114">
        <f t="shared" si="1203"/>
        <v>428.28931137000001</v>
      </c>
      <c r="Q2588" s="168">
        <f t="shared" si="1216"/>
        <v>0</v>
      </c>
      <c r="R2588" s="169">
        <f t="shared" si="1212"/>
        <v>0</v>
      </c>
      <c r="S2588" s="114">
        <f t="shared" si="1204"/>
        <v>0</v>
      </c>
      <c r="T2588" s="124">
        <f t="shared" si="1213"/>
        <v>7.0000000000000007E-2</v>
      </c>
      <c r="U2588" s="122">
        <f t="shared" si="1205"/>
        <v>17</v>
      </c>
      <c r="V2588" s="122">
        <v>252</v>
      </c>
      <c r="W2588" s="121">
        <f t="shared" si="1206"/>
        <v>1.0045747060000001</v>
      </c>
      <c r="X2588" s="114">
        <f t="shared" si="1207"/>
        <v>1.9592976799999999</v>
      </c>
      <c r="Y2588" s="114">
        <f t="shared" si="1208"/>
        <v>0</v>
      </c>
      <c r="Z2588" s="127" t="str">
        <f t="shared" si="1217"/>
        <v>A+J=</v>
      </c>
      <c r="AA2588" s="119">
        <f t="shared" si="1218"/>
        <v>46588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>
        <f t="shared" si="1209"/>
        <v>46583</v>
      </c>
      <c r="B2589" s="114">
        <f t="shared" si="1196"/>
        <v>430.40634442999999</v>
      </c>
      <c r="C2589" s="114">
        <f t="shared" si="1214"/>
        <v>248.22953034</v>
      </c>
      <c r="D2589" s="115">
        <f t="shared" si="1197"/>
        <v>1190.8820000000001</v>
      </c>
      <c r="E2589" s="116">
        <f t="shared" si="1193"/>
        <v>1193.337</v>
      </c>
      <c r="F2589" s="117">
        <f t="shared" si="1194"/>
        <v>46528</v>
      </c>
      <c r="G2589" s="118">
        <f t="shared" si="1198"/>
        <v>2.0614972768082662E-3</v>
      </c>
      <c r="H2589" s="119">
        <f t="shared" si="1215"/>
        <v>46588</v>
      </c>
      <c r="I2589" s="119">
        <f t="shared" si="1199"/>
        <v>46588</v>
      </c>
      <c r="J2589" s="120">
        <f t="shared" si="1210"/>
        <v>21</v>
      </c>
      <c r="K2589" s="120">
        <f t="shared" si="1195"/>
        <v>18</v>
      </c>
      <c r="L2589" s="8">
        <f t="shared" si="1211"/>
        <v>1.0017667299999999</v>
      </c>
      <c r="M2589" s="121">
        <f t="shared" si="1200"/>
        <v>1.00206149</v>
      </c>
      <c r="N2589" s="121">
        <f t="shared" si="1201"/>
        <v>1.7225021582245537</v>
      </c>
      <c r="O2589" s="114">
        <f t="shared" si="1202"/>
        <v>1.72554535</v>
      </c>
      <c r="P2589" s="114">
        <f t="shared" si="1203"/>
        <v>428.33131180999999</v>
      </c>
      <c r="Q2589" s="168">
        <f t="shared" si="1216"/>
        <v>0</v>
      </c>
      <c r="R2589" s="169">
        <f t="shared" si="1212"/>
        <v>0</v>
      </c>
      <c r="S2589" s="114">
        <f t="shared" si="1204"/>
        <v>0</v>
      </c>
      <c r="T2589" s="124">
        <f t="shared" si="1213"/>
        <v>7.0000000000000007E-2</v>
      </c>
      <c r="U2589" s="122">
        <f t="shared" si="1205"/>
        <v>18</v>
      </c>
      <c r="V2589" s="122">
        <v>252</v>
      </c>
      <c r="W2589" s="121">
        <f t="shared" si="1206"/>
        <v>1.0048444569999999</v>
      </c>
      <c r="X2589" s="114">
        <f t="shared" si="1207"/>
        <v>2.07503262</v>
      </c>
      <c r="Y2589" s="114">
        <f t="shared" si="1208"/>
        <v>0</v>
      </c>
      <c r="Z2589" s="127" t="str">
        <f t="shared" si="1217"/>
        <v>A+J=</v>
      </c>
      <c r="AA2589" s="119">
        <f t="shared" si="1218"/>
        <v>46588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>
        <f t="shared" si="1209"/>
        <v>46584</v>
      </c>
      <c r="B2590" s="114">
        <f t="shared" si="1196"/>
        <v>430.56414371</v>
      </c>
      <c r="C2590" s="114">
        <f t="shared" si="1214"/>
        <v>248.22953034</v>
      </c>
      <c r="D2590" s="115">
        <f t="shared" si="1197"/>
        <v>1190.8820000000001</v>
      </c>
      <c r="E2590" s="116">
        <f t="shared" si="1193"/>
        <v>1193.337</v>
      </c>
      <c r="F2590" s="117">
        <f t="shared" si="1194"/>
        <v>46528</v>
      </c>
      <c r="G2590" s="118">
        <f t="shared" si="1198"/>
        <v>2.0614972768082662E-3</v>
      </c>
      <c r="H2590" s="119">
        <f t="shared" si="1215"/>
        <v>46588</v>
      </c>
      <c r="I2590" s="119">
        <f t="shared" si="1199"/>
        <v>46588</v>
      </c>
      <c r="J2590" s="120">
        <f t="shared" si="1210"/>
        <v>21</v>
      </c>
      <c r="K2590" s="120">
        <f t="shared" si="1195"/>
        <v>19</v>
      </c>
      <c r="L2590" s="8">
        <f t="shared" si="1211"/>
        <v>1.0018649799999999</v>
      </c>
      <c r="M2590" s="121">
        <f t="shared" si="1200"/>
        <v>1.00206149</v>
      </c>
      <c r="N2590" s="121">
        <f t="shared" si="1201"/>
        <v>1.7225021582245537</v>
      </c>
      <c r="O2590" s="114">
        <f t="shared" si="1202"/>
        <v>1.7257145899999999</v>
      </c>
      <c r="P2590" s="114">
        <f t="shared" si="1203"/>
        <v>428.37332216999999</v>
      </c>
      <c r="Q2590" s="168">
        <f t="shared" si="1216"/>
        <v>0</v>
      </c>
      <c r="R2590" s="169">
        <f t="shared" si="1212"/>
        <v>0</v>
      </c>
      <c r="S2590" s="114">
        <f t="shared" si="1204"/>
        <v>0</v>
      </c>
      <c r="T2590" s="124">
        <f t="shared" si="1213"/>
        <v>7.0000000000000007E-2</v>
      </c>
      <c r="U2590" s="122">
        <f t="shared" si="1205"/>
        <v>19</v>
      </c>
      <c r="V2590" s="122">
        <v>252</v>
      </c>
      <c r="W2590" s="121">
        <f t="shared" si="1206"/>
        <v>1.005114281</v>
      </c>
      <c r="X2590" s="114">
        <f t="shared" si="1207"/>
        <v>2.19082154</v>
      </c>
      <c r="Y2590" s="114">
        <f t="shared" si="1208"/>
        <v>0</v>
      </c>
      <c r="Z2590" s="127" t="str">
        <f t="shared" si="1217"/>
        <v>A+J=</v>
      </c>
      <c r="AA2590" s="119">
        <f t="shared" si="1218"/>
        <v>46588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>
        <f t="shared" si="1209"/>
        <v>46585</v>
      </c>
      <c r="B2591" s="114">
        <f t="shared" si="1196"/>
        <v>430.72199401999995</v>
      </c>
      <c r="C2591" s="114">
        <f t="shared" si="1214"/>
        <v>248.22953034</v>
      </c>
      <c r="D2591" s="115">
        <f t="shared" si="1197"/>
        <v>1190.8820000000001</v>
      </c>
      <c r="E2591" s="116">
        <f t="shared" si="1193"/>
        <v>1193.337</v>
      </c>
      <c r="F2591" s="117">
        <f t="shared" si="1194"/>
        <v>46528</v>
      </c>
      <c r="G2591" s="118">
        <f t="shared" si="1198"/>
        <v>2.0614972768082662E-3</v>
      </c>
      <c r="H2591" s="119">
        <f t="shared" si="1215"/>
        <v>46588</v>
      </c>
      <c r="I2591" s="119">
        <f t="shared" si="1199"/>
        <v>46588</v>
      </c>
      <c r="J2591" s="120">
        <f t="shared" si="1210"/>
        <v>21</v>
      </c>
      <c r="K2591" s="120">
        <f t="shared" si="1195"/>
        <v>20</v>
      </c>
      <c r="L2591" s="8">
        <f t="shared" si="1211"/>
        <v>1.0019632300000001</v>
      </c>
      <c r="M2591" s="121">
        <f t="shared" si="1200"/>
        <v>1.00206149</v>
      </c>
      <c r="N2591" s="121">
        <f t="shared" si="1201"/>
        <v>1.7225021582245537</v>
      </c>
      <c r="O2591" s="114">
        <f t="shared" si="1202"/>
        <v>1.72588382</v>
      </c>
      <c r="P2591" s="114">
        <f t="shared" si="1203"/>
        <v>428.41533005999997</v>
      </c>
      <c r="Q2591" s="168">
        <f t="shared" si="1216"/>
        <v>0</v>
      </c>
      <c r="R2591" s="169">
        <f t="shared" si="1212"/>
        <v>0</v>
      </c>
      <c r="S2591" s="114">
        <f t="shared" si="1204"/>
        <v>0</v>
      </c>
      <c r="T2591" s="124">
        <f t="shared" si="1213"/>
        <v>7.0000000000000007E-2</v>
      </c>
      <c r="U2591" s="122">
        <f t="shared" si="1205"/>
        <v>20</v>
      </c>
      <c r="V2591" s="122">
        <v>252</v>
      </c>
      <c r="W2591" s="121">
        <f t="shared" si="1206"/>
        <v>1.005384177</v>
      </c>
      <c r="X2591" s="114">
        <f t="shared" si="1207"/>
        <v>2.3066639599999998</v>
      </c>
      <c r="Y2591" s="114">
        <f t="shared" si="1208"/>
        <v>0</v>
      </c>
      <c r="Z2591" s="127" t="str">
        <f t="shared" si="1217"/>
        <v>A+J=</v>
      </c>
      <c r="AA2591" s="119">
        <f t="shared" si="1218"/>
        <v>46588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>
        <f t="shared" si="1209"/>
        <v>46586</v>
      </c>
      <c r="B2592" s="114">
        <f t="shared" si="1196"/>
        <v>430.72199401999995</v>
      </c>
      <c r="C2592" s="114">
        <f t="shared" si="1214"/>
        <v>248.22953034</v>
      </c>
      <c r="D2592" s="115">
        <f t="shared" si="1197"/>
        <v>1190.8820000000001</v>
      </c>
      <c r="E2592" s="116">
        <f t="shared" si="1193"/>
        <v>1193.337</v>
      </c>
      <c r="F2592" s="117">
        <f t="shared" si="1194"/>
        <v>46528</v>
      </c>
      <c r="G2592" s="118">
        <f t="shared" si="1198"/>
        <v>2.0614972768082662E-3</v>
      </c>
      <c r="H2592" s="119">
        <f t="shared" si="1215"/>
        <v>46588</v>
      </c>
      <c r="I2592" s="119">
        <f t="shared" si="1199"/>
        <v>46588</v>
      </c>
      <c r="J2592" s="120">
        <f t="shared" si="1210"/>
        <v>21</v>
      </c>
      <c r="K2592" s="120">
        <f t="shared" si="1195"/>
        <v>20</v>
      </c>
      <c r="L2592" s="8">
        <f t="shared" si="1211"/>
        <v>1.0019632300000001</v>
      </c>
      <c r="M2592" s="121">
        <f t="shared" si="1200"/>
        <v>1.00206149</v>
      </c>
      <c r="N2592" s="121">
        <f t="shared" si="1201"/>
        <v>1.7225021582245537</v>
      </c>
      <c r="O2592" s="114">
        <f t="shared" si="1202"/>
        <v>1.72588382</v>
      </c>
      <c r="P2592" s="114">
        <f t="shared" si="1203"/>
        <v>428.41533005999997</v>
      </c>
      <c r="Q2592" s="168">
        <f t="shared" si="1216"/>
        <v>0</v>
      </c>
      <c r="R2592" s="169">
        <f t="shared" si="1212"/>
        <v>0</v>
      </c>
      <c r="S2592" s="114">
        <f t="shared" si="1204"/>
        <v>0</v>
      </c>
      <c r="T2592" s="124">
        <f t="shared" si="1213"/>
        <v>7.0000000000000007E-2</v>
      </c>
      <c r="U2592" s="122">
        <f t="shared" si="1205"/>
        <v>20</v>
      </c>
      <c r="V2592" s="122">
        <v>252</v>
      </c>
      <c r="W2592" s="121">
        <f t="shared" si="1206"/>
        <v>1.005384177</v>
      </c>
      <c r="X2592" s="114">
        <f t="shared" si="1207"/>
        <v>2.3066639599999998</v>
      </c>
      <c r="Y2592" s="114">
        <f t="shared" si="1208"/>
        <v>0</v>
      </c>
      <c r="Z2592" s="127" t="str">
        <f t="shared" si="1217"/>
        <v>A+J=</v>
      </c>
      <c r="AA2592" s="119">
        <f t="shared" si="1218"/>
        <v>46588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>
        <f t="shared" si="1209"/>
        <v>46587</v>
      </c>
      <c r="B2593" s="114">
        <f t="shared" si="1196"/>
        <v>430.72199401999995</v>
      </c>
      <c r="C2593" s="114">
        <f t="shared" si="1214"/>
        <v>248.22953034</v>
      </c>
      <c r="D2593" s="115">
        <f t="shared" si="1197"/>
        <v>1190.8820000000001</v>
      </c>
      <c r="E2593" s="116">
        <f t="shared" si="1193"/>
        <v>1193.337</v>
      </c>
      <c r="F2593" s="117">
        <f t="shared" si="1194"/>
        <v>46528</v>
      </c>
      <c r="G2593" s="118">
        <f t="shared" si="1198"/>
        <v>2.0614972768082662E-3</v>
      </c>
      <c r="H2593" s="119">
        <f t="shared" si="1215"/>
        <v>46588</v>
      </c>
      <c r="I2593" s="119">
        <f t="shared" si="1199"/>
        <v>46588</v>
      </c>
      <c r="J2593" s="120">
        <f t="shared" si="1210"/>
        <v>21</v>
      </c>
      <c r="K2593" s="120">
        <f t="shared" si="1195"/>
        <v>20</v>
      </c>
      <c r="L2593" s="8">
        <f t="shared" si="1211"/>
        <v>1.0019632300000001</v>
      </c>
      <c r="M2593" s="121">
        <f t="shared" si="1200"/>
        <v>1.00206149</v>
      </c>
      <c r="N2593" s="121">
        <f t="shared" si="1201"/>
        <v>1.7225021582245537</v>
      </c>
      <c r="O2593" s="114">
        <f t="shared" si="1202"/>
        <v>1.72588382</v>
      </c>
      <c r="P2593" s="114">
        <f t="shared" si="1203"/>
        <v>428.41533005999997</v>
      </c>
      <c r="Q2593" s="168">
        <f t="shared" si="1216"/>
        <v>0</v>
      </c>
      <c r="R2593" s="169">
        <f t="shared" si="1212"/>
        <v>0</v>
      </c>
      <c r="S2593" s="114">
        <f t="shared" si="1204"/>
        <v>0</v>
      </c>
      <c r="T2593" s="124">
        <f t="shared" si="1213"/>
        <v>7.0000000000000007E-2</v>
      </c>
      <c r="U2593" s="122">
        <f t="shared" si="1205"/>
        <v>20</v>
      </c>
      <c r="V2593" s="122">
        <v>252</v>
      </c>
      <c r="W2593" s="121">
        <f t="shared" si="1206"/>
        <v>1.005384177</v>
      </c>
      <c r="X2593" s="114">
        <f t="shared" si="1207"/>
        <v>2.3066639599999998</v>
      </c>
      <c r="Y2593" s="114">
        <f t="shared" si="1208"/>
        <v>0</v>
      </c>
      <c r="Z2593" s="127" t="str">
        <f t="shared" si="1217"/>
        <v>A+J=</v>
      </c>
      <c r="AA2593" s="119">
        <f t="shared" si="1218"/>
        <v>46588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>
        <f t="shared" si="1209"/>
        <v>46588</v>
      </c>
      <c r="B2594" s="114">
        <f t="shared" si="1196"/>
        <v>430.87990284</v>
      </c>
      <c r="C2594" s="114">
        <f t="shared" si="1214"/>
        <v>248.22953034</v>
      </c>
      <c r="D2594" s="115">
        <f t="shared" si="1197"/>
        <v>1190.8820000000001</v>
      </c>
      <c r="E2594" s="116">
        <f t="shared" si="1193"/>
        <v>1193.337</v>
      </c>
      <c r="F2594" s="117">
        <f t="shared" si="1194"/>
        <v>46528</v>
      </c>
      <c r="G2594" s="118">
        <f t="shared" si="1198"/>
        <v>2.0614972768082662E-3</v>
      </c>
      <c r="H2594" s="119">
        <f t="shared" si="1215"/>
        <v>46619</v>
      </c>
      <c r="I2594" s="119">
        <f t="shared" si="1199"/>
        <v>46588</v>
      </c>
      <c r="J2594" s="120">
        <f t="shared" si="1210"/>
        <v>21</v>
      </c>
      <c r="K2594" s="120">
        <f t="shared" si="1195"/>
        <v>21</v>
      </c>
      <c r="L2594" s="8">
        <f t="shared" si="1211"/>
        <v>1.00206149</v>
      </c>
      <c r="M2594" s="121">
        <f t="shared" si="1200"/>
        <v>1.00206149</v>
      </c>
      <c r="N2594" s="121">
        <f t="shared" si="1201"/>
        <v>1.7225021582245537</v>
      </c>
      <c r="O2594" s="114">
        <f t="shared" si="1202"/>
        <v>1.7260530700000001</v>
      </c>
      <c r="P2594" s="114">
        <f t="shared" si="1203"/>
        <v>428.45734290000001</v>
      </c>
      <c r="Q2594" s="168">
        <f t="shared" si="1216"/>
        <v>85</v>
      </c>
      <c r="R2594" s="169">
        <f t="shared" si="1212"/>
        <v>2.9051999999999998E-2</v>
      </c>
      <c r="S2594" s="114">
        <f t="shared" si="1204"/>
        <v>12.44754272</v>
      </c>
      <c r="T2594" s="124">
        <f t="shared" si="1213"/>
        <v>7.0000000000000007E-2</v>
      </c>
      <c r="U2594" s="122">
        <f t="shared" si="1205"/>
        <v>21</v>
      </c>
      <c r="V2594" s="122">
        <v>252</v>
      </c>
      <c r="W2594" s="121">
        <f t="shared" si="1206"/>
        <v>1.0056541450000001</v>
      </c>
      <c r="X2594" s="114">
        <f t="shared" si="1207"/>
        <v>2.4225599400000002</v>
      </c>
      <c r="Y2594" s="114">
        <f t="shared" si="1208"/>
        <v>14.870102660000001</v>
      </c>
      <c r="Z2594" s="127" t="str">
        <f t="shared" si="1217"/>
        <v>A+J=</v>
      </c>
      <c r="AA2594" s="119">
        <f t="shared" si="1218"/>
        <v>46588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>
        <f t="shared" si="1209"/>
        <v>46589</v>
      </c>
      <c r="B2595" s="114">
        <f t="shared" si="1196"/>
        <v>416.15876771000001</v>
      </c>
      <c r="C2595" s="114">
        <f t="shared" si="1214"/>
        <v>241.01796603</v>
      </c>
      <c r="D2595" s="115">
        <f t="shared" si="1197"/>
        <v>1190.8820000000001</v>
      </c>
      <c r="E2595" s="116">
        <f t="shared" si="1193"/>
        <v>1193.337</v>
      </c>
      <c r="F2595" s="117">
        <f t="shared" si="1194"/>
        <v>46558</v>
      </c>
      <c r="G2595" s="118">
        <f t="shared" si="1198"/>
        <v>2.0614972768082662E-3</v>
      </c>
      <c r="H2595" s="119">
        <f t="shared" si="1215"/>
        <v>46619</v>
      </c>
      <c r="I2595" s="119">
        <f t="shared" si="1199"/>
        <v>46619</v>
      </c>
      <c r="J2595" s="120">
        <f t="shared" si="1210"/>
        <v>23</v>
      </c>
      <c r="K2595" s="120">
        <f t="shared" si="1195"/>
        <v>1</v>
      </c>
      <c r="L2595" s="8">
        <f t="shared" si="1211"/>
        <v>1.0000895400000001</v>
      </c>
      <c r="M2595" s="121">
        <f t="shared" si="1200"/>
        <v>1.00206149</v>
      </c>
      <c r="N2595" s="121">
        <f t="shared" si="1201"/>
        <v>1.7260530791987121</v>
      </c>
      <c r="O2595" s="114">
        <f t="shared" si="1202"/>
        <v>1.7262076200000001</v>
      </c>
      <c r="P2595" s="114">
        <f t="shared" si="1203"/>
        <v>416.04704951000002</v>
      </c>
      <c r="Q2595" s="168">
        <f t="shared" si="1216"/>
        <v>0</v>
      </c>
      <c r="R2595" s="169">
        <f t="shared" si="1212"/>
        <v>0</v>
      </c>
      <c r="S2595" s="114">
        <f t="shared" si="1204"/>
        <v>0</v>
      </c>
      <c r="T2595" s="124">
        <f t="shared" si="1213"/>
        <v>7.0000000000000007E-2</v>
      </c>
      <c r="U2595" s="122">
        <f t="shared" si="1205"/>
        <v>1</v>
      </c>
      <c r="V2595" s="122">
        <v>252</v>
      </c>
      <c r="W2595" s="121">
        <f t="shared" si="1206"/>
        <v>1.0002685229999999</v>
      </c>
      <c r="X2595" s="114">
        <f t="shared" si="1207"/>
        <v>0.1117182</v>
      </c>
      <c r="Y2595" s="114">
        <f t="shared" si="1208"/>
        <v>0</v>
      </c>
      <c r="Z2595" s="127" t="str">
        <f t="shared" si="1217"/>
        <v>A+J=</v>
      </c>
      <c r="AA2595" s="119">
        <f t="shared" si="1218"/>
        <v>46619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>
        <f t="shared" si="1209"/>
        <v>46590</v>
      </c>
      <c r="B2596" s="114">
        <f t="shared" si="1196"/>
        <v>416.30779001999997</v>
      </c>
      <c r="C2596" s="114">
        <f t="shared" si="1214"/>
        <v>241.01796603</v>
      </c>
      <c r="D2596" s="115">
        <f t="shared" si="1197"/>
        <v>1190.8820000000001</v>
      </c>
      <c r="E2596" s="116">
        <f t="shared" si="1193"/>
        <v>1193.337</v>
      </c>
      <c r="F2596" s="117">
        <f t="shared" si="1194"/>
        <v>46558</v>
      </c>
      <c r="G2596" s="118">
        <f t="shared" si="1198"/>
        <v>2.0614972768082662E-3</v>
      </c>
      <c r="H2596" s="119">
        <f t="shared" si="1215"/>
        <v>46619</v>
      </c>
      <c r="I2596" s="119">
        <f t="shared" si="1199"/>
        <v>46619</v>
      </c>
      <c r="J2596" s="120">
        <f t="shared" si="1210"/>
        <v>23</v>
      </c>
      <c r="K2596" s="120">
        <f t="shared" si="1195"/>
        <v>2</v>
      </c>
      <c r="L2596" s="8">
        <f t="shared" si="1211"/>
        <v>1.00017909</v>
      </c>
      <c r="M2596" s="121">
        <f t="shared" si="1200"/>
        <v>1.00206149</v>
      </c>
      <c r="N2596" s="121">
        <f t="shared" si="1201"/>
        <v>1.7260530791987121</v>
      </c>
      <c r="O2596" s="114">
        <f t="shared" si="1202"/>
        <v>1.7263621899999999</v>
      </c>
      <c r="P2596" s="114">
        <f t="shared" si="1203"/>
        <v>416.08430365999999</v>
      </c>
      <c r="Q2596" s="168">
        <f t="shared" si="1216"/>
        <v>0</v>
      </c>
      <c r="R2596" s="169">
        <f t="shared" si="1212"/>
        <v>0</v>
      </c>
      <c r="S2596" s="114">
        <f t="shared" si="1204"/>
        <v>0</v>
      </c>
      <c r="T2596" s="124">
        <f t="shared" si="1213"/>
        <v>7.0000000000000007E-2</v>
      </c>
      <c r="U2596" s="122">
        <f t="shared" si="1205"/>
        <v>2</v>
      </c>
      <c r="V2596" s="122">
        <v>252</v>
      </c>
      <c r="W2596" s="121">
        <f t="shared" si="1206"/>
        <v>1.000537118</v>
      </c>
      <c r="X2596" s="114">
        <f t="shared" si="1207"/>
        <v>0.22348636</v>
      </c>
      <c r="Y2596" s="114">
        <f t="shared" si="1208"/>
        <v>0</v>
      </c>
      <c r="Z2596" s="127" t="str">
        <f t="shared" si="1217"/>
        <v>A+J=</v>
      </c>
      <c r="AA2596" s="119">
        <f t="shared" si="1218"/>
        <v>46619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>
        <f t="shared" si="1209"/>
        <v>46591</v>
      </c>
      <c r="B2597" s="114">
        <f t="shared" si="1196"/>
        <v>416.45686714000004</v>
      </c>
      <c r="C2597" s="114">
        <f t="shared" si="1214"/>
        <v>241.01796603</v>
      </c>
      <c r="D2597" s="115">
        <f t="shared" si="1197"/>
        <v>1190.8820000000001</v>
      </c>
      <c r="E2597" s="116">
        <f t="shared" si="1193"/>
        <v>1193.337</v>
      </c>
      <c r="F2597" s="117">
        <f t="shared" si="1194"/>
        <v>46558</v>
      </c>
      <c r="G2597" s="118">
        <f t="shared" si="1198"/>
        <v>2.0614972768082662E-3</v>
      </c>
      <c r="H2597" s="119">
        <f t="shared" si="1215"/>
        <v>46619</v>
      </c>
      <c r="I2597" s="119">
        <f t="shared" si="1199"/>
        <v>46619</v>
      </c>
      <c r="J2597" s="120">
        <f t="shared" si="1210"/>
        <v>23</v>
      </c>
      <c r="K2597" s="120">
        <f t="shared" si="1195"/>
        <v>3</v>
      </c>
      <c r="L2597" s="8">
        <f t="shared" si="1211"/>
        <v>1.00026865</v>
      </c>
      <c r="M2597" s="121">
        <f t="shared" si="1200"/>
        <v>1.00206149</v>
      </c>
      <c r="N2597" s="121">
        <f t="shared" si="1201"/>
        <v>1.7260530791987121</v>
      </c>
      <c r="O2597" s="114">
        <f t="shared" si="1202"/>
        <v>1.7265167800000001</v>
      </c>
      <c r="P2597" s="114">
        <f t="shared" si="1203"/>
        <v>416.12156263000003</v>
      </c>
      <c r="Q2597" s="168">
        <f t="shared" si="1216"/>
        <v>0</v>
      </c>
      <c r="R2597" s="169">
        <f t="shared" si="1212"/>
        <v>0</v>
      </c>
      <c r="S2597" s="114">
        <f t="shared" si="1204"/>
        <v>0</v>
      </c>
      <c r="T2597" s="124">
        <f t="shared" si="1213"/>
        <v>7.0000000000000007E-2</v>
      </c>
      <c r="U2597" s="122">
        <f t="shared" si="1205"/>
        <v>3</v>
      </c>
      <c r="V2597" s="122">
        <v>252</v>
      </c>
      <c r="W2597" s="121">
        <f t="shared" si="1206"/>
        <v>1.0008057850000001</v>
      </c>
      <c r="X2597" s="114">
        <f t="shared" si="1207"/>
        <v>0.33530451</v>
      </c>
      <c r="Y2597" s="114">
        <f t="shared" si="1208"/>
        <v>0</v>
      </c>
      <c r="Z2597" s="127" t="str">
        <f t="shared" si="1217"/>
        <v>A+J=</v>
      </c>
      <c r="AA2597" s="119">
        <f t="shared" si="1218"/>
        <v>46619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>
        <f t="shared" si="1209"/>
        <v>46592</v>
      </c>
      <c r="B2598" s="114">
        <f t="shared" si="1196"/>
        <v>416.60599181000003</v>
      </c>
      <c r="C2598" s="114">
        <f t="shared" si="1214"/>
        <v>241.01796603</v>
      </c>
      <c r="D2598" s="115">
        <f t="shared" si="1197"/>
        <v>1190.8820000000001</v>
      </c>
      <c r="E2598" s="116">
        <f t="shared" si="1193"/>
        <v>1193.337</v>
      </c>
      <c r="F2598" s="117">
        <f t="shared" si="1194"/>
        <v>46558</v>
      </c>
      <c r="G2598" s="118">
        <f t="shared" si="1198"/>
        <v>2.0614972768082662E-3</v>
      </c>
      <c r="H2598" s="119">
        <f t="shared" si="1215"/>
        <v>46619</v>
      </c>
      <c r="I2598" s="119">
        <f t="shared" si="1199"/>
        <v>46619</v>
      </c>
      <c r="J2598" s="120">
        <f t="shared" si="1210"/>
        <v>23</v>
      </c>
      <c r="K2598" s="120">
        <f t="shared" si="1195"/>
        <v>4</v>
      </c>
      <c r="L2598" s="8">
        <f t="shared" si="1211"/>
        <v>1.0003582099999999</v>
      </c>
      <c r="M2598" s="121">
        <f t="shared" si="1200"/>
        <v>1.00206149</v>
      </c>
      <c r="N2598" s="121">
        <f t="shared" si="1201"/>
        <v>1.7260530791987121</v>
      </c>
      <c r="O2598" s="114">
        <f t="shared" si="1202"/>
        <v>1.7266713600000001</v>
      </c>
      <c r="P2598" s="114">
        <f t="shared" si="1203"/>
        <v>416.15881918000002</v>
      </c>
      <c r="Q2598" s="168">
        <f t="shared" si="1216"/>
        <v>0</v>
      </c>
      <c r="R2598" s="169">
        <f t="shared" si="1212"/>
        <v>0</v>
      </c>
      <c r="S2598" s="114">
        <f t="shared" si="1204"/>
        <v>0</v>
      </c>
      <c r="T2598" s="124">
        <f t="shared" si="1213"/>
        <v>7.0000000000000007E-2</v>
      </c>
      <c r="U2598" s="122">
        <f t="shared" si="1205"/>
        <v>4</v>
      </c>
      <c r="V2598" s="122">
        <v>252</v>
      </c>
      <c r="W2598" s="121">
        <f t="shared" si="1206"/>
        <v>1.0010745240000001</v>
      </c>
      <c r="X2598" s="114">
        <f t="shared" si="1207"/>
        <v>0.44717263000000002</v>
      </c>
      <c r="Y2598" s="114">
        <f t="shared" si="1208"/>
        <v>0</v>
      </c>
      <c r="Z2598" s="127" t="str">
        <f t="shared" si="1217"/>
        <v>A+J=</v>
      </c>
      <c r="AA2598" s="119">
        <f t="shared" si="1218"/>
        <v>46619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>
        <f t="shared" si="1209"/>
        <v>46593</v>
      </c>
      <c r="B2599" s="114">
        <f t="shared" si="1196"/>
        <v>416.60599181000003</v>
      </c>
      <c r="C2599" s="114">
        <f t="shared" si="1214"/>
        <v>241.01796603</v>
      </c>
      <c r="D2599" s="115">
        <f t="shared" si="1197"/>
        <v>1190.8820000000001</v>
      </c>
      <c r="E2599" s="116">
        <f t="shared" si="1193"/>
        <v>1193.337</v>
      </c>
      <c r="F2599" s="117">
        <f t="shared" si="1194"/>
        <v>46558</v>
      </c>
      <c r="G2599" s="118">
        <f t="shared" si="1198"/>
        <v>2.0614972768082662E-3</v>
      </c>
      <c r="H2599" s="119">
        <f t="shared" si="1215"/>
        <v>46619</v>
      </c>
      <c r="I2599" s="119">
        <f t="shared" si="1199"/>
        <v>46619</v>
      </c>
      <c r="J2599" s="120">
        <f t="shared" si="1210"/>
        <v>23</v>
      </c>
      <c r="K2599" s="120">
        <f t="shared" si="1195"/>
        <v>4</v>
      </c>
      <c r="L2599" s="8">
        <f t="shared" si="1211"/>
        <v>1.0003582099999999</v>
      </c>
      <c r="M2599" s="121">
        <f t="shared" si="1200"/>
        <v>1.00206149</v>
      </c>
      <c r="N2599" s="121">
        <f t="shared" si="1201"/>
        <v>1.7260530791987121</v>
      </c>
      <c r="O2599" s="114">
        <f t="shared" si="1202"/>
        <v>1.7266713600000001</v>
      </c>
      <c r="P2599" s="114">
        <f t="shared" si="1203"/>
        <v>416.15881918000002</v>
      </c>
      <c r="Q2599" s="168">
        <f t="shared" si="1216"/>
        <v>0</v>
      </c>
      <c r="R2599" s="169">
        <f t="shared" si="1212"/>
        <v>0</v>
      </c>
      <c r="S2599" s="114">
        <f t="shared" si="1204"/>
        <v>0</v>
      </c>
      <c r="T2599" s="124">
        <f t="shared" si="1213"/>
        <v>7.0000000000000007E-2</v>
      </c>
      <c r="U2599" s="122">
        <f t="shared" si="1205"/>
        <v>4</v>
      </c>
      <c r="V2599" s="122">
        <v>252</v>
      </c>
      <c r="W2599" s="121">
        <f t="shared" si="1206"/>
        <v>1.0010745240000001</v>
      </c>
      <c r="X2599" s="114">
        <f t="shared" si="1207"/>
        <v>0.44717263000000002</v>
      </c>
      <c r="Y2599" s="114">
        <f t="shared" si="1208"/>
        <v>0</v>
      </c>
      <c r="Z2599" s="127" t="str">
        <f t="shared" si="1217"/>
        <v>A+J=</v>
      </c>
      <c r="AA2599" s="119">
        <f t="shared" si="1218"/>
        <v>46619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>
        <f t="shared" si="1209"/>
        <v>46594</v>
      </c>
      <c r="B2600" s="114">
        <f t="shared" si="1196"/>
        <v>416.60599181000003</v>
      </c>
      <c r="C2600" s="114">
        <f t="shared" si="1214"/>
        <v>241.01796603</v>
      </c>
      <c r="D2600" s="115">
        <f t="shared" si="1197"/>
        <v>1190.8820000000001</v>
      </c>
      <c r="E2600" s="116">
        <f t="shared" si="1193"/>
        <v>1193.337</v>
      </c>
      <c r="F2600" s="117">
        <f t="shared" si="1194"/>
        <v>46558</v>
      </c>
      <c r="G2600" s="118">
        <f t="shared" si="1198"/>
        <v>2.0614972768082662E-3</v>
      </c>
      <c r="H2600" s="119">
        <f t="shared" si="1215"/>
        <v>46619</v>
      </c>
      <c r="I2600" s="119">
        <f t="shared" si="1199"/>
        <v>46619</v>
      </c>
      <c r="J2600" s="120">
        <f t="shared" si="1210"/>
        <v>23</v>
      </c>
      <c r="K2600" s="120">
        <f t="shared" si="1195"/>
        <v>4</v>
      </c>
      <c r="L2600" s="8">
        <f t="shared" si="1211"/>
        <v>1.0003582099999999</v>
      </c>
      <c r="M2600" s="121">
        <f t="shared" si="1200"/>
        <v>1.00206149</v>
      </c>
      <c r="N2600" s="121">
        <f t="shared" si="1201"/>
        <v>1.7260530791987121</v>
      </c>
      <c r="O2600" s="114">
        <f t="shared" si="1202"/>
        <v>1.7266713600000001</v>
      </c>
      <c r="P2600" s="114">
        <f t="shared" si="1203"/>
        <v>416.15881918000002</v>
      </c>
      <c r="Q2600" s="168">
        <f t="shared" si="1216"/>
        <v>0</v>
      </c>
      <c r="R2600" s="169">
        <f t="shared" si="1212"/>
        <v>0</v>
      </c>
      <c r="S2600" s="114">
        <f t="shared" si="1204"/>
        <v>0</v>
      </c>
      <c r="T2600" s="124">
        <f t="shared" si="1213"/>
        <v>7.0000000000000007E-2</v>
      </c>
      <c r="U2600" s="122">
        <f t="shared" si="1205"/>
        <v>4</v>
      </c>
      <c r="V2600" s="122">
        <v>252</v>
      </c>
      <c r="W2600" s="121">
        <f t="shared" si="1206"/>
        <v>1.0010745240000001</v>
      </c>
      <c r="X2600" s="114">
        <f t="shared" si="1207"/>
        <v>0.44717263000000002</v>
      </c>
      <c r="Y2600" s="114">
        <f t="shared" si="1208"/>
        <v>0</v>
      </c>
      <c r="Z2600" s="127" t="str">
        <f t="shared" si="1217"/>
        <v>A+J=</v>
      </c>
      <c r="AA2600" s="119">
        <f t="shared" si="1218"/>
        <v>46619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>
        <f t="shared" si="1209"/>
        <v>46595</v>
      </c>
      <c r="B2601" s="114">
        <f t="shared" si="1196"/>
        <v>416.75517614</v>
      </c>
      <c r="C2601" s="114">
        <f t="shared" si="1214"/>
        <v>241.01796603</v>
      </c>
      <c r="D2601" s="115">
        <f t="shared" si="1197"/>
        <v>1190.8820000000001</v>
      </c>
      <c r="E2601" s="116">
        <f t="shared" si="1193"/>
        <v>1193.337</v>
      </c>
      <c r="F2601" s="117">
        <f t="shared" si="1194"/>
        <v>46558</v>
      </c>
      <c r="G2601" s="118">
        <f t="shared" si="1198"/>
        <v>2.0614972768082662E-3</v>
      </c>
      <c r="H2601" s="119">
        <f t="shared" si="1215"/>
        <v>46619</v>
      </c>
      <c r="I2601" s="119">
        <f t="shared" si="1199"/>
        <v>46619</v>
      </c>
      <c r="J2601" s="120">
        <f t="shared" si="1210"/>
        <v>23</v>
      </c>
      <c r="K2601" s="120">
        <f t="shared" si="1195"/>
        <v>5</v>
      </c>
      <c r="L2601" s="8">
        <f t="shared" si="1211"/>
        <v>1.0004477899999999</v>
      </c>
      <c r="M2601" s="121">
        <f t="shared" si="1200"/>
        <v>1.00206149</v>
      </c>
      <c r="N2601" s="121">
        <f t="shared" si="1201"/>
        <v>1.7260530791987121</v>
      </c>
      <c r="O2601" s="114">
        <f t="shared" si="1202"/>
        <v>1.7268259800000001</v>
      </c>
      <c r="P2601" s="114">
        <f t="shared" si="1203"/>
        <v>416.19608538</v>
      </c>
      <c r="Q2601" s="168">
        <f t="shared" si="1216"/>
        <v>0</v>
      </c>
      <c r="R2601" s="169">
        <f t="shared" si="1212"/>
        <v>0</v>
      </c>
      <c r="S2601" s="114">
        <f t="shared" si="1204"/>
        <v>0</v>
      </c>
      <c r="T2601" s="124">
        <f t="shared" si="1213"/>
        <v>7.0000000000000007E-2</v>
      </c>
      <c r="U2601" s="122">
        <f t="shared" si="1205"/>
        <v>5</v>
      </c>
      <c r="V2601" s="122">
        <v>252</v>
      </c>
      <c r="W2601" s="121">
        <f t="shared" si="1206"/>
        <v>1.0013433350000001</v>
      </c>
      <c r="X2601" s="114">
        <f t="shared" si="1207"/>
        <v>0.55909076000000002</v>
      </c>
      <c r="Y2601" s="114">
        <f t="shared" si="1208"/>
        <v>0</v>
      </c>
      <c r="Z2601" s="127" t="str">
        <f t="shared" si="1217"/>
        <v>A+J=</v>
      </c>
      <c r="AA2601" s="119">
        <f t="shared" si="1218"/>
        <v>46619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>
        <f t="shared" si="1209"/>
        <v>46596</v>
      </c>
      <c r="B2602" s="114">
        <f t="shared" si="1196"/>
        <v>416.90441047999997</v>
      </c>
      <c r="C2602" s="114">
        <f t="shared" si="1214"/>
        <v>241.01796603</v>
      </c>
      <c r="D2602" s="115">
        <f t="shared" si="1197"/>
        <v>1190.8820000000001</v>
      </c>
      <c r="E2602" s="116">
        <f t="shared" ref="E2602:E2665" si="1219">IF($K2602=1,VLOOKUP($A2601,$AO$10:$AS$131,4),E2601)</f>
        <v>1193.337</v>
      </c>
      <c r="F2602" s="117">
        <f t="shared" ref="F2602:F2665" si="1220">IF($K2602=1,VLOOKUP($A2601,$AO$10:$AS$131,5),F2601)</f>
        <v>46558</v>
      </c>
      <c r="G2602" s="118">
        <f t="shared" si="1198"/>
        <v>2.0614972768082662E-3</v>
      </c>
      <c r="H2602" s="119">
        <f t="shared" si="1215"/>
        <v>46619</v>
      </c>
      <c r="I2602" s="119">
        <f t="shared" si="1199"/>
        <v>46619</v>
      </c>
      <c r="J2602" s="120">
        <f t="shared" si="1210"/>
        <v>23</v>
      </c>
      <c r="K2602" s="120">
        <f t="shared" si="1195"/>
        <v>6</v>
      </c>
      <c r="L2602" s="8">
        <f t="shared" si="1211"/>
        <v>1.00053737</v>
      </c>
      <c r="M2602" s="121">
        <f t="shared" si="1200"/>
        <v>1.00206149</v>
      </c>
      <c r="N2602" s="121">
        <f t="shared" si="1201"/>
        <v>1.7260530791987121</v>
      </c>
      <c r="O2602" s="114">
        <f t="shared" si="1202"/>
        <v>1.7269806000000001</v>
      </c>
      <c r="P2602" s="114">
        <f t="shared" si="1203"/>
        <v>416.23335157999998</v>
      </c>
      <c r="Q2602" s="168">
        <f t="shared" si="1216"/>
        <v>0</v>
      </c>
      <c r="R2602" s="169">
        <f t="shared" si="1212"/>
        <v>0</v>
      </c>
      <c r="S2602" s="114">
        <f t="shared" si="1204"/>
        <v>0</v>
      </c>
      <c r="T2602" s="124">
        <f t="shared" si="1213"/>
        <v>7.0000000000000007E-2</v>
      </c>
      <c r="U2602" s="122">
        <f t="shared" si="1205"/>
        <v>6</v>
      </c>
      <c r="V2602" s="122">
        <v>252</v>
      </c>
      <c r="W2602" s="121">
        <f t="shared" si="1206"/>
        <v>1.001612218</v>
      </c>
      <c r="X2602" s="114">
        <f t="shared" si="1207"/>
        <v>0.67105890000000001</v>
      </c>
      <c r="Y2602" s="114">
        <f t="shared" si="1208"/>
        <v>0</v>
      </c>
      <c r="Z2602" s="127" t="str">
        <f t="shared" si="1217"/>
        <v>A+J=</v>
      </c>
      <c r="AA2602" s="119">
        <f t="shared" si="1218"/>
        <v>46619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>
        <f t="shared" si="1209"/>
        <v>46597</v>
      </c>
      <c r="B2603" s="114">
        <f t="shared" si="1196"/>
        <v>417.05370007000005</v>
      </c>
      <c r="C2603" s="114">
        <f t="shared" si="1214"/>
        <v>241.01796603</v>
      </c>
      <c r="D2603" s="115">
        <f t="shared" si="1197"/>
        <v>1190.8820000000001</v>
      </c>
      <c r="E2603" s="116">
        <f t="shared" si="1219"/>
        <v>1193.337</v>
      </c>
      <c r="F2603" s="117">
        <f t="shared" si="1220"/>
        <v>46558</v>
      </c>
      <c r="G2603" s="118">
        <f t="shared" si="1198"/>
        <v>2.0614972768082662E-3</v>
      </c>
      <c r="H2603" s="119">
        <f t="shared" si="1215"/>
        <v>46619</v>
      </c>
      <c r="I2603" s="119">
        <f t="shared" si="1199"/>
        <v>46619</v>
      </c>
      <c r="J2603" s="120">
        <f t="shared" si="1210"/>
        <v>23</v>
      </c>
      <c r="K2603" s="120">
        <f t="shared" si="1195"/>
        <v>7</v>
      </c>
      <c r="L2603" s="8">
        <f t="shared" si="1211"/>
        <v>1.00062696</v>
      </c>
      <c r="M2603" s="121">
        <f t="shared" si="1200"/>
        <v>1.00206149</v>
      </c>
      <c r="N2603" s="121">
        <f t="shared" si="1201"/>
        <v>1.7260530791987121</v>
      </c>
      <c r="O2603" s="114">
        <f t="shared" si="1202"/>
        <v>1.72713524</v>
      </c>
      <c r="P2603" s="114">
        <f t="shared" si="1203"/>
        <v>416.27062260000002</v>
      </c>
      <c r="Q2603" s="168">
        <f t="shared" si="1216"/>
        <v>0</v>
      </c>
      <c r="R2603" s="169">
        <f t="shared" si="1212"/>
        <v>0</v>
      </c>
      <c r="S2603" s="114">
        <f t="shared" si="1204"/>
        <v>0</v>
      </c>
      <c r="T2603" s="124">
        <f t="shared" si="1213"/>
        <v>7.0000000000000007E-2</v>
      </c>
      <c r="U2603" s="122">
        <f t="shared" si="1205"/>
        <v>7</v>
      </c>
      <c r="V2603" s="122">
        <v>252</v>
      </c>
      <c r="W2603" s="121">
        <f t="shared" si="1206"/>
        <v>1.001881174</v>
      </c>
      <c r="X2603" s="114">
        <f t="shared" si="1207"/>
        <v>0.78307747000000005</v>
      </c>
      <c r="Y2603" s="114">
        <f t="shared" si="1208"/>
        <v>0</v>
      </c>
      <c r="Z2603" s="127" t="str">
        <f t="shared" si="1217"/>
        <v>A+J=</v>
      </c>
      <c r="AA2603" s="119">
        <f t="shared" si="1218"/>
        <v>46619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>
        <f t="shared" si="1209"/>
        <v>46598</v>
      </c>
      <c r="B2604" s="114">
        <f t="shared" si="1196"/>
        <v>417.2030421</v>
      </c>
      <c r="C2604" s="114">
        <f t="shared" si="1214"/>
        <v>241.01796603</v>
      </c>
      <c r="D2604" s="115">
        <f t="shared" si="1197"/>
        <v>1190.8820000000001</v>
      </c>
      <c r="E2604" s="116">
        <f t="shared" si="1219"/>
        <v>1193.337</v>
      </c>
      <c r="F2604" s="117">
        <f t="shared" si="1220"/>
        <v>46558</v>
      </c>
      <c r="G2604" s="118">
        <f t="shared" si="1198"/>
        <v>2.0614972768082662E-3</v>
      </c>
      <c r="H2604" s="119">
        <f t="shared" si="1215"/>
        <v>46619</v>
      </c>
      <c r="I2604" s="119">
        <f t="shared" si="1199"/>
        <v>46619</v>
      </c>
      <c r="J2604" s="120">
        <f t="shared" si="1210"/>
        <v>23</v>
      </c>
      <c r="K2604" s="120">
        <f t="shared" si="1195"/>
        <v>8</v>
      </c>
      <c r="L2604" s="8">
        <f t="shared" si="1211"/>
        <v>1.0007165600000001</v>
      </c>
      <c r="M2604" s="121">
        <f t="shared" si="1200"/>
        <v>1.00206149</v>
      </c>
      <c r="N2604" s="121">
        <f t="shared" si="1201"/>
        <v>1.7260530791987121</v>
      </c>
      <c r="O2604" s="114">
        <f t="shared" si="1202"/>
        <v>1.72728989</v>
      </c>
      <c r="P2604" s="114">
        <f t="shared" si="1203"/>
        <v>416.30789602999999</v>
      </c>
      <c r="Q2604" s="168">
        <f t="shared" si="1216"/>
        <v>0</v>
      </c>
      <c r="R2604" s="169">
        <f t="shared" si="1212"/>
        <v>0</v>
      </c>
      <c r="S2604" s="114">
        <f t="shared" si="1204"/>
        <v>0</v>
      </c>
      <c r="T2604" s="124">
        <f t="shared" si="1213"/>
        <v>7.0000000000000007E-2</v>
      </c>
      <c r="U2604" s="122">
        <f t="shared" si="1205"/>
        <v>8</v>
      </c>
      <c r="V2604" s="122">
        <v>252</v>
      </c>
      <c r="W2604" s="121">
        <f t="shared" si="1206"/>
        <v>1.0021502019999999</v>
      </c>
      <c r="X2604" s="114">
        <f t="shared" si="1207"/>
        <v>0.89514607000000002</v>
      </c>
      <c r="Y2604" s="114">
        <f t="shared" si="1208"/>
        <v>0</v>
      </c>
      <c r="Z2604" s="127" t="str">
        <f t="shared" si="1217"/>
        <v>A+J=</v>
      </c>
      <c r="AA2604" s="119">
        <f t="shared" si="1218"/>
        <v>46619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>
        <f t="shared" si="1209"/>
        <v>46599</v>
      </c>
      <c r="B2605" s="114">
        <f t="shared" si="1196"/>
        <v>417.35243657000001</v>
      </c>
      <c r="C2605" s="114">
        <f t="shared" si="1214"/>
        <v>241.01796603</v>
      </c>
      <c r="D2605" s="115">
        <f t="shared" si="1197"/>
        <v>1190.8820000000001</v>
      </c>
      <c r="E2605" s="116">
        <f t="shared" si="1219"/>
        <v>1193.337</v>
      </c>
      <c r="F2605" s="117">
        <f t="shared" si="1220"/>
        <v>46558</v>
      </c>
      <c r="G2605" s="118">
        <f t="shared" si="1198"/>
        <v>2.0614972768082662E-3</v>
      </c>
      <c r="H2605" s="119">
        <f t="shared" si="1215"/>
        <v>46619</v>
      </c>
      <c r="I2605" s="119">
        <f t="shared" si="1199"/>
        <v>46619</v>
      </c>
      <c r="J2605" s="120">
        <f t="shared" si="1210"/>
        <v>23</v>
      </c>
      <c r="K2605" s="120">
        <f t="shared" si="1195"/>
        <v>9</v>
      </c>
      <c r="L2605" s="8">
        <f t="shared" si="1211"/>
        <v>1.00080616</v>
      </c>
      <c r="M2605" s="121">
        <f t="shared" si="1200"/>
        <v>1.00206149</v>
      </c>
      <c r="N2605" s="121">
        <f t="shared" si="1201"/>
        <v>1.7260530791987121</v>
      </c>
      <c r="O2605" s="114">
        <f t="shared" si="1202"/>
        <v>1.72744455</v>
      </c>
      <c r="P2605" s="114">
        <f t="shared" si="1203"/>
        <v>416.34517187</v>
      </c>
      <c r="Q2605" s="168">
        <f t="shared" si="1216"/>
        <v>0</v>
      </c>
      <c r="R2605" s="169">
        <f t="shared" si="1212"/>
        <v>0</v>
      </c>
      <c r="S2605" s="114">
        <f t="shared" si="1204"/>
        <v>0</v>
      </c>
      <c r="T2605" s="124">
        <f t="shared" si="1213"/>
        <v>7.0000000000000007E-2</v>
      </c>
      <c r="U2605" s="122">
        <f t="shared" si="1205"/>
        <v>9</v>
      </c>
      <c r="V2605" s="122">
        <v>252</v>
      </c>
      <c r="W2605" s="121">
        <f t="shared" si="1206"/>
        <v>1.0024193020000001</v>
      </c>
      <c r="X2605" s="114">
        <f t="shared" si="1207"/>
        <v>1.0072646999999999</v>
      </c>
      <c r="Y2605" s="114">
        <f t="shared" si="1208"/>
        <v>0</v>
      </c>
      <c r="Z2605" s="127" t="str">
        <f t="shared" si="1217"/>
        <v>A+J=</v>
      </c>
      <c r="AA2605" s="119">
        <f t="shared" si="1218"/>
        <v>46619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>
        <f t="shared" si="1209"/>
        <v>46600</v>
      </c>
      <c r="B2606" s="114">
        <f t="shared" si="1196"/>
        <v>417.35243657000001</v>
      </c>
      <c r="C2606" s="114">
        <f t="shared" si="1214"/>
        <v>241.01796603</v>
      </c>
      <c r="D2606" s="115">
        <f t="shared" si="1197"/>
        <v>1190.8820000000001</v>
      </c>
      <c r="E2606" s="116">
        <f t="shared" si="1219"/>
        <v>1193.337</v>
      </c>
      <c r="F2606" s="117">
        <f t="shared" si="1220"/>
        <v>46558</v>
      </c>
      <c r="G2606" s="118">
        <f t="shared" si="1198"/>
        <v>2.0614972768082662E-3</v>
      </c>
      <c r="H2606" s="119">
        <f t="shared" si="1215"/>
        <v>46619</v>
      </c>
      <c r="I2606" s="119">
        <f t="shared" si="1199"/>
        <v>46619</v>
      </c>
      <c r="J2606" s="120">
        <f t="shared" si="1210"/>
        <v>23</v>
      </c>
      <c r="K2606" s="120">
        <f t="shared" ref="K2606:K2669" si="1221">(J2606-(NETWORKDAYS(A2606,I2606,AD$148:AD$502)-1))</f>
        <v>9</v>
      </c>
      <c r="L2606" s="8">
        <f t="shared" si="1211"/>
        <v>1.00080616</v>
      </c>
      <c r="M2606" s="121">
        <f t="shared" si="1200"/>
        <v>1.00206149</v>
      </c>
      <c r="N2606" s="121">
        <f t="shared" si="1201"/>
        <v>1.7260530791987121</v>
      </c>
      <c r="O2606" s="114">
        <f t="shared" si="1202"/>
        <v>1.72744455</v>
      </c>
      <c r="P2606" s="114">
        <f t="shared" si="1203"/>
        <v>416.34517187</v>
      </c>
      <c r="Q2606" s="168">
        <f t="shared" si="1216"/>
        <v>0</v>
      </c>
      <c r="R2606" s="169">
        <f t="shared" si="1212"/>
        <v>0</v>
      </c>
      <c r="S2606" s="114">
        <f t="shared" si="1204"/>
        <v>0</v>
      </c>
      <c r="T2606" s="124">
        <f t="shared" si="1213"/>
        <v>7.0000000000000007E-2</v>
      </c>
      <c r="U2606" s="122">
        <f t="shared" si="1205"/>
        <v>9</v>
      </c>
      <c r="V2606" s="122">
        <v>252</v>
      </c>
      <c r="W2606" s="121">
        <f t="shared" si="1206"/>
        <v>1.0024193020000001</v>
      </c>
      <c r="X2606" s="114">
        <f t="shared" si="1207"/>
        <v>1.0072646999999999</v>
      </c>
      <c r="Y2606" s="114">
        <f t="shared" si="1208"/>
        <v>0</v>
      </c>
      <c r="Z2606" s="127" t="str">
        <f t="shared" si="1217"/>
        <v>A+J=</v>
      </c>
      <c r="AA2606" s="119">
        <f t="shared" si="1218"/>
        <v>46619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>
        <f t="shared" si="1209"/>
        <v>46601</v>
      </c>
      <c r="B2607" s="114">
        <f t="shared" si="1196"/>
        <v>417.35243657000001</v>
      </c>
      <c r="C2607" s="114">
        <f t="shared" si="1214"/>
        <v>241.01796603</v>
      </c>
      <c r="D2607" s="115">
        <f t="shared" si="1197"/>
        <v>1190.8820000000001</v>
      </c>
      <c r="E2607" s="116">
        <f t="shared" si="1219"/>
        <v>1193.337</v>
      </c>
      <c r="F2607" s="117">
        <f t="shared" si="1220"/>
        <v>46558</v>
      </c>
      <c r="G2607" s="118">
        <f t="shared" si="1198"/>
        <v>2.0614972768082662E-3</v>
      </c>
      <c r="H2607" s="119">
        <f t="shared" si="1215"/>
        <v>46619</v>
      </c>
      <c r="I2607" s="119">
        <f t="shared" si="1199"/>
        <v>46619</v>
      </c>
      <c r="J2607" s="120">
        <f t="shared" si="1210"/>
        <v>23</v>
      </c>
      <c r="K2607" s="120">
        <f t="shared" si="1221"/>
        <v>9</v>
      </c>
      <c r="L2607" s="8">
        <f t="shared" si="1211"/>
        <v>1.00080616</v>
      </c>
      <c r="M2607" s="121">
        <f t="shared" si="1200"/>
        <v>1.00206149</v>
      </c>
      <c r="N2607" s="121">
        <f t="shared" si="1201"/>
        <v>1.7260530791987121</v>
      </c>
      <c r="O2607" s="114">
        <f t="shared" si="1202"/>
        <v>1.72744455</v>
      </c>
      <c r="P2607" s="114">
        <f t="shared" si="1203"/>
        <v>416.34517187</v>
      </c>
      <c r="Q2607" s="168">
        <f t="shared" si="1216"/>
        <v>0</v>
      </c>
      <c r="R2607" s="169">
        <f t="shared" si="1212"/>
        <v>0</v>
      </c>
      <c r="S2607" s="114">
        <f t="shared" si="1204"/>
        <v>0</v>
      </c>
      <c r="T2607" s="124">
        <f t="shared" si="1213"/>
        <v>7.0000000000000007E-2</v>
      </c>
      <c r="U2607" s="122">
        <f t="shared" si="1205"/>
        <v>9</v>
      </c>
      <c r="V2607" s="122">
        <v>252</v>
      </c>
      <c r="W2607" s="121">
        <f t="shared" si="1206"/>
        <v>1.0024193020000001</v>
      </c>
      <c r="X2607" s="114">
        <f t="shared" si="1207"/>
        <v>1.0072646999999999</v>
      </c>
      <c r="Y2607" s="114">
        <f t="shared" si="1208"/>
        <v>0</v>
      </c>
      <c r="Z2607" s="127" t="str">
        <f t="shared" si="1217"/>
        <v>A+J=</v>
      </c>
      <c r="AA2607" s="119">
        <f t="shared" si="1218"/>
        <v>46619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>
        <f t="shared" si="1209"/>
        <v>46602</v>
      </c>
      <c r="B2608" s="114">
        <f t="shared" si="1196"/>
        <v>417.50188832999999</v>
      </c>
      <c r="C2608" s="114">
        <f t="shared" si="1214"/>
        <v>241.01796603</v>
      </c>
      <c r="D2608" s="115">
        <f t="shared" si="1197"/>
        <v>1190.8820000000001</v>
      </c>
      <c r="E2608" s="116">
        <f t="shared" si="1219"/>
        <v>1193.337</v>
      </c>
      <c r="F2608" s="117">
        <f t="shared" si="1220"/>
        <v>46558</v>
      </c>
      <c r="G2608" s="118">
        <f t="shared" si="1198"/>
        <v>2.0614972768082662E-3</v>
      </c>
      <c r="H2608" s="119">
        <f t="shared" si="1215"/>
        <v>46619</v>
      </c>
      <c r="I2608" s="119">
        <f t="shared" si="1199"/>
        <v>46619</v>
      </c>
      <c r="J2608" s="120">
        <f t="shared" si="1210"/>
        <v>23</v>
      </c>
      <c r="K2608" s="120">
        <f t="shared" si="1221"/>
        <v>10</v>
      </c>
      <c r="L2608" s="8">
        <f t="shared" si="1211"/>
        <v>1.00089578</v>
      </c>
      <c r="M2608" s="121">
        <f t="shared" si="1200"/>
        <v>1.00206149</v>
      </c>
      <c r="N2608" s="121">
        <f t="shared" si="1201"/>
        <v>1.7260530791987121</v>
      </c>
      <c r="O2608" s="114">
        <f t="shared" si="1202"/>
        <v>1.72759924</v>
      </c>
      <c r="P2608" s="114">
        <f t="shared" si="1203"/>
        <v>416.38245492999999</v>
      </c>
      <c r="Q2608" s="168">
        <f t="shared" si="1216"/>
        <v>0</v>
      </c>
      <c r="R2608" s="169">
        <f t="shared" si="1212"/>
        <v>0</v>
      </c>
      <c r="S2608" s="114">
        <f t="shared" si="1204"/>
        <v>0</v>
      </c>
      <c r="T2608" s="124">
        <f t="shared" si="1213"/>
        <v>7.0000000000000007E-2</v>
      </c>
      <c r="U2608" s="122">
        <f t="shared" si="1205"/>
        <v>10</v>
      </c>
      <c r="V2608" s="122">
        <v>252</v>
      </c>
      <c r="W2608" s="121">
        <f t="shared" si="1206"/>
        <v>1.0026884739999999</v>
      </c>
      <c r="X2608" s="114">
        <f t="shared" si="1207"/>
        <v>1.1194333999999999</v>
      </c>
      <c r="Y2608" s="114">
        <f t="shared" si="1208"/>
        <v>0</v>
      </c>
      <c r="Z2608" s="127" t="str">
        <f t="shared" si="1217"/>
        <v>A+J=</v>
      </c>
      <c r="AA2608" s="119">
        <f t="shared" si="1218"/>
        <v>46619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>
        <f t="shared" si="1209"/>
        <v>46603</v>
      </c>
      <c r="B2609" s="114">
        <f t="shared" si="1196"/>
        <v>417.65139056999999</v>
      </c>
      <c r="C2609" s="114">
        <f t="shared" si="1214"/>
        <v>241.01796603</v>
      </c>
      <c r="D2609" s="115">
        <f t="shared" si="1197"/>
        <v>1190.8820000000001</v>
      </c>
      <c r="E2609" s="116">
        <f t="shared" si="1219"/>
        <v>1193.337</v>
      </c>
      <c r="F2609" s="117">
        <f t="shared" si="1220"/>
        <v>46558</v>
      </c>
      <c r="G2609" s="118">
        <f t="shared" si="1198"/>
        <v>2.0614972768082662E-3</v>
      </c>
      <c r="H2609" s="119">
        <f t="shared" si="1215"/>
        <v>46619</v>
      </c>
      <c r="I2609" s="119">
        <f t="shared" si="1199"/>
        <v>46619</v>
      </c>
      <c r="J2609" s="120">
        <f t="shared" si="1210"/>
        <v>23</v>
      </c>
      <c r="K2609" s="120">
        <f t="shared" si="1221"/>
        <v>11</v>
      </c>
      <c r="L2609" s="8">
        <f t="shared" si="1211"/>
        <v>1.0009854</v>
      </c>
      <c r="M2609" s="121">
        <f t="shared" si="1200"/>
        <v>1.00206149</v>
      </c>
      <c r="N2609" s="121">
        <f t="shared" si="1201"/>
        <v>1.7260530791987121</v>
      </c>
      <c r="O2609" s="114">
        <f t="shared" si="1202"/>
        <v>1.72775393</v>
      </c>
      <c r="P2609" s="114">
        <f t="shared" si="1203"/>
        <v>416.419738</v>
      </c>
      <c r="Q2609" s="168">
        <f t="shared" si="1216"/>
        <v>0</v>
      </c>
      <c r="R2609" s="169">
        <f t="shared" si="1212"/>
        <v>0</v>
      </c>
      <c r="S2609" s="114">
        <f t="shared" si="1204"/>
        <v>0</v>
      </c>
      <c r="T2609" s="124">
        <f t="shared" si="1213"/>
        <v>7.0000000000000007E-2</v>
      </c>
      <c r="U2609" s="122">
        <f t="shared" si="1205"/>
        <v>11</v>
      </c>
      <c r="V2609" s="122">
        <v>252</v>
      </c>
      <c r="W2609" s="121">
        <f t="shared" si="1206"/>
        <v>1.0029577190000001</v>
      </c>
      <c r="X2609" s="114">
        <f t="shared" si="1207"/>
        <v>1.2316525700000001</v>
      </c>
      <c r="Y2609" s="114">
        <f t="shared" si="1208"/>
        <v>0</v>
      </c>
      <c r="Z2609" s="127" t="str">
        <f t="shared" si="1217"/>
        <v>A+J=</v>
      </c>
      <c r="AA2609" s="119">
        <f t="shared" si="1218"/>
        <v>46619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>
        <f t="shared" si="1209"/>
        <v>46604</v>
      </c>
      <c r="B2610" s="114">
        <f t="shared" si="1196"/>
        <v>417.80094527999995</v>
      </c>
      <c r="C2610" s="114">
        <f t="shared" si="1214"/>
        <v>241.01796603</v>
      </c>
      <c r="D2610" s="115">
        <f t="shared" si="1197"/>
        <v>1190.8820000000001</v>
      </c>
      <c r="E2610" s="116">
        <f t="shared" si="1219"/>
        <v>1193.337</v>
      </c>
      <c r="F2610" s="117">
        <f t="shared" si="1220"/>
        <v>46558</v>
      </c>
      <c r="G2610" s="118">
        <f t="shared" si="1198"/>
        <v>2.0614972768082662E-3</v>
      </c>
      <c r="H2610" s="119">
        <f t="shared" si="1215"/>
        <v>46619</v>
      </c>
      <c r="I2610" s="119">
        <f t="shared" si="1199"/>
        <v>46619</v>
      </c>
      <c r="J2610" s="120">
        <f t="shared" si="1210"/>
        <v>23</v>
      </c>
      <c r="K2610" s="120">
        <f t="shared" si="1221"/>
        <v>12</v>
      </c>
      <c r="L2610" s="8">
        <f t="shared" si="1211"/>
        <v>1.00107503</v>
      </c>
      <c r="M2610" s="121">
        <f t="shared" si="1200"/>
        <v>1.00206149</v>
      </c>
      <c r="N2610" s="121">
        <f t="shared" si="1201"/>
        <v>1.7260530791987121</v>
      </c>
      <c r="O2610" s="114">
        <f t="shared" si="1202"/>
        <v>1.7279086299999999</v>
      </c>
      <c r="P2610" s="114">
        <f t="shared" si="1203"/>
        <v>416.45702347999998</v>
      </c>
      <c r="Q2610" s="168">
        <f t="shared" si="1216"/>
        <v>0</v>
      </c>
      <c r="R2610" s="169">
        <f t="shared" si="1212"/>
        <v>0</v>
      </c>
      <c r="S2610" s="114">
        <f t="shared" si="1204"/>
        <v>0</v>
      </c>
      <c r="T2610" s="124">
        <f t="shared" si="1213"/>
        <v>7.0000000000000007E-2</v>
      </c>
      <c r="U2610" s="122">
        <f t="shared" si="1205"/>
        <v>12</v>
      </c>
      <c r="V2610" s="122">
        <v>252</v>
      </c>
      <c r="W2610" s="121">
        <f t="shared" si="1206"/>
        <v>1.003227036</v>
      </c>
      <c r="X2610" s="114">
        <f t="shared" si="1207"/>
        <v>1.3439217999999999</v>
      </c>
      <c r="Y2610" s="114">
        <f t="shared" si="1208"/>
        <v>0</v>
      </c>
      <c r="Z2610" s="127" t="str">
        <f t="shared" si="1217"/>
        <v>A+J=</v>
      </c>
      <c r="AA2610" s="119">
        <f t="shared" si="1218"/>
        <v>46619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>
        <f t="shared" si="1209"/>
        <v>46605</v>
      </c>
      <c r="B2611" s="114">
        <f t="shared" si="1196"/>
        <v>417.95055732000003</v>
      </c>
      <c r="C2611" s="114">
        <f t="shared" si="1214"/>
        <v>241.01796603</v>
      </c>
      <c r="D2611" s="115">
        <f t="shared" si="1197"/>
        <v>1190.8820000000001</v>
      </c>
      <c r="E2611" s="116">
        <f t="shared" si="1219"/>
        <v>1193.337</v>
      </c>
      <c r="F2611" s="117">
        <f t="shared" si="1220"/>
        <v>46558</v>
      </c>
      <c r="G2611" s="118">
        <f t="shared" si="1198"/>
        <v>2.0614972768082662E-3</v>
      </c>
      <c r="H2611" s="119">
        <f t="shared" si="1215"/>
        <v>46619</v>
      </c>
      <c r="I2611" s="119">
        <f t="shared" si="1199"/>
        <v>46619</v>
      </c>
      <c r="J2611" s="120">
        <f t="shared" si="1210"/>
        <v>23</v>
      </c>
      <c r="K2611" s="120">
        <f t="shared" si="1221"/>
        <v>13</v>
      </c>
      <c r="L2611" s="8">
        <f t="shared" si="1211"/>
        <v>1.0011646700000001</v>
      </c>
      <c r="M2611" s="121">
        <f t="shared" si="1200"/>
        <v>1.00206149</v>
      </c>
      <c r="N2611" s="121">
        <f t="shared" si="1201"/>
        <v>1.7260530791987121</v>
      </c>
      <c r="O2611" s="114">
        <f t="shared" si="1202"/>
        <v>1.7280633599999999</v>
      </c>
      <c r="P2611" s="114">
        <f t="shared" si="1203"/>
        <v>416.49431619000001</v>
      </c>
      <c r="Q2611" s="168">
        <f t="shared" si="1216"/>
        <v>0</v>
      </c>
      <c r="R2611" s="169">
        <f t="shared" si="1212"/>
        <v>0</v>
      </c>
      <c r="S2611" s="114">
        <f t="shared" si="1204"/>
        <v>0</v>
      </c>
      <c r="T2611" s="124">
        <f t="shared" si="1213"/>
        <v>7.0000000000000007E-2</v>
      </c>
      <c r="U2611" s="122">
        <f t="shared" si="1205"/>
        <v>13</v>
      </c>
      <c r="V2611" s="122">
        <v>252</v>
      </c>
      <c r="W2611" s="121">
        <f t="shared" si="1206"/>
        <v>1.003496425</v>
      </c>
      <c r="X2611" s="114">
        <f t="shared" si="1207"/>
        <v>1.45624113</v>
      </c>
      <c r="Y2611" s="114">
        <f t="shared" si="1208"/>
        <v>0</v>
      </c>
      <c r="Z2611" s="127" t="str">
        <f t="shared" si="1217"/>
        <v>A+J=</v>
      </c>
      <c r="AA2611" s="119">
        <f t="shared" si="1218"/>
        <v>46619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>
        <f t="shared" si="1209"/>
        <v>46606</v>
      </c>
      <c r="B2612" s="114">
        <f t="shared" si="1196"/>
        <v>418.10021745</v>
      </c>
      <c r="C2612" s="114">
        <f t="shared" si="1214"/>
        <v>241.01796603</v>
      </c>
      <c r="D2612" s="115">
        <f t="shared" si="1197"/>
        <v>1190.8820000000001</v>
      </c>
      <c r="E2612" s="116">
        <f t="shared" si="1219"/>
        <v>1193.337</v>
      </c>
      <c r="F2612" s="117">
        <f t="shared" si="1220"/>
        <v>46558</v>
      </c>
      <c r="G2612" s="118">
        <f t="shared" si="1198"/>
        <v>2.0614972768082662E-3</v>
      </c>
      <c r="H2612" s="119">
        <f t="shared" si="1215"/>
        <v>46619</v>
      </c>
      <c r="I2612" s="119">
        <f t="shared" si="1199"/>
        <v>46619</v>
      </c>
      <c r="J2612" s="120">
        <f t="shared" si="1210"/>
        <v>23</v>
      </c>
      <c r="K2612" s="120">
        <f t="shared" si="1221"/>
        <v>14</v>
      </c>
      <c r="L2612" s="8">
        <f t="shared" si="1211"/>
        <v>1.00125431</v>
      </c>
      <c r="M2612" s="121">
        <f t="shared" si="1200"/>
        <v>1.00206149</v>
      </c>
      <c r="N2612" s="121">
        <f t="shared" si="1201"/>
        <v>1.7260530791987121</v>
      </c>
      <c r="O2612" s="114">
        <f t="shared" si="1202"/>
        <v>1.72821808</v>
      </c>
      <c r="P2612" s="114">
        <f t="shared" si="1203"/>
        <v>416.53160649</v>
      </c>
      <c r="Q2612" s="168">
        <f t="shared" si="1216"/>
        <v>0</v>
      </c>
      <c r="R2612" s="169">
        <f t="shared" si="1212"/>
        <v>0</v>
      </c>
      <c r="S2612" s="114">
        <f t="shared" si="1204"/>
        <v>0</v>
      </c>
      <c r="T2612" s="124">
        <f t="shared" si="1213"/>
        <v>7.0000000000000007E-2</v>
      </c>
      <c r="U2612" s="122">
        <f t="shared" si="1205"/>
        <v>14</v>
      </c>
      <c r="V2612" s="122">
        <v>252</v>
      </c>
      <c r="W2612" s="121">
        <f t="shared" si="1206"/>
        <v>1.0037658869999999</v>
      </c>
      <c r="X2612" s="114">
        <f t="shared" si="1207"/>
        <v>1.56861096</v>
      </c>
      <c r="Y2612" s="114">
        <f t="shared" si="1208"/>
        <v>0</v>
      </c>
      <c r="Z2612" s="127" t="str">
        <f t="shared" si="1217"/>
        <v>A+J=</v>
      </c>
      <c r="AA2612" s="119">
        <f t="shared" si="1218"/>
        <v>46619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>
        <f t="shared" si="1209"/>
        <v>46607</v>
      </c>
      <c r="B2613" s="114">
        <f t="shared" si="1196"/>
        <v>418.10021745</v>
      </c>
      <c r="C2613" s="114">
        <f t="shared" si="1214"/>
        <v>241.01796603</v>
      </c>
      <c r="D2613" s="115">
        <f t="shared" si="1197"/>
        <v>1190.8820000000001</v>
      </c>
      <c r="E2613" s="116">
        <f t="shared" si="1219"/>
        <v>1193.337</v>
      </c>
      <c r="F2613" s="117">
        <f t="shared" si="1220"/>
        <v>46558</v>
      </c>
      <c r="G2613" s="118">
        <f t="shared" si="1198"/>
        <v>2.0614972768082662E-3</v>
      </c>
      <c r="H2613" s="119">
        <f t="shared" si="1215"/>
        <v>46619</v>
      </c>
      <c r="I2613" s="119">
        <f t="shared" si="1199"/>
        <v>46619</v>
      </c>
      <c r="J2613" s="120">
        <f t="shared" si="1210"/>
        <v>23</v>
      </c>
      <c r="K2613" s="120">
        <f t="shared" si="1221"/>
        <v>14</v>
      </c>
      <c r="L2613" s="8">
        <f t="shared" si="1211"/>
        <v>1.00125431</v>
      </c>
      <c r="M2613" s="121">
        <f t="shared" si="1200"/>
        <v>1.00206149</v>
      </c>
      <c r="N2613" s="121">
        <f t="shared" si="1201"/>
        <v>1.7260530791987121</v>
      </c>
      <c r="O2613" s="114">
        <f t="shared" si="1202"/>
        <v>1.72821808</v>
      </c>
      <c r="P2613" s="114">
        <f t="shared" si="1203"/>
        <v>416.53160649</v>
      </c>
      <c r="Q2613" s="168">
        <f t="shared" si="1216"/>
        <v>0</v>
      </c>
      <c r="R2613" s="169">
        <f t="shared" si="1212"/>
        <v>0</v>
      </c>
      <c r="S2613" s="114">
        <f t="shared" si="1204"/>
        <v>0</v>
      </c>
      <c r="T2613" s="124">
        <f t="shared" si="1213"/>
        <v>7.0000000000000007E-2</v>
      </c>
      <c r="U2613" s="122">
        <f t="shared" si="1205"/>
        <v>14</v>
      </c>
      <c r="V2613" s="122">
        <v>252</v>
      </c>
      <c r="W2613" s="121">
        <f t="shared" si="1206"/>
        <v>1.0037658869999999</v>
      </c>
      <c r="X2613" s="114">
        <f t="shared" si="1207"/>
        <v>1.56861096</v>
      </c>
      <c r="Y2613" s="114">
        <f t="shared" si="1208"/>
        <v>0</v>
      </c>
      <c r="Z2613" s="127" t="str">
        <f t="shared" si="1217"/>
        <v>A+J=</v>
      </c>
      <c r="AA2613" s="119">
        <f t="shared" si="1218"/>
        <v>46619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>
        <f t="shared" si="1209"/>
        <v>46608</v>
      </c>
      <c r="B2614" s="114">
        <f t="shared" si="1196"/>
        <v>418.10021745</v>
      </c>
      <c r="C2614" s="114">
        <f t="shared" si="1214"/>
        <v>241.01796603</v>
      </c>
      <c r="D2614" s="115">
        <f t="shared" si="1197"/>
        <v>1190.8820000000001</v>
      </c>
      <c r="E2614" s="116">
        <f t="shared" si="1219"/>
        <v>1193.337</v>
      </c>
      <c r="F2614" s="117">
        <f t="shared" si="1220"/>
        <v>46558</v>
      </c>
      <c r="G2614" s="118">
        <f t="shared" si="1198"/>
        <v>2.0614972768082662E-3</v>
      </c>
      <c r="H2614" s="119">
        <f t="shared" si="1215"/>
        <v>46619</v>
      </c>
      <c r="I2614" s="119">
        <f t="shared" si="1199"/>
        <v>46619</v>
      </c>
      <c r="J2614" s="120">
        <f t="shared" si="1210"/>
        <v>23</v>
      </c>
      <c r="K2614" s="120">
        <f t="shared" si="1221"/>
        <v>14</v>
      </c>
      <c r="L2614" s="8">
        <f t="shared" si="1211"/>
        <v>1.00125431</v>
      </c>
      <c r="M2614" s="121">
        <f t="shared" si="1200"/>
        <v>1.00206149</v>
      </c>
      <c r="N2614" s="121">
        <f t="shared" si="1201"/>
        <v>1.7260530791987121</v>
      </c>
      <c r="O2614" s="114">
        <f t="shared" si="1202"/>
        <v>1.72821808</v>
      </c>
      <c r="P2614" s="114">
        <f t="shared" si="1203"/>
        <v>416.53160649</v>
      </c>
      <c r="Q2614" s="168">
        <f t="shared" si="1216"/>
        <v>0</v>
      </c>
      <c r="R2614" s="169">
        <f t="shared" si="1212"/>
        <v>0</v>
      </c>
      <c r="S2614" s="114">
        <f t="shared" si="1204"/>
        <v>0</v>
      </c>
      <c r="T2614" s="124">
        <f t="shared" si="1213"/>
        <v>7.0000000000000007E-2</v>
      </c>
      <c r="U2614" s="122">
        <f t="shared" si="1205"/>
        <v>14</v>
      </c>
      <c r="V2614" s="122">
        <v>252</v>
      </c>
      <c r="W2614" s="121">
        <f t="shared" si="1206"/>
        <v>1.0037658869999999</v>
      </c>
      <c r="X2614" s="114">
        <f t="shared" si="1207"/>
        <v>1.56861096</v>
      </c>
      <c r="Y2614" s="114">
        <f t="shared" si="1208"/>
        <v>0</v>
      </c>
      <c r="Z2614" s="127" t="str">
        <f t="shared" si="1217"/>
        <v>A+J=</v>
      </c>
      <c r="AA2614" s="119">
        <f t="shared" si="1218"/>
        <v>46619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>
        <f t="shared" si="1209"/>
        <v>46609</v>
      </c>
      <c r="B2615" s="114">
        <f t="shared" si="1196"/>
        <v>418.24993734000003</v>
      </c>
      <c r="C2615" s="114">
        <f t="shared" si="1214"/>
        <v>241.01796603</v>
      </c>
      <c r="D2615" s="115">
        <f t="shared" si="1197"/>
        <v>1190.8820000000001</v>
      </c>
      <c r="E2615" s="116">
        <f t="shared" si="1219"/>
        <v>1193.337</v>
      </c>
      <c r="F2615" s="117">
        <f t="shared" si="1220"/>
        <v>46558</v>
      </c>
      <c r="G2615" s="118">
        <f t="shared" si="1198"/>
        <v>2.0614972768082662E-3</v>
      </c>
      <c r="H2615" s="119">
        <f t="shared" si="1215"/>
        <v>46619</v>
      </c>
      <c r="I2615" s="119">
        <f t="shared" si="1199"/>
        <v>46619</v>
      </c>
      <c r="J2615" s="120">
        <f t="shared" si="1210"/>
        <v>23</v>
      </c>
      <c r="K2615" s="120">
        <f t="shared" si="1221"/>
        <v>15</v>
      </c>
      <c r="L2615" s="8">
        <f t="shared" si="1211"/>
        <v>1.00134397</v>
      </c>
      <c r="M2615" s="121">
        <f t="shared" si="1200"/>
        <v>1.00206149</v>
      </c>
      <c r="N2615" s="121">
        <f t="shared" si="1201"/>
        <v>1.7260530791987121</v>
      </c>
      <c r="O2615" s="114">
        <f t="shared" si="1202"/>
        <v>1.72837284</v>
      </c>
      <c r="P2615" s="114">
        <f t="shared" si="1203"/>
        <v>416.56890643000003</v>
      </c>
      <c r="Q2615" s="168">
        <f t="shared" si="1216"/>
        <v>0</v>
      </c>
      <c r="R2615" s="169">
        <f t="shared" si="1212"/>
        <v>0</v>
      </c>
      <c r="S2615" s="114">
        <f t="shared" si="1204"/>
        <v>0</v>
      </c>
      <c r="T2615" s="124">
        <f t="shared" si="1213"/>
        <v>7.0000000000000007E-2</v>
      </c>
      <c r="U2615" s="122">
        <f t="shared" si="1205"/>
        <v>15</v>
      </c>
      <c r="V2615" s="122">
        <v>252</v>
      </c>
      <c r="W2615" s="121">
        <f t="shared" si="1206"/>
        <v>1.004035421</v>
      </c>
      <c r="X2615" s="114">
        <f t="shared" si="1207"/>
        <v>1.68103091</v>
      </c>
      <c r="Y2615" s="114">
        <f t="shared" si="1208"/>
        <v>0</v>
      </c>
      <c r="Z2615" s="127" t="str">
        <f t="shared" si="1217"/>
        <v>A+J=</v>
      </c>
      <c r="AA2615" s="119">
        <f t="shared" si="1218"/>
        <v>46619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>
        <f t="shared" si="1209"/>
        <v>46610</v>
      </c>
      <c r="B2616" s="114">
        <f t="shared" si="1196"/>
        <v>418.39970733000001</v>
      </c>
      <c r="C2616" s="114">
        <f t="shared" si="1214"/>
        <v>241.01796603</v>
      </c>
      <c r="D2616" s="115">
        <f t="shared" si="1197"/>
        <v>1190.8820000000001</v>
      </c>
      <c r="E2616" s="116">
        <f t="shared" si="1219"/>
        <v>1193.337</v>
      </c>
      <c r="F2616" s="117">
        <f t="shared" si="1220"/>
        <v>46558</v>
      </c>
      <c r="G2616" s="118">
        <f t="shared" si="1198"/>
        <v>2.0614972768082662E-3</v>
      </c>
      <c r="H2616" s="119">
        <f t="shared" si="1215"/>
        <v>46619</v>
      </c>
      <c r="I2616" s="119">
        <f t="shared" si="1199"/>
        <v>46619</v>
      </c>
      <c r="J2616" s="120">
        <f t="shared" si="1210"/>
        <v>23</v>
      </c>
      <c r="K2616" s="120">
        <f t="shared" si="1221"/>
        <v>16</v>
      </c>
      <c r="L2616" s="8">
        <f t="shared" si="1211"/>
        <v>1.00143363</v>
      </c>
      <c r="M2616" s="121">
        <f t="shared" si="1200"/>
        <v>1.00206149</v>
      </c>
      <c r="N2616" s="121">
        <f t="shared" si="1201"/>
        <v>1.7260530791987121</v>
      </c>
      <c r="O2616" s="114">
        <f t="shared" si="1202"/>
        <v>1.7285276000000001</v>
      </c>
      <c r="P2616" s="114">
        <f t="shared" si="1203"/>
        <v>416.60620637</v>
      </c>
      <c r="Q2616" s="168">
        <f t="shared" si="1216"/>
        <v>0</v>
      </c>
      <c r="R2616" s="169">
        <f t="shared" si="1212"/>
        <v>0</v>
      </c>
      <c r="S2616" s="114">
        <f t="shared" si="1204"/>
        <v>0</v>
      </c>
      <c r="T2616" s="124">
        <f t="shared" si="1213"/>
        <v>7.0000000000000007E-2</v>
      </c>
      <c r="U2616" s="122">
        <f t="shared" si="1205"/>
        <v>16</v>
      </c>
      <c r="V2616" s="122">
        <v>252</v>
      </c>
      <c r="W2616" s="121">
        <f t="shared" si="1206"/>
        <v>1.004305027</v>
      </c>
      <c r="X2616" s="114">
        <f t="shared" si="1207"/>
        <v>1.79350096</v>
      </c>
      <c r="Y2616" s="114">
        <f t="shared" si="1208"/>
        <v>0</v>
      </c>
      <c r="Z2616" s="127" t="str">
        <f t="shared" si="1217"/>
        <v>A+J=</v>
      </c>
      <c r="AA2616" s="119">
        <f t="shared" si="1218"/>
        <v>46619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>
        <f t="shared" si="1209"/>
        <v>46611</v>
      </c>
      <c r="B2617" s="114">
        <f t="shared" si="1196"/>
        <v>418.54953026999999</v>
      </c>
      <c r="C2617" s="114">
        <f t="shared" si="1214"/>
        <v>241.01796603</v>
      </c>
      <c r="D2617" s="115">
        <f t="shared" si="1197"/>
        <v>1190.8820000000001</v>
      </c>
      <c r="E2617" s="116">
        <f t="shared" si="1219"/>
        <v>1193.337</v>
      </c>
      <c r="F2617" s="117">
        <f t="shared" si="1220"/>
        <v>46558</v>
      </c>
      <c r="G2617" s="118">
        <f t="shared" si="1198"/>
        <v>2.0614972768082662E-3</v>
      </c>
      <c r="H2617" s="119">
        <f t="shared" si="1215"/>
        <v>46619</v>
      </c>
      <c r="I2617" s="119">
        <f t="shared" si="1199"/>
        <v>46619</v>
      </c>
      <c r="J2617" s="120">
        <f t="shared" si="1210"/>
        <v>23</v>
      </c>
      <c r="K2617" s="120">
        <f t="shared" si="1221"/>
        <v>17</v>
      </c>
      <c r="L2617" s="8">
        <f t="shared" si="1211"/>
        <v>1.0015232999999999</v>
      </c>
      <c r="M2617" s="121">
        <f t="shared" si="1200"/>
        <v>1.00206149</v>
      </c>
      <c r="N2617" s="121">
        <f t="shared" si="1201"/>
        <v>1.7260530791987121</v>
      </c>
      <c r="O2617" s="114">
        <f t="shared" si="1202"/>
        <v>1.72868237</v>
      </c>
      <c r="P2617" s="114">
        <f t="shared" si="1203"/>
        <v>416.64350872</v>
      </c>
      <c r="Q2617" s="168">
        <f t="shared" si="1216"/>
        <v>0</v>
      </c>
      <c r="R2617" s="169">
        <f t="shared" si="1212"/>
        <v>0</v>
      </c>
      <c r="S2617" s="114">
        <f t="shared" si="1204"/>
        <v>0</v>
      </c>
      <c r="T2617" s="124">
        <f t="shared" si="1213"/>
        <v>7.0000000000000007E-2</v>
      </c>
      <c r="U2617" s="122">
        <f t="shared" si="1205"/>
        <v>17</v>
      </c>
      <c r="V2617" s="122">
        <v>252</v>
      </c>
      <c r="W2617" s="121">
        <f t="shared" si="1206"/>
        <v>1.0045747060000001</v>
      </c>
      <c r="X2617" s="114">
        <f t="shared" si="1207"/>
        <v>1.90602155</v>
      </c>
      <c r="Y2617" s="114">
        <f t="shared" si="1208"/>
        <v>0</v>
      </c>
      <c r="Z2617" s="127" t="str">
        <f t="shared" si="1217"/>
        <v>A+J=</v>
      </c>
      <c r="AA2617" s="119">
        <f t="shared" si="1218"/>
        <v>46619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>
        <f t="shared" si="1209"/>
        <v>46612</v>
      </c>
      <c r="B2618" s="114">
        <f t="shared" si="1196"/>
        <v>418.69940819000004</v>
      </c>
      <c r="C2618" s="114">
        <f t="shared" si="1214"/>
        <v>241.01796603</v>
      </c>
      <c r="D2618" s="115">
        <f t="shared" si="1197"/>
        <v>1190.8820000000001</v>
      </c>
      <c r="E2618" s="116">
        <f t="shared" si="1219"/>
        <v>1193.337</v>
      </c>
      <c r="F2618" s="117">
        <f t="shared" si="1220"/>
        <v>46558</v>
      </c>
      <c r="G2618" s="118">
        <f t="shared" si="1198"/>
        <v>2.0614972768082662E-3</v>
      </c>
      <c r="H2618" s="119">
        <f t="shared" si="1215"/>
        <v>46619</v>
      </c>
      <c r="I2618" s="119">
        <f t="shared" si="1199"/>
        <v>46619</v>
      </c>
      <c r="J2618" s="120">
        <f t="shared" si="1210"/>
        <v>23</v>
      </c>
      <c r="K2618" s="120">
        <f t="shared" si="1221"/>
        <v>18</v>
      </c>
      <c r="L2618" s="8">
        <f t="shared" si="1211"/>
        <v>1.00161298</v>
      </c>
      <c r="M2618" s="121">
        <f t="shared" si="1200"/>
        <v>1.00206149</v>
      </c>
      <c r="N2618" s="121">
        <f t="shared" si="1201"/>
        <v>1.7260530791987121</v>
      </c>
      <c r="O2618" s="114">
        <f t="shared" si="1202"/>
        <v>1.7288371600000001</v>
      </c>
      <c r="P2618" s="114">
        <f t="shared" si="1203"/>
        <v>416.68081590000003</v>
      </c>
      <c r="Q2618" s="168">
        <f t="shared" si="1216"/>
        <v>0</v>
      </c>
      <c r="R2618" s="169">
        <f t="shared" si="1212"/>
        <v>0</v>
      </c>
      <c r="S2618" s="114">
        <f t="shared" si="1204"/>
        <v>0</v>
      </c>
      <c r="T2618" s="124">
        <f t="shared" si="1213"/>
        <v>7.0000000000000007E-2</v>
      </c>
      <c r="U2618" s="122">
        <f t="shared" si="1205"/>
        <v>18</v>
      </c>
      <c r="V2618" s="122">
        <v>252</v>
      </c>
      <c r="W2618" s="121">
        <f t="shared" si="1206"/>
        <v>1.0048444569999999</v>
      </c>
      <c r="X2618" s="114">
        <f t="shared" si="1207"/>
        <v>2.01859229</v>
      </c>
      <c r="Y2618" s="114">
        <f t="shared" si="1208"/>
        <v>0</v>
      </c>
      <c r="Z2618" s="127" t="str">
        <f t="shared" si="1217"/>
        <v>A+J=</v>
      </c>
      <c r="AA2618" s="119">
        <f t="shared" si="1218"/>
        <v>46619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>
        <f t="shared" si="1209"/>
        <v>46613</v>
      </c>
      <c r="B2619" s="114">
        <f t="shared" si="1196"/>
        <v>418.84934149000003</v>
      </c>
      <c r="C2619" s="114">
        <f t="shared" si="1214"/>
        <v>241.01796603</v>
      </c>
      <c r="D2619" s="115">
        <f t="shared" si="1197"/>
        <v>1190.8820000000001</v>
      </c>
      <c r="E2619" s="116">
        <f t="shared" si="1219"/>
        <v>1193.337</v>
      </c>
      <c r="F2619" s="117">
        <f t="shared" si="1220"/>
        <v>46558</v>
      </c>
      <c r="G2619" s="118">
        <f t="shared" si="1198"/>
        <v>2.0614972768082662E-3</v>
      </c>
      <c r="H2619" s="119">
        <f t="shared" si="1215"/>
        <v>46619</v>
      </c>
      <c r="I2619" s="119">
        <f t="shared" si="1199"/>
        <v>46619</v>
      </c>
      <c r="J2619" s="120">
        <f t="shared" si="1210"/>
        <v>23</v>
      </c>
      <c r="K2619" s="120">
        <f t="shared" si="1221"/>
        <v>19</v>
      </c>
      <c r="L2619" s="8">
        <f t="shared" si="1211"/>
        <v>1.00170267</v>
      </c>
      <c r="M2619" s="121">
        <f t="shared" si="1200"/>
        <v>1.00206149</v>
      </c>
      <c r="N2619" s="121">
        <f t="shared" si="1201"/>
        <v>1.7260530791987121</v>
      </c>
      <c r="O2619" s="114">
        <f t="shared" si="1202"/>
        <v>1.72899197</v>
      </c>
      <c r="P2619" s="114">
        <f t="shared" si="1203"/>
        <v>416.71812789000001</v>
      </c>
      <c r="Q2619" s="168">
        <f t="shared" si="1216"/>
        <v>0</v>
      </c>
      <c r="R2619" s="169">
        <f t="shared" si="1212"/>
        <v>0</v>
      </c>
      <c r="S2619" s="114">
        <f t="shared" si="1204"/>
        <v>0</v>
      </c>
      <c r="T2619" s="124">
        <f t="shared" si="1213"/>
        <v>7.0000000000000007E-2</v>
      </c>
      <c r="U2619" s="122">
        <f t="shared" si="1205"/>
        <v>19</v>
      </c>
      <c r="V2619" s="122">
        <v>252</v>
      </c>
      <c r="W2619" s="121">
        <f t="shared" si="1206"/>
        <v>1.005114281</v>
      </c>
      <c r="X2619" s="114">
        <f t="shared" si="1207"/>
        <v>2.1312136000000002</v>
      </c>
      <c r="Y2619" s="114">
        <f t="shared" si="1208"/>
        <v>0</v>
      </c>
      <c r="Z2619" s="127" t="str">
        <f t="shared" si="1217"/>
        <v>A+J=</v>
      </c>
      <c r="AA2619" s="119">
        <f t="shared" si="1218"/>
        <v>46619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>
        <f t="shared" si="1209"/>
        <v>46614</v>
      </c>
      <c r="B2620" s="114">
        <f t="shared" si="1196"/>
        <v>418.84934149000003</v>
      </c>
      <c r="C2620" s="114">
        <f t="shared" si="1214"/>
        <v>241.01796603</v>
      </c>
      <c r="D2620" s="115">
        <f t="shared" si="1197"/>
        <v>1190.8820000000001</v>
      </c>
      <c r="E2620" s="116">
        <f t="shared" si="1219"/>
        <v>1193.337</v>
      </c>
      <c r="F2620" s="117">
        <f t="shared" si="1220"/>
        <v>46558</v>
      </c>
      <c r="G2620" s="118">
        <f t="shared" si="1198"/>
        <v>2.0614972768082662E-3</v>
      </c>
      <c r="H2620" s="119">
        <f t="shared" si="1215"/>
        <v>46619</v>
      </c>
      <c r="I2620" s="119">
        <f t="shared" si="1199"/>
        <v>46619</v>
      </c>
      <c r="J2620" s="120">
        <f t="shared" si="1210"/>
        <v>23</v>
      </c>
      <c r="K2620" s="120">
        <f t="shared" si="1221"/>
        <v>19</v>
      </c>
      <c r="L2620" s="8">
        <f t="shared" si="1211"/>
        <v>1.00170267</v>
      </c>
      <c r="M2620" s="121">
        <f t="shared" si="1200"/>
        <v>1.00206149</v>
      </c>
      <c r="N2620" s="121">
        <f t="shared" si="1201"/>
        <v>1.7260530791987121</v>
      </c>
      <c r="O2620" s="114">
        <f t="shared" si="1202"/>
        <v>1.72899197</v>
      </c>
      <c r="P2620" s="114">
        <f t="shared" si="1203"/>
        <v>416.71812789000001</v>
      </c>
      <c r="Q2620" s="168">
        <f t="shared" si="1216"/>
        <v>0</v>
      </c>
      <c r="R2620" s="169">
        <f t="shared" si="1212"/>
        <v>0</v>
      </c>
      <c r="S2620" s="114">
        <f t="shared" si="1204"/>
        <v>0</v>
      </c>
      <c r="T2620" s="124">
        <f t="shared" si="1213"/>
        <v>7.0000000000000007E-2</v>
      </c>
      <c r="U2620" s="122">
        <f t="shared" si="1205"/>
        <v>19</v>
      </c>
      <c r="V2620" s="122">
        <v>252</v>
      </c>
      <c r="W2620" s="121">
        <f t="shared" si="1206"/>
        <v>1.005114281</v>
      </c>
      <c r="X2620" s="114">
        <f t="shared" si="1207"/>
        <v>2.1312136000000002</v>
      </c>
      <c r="Y2620" s="114">
        <f t="shared" si="1208"/>
        <v>0</v>
      </c>
      <c r="Z2620" s="127" t="str">
        <f t="shared" si="1217"/>
        <v>A+J=</v>
      </c>
      <c r="AA2620" s="119">
        <f t="shared" si="1218"/>
        <v>46619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>
        <f t="shared" si="1209"/>
        <v>46615</v>
      </c>
      <c r="B2621" s="114">
        <f t="shared" si="1196"/>
        <v>418.84934149000003</v>
      </c>
      <c r="C2621" s="114">
        <f t="shared" si="1214"/>
        <v>241.01796603</v>
      </c>
      <c r="D2621" s="115">
        <f t="shared" si="1197"/>
        <v>1190.8820000000001</v>
      </c>
      <c r="E2621" s="116">
        <f t="shared" si="1219"/>
        <v>1193.337</v>
      </c>
      <c r="F2621" s="117">
        <f t="shared" si="1220"/>
        <v>46558</v>
      </c>
      <c r="G2621" s="118">
        <f t="shared" si="1198"/>
        <v>2.0614972768082662E-3</v>
      </c>
      <c r="H2621" s="119">
        <f t="shared" si="1215"/>
        <v>46619</v>
      </c>
      <c r="I2621" s="119">
        <f t="shared" si="1199"/>
        <v>46619</v>
      </c>
      <c r="J2621" s="120">
        <f t="shared" si="1210"/>
        <v>23</v>
      </c>
      <c r="K2621" s="120">
        <f t="shared" si="1221"/>
        <v>19</v>
      </c>
      <c r="L2621" s="8">
        <f t="shared" si="1211"/>
        <v>1.00170267</v>
      </c>
      <c r="M2621" s="121">
        <f t="shared" si="1200"/>
        <v>1.00206149</v>
      </c>
      <c r="N2621" s="121">
        <f t="shared" si="1201"/>
        <v>1.7260530791987121</v>
      </c>
      <c r="O2621" s="114">
        <f t="shared" si="1202"/>
        <v>1.72899197</v>
      </c>
      <c r="P2621" s="114">
        <f t="shared" si="1203"/>
        <v>416.71812789000001</v>
      </c>
      <c r="Q2621" s="168">
        <f t="shared" si="1216"/>
        <v>0</v>
      </c>
      <c r="R2621" s="169">
        <f t="shared" si="1212"/>
        <v>0</v>
      </c>
      <c r="S2621" s="114">
        <f t="shared" si="1204"/>
        <v>0</v>
      </c>
      <c r="T2621" s="124">
        <f t="shared" si="1213"/>
        <v>7.0000000000000007E-2</v>
      </c>
      <c r="U2621" s="122">
        <f t="shared" si="1205"/>
        <v>19</v>
      </c>
      <c r="V2621" s="122">
        <v>252</v>
      </c>
      <c r="W2621" s="121">
        <f t="shared" si="1206"/>
        <v>1.005114281</v>
      </c>
      <c r="X2621" s="114">
        <f t="shared" si="1207"/>
        <v>2.1312136000000002</v>
      </c>
      <c r="Y2621" s="114">
        <f t="shared" si="1208"/>
        <v>0</v>
      </c>
      <c r="Z2621" s="127" t="str">
        <f t="shared" si="1217"/>
        <v>A+J=</v>
      </c>
      <c r="AA2621" s="119">
        <f t="shared" si="1218"/>
        <v>46619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>
        <f t="shared" si="1209"/>
        <v>46616</v>
      </c>
      <c r="B2622" s="114">
        <f t="shared" si="1196"/>
        <v>418.99932493</v>
      </c>
      <c r="C2622" s="114">
        <f t="shared" si="1214"/>
        <v>241.01796603</v>
      </c>
      <c r="D2622" s="115">
        <f t="shared" si="1197"/>
        <v>1190.8820000000001</v>
      </c>
      <c r="E2622" s="116">
        <f t="shared" si="1219"/>
        <v>1193.337</v>
      </c>
      <c r="F2622" s="117">
        <f t="shared" si="1220"/>
        <v>46558</v>
      </c>
      <c r="G2622" s="118">
        <f t="shared" si="1198"/>
        <v>2.0614972768082662E-3</v>
      </c>
      <c r="H2622" s="119">
        <f t="shared" si="1215"/>
        <v>46619</v>
      </c>
      <c r="I2622" s="119">
        <f t="shared" si="1199"/>
        <v>46619</v>
      </c>
      <c r="J2622" s="120">
        <f t="shared" si="1210"/>
        <v>23</v>
      </c>
      <c r="K2622" s="120">
        <f t="shared" si="1221"/>
        <v>20</v>
      </c>
      <c r="L2622" s="8">
        <f t="shared" si="1211"/>
        <v>1.00179236</v>
      </c>
      <c r="M2622" s="121">
        <f t="shared" si="1200"/>
        <v>1.00206149</v>
      </c>
      <c r="N2622" s="121">
        <f t="shared" si="1201"/>
        <v>1.7260530791987121</v>
      </c>
      <c r="O2622" s="114">
        <f t="shared" si="1202"/>
        <v>1.72914678</v>
      </c>
      <c r="P2622" s="114">
        <f t="shared" si="1203"/>
        <v>416.75543987999998</v>
      </c>
      <c r="Q2622" s="168">
        <f t="shared" si="1216"/>
        <v>0</v>
      </c>
      <c r="R2622" s="169">
        <f t="shared" si="1212"/>
        <v>0</v>
      </c>
      <c r="S2622" s="114">
        <f t="shared" si="1204"/>
        <v>0</v>
      </c>
      <c r="T2622" s="124">
        <f t="shared" si="1213"/>
        <v>7.0000000000000007E-2</v>
      </c>
      <c r="U2622" s="122">
        <f t="shared" si="1205"/>
        <v>20</v>
      </c>
      <c r="V2622" s="122">
        <v>252</v>
      </c>
      <c r="W2622" s="121">
        <f t="shared" si="1206"/>
        <v>1.005384177</v>
      </c>
      <c r="X2622" s="114">
        <f t="shared" si="1207"/>
        <v>2.2438850499999998</v>
      </c>
      <c r="Y2622" s="114">
        <f t="shared" si="1208"/>
        <v>0</v>
      </c>
      <c r="Z2622" s="127" t="str">
        <f t="shared" si="1217"/>
        <v>A+J=</v>
      </c>
      <c r="AA2622" s="119">
        <f t="shared" si="1218"/>
        <v>46619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>
        <f t="shared" si="1209"/>
        <v>46617</v>
      </c>
      <c r="B2623" s="114">
        <f t="shared" si="1196"/>
        <v>419.14936337</v>
      </c>
      <c r="C2623" s="114">
        <f t="shared" si="1214"/>
        <v>241.01796603</v>
      </c>
      <c r="D2623" s="115">
        <f t="shared" si="1197"/>
        <v>1190.8820000000001</v>
      </c>
      <c r="E2623" s="116">
        <f t="shared" si="1219"/>
        <v>1193.337</v>
      </c>
      <c r="F2623" s="117">
        <f t="shared" si="1220"/>
        <v>46558</v>
      </c>
      <c r="G2623" s="118">
        <f t="shared" si="1198"/>
        <v>2.0614972768082662E-3</v>
      </c>
      <c r="H2623" s="119">
        <f t="shared" si="1215"/>
        <v>46619</v>
      </c>
      <c r="I2623" s="119">
        <f t="shared" si="1199"/>
        <v>46619</v>
      </c>
      <c r="J2623" s="120">
        <f t="shared" si="1210"/>
        <v>23</v>
      </c>
      <c r="K2623" s="120">
        <f t="shared" si="1221"/>
        <v>21</v>
      </c>
      <c r="L2623" s="8">
        <f t="shared" si="1211"/>
        <v>1.00188206</v>
      </c>
      <c r="M2623" s="121">
        <f t="shared" si="1200"/>
        <v>1.00206149</v>
      </c>
      <c r="N2623" s="121">
        <f t="shared" si="1201"/>
        <v>1.7260530791987121</v>
      </c>
      <c r="O2623" s="114">
        <f t="shared" si="1202"/>
        <v>1.72930161</v>
      </c>
      <c r="P2623" s="114">
        <f t="shared" si="1203"/>
        <v>416.79275668999998</v>
      </c>
      <c r="Q2623" s="168">
        <f t="shared" si="1216"/>
        <v>0</v>
      </c>
      <c r="R2623" s="169">
        <f t="shared" si="1212"/>
        <v>0</v>
      </c>
      <c r="S2623" s="114">
        <f t="shared" si="1204"/>
        <v>0</v>
      </c>
      <c r="T2623" s="124">
        <f t="shared" si="1213"/>
        <v>7.0000000000000007E-2</v>
      </c>
      <c r="U2623" s="122">
        <f t="shared" si="1205"/>
        <v>21</v>
      </c>
      <c r="V2623" s="122">
        <v>252</v>
      </c>
      <c r="W2623" s="121">
        <f t="shared" si="1206"/>
        <v>1.0056541450000001</v>
      </c>
      <c r="X2623" s="114">
        <f t="shared" si="1207"/>
        <v>2.3566066800000001</v>
      </c>
      <c r="Y2623" s="114">
        <f t="shared" si="1208"/>
        <v>0</v>
      </c>
      <c r="Z2623" s="127" t="str">
        <f t="shared" si="1217"/>
        <v>A+J=</v>
      </c>
      <c r="AA2623" s="119">
        <f t="shared" si="1218"/>
        <v>46619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>
        <f t="shared" si="1209"/>
        <v>46618</v>
      </c>
      <c r="B2624" s="114">
        <f t="shared" si="1196"/>
        <v>419.29945480999999</v>
      </c>
      <c r="C2624" s="114">
        <f t="shared" si="1214"/>
        <v>241.01796603</v>
      </c>
      <c r="D2624" s="115">
        <f t="shared" si="1197"/>
        <v>1190.8820000000001</v>
      </c>
      <c r="E2624" s="116">
        <f t="shared" si="1219"/>
        <v>1193.337</v>
      </c>
      <c r="F2624" s="117">
        <f t="shared" si="1220"/>
        <v>46558</v>
      </c>
      <c r="G2624" s="118">
        <f t="shared" si="1198"/>
        <v>2.0614972768082662E-3</v>
      </c>
      <c r="H2624" s="119">
        <f t="shared" si="1215"/>
        <v>46619</v>
      </c>
      <c r="I2624" s="119">
        <f t="shared" si="1199"/>
        <v>46619</v>
      </c>
      <c r="J2624" s="120">
        <f t="shared" si="1210"/>
        <v>23</v>
      </c>
      <c r="K2624" s="120">
        <f t="shared" si="1221"/>
        <v>22</v>
      </c>
      <c r="L2624" s="8">
        <f t="shared" si="1211"/>
        <v>1.0019717699999999</v>
      </c>
      <c r="M2624" s="121">
        <f t="shared" si="1200"/>
        <v>1.00206149</v>
      </c>
      <c r="N2624" s="121">
        <f t="shared" si="1201"/>
        <v>1.7260530791987121</v>
      </c>
      <c r="O2624" s="114">
        <f t="shared" si="1202"/>
        <v>1.72945645</v>
      </c>
      <c r="P2624" s="114">
        <f t="shared" si="1203"/>
        <v>416.83007591000001</v>
      </c>
      <c r="Q2624" s="168">
        <f t="shared" si="1216"/>
        <v>0</v>
      </c>
      <c r="R2624" s="169">
        <f t="shared" si="1212"/>
        <v>0</v>
      </c>
      <c r="S2624" s="114">
        <f t="shared" si="1204"/>
        <v>0</v>
      </c>
      <c r="T2624" s="124">
        <f t="shared" si="1213"/>
        <v>7.0000000000000007E-2</v>
      </c>
      <c r="U2624" s="122">
        <f t="shared" si="1205"/>
        <v>22</v>
      </c>
      <c r="V2624" s="122">
        <v>252</v>
      </c>
      <c r="W2624" s="121">
        <f t="shared" si="1206"/>
        <v>1.0059241860000001</v>
      </c>
      <c r="X2624" s="114">
        <f t="shared" si="1207"/>
        <v>2.4693789000000002</v>
      </c>
      <c r="Y2624" s="114">
        <f t="shared" si="1208"/>
        <v>0</v>
      </c>
      <c r="Z2624" s="127" t="str">
        <f t="shared" si="1217"/>
        <v>A+J=</v>
      </c>
      <c r="AA2624" s="119">
        <f t="shared" si="1218"/>
        <v>46619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>
        <f t="shared" si="1209"/>
        <v>46619</v>
      </c>
      <c r="B2625" s="114">
        <f t="shared" si="1196"/>
        <v>419.44960411000005</v>
      </c>
      <c r="C2625" s="114">
        <f t="shared" si="1214"/>
        <v>241.01796603</v>
      </c>
      <c r="D2625" s="115">
        <f t="shared" si="1197"/>
        <v>1190.8820000000001</v>
      </c>
      <c r="E2625" s="116">
        <f t="shared" si="1219"/>
        <v>1193.337</v>
      </c>
      <c r="F2625" s="117">
        <f t="shared" si="1220"/>
        <v>46558</v>
      </c>
      <c r="G2625" s="118">
        <f t="shared" si="1198"/>
        <v>2.0614972768082662E-3</v>
      </c>
      <c r="H2625" s="119">
        <f t="shared" si="1215"/>
        <v>46650</v>
      </c>
      <c r="I2625" s="119">
        <f t="shared" si="1199"/>
        <v>46619</v>
      </c>
      <c r="J2625" s="120">
        <f t="shared" si="1210"/>
        <v>23</v>
      </c>
      <c r="K2625" s="120">
        <f t="shared" si="1221"/>
        <v>23</v>
      </c>
      <c r="L2625" s="8">
        <f t="shared" si="1211"/>
        <v>1.00206149</v>
      </c>
      <c r="M2625" s="121">
        <f t="shared" si="1200"/>
        <v>1.00206149</v>
      </c>
      <c r="N2625" s="121">
        <f t="shared" si="1201"/>
        <v>1.7260530791987121</v>
      </c>
      <c r="O2625" s="114">
        <f t="shared" si="1202"/>
        <v>1.7296113200000001</v>
      </c>
      <c r="P2625" s="114">
        <f t="shared" si="1203"/>
        <v>416.86740236000003</v>
      </c>
      <c r="Q2625" s="168">
        <f t="shared" si="1216"/>
        <v>86</v>
      </c>
      <c r="R2625" s="169">
        <f t="shared" si="1212"/>
        <v>2.8249999999999997E-2</v>
      </c>
      <c r="S2625" s="114">
        <f t="shared" si="1204"/>
        <v>11.776504109999999</v>
      </c>
      <c r="T2625" s="124">
        <f t="shared" si="1213"/>
        <v>7.0000000000000007E-2</v>
      </c>
      <c r="U2625" s="122">
        <f t="shared" si="1205"/>
        <v>23</v>
      </c>
      <c r="V2625" s="122">
        <v>252</v>
      </c>
      <c r="W2625" s="121">
        <f t="shared" si="1206"/>
        <v>1.0061943</v>
      </c>
      <c r="X2625" s="114">
        <f t="shared" si="1207"/>
        <v>2.5822017499999999</v>
      </c>
      <c r="Y2625" s="114">
        <f t="shared" si="1208"/>
        <v>14.358705859999999</v>
      </c>
      <c r="Z2625" s="127" t="str">
        <f t="shared" si="1217"/>
        <v>A+J=</v>
      </c>
      <c r="AA2625" s="119">
        <f t="shared" si="1218"/>
        <v>46619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>
        <f t="shared" si="1209"/>
        <v>46620</v>
      </c>
      <c r="B2626" s="114">
        <f t="shared" si="1196"/>
        <v>405.24139599</v>
      </c>
      <c r="C2626" s="114">
        <f t="shared" si="1214"/>
        <v>234.20920849000001</v>
      </c>
      <c r="D2626" s="115">
        <f t="shared" si="1197"/>
        <v>1190.8820000000001</v>
      </c>
      <c r="E2626" s="116">
        <f t="shared" si="1219"/>
        <v>1193.337</v>
      </c>
      <c r="F2626" s="117">
        <f t="shared" si="1220"/>
        <v>46588</v>
      </c>
      <c r="G2626" s="118">
        <f t="shared" si="1198"/>
        <v>2.0614972768082662E-3</v>
      </c>
      <c r="H2626" s="119">
        <f t="shared" si="1215"/>
        <v>46650</v>
      </c>
      <c r="I2626" s="119">
        <f t="shared" si="1199"/>
        <v>46650</v>
      </c>
      <c r="J2626" s="120">
        <f t="shared" si="1210"/>
        <v>20</v>
      </c>
      <c r="K2626" s="120">
        <f t="shared" si="1221"/>
        <v>1</v>
      </c>
      <c r="L2626" s="8">
        <f t="shared" si="1211"/>
        <v>1.0001029699999999</v>
      </c>
      <c r="M2626" s="121">
        <f t="shared" si="1200"/>
        <v>1.00206149</v>
      </c>
      <c r="N2626" s="121">
        <f t="shared" si="1201"/>
        <v>1.7296113203609493</v>
      </c>
      <c r="O2626" s="114">
        <f t="shared" si="1202"/>
        <v>1.72978941</v>
      </c>
      <c r="P2626" s="114">
        <f t="shared" si="1203"/>
        <v>405.13260857</v>
      </c>
      <c r="Q2626" s="168">
        <f t="shared" si="1216"/>
        <v>0</v>
      </c>
      <c r="R2626" s="169">
        <f t="shared" si="1212"/>
        <v>0</v>
      </c>
      <c r="S2626" s="114">
        <f t="shared" si="1204"/>
        <v>0</v>
      </c>
      <c r="T2626" s="124">
        <f t="shared" si="1213"/>
        <v>7.0000000000000007E-2</v>
      </c>
      <c r="U2626" s="122">
        <f t="shared" si="1205"/>
        <v>1</v>
      </c>
      <c r="V2626" s="122">
        <v>252</v>
      </c>
      <c r="W2626" s="121">
        <f t="shared" si="1206"/>
        <v>1.0002685229999999</v>
      </c>
      <c r="X2626" s="114">
        <f t="shared" si="1207"/>
        <v>0.10878742</v>
      </c>
      <c r="Y2626" s="114">
        <f t="shared" si="1208"/>
        <v>0</v>
      </c>
      <c r="Z2626" s="127" t="str">
        <f t="shared" si="1217"/>
        <v>A+J=</v>
      </c>
      <c r="AA2626" s="119">
        <f t="shared" si="1218"/>
        <v>46650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>
        <f t="shared" si="1209"/>
        <v>46621</v>
      </c>
      <c r="B2627" s="114">
        <f t="shared" si="1196"/>
        <v>405.24139599</v>
      </c>
      <c r="C2627" s="114">
        <f t="shared" si="1214"/>
        <v>234.20920849000001</v>
      </c>
      <c r="D2627" s="115">
        <f t="shared" si="1197"/>
        <v>1190.8820000000001</v>
      </c>
      <c r="E2627" s="116">
        <f t="shared" si="1219"/>
        <v>1193.337</v>
      </c>
      <c r="F2627" s="117">
        <f t="shared" si="1220"/>
        <v>46588</v>
      </c>
      <c r="G2627" s="118">
        <f t="shared" si="1198"/>
        <v>2.0614972768082662E-3</v>
      </c>
      <c r="H2627" s="119">
        <f t="shared" si="1215"/>
        <v>46650</v>
      </c>
      <c r="I2627" s="119">
        <f t="shared" si="1199"/>
        <v>46650</v>
      </c>
      <c r="J2627" s="120">
        <f t="shared" si="1210"/>
        <v>20</v>
      </c>
      <c r="K2627" s="120">
        <f t="shared" si="1221"/>
        <v>1</v>
      </c>
      <c r="L2627" s="8">
        <f t="shared" si="1211"/>
        <v>1.0001029699999999</v>
      </c>
      <c r="M2627" s="121">
        <f t="shared" si="1200"/>
        <v>1.00206149</v>
      </c>
      <c r="N2627" s="121">
        <f t="shared" si="1201"/>
        <v>1.7296113203609493</v>
      </c>
      <c r="O2627" s="114">
        <f t="shared" si="1202"/>
        <v>1.72978941</v>
      </c>
      <c r="P2627" s="114">
        <f t="shared" si="1203"/>
        <v>405.13260857</v>
      </c>
      <c r="Q2627" s="168">
        <f t="shared" si="1216"/>
        <v>0</v>
      </c>
      <c r="R2627" s="169">
        <f t="shared" si="1212"/>
        <v>0</v>
      </c>
      <c r="S2627" s="114">
        <f t="shared" si="1204"/>
        <v>0</v>
      </c>
      <c r="T2627" s="124">
        <f t="shared" si="1213"/>
        <v>7.0000000000000007E-2</v>
      </c>
      <c r="U2627" s="122">
        <f t="shared" si="1205"/>
        <v>1</v>
      </c>
      <c r="V2627" s="122">
        <v>252</v>
      </c>
      <c r="W2627" s="121">
        <f t="shared" si="1206"/>
        <v>1.0002685229999999</v>
      </c>
      <c r="X2627" s="114">
        <f t="shared" si="1207"/>
        <v>0.10878742</v>
      </c>
      <c r="Y2627" s="114">
        <f t="shared" si="1208"/>
        <v>0</v>
      </c>
      <c r="Z2627" s="127" t="str">
        <f t="shared" si="1217"/>
        <v>A+J=</v>
      </c>
      <c r="AA2627" s="119">
        <f t="shared" si="1218"/>
        <v>46650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>
        <f t="shared" si="1209"/>
        <v>46622</v>
      </c>
      <c r="B2628" s="114">
        <f t="shared" si="1196"/>
        <v>405.24139599</v>
      </c>
      <c r="C2628" s="114">
        <f t="shared" si="1214"/>
        <v>234.20920849000001</v>
      </c>
      <c r="D2628" s="115">
        <f t="shared" si="1197"/>
        <v>1190.8820000000001</v>
      </c>
      <c r="E2628" s="116">
        <f t="shared" si="1219"/>
        <v>1193.337</v>
      </c>
      <c r="F2628" s="117">
        <f t="shared" si="1220"/>
        <v>46588</v>
      </c>
      <c r="G2628" s="118">
        <f t="shared" si="1198"/>
        <v>2.0614972768082662E-3</v>
      </c>
      <c r="H2628" s="119">
        <f t="shared" si="1215"/>
        <v>46650</v>
      </c>
      <c r="I2628" s="119">
        <f t="shared" si="1199"/>
        <v>46650</v>
      </c>
      <c r="J2628" s="120">
        <f t="shared" si="1210"/>
        <v>20</v>
      </c>
      <c r="K2628" s="120">
        <f t="shared" si="1221"/>
        <v>1</v>
      </c>
      <c r="L2628" s="8">
        <f t="shared" si="1211"/>
        <v>1.0001029699999999</v>
      </c>
      <c r="M2628" s="121">
        <f t="shared" si="1200"/>
        <v>1.00206149</v>
      </c>
      <c r="N2628" s="121">
        <f t="shared" si="1201"/>
        <v>1.7296113203609493</v>
      </c>
      <c r="O2628" s="114">
        <f t="shared" si="1202"/>
        <v>1.72978941</v>
      </c>
      <c r="P2628" s="114">
        <f t="shared" si="1203"/>
        <v>405.13260857</v>
      </c>
      <c r="Q2628" s="168">
        <f t="shared" si="1216"/>
        <v>0</v>
      </c>
      <c r="R2628" s="169">
        <f t="shared" si="1212"/>
        <v>0</v>
      </c>
      <c r="S2628" s="114">
        <f t="shared" si="1204"/>
        <v>0</v>
      </c>
      <c r="T2628" s="124">
        <f t="shared" si="1213"/>
        <v>7.0000000000000007E-2</v>
      </c>
      <c r="U2628" s="122">
        <f t="shared" si="1205"/>
        <v>1</v>
      </c>
      <c r="V2628" s="122">
        <v>252</v>
      </c>
      <c r="W2628" s="121">
        <f t="shared" si="1206"/>
        <v>1.0002685229999999</v>
      </c>
      <c r="X2628" s="114">
        <f t="shared" si="1207"/>
        <v>0.10878742</v>
      </c>
      <c r="Y2628" s="114">
        <f t="shared" si="1208"/>
        <v>0</v>
      </c>
      <c r="Z2628" s="127" t="str">
        <f t="shared" si="1217"/>
        <v>A+J=</v>
      </c>
      <c r="AA2628" s="119">
        <f t="shared" si="1218"/>
        <v>46650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>
        <f t="shared" si="1209"/>
        <v>46623</v>
      </c>
      <c r="B2629" s="114">
        <f t="shared" si="1196"/>
        <v>405.39195232999998</v>
      </c>
      <c r="C2629" s="114">
        <f t="shared" si="1214"/>
        <v>234.20920849000001</v>
      </c>
      <c r="D2629" s="115">
        <f t="shared" si="1197"/>
        <v>1190.8820000000001</v>
      </c>
      <c r="E2629" s="116">
        <f t="shared" si="1219"/>
        <v>1193.337</v>
      </c>
      <c r="F2629" s="117">
        <f t="shared" si="1220"/>
        <v>46588</v>
      </c>
      <c r="G2629" s="118">
        <f t="shared" si="1198"/>
        <v>2.0614972768082662E-3</v>
      </c>
      <c r="H2629" s="119">
        <f t="shared" si="1215"/>
        <v>46650</v>
      </c>
      <c r="I2629" s="119">
        <f t="shared" si="1199"/>
        <v>46650</v>
      </c>
      <c r="J2629" s="120">
        <f t="shared" si="1210"/>
        <v>20</v>
      </c>
      <c r="K2629" s="120">
        <f t="shared" si="1221"/>
        <v>2</v>
      </c>
      <c r="L2629" s="8">
        <f t="shared" si="1211"/>
        <v>1.00020595</v>
      </c>
      <c r="M2629" s="121">
        <f t="shared" si="1200"/>
        <v>1.00206149</v>
      </c>
      <c r="N2629" s="121">
        <f t="shared" si="1201"/>
        <v>1.7296113203609493</v>
      </c>
      <c r="O2629" s="114">
        <f t="shared" si="1202"/>
        <v>1.7299675299999999</v>
      </c>
      <c r="P2629" s="114">
        <f t="shared" si="1203"/>
        <v>405.17432590999999</v>
      </c>
      <c r="Q2629" s="168">
        <f t="shared" si="1216"/>
        <v>0</v>
      </c>
      <c r="R2629" s="169">
        <f t="shared" si="1212"/>
        <v>0</v>
      </c>
      <c r="S2629" s="114">
        <f t="shared" si="1204"/>
        <v>0</v>
      </c>
      <c r="T2629" s="124">
        <f t="shared" si="1213"/>
        <v>7.0000000000000007E-2</v>
      </c>
      <c r="U2629" s="122">
        <f t="shared" si="1205"/>
        <v>2</v>
      </c>
      <c r="V2629" s="122">
        <v>252</v>
      </c>
      <c r="W2629" s="121">
        <f t="shared" si="1206"/>
        <v>1.000537118</v>
      </c>
      <c r="X2629" s="114">
        <f t="shared" si="1207"/>
        <v>0.21762641999999999</v>
      </c>
      <c r="Y2629" s="114">
        <f t="shared" si="1208"/>
        <v>0</v>
      </c>
      <c r="Z2629" s="127" t="str">
        <f t="shared" si="1217"/>
        <v>A+J=</v>
      </c>
      <c r="AA2629" s="119">
        <f t="shared" si="1218"/>
        <v>46650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>
        <f t="shared" si="1209"/>
        <v>46624</v>
      </c>
      <c r="B2630" s="114">
        <f t="shared" si="1196"/>
        <v>405.54256728999997</v>
      </c>
      <c r="C2630" s="114">
        <f t="shared" si="1214"/>
        <v>234.20920849000001</v>
      </c>
      <c r="D2630" s="115">
        <f t="shared" si="1197"/>
        <v>1190.8820000000001</v>
      </c>
      <c r="E2630" s="116">
        <f t="shared" si="1219"/>
        <v>1193.337</v>
      </c>
      <c r="F2630" s="117">
        <f t="shared" si="1220"/>
        <v>46588</v>
      </c>
      <c r="G2630" s="118">
        <f t="shared" si="1198"/>
        <v>2.0614972768082662E-3</v>
      </c>
      <c r="H2630" s="119">
        <f t="shared" si="1215"/>
        <v>46650</v>
      </c>
      <c r="I2630" s="119">
        <f t="shared" si="1199"/>
        <v>46650</v>
      </c>
      <c r="J2630" s="120">
        <f t="shared" si="1210"/>
        <v>20</v>
      </c>
      <c r="K2630" s="120">
        <f t="shared" si="1221"/>
        <v>3</v>
      </c>
      <c r="L2630" s="8">
        <f t="shared" si="1211"/>
        <v>1.00030895</v>
      </c>
      <c r="M2630" s="121">
        <f t="shared" si="1200"/>
        <v>1.00206149</v>
      </c>
      <c r="N2630" s="121">
        <f t="shared" si="1201"/>
        <v>1.7296113203609493</v>
      </c>
      <c r="O2630" s="114">
        <f t="shared" si="1202"/>
        <v>1.7301456799999999</v>
      </c>
      <c r="P2630" s="114">
        <f t="shared" si="1203"/>
        <v>405.21605027999999</v>
      </c>
      <c r="Q2630" s="168">
        <f t="shared" si="1216"/>
        <v>0</v>
      </c>
      <c r="R2630" s="169">
        <f t="shared" si="1212"/>
        <v>0</v>
      </c>
      <c r="S2630" s="114">
        <f t="shared" si="1204"/>
        <v>0</v>
      </c>
      <c r="T2630" s="124">
        <f t="shared" si="1213"/>
        <v>7.0000000000000007E-2</v>
      </c>
      <c r="U2630" s="122">
        <f t="shared" si="1205"/>
        <v>3</v>
      </c>
      <c r="V2630" s="122">
        <v>252</v>
      </c>
      <c r="W2630" s="121">
        <f t="shared" si="1206"/>
        <v>1.0008057850000001</v>
      </c>
      <c r="X2630" s="114">
        <f t="shared" si="1207"/>
        <v>0.32651701</v>
      </c>
      <c r="Y2630" s="114">
        <f t="shared" si="1208"/>
        <v>0</v>
      </c>
      <c r="Z2630" s="127" t="str">
        <f t="shared" si="1217"/>
        <v>A+J=</v>
      </c>
      <c r="AA2630" s="119">
        <f t="shared" si="1218"/>
        <v>46650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>
        <f t="shared" si="1209"/>
        <v>46625</v>
      </c>
      <c r="B2631" s="114">
        <f t="shared" ref="B2631:B2694" si="1222">(P2631+X2631)</f>
        <v>405.69323385000001</v>
      </c>
      <c r="C2631" s="114">
        <f t="shared" si="1214"/>
        <v>234.20920849000001</v>
      </c>
      <c r="D2631" s="115">
        <f t="shared" ref="D2631:D2694" si="1223">IF(E2631=E2630,D2630,E2630)</f>
        <v>1190.8820000000001</v>
      </c>
      <c r="E2631" s="116">
        <f t="shared" si="1219"/>
        <v>1193.337</v>
      </c>
      <c r="F2631" s="117">
        <f t="shared" si="1220"/>
        <v>46588</v>
      </c>
      <c r="G2631" s="118">
        <f t="shared" ref="G2631:G2694" si="1224">(E2631/D2631)-1</f>
        <v>2.0614972768082662E-3</v>
      </c>
      <c r="H2631" s="119">
        <f t="shared" si="1215"/>
        <v>46650</v>
      </c>
      <c r="I2631" s="119">
        <f t="shared" ref="I2631:I2694" si="1225">IF(A2631&gt;I2630,H2631,I2630)</f>
        <v>46650</v>
      </c>
      <c r="J2631" s="120">
        <f t="shared" si="1210"/>
        <v>20</v>
      </c>
      <c r="K2631" s="120">
        <f t="shared" si="1221"/>
        <v>4</v>
      </c>
      <c r="L2631" s="8">
        <f t="shared" si="1211"/>
        <v>1.0004119499999999</v>
      </c>
      <c r="M2631" s="121">
        <f t="shared" ref="M2631:M2694" si="1226">IF(I2631&gt;I2630,L2630,M2630)</f>
        <v>1.00206149</v>
      </c>
      <c r="N2631" s="121">
        <f t="shared" ref="N2631:N2694" si="1227">IF(I2631&gt;I2630,N2630*M2631,N2630)</f>
        <v>1.7296113203609493</v>
      </c>
      <c r="O2631" s="114">
        <f t="shared" ref="O2631:O2694" si="1228">TRUNC(TRUNC((L2631*N2631),15),8)</f>
        <v>1.7303238299999999</v>
      </c>
      <c r="P2631" s="114">
        <f t="shared" ref="P2631:P2694" si="1229">TRUNC(C2631*O2631,8)</f>
        <v>405.25777464999999</v>
      </c>
      <c r="Q2631" s="168">
        <f t="shared" si="1216"/>
        <v>0</v>
      </c>
      <c r="R2631" s="169">
        <f t="shared" si="1212"/>
        <v>0</v>
      </c>
      <c r="S2631" s="114">
        <f t="shared" ref="S2631:S2694" si="1230">IF(R2631&gt;0,TRUNC(R2631*P2631,8),0)</f>
        <v>0</v>
      </c>
      <c r="T2631" s="124">
        <f t="shared" si="1213"/>
        <v>7.0000000000000007E-2</v>
      </c>
      <c r="U2631" s="122">
        <f t="shared" ref="U2631:U2694" si="1231">IF(Q2630&gt;0,1,IF(K2631=K2630,U2630,U2630+1))</f>
        <v>4</v>
      </c>
      <c r="V2631" s="122">
        <v>252</v>
      </c>
      <c r="W2631" s="121">
        <f t="shared" ref="W2631:W2694" si="1232">ROUND((1+T2631)^TRUNC((U2631/V2631),9),9)</f>
        <v>1.0010745240000001</v>
      </c>
      <c r="X2631" s="114">
        <f t="shared" ref="X2631:X2694" si="1233">TRUNC((P2631*(W2631-1)),8)</f>
        <v>0.43545919999999999</v>
      </c>
      <c r="Y2631" s="114">
        <f t="shared" ref="Y2631:Y2694" si="1234">IF(Q2631&gt;0,S2631+X2631,0)</f>
        <v>0</v>
      </c>
      <c r="Z2631" s="127" t="str">
        <f t="shared" si="1217"/>
        <v>A+J=</v>
      </c>
      <c r="AA2631" s="119">
        <f t="shared" si="1218"/>
        <v>46650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>
        <f t="shared" si="1209"/>
        <v>46626</v>
      </c>
      <c r="B2632" s="114">
        <f t="shared" si="1222"/>
        <v>405.84395905999997</v>
      </c>
      <c r="C2632" s="114">
        <f t="shared" si="1214"/>
        <v>234.20920849000001</v>
      </c>
      <c r="D2632" s="115">
        <f t="shared" si="1223"/>
        <v>1190.8820000000001</v>
      </c>
      <c r="E2632" s="116">
        <f t="shared" si="1219"/>
        <v>1193.337</v>
      </c>
      <c r="F2632" s="117">
        <f t="shared" si="1220"/>
        <v>46588</v>
      </c>
      <c r="G2632" s="118">
        <f t="shared" si="1224"/>
        <v>2.0614972768082662E-3</v>
      </c>
      <c r="H2632" s="119">
        <f t="shared" si="1215"/>
        <v>46650</v>
      </c>
      <c r="I2632" s="119">
        <f t="shared" si="1225"/>
        <v>46650</v>
      </c>
      <c r="J2632" s="120">
        <f t="shared" si="1210"/>
        <v>20</v>
      </c>
      <c r="K2632" s="120">
        <f t="shared" si="1221"/>
        <v>5</v>
      </c>
      <c r="L2632" s="8">
        <f t="shared" si="1211"/>
        <v>1.00051497</v>
      </c>
      <c r="M2632" s="121">
        <f t="shared" si="1226"/>
        <v>1.00206149</v>
      </c>
      <c r="N2632" s="121">
        <f t="shared" si="1227"/>
        <v>1.7296113203609493</v>
      </c>
      <c r="O2632" s="114">
        <f t="shared" si="1228"/>
        <v>1.7305020099999999</v>
      </c>
      <c r="P2632" s="114">
        <f t="shared" si="1229"/>
        <v>405.29950604999999</v>
      </c>
      <c r="Q2632" s="168">
        <f t="shared" si="1216"/>
        <v>0</v>
      </c>
      <c r="R2632" s="169">
        <f t="shared" si="1212"/>
        <v>0</v>
      </c>
      <c r="S2632" s="114">
        <f t="shared" si="1230"/>
        <v>0</v>
      </c>
      <c r="T2632" s="124">
        <f t="shared" si="1213"/>
        <v>7.0000000000000007E-2</v>
      </c>
      <c r="U2632" s="122">
        <f t="shared" si="1231"/>
        <v>5</v>
      </c>
      <c r="V2632" s="122">
        <v>252</v>
      </c>
      <c r="W2632" s="121">
        <f t="shared" si="1232"/>
        <v>1.0013433350000001</v>
      </c>
      <c r="X2632" s="114">
        <f t="shared" si="1233"/>
        <v>0.54445301000000002</v>
      </c>
      <c r="Y2632" s="114">
        <f t="shared" si="1234"/>
        <v>0</v>
      </c>
      <c r="Z2632" s="127" t="str">
        <f t="shared" si="1217"/>
        <v>A+J=</v>
      </c>
      <c r="AA2632" s="119">
        <f t="shared" si="1218"/>
        <v>46650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>
        <f t="shared" si="1209"/>
        <v>46627</v>
      </c>
      <c r="B2633" s="114">
        <f t="shared" si="1222"/>
        <v>405.99474291999996</v>
      </c>
      <c r="C2633" s="114">
        <f t="shared" si="1214"/>
        <v>234.20920849000001</v>
      </c>
      <c r="D2633" s="115">
        <f t="shared" si="1223"/>
        <v>1190.8820000000001</v>
      </c>
      <c r="E2633" s="116">
        <f t="shared" si="1219"/>
        <v>1193.337</v>
      </c>
      <c r="F2633" s="117">
        <f t="shared" si="1220"/>
        <v>46588</v>
      </c>
      <c r="G2633" s="118">
        <f t="shared" si="1224"/>
        <v>2.0614972768082662E-3</v>
      </c>
      <c r="H2633" s="119">
        <f t="shared" si="1215"/>
        <v>46650</v>
      </c>
      <c r="I2633" s="119">
        <f t="shared" si="1225"/>
        <v>46650</v>
      </c>
      <c r="J2633" s="120">
        <f t="shared" si="1210"/>
        <v>20</v>
      </c>
      <c r="K2633" s="120">
        <f t="shared" si="1221"/>
        <v>6</v>
      </c>
      <c r="L2633" s="8">
        <f t="shared" si="1211"/>
        <v>1.000618</v>
      </c>
      <c r="M2633" s="121">
        <f t="shared" si="1226"/>
        <v>1.00206149</v>
      </c>
      <c r="N2633" s="121">
        <f t="shared" si="1227"/>
        <v>1.7296113203609493</v>
      </c>
      <c r="O2633" s="114">
        <f t="shared" si="1228"/>
        <v>1.73068022</v>
      </c>
      <c r="P2633" s="114">
        <f t="shared" si="1229"/>
        <v>405.34124446999999</v>
      </c>
      <c r="Q2633" s="168">
        <f t="shared" si="1216"/>
        <v>0</v>
      </c>
      <c r="R2633" s="169">
        <f t="shared" si="1212"/>
        <v>0</v>
      </c>
      <c r="S2633" s="114">
        <f t="shared" si="1230"/>
        <v>0</v>
      </c>
      <c r="T2633" s="124">
        <f t="shared" si="1213"/>
        <v>7.0000000000000007E-2</v>
      </c>
      <c r="U2633" s="122">
        <f t="shared" si="1231"/>
        <v>6</v>
      </c>
      <c r="V2633" s="122">
        <v>252</v>
      </c>
      <c r="W2633" s="121">
        <f t="shared" si="1232"/>
        <v>1.001612218</v>
      </c>
      <c r="X2633" s="114">
        <f t="shared" si="1233"/>
        <v>0.65349844999999995</v>
      </c>
      <c r="Y2633" s="114">
        <f t="shared" si="1234"/>
        <v>0</v>
      </c>
      <c r="Z2633" s="127" t="str">
        <f t="shared" si="1217"/>
        <v>A+J=</v>
      </c>
      <c r="AA2633" s="119">
        <f t="shared" si="1218"/>
        <v>46650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>
        <f t="shared" si="1209"/>
        <v>46628</v>
      </c>
      <c r="B2634" s="114">
        <f t="shared" si="1222"/>
        <v>405.99474291999996</v>
      </c>
      <c r="C2634" s="114">
        <f t="shared" si="1214"/>
        <v>234.20920849000001</v>
      </c>
      <c r="D2634" s="115">
        <f t="shared" si="1223"/>
        <v>1190.8820000000001</v>
      </c>
      <c r="E2634" s="116">
        <f t="shared" si="1219"/>
        <v>1193.337</v>
      </c>
      <c r="F2634" s="117">
        <f t="shared" si="1220"/>
        <v>46588</v>
      </c>
      <c r="G2634" s="118">
        <f t="shared" si="1224"/>
        <v>2.0614972768082662E-3</v>
      </c>
      <c r="H2634" s="119">
        <f t="shared" si="1215"/>
        <v>46650</v>
      </c>
      <c r="I2634" s="119">
        <f t="shared" si="1225"/>
        <v>46650</v>
      </c>
      <c r="J2634" s="120">
        <f t="shared" si="1210"/>
        <v>20</v>
      </c>
      <c r="K2634" s="120">
        <f t="shared" si="1221"/>
        <v>6</v>
      </c>
      <c r="L2634" s="8">
        <f t="shared" si="1211"/>
        <v>1.000618</v>
      </c>
      <c r="M2634" s="121">
        <f t="shared" si="1226"/>
        <v>1.00206149</v>
      </c>
      <c r="N2634" s="121">
        <f t="shared" si="1227"/>
        <v>1.7296113203609493</v>
      </c>
      <c r="O2634" s="114">
        <f t="shared" si="1228"/>
        <v>1.73068022</v>
      </c>
      <c r="P2634" s="114">
        <f t="shared" si="1229"/>
        <v>405.34124446999999</v>
      </c>
      <c r="Q2634" s="168">
        <f t="shared" si="1216"/>
        <v>0</v>
      </c>
      <c r="R2634" s="169">
        <f t="shared" si="1212"/>
        <v>0</v>
      </c>
      <c r="S2634" s="114">
        <f t="shared" si="1230"/>
        <v>0</v>
      </c>
      <c r="T2634" s="124">
        <f t="shared" si="1213"/>
        <v>7.0000000000000007E-2</v>
      </c>
      <c r="U2634" s="122">
        <f t="shared" si="1231"/>
        <v>6</v>
      </c>
      <c r="V2634" s="122">
        <v>252</v>
      </c>
      <c r="W2634" s="121">
        <f t="shared" si="1232"/>
        <v>1.001612218</v>
      </c>
      <c r="X2634" s="114">
        <f t="shared" si="1233"/>
        <v>0.65349844999999995</v>
      </c>
      <c r="Y2634" s="114">
        <f t="shared" si="1234"/>
        <v>0</v>
      </c>
      <c r="Z2634" s="127" t="str">
        <f t="shared" si="1217"/>
        <v>A+J=</v>
      </c>
      <c r="AA2634" s="119">
        <f t="shared" si="1218"/>
        <v>46650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>
        <f t="shared" ref="A2635:A2698" si="1235">(A2634+1)</f>
        <v>46629</v>
      </c>
      <c r="B2635" s="114">
        <f t="shared" si="1222"/>
        <v>405.99474291999996</v>
      </c>
      <c r="C2635" s="114">
        <f t="shared" si="1214"/>
        <v>234.20920849000001</v>
      </c>
      <c r="D2635" s="115">
        <f t="shared" si="1223"/>
        <v>1190.8820000000001</v>
      </c>
      <c r="E2635" s="116">
        <f t="shared" si="1219"/>
        <v>1193.337</v>
      </c>
      <c r="F2635" s="117">
        <f t="shared" si="1220"/>
        <v>46588</v>
      </c>
      <c r="G2635" s="118">
        <f t="shared" si="1224"/>
        <v>2.0614972768082662E-3</v>
      </c>
      <c r="H2635" s="119">
        <f t="shared" si="1215"/>
        <v>46650</v>
      </c>
      <c r="I2635" s="119">
        <f t="shared" si="1225"/>
        <v>46650</v>
      </c>
      <c r="J2635" s="120">
        <f t="shared" ref="J2635:J2698" si="1236">IF(I2635=I2634,J2634,NETWORKDAYS(I2634,I2635,$AD$148:$AD$502)-1)</f>
        <v>20</v>
      </c>
      <c r="K2635" s="120">
        <f t="shared" si="1221"/>
        <v>6</v>
      </c>
      <c r="L2635" s="8">
        <f t="shared" ref="L2635:L2698" si="1237">TRUNC((E2635/D2635)^TRUNC((K2635/J2635),9),8)</f>
        <v>1.000618</v>
      </c>
      <c r="M2635" s="121">
        <f t="shared" si="1226"/>
        <v>1.00206149</v>
      </c>
      <c r="N2635" s="121">
        <f t="shared" si="1227"/>
        <v>1.7296113203609493</v>
      </c>
      <c r="O2635" s="114">
        <f t="shared" si="1228"/>
        <v>1.73068022</v>
      </c>
      <c r="P2635" s="114">
        <f t="shared" si="1229"/>
        <v>405.34124446999999</v>
      </c>
      <c r="Q2635" s="168">
        <f t="shared" si="1216"/>
        <v>0</v>
      </c>
      <c r="R2635" s="169">
        <f t="shared" ref="R2635:R2698" si="1238">IF(Q2635&gt;0,VLOOKUP($A2635,$AD$10:$AI$140,6),0)</f>
        <v>0</v>
      </c>
      <c r="S2635" s="114">
        <f t="shared" si="1230"/>
        <v>0</v>
      </c>
      <c r="T2635" s="124">
        <f t="shared" ref="T2635:T2698" si="1239">(T2634)</f>
        <v>7.0000000000000007E-2</v>
      </c>
      <c r="U2635" s="122">
        <f t="shared" si="1231"/>
        <v>6</v>
      </c>
      <c r="V2635" s="122">
        <v>252</v>
      </c>
      <c r="W2635" s="121">
        <f t="shared" si="1232"/>
        <v>1.001612218</v>
      </c>
      <c r="X2635" s="114">
        <f t="shared" si="1233"/>
        <v>0.65349844999999995</v>
      </c>
      <c r="Y2635" s="114">
        <f t="shared" si="1234"/>
        <v>0</v>
      </c>
      <c r="Z2635" s="127" t="str">
        <f t="shared" si="1217"/>
        <v>A+J=</v>
      </c>
      <c r="AA2635" s="119">
        <f t="shared" si="1218"/>
        <v>46650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>
        <f t="shared" si="1235"/>
        <v>46630</v>
      </c>
      <c r="B2636" s="114">
        <f t="shared" si="1222"/>
        <v>406.14557881000002</v>
      </c>
      <c r="C2636" s="114">
        <f t="shared" ref="C2636:C2699" si="1240">TRUNC(IF(Q2635&gt;0,VLOOKUP(A2635,$AD$12:$AE$140,2),C2635),8)</f>
        <v>234.20920849000001</v>
      </c>
      <c r="D2636" s="115">
        <f t="shared" si="1223"/>
        <v>1190.8820000000001</v>
      </c>
      <c r="E2636" s="116">
        <f t="shared" si="1219"/>
        <v>1193.337</v>
      </c>
      <c r="F2636" s="117">
        <f t="shared" si="1220"/>
        <v>46588</v>
      </c>
      <c r="G2636" s="118">
        <f t="shared" si="1224"/>
        <v>2.0614972768082662E-3</v>
      </c>
      <c r="H2636" s="119">
        <f t="shared" ref="H2636:H2699" si="1241">IF(DAY(A2636)=H$9,VLOOKUP(A2636,AH$118:AN$450,4),H2635)</f>
        <v>46650</v>
      </c>
      <c r="I2636" s="119">
        <f t="shared" si="1225"/>
        <v>46650</v>
      </c>
      <c r="J2636" s="120">
        <f t="shared" si="1236"/>
        <v>20</v>
      </c>
      <c r="K2636" s="120">
        <f t="shared" si="1221"/>
        <v>7</v>
      </c>
      <c r="L2636" s="8">
        <f t="shared" si="1237"/>
        <v>1.00072104</v>
      </c>
      <c r="M2636" s="121">
        <f t="shared" si="1226"/>
        <v>1.00206149</v>
      </c>
      <c r="N2636" s="121">
        <f t="shared" si="1227"/>
        <v>1.7296113203609493</v>
      </c>
      <c r="O2636" s="114">
        <f t="shared" si="1228"/>
        <v>1.7308584300000001</v>
      </c>
      <c r="P2636" s="114">
        <f t="shared" si="1229"/>
        <v>405.38298288999999</v>
      </c>
      <c r="Q2636" s="168">
        <f t="shared" ref="Q2636:Q2699" si="1242">IF(VLOOKUP(A2636,AD$10:AK$140,8)=VLOOKUP(A2635,AD$10:AK$140,8),0,VLOOKUP(A2636,AD$10:AK$140,8))</f>
        <v>0</v>
      </c>
      <c r="R2636" s="169">
        <f t="shared" si="1238"/>
        <v>0</v>
      </c>
      <c r="S2636" s="114">
        <f t="shared" si="1230"/>
        <v>0</v>
      </c>
      <c r="T2636" s="124">
        <f t="shared" si="1239"/>
        <v>7.0000000000000007E-2</v>
      </c>
      <c r="U2636" s="122">
        <f t="shared" si="1231"/>
        <v>7</v>
      </c>
      <c r="V2636" s="122">
        <v>252</v>
      </c>
      <c r="W2636" s="121">
        <f t="shared" si="1232"/>
        <v>1.001881174</v>
      </c>
      <c r="X2636" s="114">
        <f t="shared" si="1233"/>
        <v>0.76259591999999998</v>
      </c>
      <c r="Y2636" s="114">
        <f t="shared" si="1234"/>
        <v>0</v>
      </c>
      <c r="Z2636" s="127" t="str">
        <f t="shared" ref="Z2636:Z2699" si="1243">IF($Q2635&gt;0,VLOOKUP($A2635,$AD$10:$AM$140,9),Z2635)</f>
        <v>A+J=</v>
      </c>
      <c r="AA2636" s="119">
        <f t="shared" ref="AA2636:AA2699" si="1244">IF($Q2635&gt;0,VLOOKUP($A2635,$AD$10:$AM$140,10),AA2635)</f>
        <v>46650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>
        <f t="shared" si="1235"/>
        <v>46631</v>
      </c>
      <c r="B2637" s="114">
        <f t="shared" si="1222"/>
        <v>406.29646871</v>
      </c>
      <c r="C2637" s="114">
        <f t="shared" si="1240"/>
        <v>234.20920849000001</v>
      </c>
      <c r="D2637" s="115">
        <f t="shared" si="1223"/>
        <v>1190.8820000000001</v>
      </c>
      <c r="E2637" s="116">
        <f t="shared" si="1219"/>
        <v>1193.337</v>
      </c>
      <c r="F2637" s="117">
        <f t="shared" si="1220"/>
        <v>46588</v>
      </c>
      <c r="G2637" s="118">
        <f t="shared" si="1224"/>
        <v>2.0614972768082662E-3</v>
      </c>
      <c r="H2637" s="119">
        <f t="shared" si="1241"/>
        <v>46650</v>
      </c>
      <c r="I2637" s="119">
        <f t="shared" si="1225"/>
        <v>46650</v>
      </c>
      <c r="J2637" s="120">
        <f t="shared" si="1236"/>
        <v>20</v>
      </c>
      <c r="K2637" s="120">
        <f t="shared" si="1221"/>
        <v>8</v>
      </c>
      <c r="L2637" s="8">
        <f t="shared" si="1237"/>
        <v>1.0008240799999999</v>
      </c>
      <c r="M2637" s="121">
        <f t="shared" si="1226"/>
        <v>1.00206149</v>
      </c>
      <c r="N2637" s="121">
        <f t="shared" si="1227"/>
        <v>1.7296113203609493</v>
      </c>
      <c r="O2637" s="114">
        <f t="shared" si="1228"/>
        <v>1.7310366500000001</v>
      </c>
      <c r="P2637" s="114">
        <f t="shared" si="1229"/>
        <v>405.42472365999998</v>
      </c>
      <c r="Q2637" s="168">
        <f t="shared" si="1242"/>
        <v>0</v>
      </c>
      <c r="R2637" s="169">
        <f t="shared" si="1238"/>
        <v>0</v>
      </c>
      <c r="S2637" s="114">
        <f t="shared" si="1230"/>
        <v>0</v>
      </c>
      <c r="T2637" s="124">
        <f t="shared" si="1239"/>
        <v>7.0000000000000007E-2</v>
      </c>
      <c r="U2637" s="122">
        <f t="shared" si="1231"/>
        <v>8</v>
      </c>
      <c r="V2637" s="122">
        <v>252</v>
      </c>
      <c r="W2637" s="121">
        <f t="shared" si="1232"/>
        <v>1.0021502019999999</v>
      </c>
      <c r="X2637" s="114">
        <f t="shared" si="1233"/>
        <v>0.87174505000000002</v>
      </c>
      <c r="Y2637" s="114">
        <f t="shared" si="1234"/>
        <v>0</v>
      </c>
      <c r="Z2637" s="127" t="str">
        <f t="shared" si="1243"/>
        <v>A+J=</v>
      </c>
      <c r="AA2637" s="119">
        <f t="shared" si="1244"/>
        <v>46650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>
        <f t="shared" si="1235"/>
        <v>46632</v>
      </c>
      <c r="B2638" s="114">
        <f t="shared" si="1222"/>
        <v>406.44741964000002</v>
      </c>
      <c r="C2638" s="114">
        <f t="shared" si="1240"/>
        <v>234.20920849000001</v>
      </c>
      <c r="D2638" s="115">
        <f t="shared" si="1223"/>
        <v>1190.8820000000001</v>
      </c>
      <c r="E2638" s="116">
        <f t="shared" si="1219"/>
        <v>1193.337</v>
      </c>
      <c r="F2638" s="117">
        <f t="shared" si="1220"/>
        <v>46588</v>
      </c>
      <c r="G2638" s="118">
        <f t="shared" si="1224"/>
        <v>2.0614972768082662E-3</v>
      </c>
      <c r="H2638" s="119">
        <f t="shared" si="1241"/>
        <v>46650</v>
      </c>
      <c r="I2638" s="119">
        <f t="shared" si="1225"/>
        <v>46650</v>
      </c>
      <c r="J2638" s="120">
        <f t="shared" si="1236"/>
        <v>20</v>
      </c>
      <c r="K2638" s="120">
        <f t="shared" si="1221"/>
        <v>9</v>
      </c>
      <c r="L2638" s="8">
        <f t="shared" si="1237"/>
        <v>1.0009271399999999</v>
      </c>
      <c r="M2638" s="121">
        <f t="shared" si="1226"/>
        <v>1.00206149</v>
      </c>
      <c r="N2638" s="121">
        <f t="shared" si="1227"/>
        <v>1.7296113203609493</v>
      </c>
      <c r="O2638" s="114">
        <f t="shared" si="1228"/>
        <v>1.7312149100000001</v>
      </c>
      <c r="P2638" s="114">
        <f t="shared" si="1229"/>
        <v>405.46647379000001</v>
      </c>
      <c r="Q2638" s="168">
        <f t="shared" si="1242"/>
        <v>0</v>
      </c>
      <c r="R2638" s="169">
        <f t="shared" si="1238"/>
        <v>0</v>
      </c>
      <c r="S2638" s="114">
        <f t="shared" si="1230"/>
        <v>0</v>
      </c>
      <c r="T2638" s="124">
        <f t="shared" si="1239"/>
        <v>7.0000000000000007E-2</v>
      </c>
      <c r="U2638" s="122">
        <f t="shared" si="1231"/>
        <v>9</v>
      </c>
      <c r="V2638" s="122">
        <v>252</v>
      </c>
      <c r="W2638" s="121">
        <f t="shared" si="1232"/>
        <v>1.0024193020000001</v>
      </c>
      <c r="X2638" s="114">
        <f t="shared" si="1233"/>
        <v>0.98094585000000001</v>
      </c>
      <c r="Y2638" s="114">
        <f t="shared" si="1234"/>
        <v>0</v>
      </c>
      <c r="Z2638" s="127" t="str">
        <f t="shared" si="1243"/>
        <v>A+J=</v>
      </c>
      <c r="AA2638" s="119">
        <f t="shared" si="1244"/>
        <v>46650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>
        <f t="shared" si="1235"/>
        <v>46633</v>
      </c>
      <c r="B2639" s="114">
        <f t="shared" si="1222"/>
        <v>406.59842459000004</v>
      </c>
      <c r="C2639" s="114">
        <f t="shared" si="1240"/>
        <v>234.20920849000001</v>
      </c>
      <c r="D2639" s="115">
        <f t="shared" si="1223"/>
        <v>1190.8820000000001</v>
      </c>
      <c r="E2639" s="116">
        <f t="shared" si="1219"/>
        <v>1193.337</v>
      </c>
      <c r="F2639" s="117">
        <f t="shared" si="1220"/>
        <v>46588</v>
      </c>
      <c r="G2639" s="118">
        <f t="shared" si="1224"/>
        <v>2.0614972768082662E-3</v>
      </c>
      <c r="H2639" s="119">
        <f t="shared" si="1241"/>
        <v>46650</v>
      </c>
      <c r="I2639" s="119">
        <f t="shared" si="1225"/>
        <v>46650</v>
      </c>
      <c r="J2639" s="120">
        <f t="shared" si="1236"/>
        <v>20</v>
      </c>
      <c r="K2639" s="120">
        <f t="shared" si="1221"/>
        <v>10</v>
      </c>
      <c r="L2639" s="8">
        <f t="shared" si="1237"/>
        <v>1.0010302099999999</v>
      </c>
      <c r="M2639" s="121">
        <f t="shared" si="1226"/>
        <v>1.00206149</v>
      </c>
      <c r="N2639" s="121">
        <f t="shared" si="1227"/>
        <v>1.7296113203609493</v>
      </c>
      <c r="O2639" s="114">
        <f t="shared" si="1228"/>
        <v>1.73139318</v>
      </c>
      <c r="P2639" s="114">
        <f t="shared" si="1229"/>
        <v>405.50822627000002</v>
      </c>
      <c r="Q2639" s="168">
        <f t="shared" si="1242"/>
        <v>0</v>
      </c>
      <c r="R2639" s="169">
        <f t="shared" si="1238"/>
        <v>0</v>
      </c>
      <c r="S2639" s="114">
        <f t="shared" si="1230"/>
        <v>0</v>
      </c>
      <c r="T2639" s="124">
        <f t="shared" si="1239"/>
        <v>7.0000000000000007E-2</v>
      </c>
      <c r="U2639" s="122">
        <f t="shared" si="1231"/>
        <v>10</v>
      </c>
      <c r="V2639" s="122">
        <v>252</v>
      </c>
      <c r="W2639" s="121">
        <f t="shared" si="1232"/>
        <v>1.0026884739999999</v>
      </c>
      <c r="X2639" s="114">
        <f t="shared" si="1233"/>
        <v>1.0901983200000001</v>
      </c>
      <c r="Y2639" s="114">
        <f t="shared" si="1234"/>
        <v>0</v>
      </c>
      <c r="Z2639" s="127" t="str">
        <f t="shared" si="1243"/>
        <v>A+J=</v>
      </c>
      <c r="AA2639" s="119">
        <f t="shared" si="1244"/>
        <v>46650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>
        <f t="shared" si="1235"/>
        <v>46634</v>
      </c>
      <c r="B2640" s="114">
        <f t="shared" si="1222"/>
        <v>406.74948632000002</v>
      </c>
      <c r="C2640" s="114">
        <f t="shared" si="1240"/>
        <v>234.20920849000001</v>
      </c>
      <c r="D2640" s="115">
        <f t="shared" si="1223"/>
        <v>1190.8820000000001</v>
      </c>
      <c r="E2640" s="116">
        <f t="shared" si="1219"/>
        <v>1193.337</v>
      </c>
      <c r="F2640" s="117">
        <f t="shared" si="1220"/>
        <v>46588</v>
      </c>
      <c r="G2640" s="118">
        <f t="shared" si="1224"/>
        <v>2.0614972768082662E-3</v>
      </c>
      <c r="H2640" s="119">
        <f t="shared" si="1241"/>
        <v>46650</v>
      </c>
      <c r="I2640" s="119">
        <f t="shared" si="1225"/>
        <v>46650</v>
      </c>
      <c r="J2640" s="120">
        <f t="shared" si="1236"/>
        <v>20</v>
      </c>
      <c r="K2640" s="120">
        <f t="shared" si="1221"/>
        <v>11</v>
      </c>
      <c r="L2640" s="8">
        <f t="shared" si="1237"/>
        <v>1.0011332900000001</v>
      </c>
      <c r="M2640" s="121">
        <f t="shared" si="1226"/>
        <v>1.00206149</v>
      </c>
      <c r="N2640" s="121">
        <f t="shared" si="1227"/>
        <v>1.7296113203609493</v>
      </c>
      <c r="O2640" s="114">
        <f t="shared" si="1228"/>
        <v>1.73157147</v>
      </c>
      <c r="P2640" s="114">
        <f t="shared" si="1229"/>
        <v>405.54998343</v>
      </c>
      <c r="Q2640" s="168">
        <f t="shared" si="1242"/>
        <v>0</v>
      </c>
      <c r="R2640" s="169">
        <f t="shared" si="1238"/>
        <v>0</v>
      </c>
      <c r="S2640" s="114">
        <f t="shared" si="1230"/>
        <v>0</v>
      </c>
      <c r="T2640" s="124">
        <f t="shared" si="1239"/>
        <v>7.0000000000000007E-2</v>
      </c>
      <c r="U2640" s="122">
        <f t="shared" si="1231"/>
        <v>11</v>
      </c>
      <c r="V2640" s="122">
        <v>252</v>
      </c>
      <c r="W2640" s="121">
        <f t="shared" si="1232"/>
        <v>1.0029577190000001</v>
      </c>
      <c r="X2640" s="114">
        <f t="shared" si="1233"/>
        <v>1.19950289</v>
      </c>
      <c r="Y2640" s="114">
        <f t="shared" si="1234"/>
        <v>0</v>
      </c>
      <c r="Z2640" s="127" t="str">
        <f t="shared" si="1243"/>
        <v>A+J=</v>
      </c>
      <c r="AA2640" s="119">
        <f t="shared" si="1244"/>
        <v>46650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>
        <f t="shared" si="1235"/>
        <v>46635</v>
      </c>
      <c r="B2641" s="114">
        <f t="shared" si="1222"/>
        <v>406.74948632000002</v>
      </c>
      <c r="C2641" s="114">
        <f t="shared" si="1240"/>
        <v>234.20920849000001</v>
      </c>
      <c r="D2641" s="115">
        <f t="shared" si="1223"/>
        <v>1190.8820000000001</v>
      </c>
      <c r="E2641" s="116">
        <f t="shared" si="1219"/>
        <v>1193.337</v>
      </c>
      <c r="F2641" s="117">
        <f t="shared" si="1220"/>
        <v>46588</v>
      </c>
      <c r="G2641" s="118">
        <f t="shared" si="1224"/>
        <v>2.0614972768082662E-3</v>
      </c>
      <c r="H2641" s="119">
        <f t="shared" si="1241"/>
        <v>46650</v>
      </c>
      <c r="I2641" s="119">
        <f t="shared" si="1225"/>
        <v>46650</v>
      </c>
      <c r="J2641" s="120">
        <f t="shared" si="1236"/>
        <v>20</v>
      </c>
      <c r="K2641" s="120">
        <f t="shared" si="1221"/>
        <v>11</v>
      </c>
      <c r="L2641" s="8">
        <f t="shared" si="1237"/>
        <v>1.0011332900000001</v>
      </c>
      <c r="M2641" s="121">
        <f t="shared" si="1226"/>
        <v>1.00206149</v>
      </c>
      <c r="N2641" s="121">
        <f t="shared" si="1227"/>
        <v>1.7296113203609493</v>
      </c>
      <c r="O2641" s="114">
        <f t="shared" si="1228"/>
        <v>1.73157147</v>
      </c>
      <c r="P2641" s="114">
        <f t="shared" si="1229"/>
        <v>405.54998343</v>
      </c>
      <c r="Q2641" s="168">
        <f t="shared" si="1242"/>
        <v>0</v>
      </c>
      <c r="R2641" s="169">
        <f t="shared" si="1238"/>
        <v>0</v>
      </c>
      <c r="S2641" s="114">
        <f t="shared" si="1230"/>
        <v>0</v>
      </c>
      <c r="T2641" s="124">
        <f t="shared" si="1239"/>
        <v>7.0000000000000007E-2</v>
      </c>
      <c r="U2641" s="122">
        <f t="shared" si="1231"/>
        <v>11</v>
      </c>
      <c r="V2641" s="122">
        <v>252</v>
      </c>
      <c r="W2641" s="121">
        <f t="shared" si="1232"/>
        <v>1.0029577190000001</v>
      </c>
      <c r="X2641" s="114">
        <f t="shared" si="1233"/>
        <v>1.19950289</v>
      </c>
      <c r="Y2641" s="114">
        <f t="shared" si="1234"/>
        <v>0</v>
      </c>
      <c r="Z2641" s="127" t="str">
        <f t="shared" si="1243"/>
        <v>A+J=</v>
      </c>
      <c r="AA2641" s="119">
        <f t="shared" si="1244"/>
        <v>46650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>
        <f t="shared" si="1235"/>
        <v>46636</v>
      </c>
      <c r="B2642" s="114">
        <f t="shared" si="1222"/>
        <v>406.74948632000002</v>
      </c>
      <c r="C2642" s="114">
        <f t="shared" si="1240"/>
        <v>234.20920849000001</v>
      </c>
      <c r="D2642" s="115">
        <f t="shared" si="1223"/>
        <v>1190.8820000000001</v>
      </c>
      <c r="E2642" s="116">
        <f t="shared" si="1219"/>
        <v>1193.337</v>
      </c>
      <c r="F2642" s="117">
        <f t="shared" si="1220"/>
        <v>46588</v>
      </c>
      <c r="G2642" s="118">
        <f t="shared" si="1224"/>
        <v>2.0614972768082662E-3</v>
      </c>
      <c r="H2642" s="119">
        <f t="shared" si="1241"/>
        <v>46650</v>
      </c>
      <c r="I2642" s="119">
        <f t="shared" si="1225"/>
        <v>46650</v>
      </c>
      <c r="J2642" s="120">
        <f t="shared" si="1236"/>
        <v>20</v>
      </c>
      <c r="K2642" s="120">
        <f t="shared" si="1221"/>
        <v>11</v>
      </c>
      <c r="L2642" s="8">
        <f t="shared" si="1237"/>
        <v>1.0011332900000001</v>
      </c>
      <c r="M2642" s="121">
        <f t="shared" si="1226"/>
        <v>1.00206149</v>
      </c>
      <c r="N2642" s="121">
        <f t="shared" si="1227"/>
        <v>1.7296113203609493</v>
      </c>
      <c r="O2642" s="114">
        <f t="shared" si="1228"/>
        <v>1.73157147</v>
      </c>
      <c r="P2642" s="114">
        <f t="shared" si="1229"/>
        <v>405.54998343</v>
      </c>
      <c r="Q2642" s="168">
        <f t="shared" si="1242"/>
        <v>0</v>
      </c>
      <c r="R2642" s="169">
        <f t="shared" si="1238"/>
        <v>0</v>
      </c>
      <c r="S2642" s="114">
        <f t="shared" si="1230"/>
        <v>0</v>
      </c>
      <c r="T2642" s="124">
        <f t="shared" si="1239"/>
        <v>7.0000000000000007E-2</v>
      </c>
      <c r="U2642" s="122">
        <f t="shared" si="1231"/>
        <v>11</v>
      </c>
      <c r="V2642" s="122">
        <v>252</v>
      </c>
      <c r="W2642" s="121">
        <f t="shared" si="1232"/>
        <v>1.0029577190000001</v>
      </c>
      <c r="X2642" s="114">
        <f t="shared" si="1233"/>
        <v>1.19950289</v>
      </c>
      <c r="Y2642" s="114">
        <f t="shared" si="1234"/>
        <v>0</v>
      </c>
      <c r="Z2642" s="127" t="str">
        <f t="shared" si="1243"/>
        <v>A+J=</v>
      </c>
      <c r="AA2642" s="119">
        <f t="shared" si="1244"/>
        <v>46650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>
        <f t="shared" si="1235"/>
        <v>46637</v>
      </c>
      <c r="B2643" s="114">
        <f t="shared" si="1222"/>
        <v>406.90060208</v>
      </c>
      <c r="C2643" s="114">
        <f t="shared" si="1240"/>
        <v>234.20920849000001</v>
      </c>
      <c r="D2643" s="115">
        <f t="shared" si="1223"/>
        <v>1190.8820000000001</v>
      </c>
      <c r="E2643" s="116">
        <f t="shared" si="1219"/>
        <v>1193.337</v>
      </c>
      <c r="F2643" s="117">
        <f t="shared" si="1220"/>
        <v>46588</v>
      </c>
      <c r="G2643" s="118">
        <f t="shared" si="1224"/>
        <v>2.0614972768082662E-3</v>
      </c>
      <c r="H2643" s="119">
        <f t="shared" si="1241"/>
        <v>46650</v>
      </c>
      <c r="I2643" s="119">
        <f t="shared" si="1225"/>
        <v>46650</v>
      </c>
      <c r="J2643" s="120">
        <f t="shared" si="1236"/>
        <v>20</v>
      </c>
      <c r="K2643" s="120">
        <f t="shared" si="1221"/>
        <v>12</v>
      </c>
      <c r="L2643" s="8">
        <f t="shared" si="1237"/>
        <v>1.0012363799999999</v>
      </c>
      <c r="M2643" s="121">
        <f t="shared" si="1226"/>
        <v>1.00206149</v>
      </c>
      <c r="N2643" s="121">
        <f t="shared" si="1227"/>
        <v>1.7296113203609493</v>
      </c>
      <c r="O2643" s="114">
        <f t="shared" si="1228"/>
        <v>1.73174977</v>
      </c>
      <c r="P2643" s="114">
        <f t="shared" si="1229"/>
        <v>405.59174293000001</v>
      </c>
      <c r="Q2643" s="168">
        <f t="shared" si="1242"/>
        <v>0</v>
      </c>
      <c r="R2643" s="169">
        <f t="shared" si="1238"/>
        <v>0</v>
      </c>
      <c r="S2643" s="114">
        <f t="shared" si="1230"/>
        <v>0</v>
      </c>
      <c r="T2643" s="124">
        <f t="shared" si="1239"/>
        <v>7.0000000000000007E-2</v>
      </c>
      <c r="U2643" s="122">
        <f t="shared" si="1231"/>
        <v>12</v>
      </c>
      <c r="V2643" s="122">
        <v>252</v>
      </c>
      <c r="W2643" s="121">
        <f t="shared" si="1232"/>
        <v>1.003227036</v>
      </c>
      <c r="X2643" s="114">
        <f t="shared" si="1233"/>
        <v>1.30885915</v>
      </c>
      <c r="Y2643" s="114">
        <f t="shared" si="1234"/>
        <v>0</v>
      </c>
      <c r="Z2643" s="127" t="str">
        <f t="shared" si="1243"/>
        <v>A+J=</v>
      </c>
      <c r="AA2643" s="119">
        <f t="shared" si="1244"/>
        <v>46650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>
        <f t="shared" si="1235"/>
        <v>46638</v>
      </c>
      <c r="B2644" s="114">
        <f t="shared" si="1222"/>
        <v>406.90060208</v>
      </c>
      <c r="C2644" s="114">
        <f t="shared" si="1240"/>
        <v>234.20920849000001</v>
      </c>
      <c r="D2644" s="115">
        <f t="shared" si="1223"/>
        <v>1190.8820000000001</v>
      </c>
      <c r="E2644" s="116">
        <f t="shared" si="1219"/>
        <v>1193.337</v>
      </c>
      <c r="F2644" s="117">
        <f t="shared" si="1220"/>
        <v>46588</v>
      </c>
      <c r="G2644" s="118">
        <f t="shared" si="1224"/>
        <v>2.0614972768082662E-3</v>
      </c>
      <c r="H2644" s="119">
        <f t="shared" si="1241"/>
        <v>46650</v>
      </c>
      <c r="I2644" s="119">
        <f t="shared" si="1225"/>
        <v>46650</v>
      </c>
      <c r="J2644" s="120">
        <f t="shared" si="1236"/>
        <v>20</v>
      </c>
      <c r="K2644" s="120">
        <f t="shared" si="1221"/>
        <v>12</v>
      </c>
      <c r="L2644" s="8">
        <f t="shared" si="1237"/>
        <v>1.0012363799999999</v>
      </c>
      <c r="M2644" s="121">
        <f t="shared" si="1226"/>
        <v>1.00206149</v>
      </c>
      <c r="N2644" s="121">
        <f t="shared" si="1227"/>
        <v>1.7296113203609493</v>
      </c>
      <c r="O2644" s="114">
        <f t="shared" si="1228"/>
        <v>1.73174977</v>
      </c>
      <c r="P2644" s="114">
        <f t="shared" si="1229"/>
        <v>405.59174293000001</v>
      </c>
      <c r="Q2644" s="168">
        <f t="shared" si="1242"/>
        <v>0</v>
      </c>
      <c r="R2644" s="169">
        <f t="shared" si="1238"/>
        <v>0</v>
      </c>
      <c r="S2644" s="114">
        <f t="shared" si="1230"/>
        <v>0</v>
      </c>
      <c r="T2644" s="124">
        <f t="shared" si="1239"/>
        <v>7.0000000000000007E-2</v>
      </c>
      <c r="U2644" s="122">
        <f t="shared" si="1231"/>
        <v>12</v>
      </c>
      <c r="V2644" s="122">
        <v>252</v>
      </c>
      <c r="W2644" s="121">
        <f t="shared" si="1232"/>
        <v>1.003227036</v>
      </c>
      <c r="X2644" s="114">
        <f t="shared" si="1233"/>
        <v>1.30885915</v>
      </c>
      <c r="Y2644" s="114">
        <f t="shared" si="1234"/>
        <v>0</v>
      </c>
      <c r="Z2644" s="127" t="str">
        <f t="shared" si="1243"/>
        <v>A+J=</v>
      </c>
      <c r="AA2644" s="119">
        <f t="shared" si="1244"/>
        <v>46650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>
        <f t="shared" si="1235"/>
        <v>46639</v>
      </c>
      <c r="B2645" s="114">
        <f t="shared" si="1222"/>
        <v>407.05177895000003</v>
      </c>
      <c r="C2645" s="114">
        <f t="shared" si="1240"/>
        <v>234.20920849000001</v>
      </c>
      <c r="D2645" s="115">
        <f t="shared" si="1223"/>
        <v>1190.8820000000001</v>
      </c>
      <c r="E2645" s="116">
        <f t="shared" si="1219"/>
        <v>1193.337</v>
      </c>
      <c r="F2645" s="117">
        <f t="shared" si="1220"/>
        <v>46588</v>
      </c>
      <c r="G2645" s="118">
        <f t="shared" si="1224"/>
        <v>2.0614972768082662E-3</v>
      </c>
      <c r="H2645" s="119">
        <f t="shared" si="1241"/>
        <v>46650</v>
      </c>
      <c r="I2645" s="119">
        <f t="shared" si="1225"/>
        <v>46650</v>
      </c>
      <c r="J2645" s="120">
        <f t="shared" si="1236"/>
        <v>20</v>
      </c>
      <c r="K2645" s="120">
        <f t="shared" si="1221"/>
        <v>13</v>
      </c>
      <c r="L2645" s="8">
        <f t="shared" si="1237"/>
        <v>1.0013394900000001</v>
      </c>
      <c r="M2645" s="121">
        <f t="shared" si="1226"/>
        <v>1.00206149</v>
      </c>
      <c r="N2645" s="121">
        <f t="shared" si="1227"/>
        <v>1.7296113203609493</v>
      </c>
      <c r="O2645" s="114">
        <f t="shared" si="1228"/>
        <v>1.7319281099999999</v>
      </c>
      <c r="P2645" s="114">
        <f t="shared" si="1229"/>
        <v>405.63351180000001</v>
      </c>
      <c r="Q2645" s="168">
        <f t="shared" si="1242"/>
        <v>0</v>
      </c>
      <c r="R2645" s="169">
        <f t="shared" si="1238"/>
        <v>0</v>
      </c>
      <c r="S2645" s="114">
        <f t="shared" si="1230"/>
        <v>0</v>
      </c>
      <c r="T2645" s="124">
        <f t="shared" si="1239"/>
        <v>7.0000000000000007E-2</v>
      </c>
      <c r="U2645" s="122">
        <f t="shared" si="1231"/>
        <v>13</v>
      </c>
      <c r="V2645" s="122">
        <v>252</v>
      </c>
      <c r="W2645" s="121">
        <f t="shared" si="1232"/>
        <v>1.003496425</v>
      </c>
      <c r="X2645" s="114">
        <f t="shared" si="1233"/>
        <v>1.4182671499999999</v>
      </c>
      <c r="Y2645" s="114">
        <f t="shared" si="1234"/>
        <v>0</v>
      </c>
      <c r="Z2645" s="127" t="str">
        <f t="shared" si="1243"/>
        <v>A+J=</v>
      </c>
      <c r="AA2645" s="119">
        <f t="shared" si="1244"/>
        <v>46650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>
        <f t="shared" si="1235"/>
        <v>46640</v>
      </c>
      <c r="B2646" s="114">
        <f t="shared" si="1222"/>
        <v>407.20300793000001</v>
      </c>
      <c r="C2646" s="114">
        <f t="shared" si="1240"/>
        <v>234.20920849000001</v>
      </c>
      <c r="D2646" s="115">
        <f t="shared" si="1223"/>
        <v>1190.8820000000001</v>
      </c>
      <c r="E2646" s="116">
        <f t="shared" si="1219"/>
        <v>1193.337</v>
      </c>
      <c r="F2646" s="117">
        <f t="shared" si="1220"/>
        <v>46588</v>
      </c>
      <c r="G2646" s="118">
        <f t="shared" si="1224"/>
        <v>2.0614972768082662E-3</v>
      </c>
      <c r="H2646" s="119">
        <f t="shared" si="1241"/>
        <v>46650</v>
      </c>
      <c r="I2646" s="119">
        <f t="shared" si="1225"/>
        <v>46650</v>
      </c>
      <c r="J2646" s="120">
        <f t="shared" si="1236"/>
        <v>20</v>
      </c>
      <c r="K2646" s="120">
        <f t="shared" si="1221"/>
        <v>14</v>
      </c>
      <c r="L2646" s="8">
        <f t="shared" si="1237"/>
        <v>1.0014426000000001</v>
      </c>
      <c r="M2646" s="121">
        <f t="shared" si="1226"/>
        <v>1.00206149</v>
      </c>
      <c r="N2646" s="121">
        <f t="shared" si="1227"/>
        <v>1.7296113203609493</v>
      </c>
      <c r="O2646" s="114">
        <f t="shared" si="1228"/>
        <v>1.7321064500000001</v>
      </c>
      <c r="P2646" s="114">
        <f t="shared" si="1229"/>
        <v>405.67528067000001</v>
      </c>
      <c r="Q2646" s="168">
        <f t="shared" si="1242"/>
        <v>0</v>
      </c>
      <c r="R2646" s="169">
        <f t="shared" si="1238"/>
        <v>0</v>
      </c>
      <c r="S2646" s="114">
        <f t="shared" si="1230"/>
        <v>0</v>
      </c>
      <c r="T2646" s="124">
        <f t="shared" si="1239"/>
        <v>7.0000000000000007E-2</v>
      </c>
      <c r="U2646" s="122">
        <f t="shared" si="1231"/>
        <v>14</v>
      </c>
      <c r="V2646" s="122">
        <v>252</v>
      </c>
      <c r="W2646" s="121">
        <f t="shared" si="1232"/>
        <v>1.0037658869999999</v>
      </c>
      <c r="X2646" s="114">
        <f t="shared" si="1233"/>
        <v>1.52772726</v>
      </c>
      <c r="Y2646" s="114">
        <f t="shared" si="1234"/>
        <v>0</v>
      </c>
      <c r="Z2646" s="127" t="str">
        <f t="shared" si="1243"/>
        <v>A+J=</v>
      </c>
      <c r="AA2646" s="119">
        <f t="shared" si="1244"/>
        <v>46650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>
        <f t="shared" si="1235"/>
        <v>46641</v>
      </c>
      <c r="B2647" s="114">
        <f t="shared" si="1222"/>
        <v>407.35429334000003</v>
      </c>
      <c r="C2647" s="114">
        <f t="shared" si="1240"/>
        <v>234.20920849000001</v>
      </c>
      <c r="D2647" s="115">
        <f t="shared" si="1223"/>
        <v>1190.8820000000001</v>
      </c>
      <c r="E2647" s="116">
        <f t="shared" si="1219"/>
        <v>1193.337</v>
      </c>
      <c r="F2647" s="117">
        <f t="shared" si="1220"/>
        <v>46588</v>
      </c>
      <c r="G2647" s="118">
        <f t="shared" si="1224"/>
        <v>2.0614972768082662E-3</v>
      </c>
      <c r="H2647" s="119">
        <f t="shared" si="1241"/>
        <v>46650</v>
      </c>
      <c r="I2647" s="119">
        <f t="shared" si="1225"/>
        <v>46650</v>
      </c>
      <c r="J2647" s="120">
        <f t="shared" si="1236"/>
        <v>20</v>
      </c>
      <c r="K2647" s="120">
        <f t="shared" si="1221"/>
        <v>15</v>
      </c>
      <c r="L2647" s="8">
        <f t="shared" si="1237"/>
        <v>1.00154572</v>
      </c>
      <c r="M2647" s="121">
        <f t="shared" si="1226"/>
        <v>1.00206149</v>
      </c>
      <c r="N2647" s="121">
        <f t="shared" si="1227"/>
        <v>1.7296113203609493</v>
      </c>
      <c r="O2647" s="114">
        <f t="shared" si="1228"/>
        <v>1.7322848099999999</v>
      </c>
      <c r="P2647" s="114">
        <f t="shared" si="1229"/>
        <v>405.71705422000002</v>
      </c>
      <c r="Q2647" s="168">
        <f t="shared" si="1242"/>
        <v>0</v>
      </c>
      <c r="R2647" s="169">
        <f t="shared" si="1238"/>
        <v>0</v>
      </c>
      <c r="S2647" s="114">
        <f t="shared" si="1230"/>
        <v>0</v>
      </c>
      <c r="T2647" s="124">
        <f t="shared" si="1239"/>
        <v>7.0000000000000007E-2</v>
      </c>
      <c r="U2647" s="122">
        <f t="shared" si="1231"/>
        <v>15</v>
      </c>
      <c r="V2647" s="122">
        <v>252</v>
      </c>
      <c r="W2647" s="121">
        <f t="shared" si="1232"/>
        <v>1.004035421</v>
      </c>
      <c r="X2647" s="114">
        <f t="shared" si="1233"/>
        <v>1.63723912</v>
      </c>
      <c r="Y2647" s="114">
        <f t="shared" si="1234"/>
        <v>0</v>
      </c>
      <c r="Z2647" s="127" t="str">
        <f t="shared" si="1243"/>
        <v>A+J=</v>
      </c>
      <c r="AA2647" s="119">
        <f t="shared" si="1244"/>
        <v>46650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>
        <f t="shared" si="1235"/>
        <v>46642</v>
      </c>
      <c r="B2648" s="114">
        <f t="shared" si="1222"/>
        <v>407.35429334000003</v>
      </c>
      <c r="C2648" s="114">
        <f t="shared" si="1240"/>
        <v>234.20920849000001</v>
      </c>
      <c r="D2648" s="115">
        <f t="shared" si="1223"/>
        <v>1190.8820000000001</v>
      </c>
      <c r="E2648" s="116">
        <f t="shared" si="1219"/>
        <v>1193.337</v>
      </c>
      <c r="F2648" s="117">
        <f t="shared" si="1220"/>
        <v>46588</v>
      </c>
      <c r="G2648" s="118">
        <f t="shared" si="1224"/>
        <v>2.0614972768082662E-3</v>
      </c>
      <c r="H2648" s="119">
        <f t="shared" si="1241"/>
        <v>46650</v>
      </c>
      <c r="I2648" s="119">
        <f t="shared" si="1225"/>
        <v>46650</v>
      </c>
      <c r="J2648" s="120">
        <f t="shared" si="1236"/>
        <v>20</v>
      </c>
      <c r="K2648" s="120">
        <f t="shared" si="1221"/>
        <v>15</v>
      </c>
      <c r="L2648" s="8">
        <f t="shared" si="1237"/>
        <v>1.00154572</v>
      </c>
      <c r="M2648" s="121">
        <f t="shared" si="1226"/>
        <v>1.00206149</v>
      </c>
      <c r="N2648" s="121">
        <f t="shared" si="1227"/>
        <v>1.7296113203609493</v>
      </c>
      <c r="O2648" s="114">
        <f t="shared" si="1228"/>
        <v>1.7322848099999999</v>
      </c>
      <c r="P2648" s="114">
        <f t="shared" si="1229"/>
        <v>405.71705422000002</v>
      </c>
      <c r="Q2648" s="168">
        <f t="shared" si="1242"/>
        <v>0</v>
      </c>
      <c r="R2648" s="169">
        <f t="shared" si="1238"/>
        <v>0</v>
      </c>
      <c r="S2648" s="114">
        <f t="shared" si="1230"/>
        <v>0</v>
      </c>
      <c r="T2648" s="124">
        <f t="shared" si="1239"/>
        <v>7.0000000000000007E-2</v>
      </c>
      <c r="U2648" s="122">
        <f t="shared" si="1231"/>
        <v>15</v>
      </c>
      <c r="V2648" s="122">
        <v>252</v>
      </c>
      <c r="W2648" s="121">
        <f t="shared" si="1232"/>
        <v>1.004035421</v>
      </c>
      <c r="X2648" s="114">
        <f t="shared" si="1233"/>
        <v>1.63723912</v>
      </c>
      <c r="Y2648" s="114">
        <f t="shared" si="1234"/>
        <v>0</v>
      </c>
      <c r="Z2648" s="127" t="str">
        <f t="shared" si="1243"/>
        <v>A+J=</v>
      </c>
      <c r="AA2648" s="119">
        <f t="shared" si="1244"/>
        <v>46650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>
        <f t="shared" si="1235"/>
        <v>46643</v>
      </c>
      <c r="B2649" s="114">
        <f t="shared" si="1222"/>
        <v>407.35429334000003</v>
      </c>
      <c r="C2649" s="114">
        <f t="shared" si="1240"/>
        <v>234.20920849000001</v>
      </c>
      <c r="D2649" s="115">
        <f t="shared" si="1223"/>
        <v>1190.8820000000001</v>
      </c>
      <c r="E2649" s="116">
        <f t="shared" si="1219"/>
        <v>1193.337</v>
      </c>
      <c r="F2649" s="117">
        <f t="shared" si="1220"/>
        <v>46588</v>
      </c>
      <c r="G2649" s="118">
        <f t="shared" si="1224"/>
        <v>2.0614972768082662E-3</v>
      </c>
      <c r="H2649" s="119">
        <f t="shared" si="1241"/>
        <v>46650</v>
      </c>
      <c r="I2649" s="119">
        <f t="shared" si="1225"/>
        <v>46650</v>
      </c>
      <c r="J2649" s="120">
        <f t="shared" si="1236"/>
        <v>20</v>
      </c>
      <c r="K2649" s="120">
        <f t="shared" si="1221"/>
        <v>15</v>
      </c>
      <c r="L2649" s="8">
        <f t="shared" si="1237"/>
        <v>1.00154572</v>
      </c>
      <c r="M2649" s="121">
        <f t="shared" si="1226"/>
        <v>1.00206149</v>
      </c>
      <c r="N2649" s="121">
        <f t="shared" si="1227"/>
        <v>1.7296113203609493</v>
      </c>
      <c r="O2649" s="114">
        <f t="shared" si="1228"/>
        <v>1.7322848099999999</v>
      </c>
      <c r="P2649" s="114">
        <f t="shared" si="1229"/>
        <v>405.71705422000002</v>
      </c>
      <c r="Q2649" s="168">
        <f t="shared" si="1242"/>
        <v>0</v>
      </c>
      <c r="R2649" s="169">
        <f t="shared" si="1238"/>
        <v>0</v>
      </c>
      <c r="S2649" s="114">
        <f t="shared" si="1230"/>
        <v>0</v>
      </c>
      <c r="T2649" s="124">
        <f t="shared" si="1239"/>
        <v>7.0000000000000007E-2</v>
      </c>
      <c r="U2649" s="122">
        <f t="shared" si="1231"/>
        <v>15</v>
      </c>
      <c r="V2649" s="122">
        <v>252</v>
      </c>
      <c r="W2649" s="121">
        <f t="shared" si="1232"/>
        <v>1.004035421</v>
      </c>
      <c r="X2649" s="114">
        <f t="shared" si="1233"/>
        <v>1.63723912</v>
      </c>
      <c r="Y2649" s="114">
        <f t="shared" si="1234"/>
        <v>0</v>
      </c>
      <c r="Z2649" s="127" t="str">
        <f t="shared" si="1243"/>
        <v>A+J=</v>
      </c>
      <c r="AA2649" s="119">
        <f t="shared" si="1244"/>
        <v>46650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>
        <f t="shared" si="1235"/>
        <v>46644</v>
      </c>
      <c r="B2650" s="114">
        <f t="shared" si="1222"/>
        <v>407.50563283000002</v>
      </c>
      <c r="C2650" s="114">
        <f t="shared" si="1240"/>
        <v>234.20920849000001</v>
      </c>
      <c r="D2650" s="115">
        <f t="shared" si="1223"/>
        <v>1190.8820000000001</v>
      </c>
      <c r="E2650" s="116">
        <f t="shared" si="1219"/>
        <v>1193.337</v>
      </c>
      <c r="F2650" s="117">
        <f t="shared" si="1220"/>
        <v>46588</v>
      </c>
      <c r="G2650" s="118">
        <f t="shared" si="1224"/>
        <v>2.0614972768082662E-3</v>
      </c>
      <c r="H2650" s="119">
        <f t="shared" si="1241"/>
        <v>46650</v>
      </c>
      <c r="I2650" s="119">
        <f t="shared" si="1225"/>
        <v>46650</v>
      </c>
      <c r="J2650" s="120">
        <f t="shared" si="1236"/>
        <v>20</v>
      </c>
      <c r="K2650" s="120">
        <f t="shared" si="1221"/>
        <v>16</v>
      </c>
      <c r="L2650" s="8">
        <f t="shared" si="1237"/>
        <v>1.00164885</v>
      </c>
      <c r="M2650" s="121">
        <f t="shared" si="1226"/>
        <v>1.00206149</v>
      </c>
      <c r="N2650" s="121">
        <f t="shared" si="1227"/>
        <v>1.7296113203609493</v>
      </c>
      <c r="O2650" s="114">
        <f t="shared" si="1228"/>
        <v>1.7324631800000001</v>
      </c>
      <c r="P2650" s="114">
        <f t="shared" si="1229"/>
        <v>405.75883012000003</v>
      </c>
      <c r="Q2650" s="168">
        <f t="shared" si="1242"/>
        <v>0</v>
      </c>
      <c r="R2650" s="169">
        <f t="shared" si="1238"/>
        <v>0</v>
      </c>
      <c r="S2650" s="114">
        <f t="shared" si="1230"/>
        <v>0</v>
      </c>
      <c r="T2650" s="124">
        <f t="shared" si="1239"/>
        <v>7.0000000000000007E-2</v>
      </c>
      <c r="U2650" s="122">
        <f t="shared" si="1231"/>
        <v>16</v>
      </c>
      <c r="V2650" s="122">
        <v>252</v>
      </c>
      <c r="W2650" s="121">
        <f t="shared" si="1232"/>
        <v>1.004305027</v>
      </c>
      <c r="X2650" s="114">
        <f t="shared" si="1233"/>
        <v>1.7468027100000001</v>
      </c>
      <c r="Y2650" s="114">
        <f t="shared" si="1234"/>
        <v>0</v>
      </c>
      <c r="Z2650" s="127" t="str">
        <f t="shared" si="1243"/>
        <v>A+J=</v>
      </c>
      <c r="AA2650" s="119">
        <f t="shared" si="1244"/>
        <v>46650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>
        <f t="shared" si="1235"/>
        <v>46645</v>
      </c>
      <c r="B2651" s="114">
        <f t="shared" si="1222"/>
        <v>407.65703390000004</v>
      </c>
      <c r="C2651" s="114">
        <f t="shared" si="1240"/>
        <v>234.20920849000001</v>
      </c>
      <c r="D2651" s="115">
        <f t="shared" si="1223"/>
        <v>1190.8820000000001</v>
      </c>
      <c r="E2651" s="116">
        <f t="shared" si="1219"/>
        <v>1193.337</v>
      </c>
      <c r="F2651" s="117">
        <f t="shared" si="1220"/>
        <v>46588</v>
      </c>
      <c r="G2651" s="118">
        <f t="shared" si="1224"/>
        <v>2.0614972768082662E-3</v>
      </c>
      <c r="H2651" s="119">
        <f t="shared" si="1241"/>
        <v>46650</v>
      </c>
      <c r="I2651" s="119">
        <f t="shared" si="1225"/>
        <v>46650</v>
      </c>
      <c r="J2651" s="120">
        <f t="shared" si="1236"/>
        <v>20</v>
      </c>
      <c r="K2651" s="120">
        <f t="shared" si="1221"/>
        <v>17</v>
      </c>
      <c r="L2651" s="8">
        <f t="shared" si="1237"/>
        <v>1.001752</v>
      </c>
      <c r="M2651" s="121">
        <f t="shared" si="1226"/>
        <v>1.00206149</v>
      </c>
      <c r="N2651" s="121">
        <f t="shared" si="1227"/>
        <v>1.7296113203609493</v>
      </c>
      <c r="O2651" s="114">
        <f t="shared" si="1228"/>
        <v>1.7326415900000001</v>
      </c>
      <c r="P2651" s="114">
        <f t="shared" si="1229"/>
        <v>405.80061539000002</v>
      </c>
      <c r="Q2651" s="168">
        <f t="shared" si="1242"/>
        <v>0</v>
      </c>
      <c r="R2651" s="169">
        <f t="shared" si="1238"/>
        <v>0</v>
      </c>
      <c r="S2651" s="114">
        <f t="shared" si="1230"/>
        <v>0</v>
      </c>
      <c r="T2651" s="124">
        <f t="shared" si="1239"/>
        <v>7.0000000000000007E-2</v>
      </c>
      <c r="U2651" s="122">
        <f t="shared" si="1231"/>
        <v>17</v>
      </c>
      <c r="V2651" s="122">
        <v>252</v>
      </c>
      <c r="W2651" s="121">
        <f t="shared" si="1232"/>
        <v>1.0045747060000001</v>
      </c>
      <c r="X2651" s="114">
        <f t="shared" si="1233"/>
        <v>1.8564185099999999</v>
      </c>
      <c r="Y2651" s="114">
        <f t="shared" si="1234"/>
        <v>0</v>
      </c>
      <c r="Z2651" s="127" t="str">
        <f t="shared" si="1243"/>
        <v>A+J=</v>
      </c>
      <c r="AA2651" s="119">
        <f t="shared" si="1244"/>
        <v>46650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>
        <f t="shared" si="1235"/>
        <v>46646</v>
      </c>
      <c r="B2652" s="114">
        <f t="shared" si="1222"/>
        <v>407.8084867</v>
      </c>
      <c r="C2652" s="114">
        <f t="shared" si="1240"/>
        <v>234.20920849000001</v>
      </c>
      <c r="D2652" s="115">
        <f t="shared" si="1223"/>
        <v>1190.8820000000001</v>
      </c>
      <c r="E2652" s="116">
        <f t="shared" si="1219"/>
        <v>1193.337</v>
      </c>
      <c r="F2652" s="117">
        <f t="shared" si="1220"/>
        <v>46588</v>
      </c>
      <c r="G2652" s="118">
        <f t="shared" si="1224"/>
        <v>2.0614972768082662E-3</v>
      </c>
      <c r="H2652" s="119">
        <f t="shared" si="1241"/>
        <v>46650</v>
      </c>
      <c r="I2652" s="119">
        <f t="shared" si="1225"/>
        <v>46650</v>
      </c>
      <c r="J2652" s="120">
        <f t="shared" si="1236"/>
        <v>20</v>
      </c>
      <c r="K2652" s="120">
        <f t="shared" si="1221"/>
        <v>18</v>
      </c>
      <c r="L2652" s="8">
        <f t="shared" si="1237"/>
        <v>1.0018551499999999</v>
      </c>
      <c r="M2652" s="121">
        <f t="shared" si="1226"/>
        <v>1.00206149</v>
      </c>
      <c r="N2652" s="121">
        <f t="shared" si="1227"/>
        <v>1.7296113203609493</v>
      </c>
      <c r="O2652" s="114">
        <f t="shared" si="1228"/>
        <v>1.73282</v>
      </c>
      <c r="P2652" s="114">
        <f t="shared" si="1229"/>
        <v>405.84240065</v>
      </c>
      <c r="Q2652" s="168">
        <f t="shared" si="1242"/>
        <v>0</v>
      </c>
      <c r="R2652" s="169">
        <f t="shared" si="1238"/>
        <v>0</v>
      </c>
      <c r="S2652" s="114">
        <f t="shared" si="1230"/>
        <v>0</v>
      </c>
      <c r="T2652" s="124">
        <f t="shared" si="1239"/>
        <v>7.0000000000000007E-2</v>
      </c>
      <c r="U2652" s="122">
        <f t="shared" si="1231"/>
        <v>18</v>
      </c>
      <c r="V2652" s="122">
        <v>252</v>
      </c>
      <c r="W2652" s="121">
        <f t="shared" si="1232"/>
        <v>1.0048444569999999</v>
      </c>
      <c r="X2652" s="114">
        <f t="shared" si="1233"/>
        <v>1.9660860499999999</v>
      </c>
      <c r="Y2652" s="114">
        <f t="shared" si="1234"/>
        <v>0</v>
      </c>
      <c r="Z2652" s="127" t="str">
        <f t="shared" si="1243"/>
        <v>A+J=</v>
      </c>
      <c r="AA2652" s="119">
        <f t="shared" si="1244"/>
        <v>46650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>
        <f t="shared" si="1235"/>
        <v>46647</v>
      </c>
      <c r="B2653" s="114">
        <f t="shared" si="1222"/>
        <v>407.9600011</v>
      </c>
      <c r="C2653" s="114">
        <f t="shared" si="1240"/>
        <v>234.20920849000001</v>
      </c>
      <c r="D2653" s="115">
        <f t="shared" si="1223"/>
        <v>1190.8820000000001</v>
      </c>
      <c r="E2653" s="116">
        <f t="shared" si="1219"/>
        <v>1193.337</v>
      </c>
      <c r="F2653" s="117">
        <f t="shared" si="1220"/>
        <v>46588</v>
      </c>
      <c r="G2653" s="118">
        <f t="shared" si="1224"/>
        <v>2.0614972768082662E-3</v>
      </c>
      <c r="H2653" s="119">
        <f t="shared" si="1241"/>
        <v>46650</v>
      </c>
      <c r="I2653" s="119">
        <f t="shared" si="1225"/>
        <v>46650</v>
      </c>
      <c r="J2653" s="120">
        <f t="shared" si="1236"/>
        <v>20</v>
      </c>
      <c r="K2653" s="120">
        <f t="shared" si="1221"/>
        <v>19</v>
      </c>
      <c r="L2653" s="8">
        <f t="shared" si="1237"/>
        <v>1.00195832</v>
      </c>
      <c r="M2653" s="121">
        <f t="shared" si="1226"/>
        <v>1.00206149</v>
      </c>
      <c r="N2653" s="121">
        <f t="shared" si="1227"/>
        <v>1.7296113203609493</v>
      </c>
      <c r="O2653" s="114">
        <f t="shared" si="1228"/>
        <v>1.73299845</v>
      </c>
      <c r="P2653" s="114">
        <f t="shared" si="1229"/>
        <v>405.88419527999997</v>
      </c>
      <c r="Q2653" s="168">
        <f t="shared" si="1242"/>
        <v>0</v>
      </c>
      <c r="R2653" s="169">
        <f t="shared" si="1238"/>
        <v>0</v>
      </c>
      <c r="S2653" s="114">
        <f t="shared" si="1230"/>
        <v>0</v>
      </c>
      <c r="T2653" s="124">
        <f t="shared" si="1239"/>
        <v>7.0000000000000007E-2</v>
      </c>
      <c r="U2653" s="122">
        <f t="shared" si="1231"/>
        <v>19</v>
      </c>
      <c r="V2653" s="122">
        <v>252</v>
      </c>
      <c r="W2653" s="121">
        <f t="shared" si="1232"/>
        <v>1.005114281</v>
      </c>
      <c r="X2653" s="114">
        <f t="shared" si="1233"/>
        <v>2.0758058199999998</v>
      </c>
      <c r="Y2653" s="114">
        <f t="shared" si="1234"/>
        <v>0</v>
      </c>
      <c r="Z2653" s="127" t="str">
        <f t="shared" si="1243"/>
        <v>A+J=</v>
      </c>
      <c r="AA2653" s="119">
        <f t="shared" si="1244"/>
        <v>46650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>
        <f t="shared" si="1235"/>
        <v>46648</v>
      </c>
      <c r="B2654" s="114">
        <f t="shared" si="1222"/>
        <v>408.11156494000005</v>
      </c>
      <c r="C2654" s="114">
        <f t="shared" si="1240"/>
        <v>234.20920849000001</v>
      </c>
      <c r="D2654" s="115">
        <f t="shared" si="1223"/>
        <v>1190.8820000000001</v>
      </c>
      <c r="E2654" s="116">
        <f t="shared" si="1219"/>
        <v>1193.337</v>
      </c>
      <c r="F2654" s="117">
        <f t="shared" si="1220"/>
        <v>46588</v>
      </c>
      <c r="G2654" s="118">
        <f t="shared" si="1224"/>
        <v>2.0614972768082662E-3</v>
      </c>
      <c r="H2654" s="119">
        <f t="shared" si="1241"/>
        <v>46650</v>
      </c>
      <c r="I2654" s="119">
        <f t="shared" si="1225"/>
        <v>46650</v>
      </c>
      <c r="J2654" s="120">
        <f t="shared" si="1236"/>
        <v>20</v>
      </c>
      <c r="K2654" s="120">
        <f t="shared" si="1221"/>
        <v>20</v>
      </c>
      <c r="L2654" s="8">
        <f t="shared" si="1237"/>
        <v>1.00206149</v>
      </c>
      <c r="M2654" s="121">
        <f t="shared" si="1226"/>
        <v>1.00206149</v>
      </c>
      <c r="N2654" s="121">
        <f t="shared" si="1227"/>
        <v>1.7296113203609493</v>
      </c>
      <c r="O2654" s="114">
        <f t="shared" si="1228"/>
        <v>1.73317689</v>
      </c>
      <c r="P2654" s="114">
        <f t="shared" si="1229"/>
        <v>405.92598758000003</v>
      </c>
      <c r="Q2654" s="168">
        <f t="shared" si="1242"/>
        <v>0</v>
      </c>
      <c r="R2654" s="169">
        <f t="shared" si="1238"/>
        <v>0</v>
      </c>
      <c r="S2654" s="114">
        <f t="shared" si="1230"/>
        <v>0</v>
      </c>
      <c r="T2654" s="124">
        <f t="shared" si="1239"/>
        <v>7.0000000000000007E-2</v>
      </c>
      <c r="U2654" s="122">
        <f t="shared" si="1231"/>
        <v>20</v>
      </c>
      <c r="V2654" s="122">
        <v>252</v>
      </c>
      <c r="W2654" s="121">
        <f t="shared" si="1232"/>
        <v>1.005384177</v>
      </c>
      <c r="X2654" s="114">
        <f t="shared" si="1233"/>
        <v>2.1855773599999999</v>
      </c>
      <c r="Y2654" s="114">
        <f t="shared" si="1234"/>
        <v>0</v>
      </c>
      <c r="Z2654" s="127" t="str">
        <f t="shared" si="1243"/>
        <v>A+J=</v>
      </c>
      <c r="AA2654" s="119">
        <f t="shared" si="1244"/>
        <v>46650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>
        <f t="shared" si="1235"/>
        <v>46649</v>
      </c>
      <c r="B2655" s="114">
        <f t="shared" si="1222"/>
        <v>408.11156494000005</v>
      </c>
      <c r="C2655" s="114">
        <f t="shared" si="1240"/>
        <v>234.20920849000001</v>
      </c>
      <c r="D2655" s="115">
        <f t="shared" si="1223"/>
        <v>1190.8820000000001</v>
      </c>
      <c r="E2655" s="116">
        <f t="shared" si="1219"/>
        <v>1193.337</v>
      </c>
      <c r="F2655" s="117">
        <f t="shared" si="1220"/>
        <v>46588</v>
      </c>
      <c r="G2655" s="118">
        <f t="shared" si="1224"/>
        <v>2.0614972768082662E-3</v>
      </c>
      <c r="H2655" s="119">
        <f t="shared" si="1241"/>
        <v>46650</v>
      </c>
      <c r="I2655" s="119">
        <f t="shared" si="1225"/>
        <v>46650</v>
      </c>
      <c r="J2655" s="120">
        <f t="shared" si="1236"/>
        <v>20</v>
      </c>
      <c r="K2655" s="120">
        <f t="shared" si="1221"/>
        <v>20</v>
      </c>
      <c r="L2655" s="8">
        <f t="shared" si="1237"/>
        <v>1.00206149</v>
      </c>
      <c r="M2655" s="121">
        <f t="shared" si="1226"/>
        <v>1.00206149</v>
      </c>
      <c r="N2655" s="121">
        <f t="shared" si="1227"/>
        <v>1.7296113203609493</v>
      </c>
      <c r="O2655" s="114">
        <f t="shared" si="1228"/>
        <v>1.73317689</v>
      </c>
      <c r="P2655" s="114">
        <f t="shared" si="1229"/>
        <v>405.92598758000003</v>
      </c>
      <c r="Q2655" s="168">
        <f t="shared" si="1242"/>
        <v>0</v>
      </c>
      <c r="R2655" s="169">
        <f t="shared" si="1238"/>
        <v>0</v>
      </c>
      <c r="S2655" s="114">
        <f t="shared" si="1230"/>
        <v>0</v>
      </c>
      <c r="T2655" s="124">
        <f t="shared" si="1239"/>
        <v>7.0000000000000007E-2</v>
      </c>
      <c r="U2655" s="122">
        <f t="shared" si="1231"/>
        <v>20</v>
      </c>
      <c r="V2655" s="122">
        <v>252</v>
      </c>
      <c r="W2655" s="121">
        <f t="shared" si="1232"/>
        <v>1.005384177</v>
      </c>
      <c r="X2655" s="114">
        <f t="shared" si="1233"/>
        <v>2.1855773599999999</v>
      </c>
      <c r="Y2655" s="114">
        <f t="shared" si="1234"/>
        <v>0</v>
      </c>
      <c r="Z2655" s="127" t="str">
        <f t="shared" si="1243"/>
        <v>A+J=</v>
      </c>
      <c r="AA2655" s="119">
        <f t="shared" si="1244"/>
        <v>46650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>
        <f t="shared" si="1235"/>
        <v>46650</v>
      </c>
      <c r="B2656" s="114">
        <f t="shared" si="1222"/>
        <v>408.11156494000005</v>
      </c>
      <c r="C2656" s="114">
        <f t="shared" si="1240"/>
        <v>234.20920849000001</v>
      </c>
      <c r="D2656" s="115">
        <f t="shared" si="1223"/>
        <v>1190.8820000000001</v>
      </c>
      <c r="E2656" s="116">
        <f t="shared" si="1219"/>
        <v>1193.337</v>
      </c>
      <c r="F2656" s="117">
        <f t="shared" si="1220"/>
        <v>46588</v>
      </c>
      <c r="G2656" s="118">
        <f t="shared" si="1224"/>
        <v>2.0614972768082662E-3</v>
      </c>
      <c r="H2656" s="119">
        <f t="shared" si="1241"/>
        <v>46680</v>
      </c>
      <c r="I2656" s="119">
        <f t="shared" si="1225"/>
        <v>46650</v>
      </c>
      <c r="J2656" s="120">
        <f t="shared" si="1236"/>
        <v>20</v>
      </c>
      <c r="K2656" s="120">
        <f t="shared" si="1221"/>
        <v>20</v>
      </c>
      <c r="L2656" s="8">
        <f t="shared" si="1237"/>
        <v>1.00206149</v>
      </c>
      <c r="M2656" s="121">
        <f t="shared" si="1226"/>
        <v>1.00206149</v>
      </c>
      <c r="N2656" s="121">
        <f t="shared" si="1227"/>
        <v>1.7296113203609493</v>
      </c>
      <c r="O2656" s="114">
        <f t="shared" si="1228"/>
        <v>1.73317689</v>
      </c>
      <c r="P2656" s="114">
        <f t="shared" si="1229"/>
        <v>405.92598758000003</v>
      </c>
      <c r="Q2656" s="168">
        <f t="shared" si="1242"/>
        <v>87</v>
      </c>
      <c r="R2656" s="169">
        <f t="shared" si="1238"/>
        <v>2.9080999999999999E-2</v>
      </c>
      <c r="S2656" s="114">
        <f t="shared" si="1230"/>
        <v>11.80473364</v>
      </c>
      <c r="T2656" s="124">
        <f t="shared" si="1239"/>
        <v>7.0000000000000007E-2</v>
      </c>
      <c r="U2656" s="122">
        <f t="shared" si="1231"/>
        <v>20</v>
      </c>
      <c r="V2656" s="122">
        <v>252</v>
      </c>
      <c r="W2656" s="121">
        <f t="shared" si="1232"/>
        <v>1.005384177</v>
      </c>
      <c r="X2656" s="114">
        <f t="shared" si="1233"/>
        <v>2.1855773599999999</v>
      </c>
      <c r="Y2656" s="114">
        <f t="shared" si="1234"/>
        <v>13.990311</v>
      </c>
      <c r="Z2656" s="127" t="str">
        <f t="shared" si="1243"/>
        <v>A+J=</v>
      </c>
      <c r="AA2656" s="119">
        <f t="shared" si="1244"/>
        <v>46650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>
        <f t="shared" si="1235"/>
        <v>46651</v>
      </c>
      <c r="B2657" s="114">
        <f t="shared" si="1222"/>
        <v>394.26574579999999</v>
      </c>
      <c r="C2657" s="114">
        <f t="shared" si="1240"/>
        <v>227.39817049999999</v>
      </c>
      <c r="D2657" s="115">
        <f t="shared" si="1223"/>
        <v>1190.8820000000001</v>
      </c>
      <c r="E2657" s="116">
        <f t="shared" si="1219"/>
        <v>1193.337</v>
      </c>
      <c r="F2657" s="117">
        <f t="shared" si="1220"/>
        <v>46619</v>
      </c>
      <c r="G2657" s="118">
        <f t="shared" si="1224"/>
        <v>2.0614972768082662E-3</v>
      </c>
      <c r="H2657" s="119">
        <f t="shared" si="1241"/>
        <v>46680</v>
      </c>
      <c r="I2657" s="119">
        <f t="shared" si="1225"/>
        <v>46680</v>
      </c>
      <c r="J2657" s="120">
        <f t="shared" si="1236"/>
        <v>21</v>
      </c>
      <c r="K2657" s="120">
        <f t="shared" si="1221"/>
        <v>1</v>
      </c>
      <c r="L2657" s="8">
        <f t="shared" si="1237"/>
        <v>1.00009807</v>
      </c>
      <c r="M2657" s="121">
        <f t="shared" si="1226"/>
        <v>1.00206149</v>
      </c>
      <c r="N2657" s="121">
        <f t="shared" si="1227"/>
        <v>1.7331768968017602</v>
      </c>
      <c r="O2657" s="114">
        <f t="shared" si="1228"/>
        <v>1.7333468599999999</v>
      </c>
      <c r="P2657" s="114">
        <f t="shared" si="1229"/>
        <v>394.15990479999999</v>
      </c>
      <c r="Q2657" s="168">
        <f t="shared" si="1242"/>
        <v>0</v>
      </c>
      <c r="R2657" s="169">
        <f t="shared" si="1238"/>
        <v>0</v>
      </c>
      <c r="S2657" s="114">
        <f t="shared" si="1230"/>
        <v>0</v>
      </c>
      <c r="T2657" s="124">
        <f t="shared" si="1239"/>
        <v>7.0000000000000007E-2</v>
      </c>
      <c r="U2657" s="122">
        <f t="shared" si="1231"/>
        <v>1</v>
      </c>
      <c r="V2657" s="122">
        <v>252</v>
      </c>
      <c r="W2657" s="121">
        <f t="shared" si="1232"/>
        <v>1.0002685229999999</v>
      </c>
      <c r="X2657" s="114">
        <f t="shared" si="1233"/>
        <v>0.105841</v>
      </c>
      <c r="Y2657" s="114">
        <f t="shared" si="1234"/>
        <v>0</v>
      </c>
      <c r="Z2657" s="127" t="str">
        <f t="shared" si="1243"/>
        <v>A+J=</v>
      </c>
      <c r="AA2657" s="119">
        <f t="shared" si="1244"/>
        <v>46680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>
        <f t="shared" si="1235"/>
        <v>46652</v>
      </c>
      <c r="B2658" s="114">
        <f t="shared" si="1222"/>
        <v>394.41029135999997</v>
      </c>
      <c r="C2658" s="114">
        <f t="shared" si="1240"/>
        <v>227.39817049999999</v>
      </c>
      <c r="D2658" s="115">
        <f t="shared" si="1223"/>
        <v>1190.8820000000001</v>
      </c>
      <c r="E2658" s="116">
        <f t="shared" si="1219"/>
        <v>1193.337</v>
      </c>
      <c r="F2658" s="117">
        <f t="shared" si="1220"/>
        <v>46619</v>
      </c>
      <c r="G2658" s="118">
        <f t="shared" si="1224"/>
        <v>2.0614972768082662E-3</v>
      </c>
      <c r="H2658" s="119">
        <f t="shared" si="1241"/>
        <v>46680</v>
      </c>
      <c r="I2658" s="119">
        <f t="shared" si="1225"/>
        <v>46680</v>
      </c>
      <c r="J2658" s="120">
        <f t="shared" si="1236"/>
        <v>21</v>
      </c>
      <c r="K2658" s="120">
        <f t="shared" si="1221"/>
        <v>2</v>
      </c>
      <c r="L2658" s="8">
        <f t="shared" si="1237"/>
        <v>1.0001961500000001</v>
      </c>
      <c r="M2658" s="121">
        <f t="shared" si="1226"/>
        <v>1.00206149</v>
      </c>
      <c r="N2658" s="121">
        <f t="shared" si="1227"/>
        <v>1.7331768968017602</v>
      </c>
      <c r="O2658" s="114">
        <f t="shared" si="1228"/>
        <v>1.73351685</v>
      </c>
      <c r="P2658" s="114">
        <f t="shared" si="1229"/>
        <v>394.19856021999999</v>
      </c>
      <c r="Q2658" s="168">
        <f t="shared" si="1242"/>
        <v>0</v>
      </c>
      <c r="R2658" s="169">
        <f t="shared" si="1238"/>
        <v>0</v>
      </c>
      <c r="S2658" s="114">
        <f t="shared" si="1230"/>
        <v>0</v>
      </c>
      <c r="T2658" s="124">
        <f t="shared" si="1239"/>
        <v>7.0000000000000007E-2</v>
      </c>
      <c r="U2658" s="122">
        <f t="shared" si="1231"/>
        <v>2</v>
      </c>
      <c r="V2658" s="122">
        <v>252</v>
      </c>
      <c r="W2658" s="121">
        <f t="shared" si="1232"/>
        <v>1.000537118</v>
      </c>
      <c r="X2658" s="114">
        <f t="shared" si="1233"/>
        <v>0.21173114000000001</v>
      </c>
      <c r="Y2658" s="114">
        <f t="shared" si="1234"/>
        <v>0</v>
      </c>
      <c r="Z2658" s="127" t="str">
        <f t="shared" si="1243"/>
        <v>A+J=</v>
      </c>
      <c r="AA2658" s="119">
        <f t="shared" si="1244"/>
        <v>46680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>
        <f t="shared" si="1235"/>
        <v>46653</v>
      </c>
      <c r="B2659" s="114">
        <f t="shared" si="1222"/>
        <v>394.55488606</v>
      </c>
      <c r="C2659" s="114">
        <f t="shared" si="1240"/>
        <v>227.39817049999999</v>
      </c>
      <c r="D2659" s="115">
        <f t="shared" si="1223"/>
        <v>1190.8820000000001</v>
      </c>
      <c r="E2659" s="116">
        <f t="shared" si="1219"/>
        <v>1193.337</v>
      </c>
      <c r="F2659" s="117">
        <f t="shared" si="1220"/>
        <v>46619</v>
      </c>
      <c r="G2659" s="118">
        <f t="shared" si="1224"/>
        <v>2.0614972768082662E-3</v>
      </c>
      <c r="H2659" s="119">
        <f t="shared" si="1241"/>
        <v>46680</v>
      </c>
      <c r="I2659" s="119">
        <f t="shared" si="1225"/>
        <v>46680</v>
      </c>
      <c r="J2659" s="120">
        <f t="shared" si="1236"/>
        <v>21</v>
      </c>
      <c r="K2659" s="120">
        <f t="shared" si="1221"/>
        <v>3</v>
      </c>
      <c r="L2659" s="8">
        <f t="shared" si="1237"/>
        <v>1.00029423</v>
      </c>
      <c r="M2659" s="121">
        <f t="shared" si="1226"/>
        <v>1.00206149</v>
      </c>
      <c r="N2659" s="121">
        <f t="shared" si="1227"/>
        <v>1.7331768968017602</v>
      </c>
      <c r="O2659" s="114">
        <f t="shared" si="1228"/>
        <v>1.7336868400000001</v>
      </c>
      <c r="P2659" s="114">
        <f t="shared" si="1229"/>
        <v>394.23721562999998</v>
      </c>
      <c r="Q2659" s="168">
        <f t="shared" si="1242"/>
        <v>0</v>
      </c>
      <c r="R2659" s="169">
        <f t="shared" si="1238"/>
        <v>0</v>
      </c>
      <c r="S2659" s="114">
        <f t="shared" si="1230"/>
        <v>0</v>
      </c>
      <c r="T2659" s="124">
        <f t="shared" si="1239"/>
        <v>7.0000000000000007E-2</v>
      </c>
      <c r="U2659" s="122">
        <f t="shared" si="1231"/>
        <v>3</v>
      </c>
      <c r="V2659" s="122">
        <v>252</v>
      </c>
      <c r="W2659" s="121">
        <f t="shared" si="1232"/>
        <v>1.0008057850000001</v>
      </c>
      <c r="X2659" s="114">
        <f t="shared" si="1233"/>
        <v>0.31767043</v>
      </c>
      <c r="Y2659" s="114">
        <f t="shared" si="1234"/>
        <v>0</v>
      </c>
      <c r="Z2659" s="127" t="str">
        <f t="shared" si="1243"/>
        <v>A+J=</v>
      </c>
      <c r="AA2659" s="119">
        <f t="shared" si="1244"/>
        <v>46680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>
        <f t="shared" si="1235"/>
        <v>46654</v>
      </c>
      <c r="B2660" s="114">
        <f t="shared" si="1222"/>
        <v>394.69953903000004</v>
      </c>
      <c r="C2660" s="114">
        <f t="shared" si="1240"/>
        <v>227.39817049999999</v>
      </c>
      <c r="D2660" s="115">
        <f t="shared" si="1223"/>
        <v>1190.8820000000001</v>
      </c>
      <c r="E2660" s="116">
        <f t="shared" si="1219"/>
        <v>1193.337</v>
      </c>
      <c r="F2660" s="117">
        <f t="shared" si="1220"/>
        <v>46619</v>
      </c>
      <c r="G2660" s="118">
        <f t="shared" si="1224"/>
        <v>2.0614972768082662E-3</v>
      </c>
      <c r="H2660" s="119">
        <f t="shared" si="1241"/>
        <v>46680</v>
      </c>
      <c r="I2660" s="119">
        <f t="shared" si="1225"/>
        <v>46680</v>
      </c>
      <c r="J2660" s="120">
        <f t="shared" si="1236"/>
        <v>21</v>
      </c>
      <c r="K2660" s="120">
        <f t="shared" si="1221"/>
        <v>4</v>
      </c>
      <c r="L2660" s="8">
        <f t="shared" si="1237"/>
        <v>1.0003923299999999</v>
      </c>
      <c r="M2660" s="121">
        <f t="shared" si="1226"/>
        <v>1.00206149</v>
      </c>
      <c r="N2660" s="121">
        <f t="shared" si="1227"/>
        <v>1.7331768968017602</v>
      </c>
      <c r="O2660" s="114">
        <f t="shared" si="1228"/>
        <v>1.7338568700000001</v>
      </c>
      <c r="P2660" s="114">
        <f t="shared" si="1229"/>
        <v>394.27588014000003</v>
      </c>
      <c r="Q2660" s="168">
        <f t="shared" si="1242"/>
        <v>0</v>
      </c>
      <c r="R2660" s="169">
        <f t="shared" si="1238"/>
        <v>0</v>
      </c>
      <c r="S2660" s="114">
        <f t="shared" si="1230"/>
        <v>0</v>
      </c>
      <c r="T2660" s="124">
        <f t="shared" si="1239"/>
        <v>7.0000000000000007E-2</v>
      </c>
      <c r="U2660" s="122">
        <f t="shared" si="1231"/>
        <v>4</v>
      </c>
      <c r="V2660" s="122">
        <v>252</v>
      </c>
      <c r="W2660" s="121">
        <f t="shared" si="1232"/>
        <v>1.0010745240000001</v>
      </c>
      <c r="X2660" s="114">
        <f t="shared" si="1233"/>
        <v>0.42365889000000001</v>
      </c>
      <c r="Y2660" s="114">
        <f t="shared" si="1234"/>
        <v>0</v>
      </c>
      <c r="Z2660" s="127" t="str">
        <f t="shared" si="1243"/>
        <v>A+J=</v>
      </c>
      <c r="AA2660" s="119">
        <f t="shared" si="1244"/>
        <v>46680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>
        <f t="shared" si="1235"/>
        <v>46655</v>
      </c>
      <c r="B2661" s="114">
        <f t="shared" si="1222"/>
        <v>394.84424346000003</v>
      </c>
      <c r="C2661" s="114">
        <f t="shared" si="1240"/>
        <v>227.39817049999999</v>
      </c>
      <c r="D2661" s="115">
        <f t="shared" si="1223"/>
        <v>1190.8820000000001</v>
      </c>
      <c r="E2661" s="116">
        <f t="shared" si="1219"/>
        <v>1193.337</v>
      </c>
      <c r="F2661" s="117">
        <f t="shared" si="1220"/>
        <v>46619</v>
      </c>
      <c r="G2661" s="118">
        <f t="shared" si="1224"/>
        <v>2.0614972768082662E-3</v>
      </c>
      <c r="H2661" s="119">
        <f t="shared" si="1241"/>
        <v>46680</v>
      </c>
      <c r="I2661" s="119">
        <f t="shared" si="1225"/>
        <v>46680</v>
      </c>
      <c r="J2661" s="120">
        <f t="shared" si="1236"/>
        <v>21</v>
      </c>
      <c r="K2661" s="120">
        <f t="shared" si="1221"/>
        <v>5</v>
      </c>
      <c r="L2661" s="8">
        <f t="shared" si="1237"/>
        <v>1.0004904400000001</v>
      </c>
      <c r="M2661" s="121">
        <f t="shared" si="1226"/>
        <v>1.00206149</v>
      </c>
      <c r="N2661" s="121">
        <f t="shared" si="1227"/>
        <v>1.7331768968017602</v>
      </c>
      <c r="O2661" s="114">
        <f t="shared" si="1228"/>
        <v>1.7340269100000001</v>
      </c>
      <c r="P2661" s="114">
        <f t="shared" si="1229"/>
        <v>394.31454693000001</v>
      </c>
      <c r="Q2661" s="168">
        <f t="shared" si="1242"/>
        <v>0</v>
      </c>
      <c r="R2661" s="169">
        <f t="shared" si="1238"/>
        <v>0</v>
      </c>
      <c r="S2661" s="114">
        <f t="shared" si="1230"/>
        <v>0</v>
      </c>
      <c r="T2661" s="124">
        <f t="shared" si="1239"/>
        <v>7.0000000000000007E-2</v>
      </c>
      <c r="U2661" s="122">
        <f t="shared" si="1231"/>
        <v>5</v>
      </c>
      <c r="V2661" s="122">
        <v>252</v>
      </c>
      <c r="W2661" s="121">
        <f t="shared" si="1232"/>
        <v>1.0013433350000001</v>
      </c>
      <c r="X2661" s="114">
        <f t="shared" si="1233"/>
        <v>0.52969653000000005</v>
      </c>
      <c r="Y2661" s="114">
        <f t="shared" si="1234"/>
        <v>0</v>
      </c>
      <c r="Z2661" s="127" t="str">
        <f t="shared" si="1243"/>
        <v>A+J=</v>
      </c>
      <c r="AA2661" s="119">
        <f t="shared" si="1244"/>
        <v>46680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>
        <f t="shared" si="1235"/>
        <v>46656</v>
      </c>
      <c r="B2662" s="114">
        <f t="shared" si="1222"/>
        <v>394.84424346000003</v>
      </c>
      <c r="C2662" s="114">
        <f t="shared" si="1240"/>
        <v>227.39817049999999</v>
      </c>
      <c r="D2662" s="115">
        <f t="shared" si="1223"/>
        <v>1190.8820000000001</v>
      </c>
      <c r="E2662" s="116">
        <f t="shared" si="1219"/>
        <v>1193.337</v>
      </c>
      <c r="F2662" s="117">
        <f t="shared" si="1220"/>
        <v>46619</v>
      </c>
      <c r="G2662" s="118">
        <f t="shared" si="1224"/>
        <v>2.0614972768082662E-3</v>
      </c>
      <c r="H2662" s="119">
        <f t="shared" si="1241"/>
        <v>46680</v>
      </c>
      <c r="I2662" s="119">
        <f t="shared" si="1225"/>
        <v>46680</v>
      </c>
      <c r="J2662" s="120">
        <f t="shared" si="1236"/>
        <v>21</v>
      </c>
      <c r="K2662" s="120">
        <f t="shared" si="1221"/>
        <v>5</v>
      </c>
      <c r="L2662" s="8">
        <f t="shared" si="1237"/>
        <v>1.0004904400000001</v>
      </c>
      <c r="M2662" s="121">
        <f t="shared" si="1226"/>
        <v>1.00206149</v>
      </c>
      <c r="N2662" s="121">
        <f t="shared" si="1227"/>
        <v>1.7331768968017602</v>
      </c>
      <c r="O2662" s="114">
        <f t="shared" si="1228"/>
        <v>1.7340269100000001</v>
      </c>
      <c r="P2662" s="114">
        <f t="shared" si="1229"/>
        <v>394.31454693000001</v>
      </c>
      <c r="Q2662" s="168">
        <f t="shared" si="1242"/>
        <v>0</v>
      </c>
      <c r="R2662" s="169">
        <f t="shared" si="1238"/>
        <v>0</v>
      </c>
      <c r="S2662" s="114">
        <f t="shared" si="1230"/>
        <v>0</v>
      </c>
      <c r="T2662" s="124">
        <f t="shared" si="1239"/>
        <v>7.0000000000000007E-2</v>
      </c>
      <c r="U2662" s="122">
        <f t="shared" si="1231"/>
        <v>5</v>
      </c>
      <c r="V2662" s="122">
        <v>252</v>
      </c>
      <c r="W2662" s="121">
        <f t="shared" si="1232"/>
        <v>1.0013433350000001</v>
      </c>
      <c r="X2662" s="114">
        <f t="shared" si="1233"/>
        <v>0.52969653000000005</v>
      </c>
      <c r="Y2662" s="114">
        <f t="shared" si="1234"/>
        <v>0</v>
      </c>
      <c r="Z2662" s="127" t="str">
        <f t="shared" si="1243"/>
        <v>A+J=</v>
      </c>
      <c r="AA2662" s="119">
        <f t="shared" si="1244"/>
        <v>46680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>
        <f t="shared" si="1235"/>
        <v>46657</v>
      </c>
      <c r="B2663" s="114">
        <f t="shared" si="1222"/>
        <v>394.84424346000003</v>
      </c>
      <c r="C2663" s="114">
        <f t="shared" si="1240"/>
        <v>227.39817049999999</v>
      </c>
      <c r="D2663" s="115">
        <f t="shared" si="1223"/>
        <v>1190.8820000000001</v>
      </c>
      <c r="E2663" s="116">
        <f t="shared" si="1219"/>
        <v>1193.337</v>
      </c>
      <c r="F2663" s="117">
        <f t="shared" si="1220"/>
        <v>46619</v>
      </c>
      <c r="G2663" s="118">
        <f t="shared" si="1224"/>
        <v>2.0614972768082662E-3</v>
      </c>
      <c r="H2663" s="119">
        <f t="shared" si="1241"/>
        <v>46680</v>
      </c>
      <c r="I2663" s="119">
        <f t="shared" si="1225"/>
        <v>46680</v>
      </c>
      <c r="J2663" s="120">
        <f t="shared" si="1236"/>
        <v>21</v>
      </c>
      <c r="K2663" s="120">
        <f t="shared" si="1221"/>
        <v>5</v>
      </c>
      <c r="L2663" s="8">
        <f t="shared" si="1237"/>
        <v>1.0004904400000001</v>
      </c>
      <c r="M2663" s="121">
        <f t="shared" si="1226"/>
        <v>1.00206149</v>
      </c>
      <c r="N2663" s="121">
        <f t="shared" si="1227"/>
        <v>1.7331768968017602</v>
      </c>
      <c r="O2663" s="114">
        <f t="shared" si="1228"/>
        <v>1.7340269100000001</v>
      </c>
      <c r="P2663" s="114">
        <f t="shared" si="1229"/>
        <v>394.31454693000001</v>
      </c>
      <c r="Q2663" s="168">
        <f t="shared" si="1242"/>
        <v>0</v>
      </c>
      <c r="R2663" s="169">
        <f t="shared" si="1238"/>
        <v>0</v>
      </c>
      <c r="S2663" s="114">
        <f t="shared" si="1230"/>
        <v>0</v>
      </c>
      <c r="T2663" s="124">
        <f t="shared" si="1239"/>
        <v>7.0000000000000007E-2</v>
      </c>
      <c r="U2663" s="122">
        <f t="shared" si="1231"/>
        <v>5</v>
      </c>
      <c r="V2663" s="122">
        <v>252</v>
      </c>
      <c r="W2663" s="121">
        <f t="shared" si="1232"/>
        <v>1.0013433350000001</v>
      </c>
      <c r="X2663" s="114">
        <f t="shared" si="1233"/>
        <v>0.52969653000000005</v>
      </c>
      <c r="Y2663" s="114">
        <f t="shared" si="1234"/>
        <v>0</v>
      </c>
      <c r="Z2663" s="127" t="str">
        <f t="shared" si="1243"/>
        <v>A+J=</v>
      </c>
      <c r="AA2663" s="119">
        <f t="shared" si="1244"/>
        <v>46680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>
        <f t="shared" si="1235"/>
        <v>46658</v>
      </c>
      <c r="B2664" s="114">
        <f t="shared" si="1222"/>
        <v>394.98900161</v>
      </c>
      <c r="C2664" s="114">
        <f t="shared" si="1240"/>
        <v>227.39817049999999</v>
      </c>
      <c r="D2664" s="115">
        <f t="shared" si="1223"/>
        <v>1190.8820000000001</v>
      </c>
      <c r="E2664" s="116">
        <f t="shared" si="1219"/>
        <v>1193.337</v>
      </c>
      <c r="F2664" s="117">
        <f t="shared" si="1220"/>
        <v>46619</v>
      </c>
      <c r="G2664" s="118">
        <f t="shared" si="1224"/>
        <v>2.0614972768082662E-3</v>
      </c>
      <c r="H2664" s="119">
        <f t="shared" si="1241"/>
        <v>46680</v>
      </c>
      <c r="I2664" s="119">
        <f t="shared" si="1225"/>
        <v>46680</v>
      </c>
      <c r="J2664" s="120">
        <f t="shared" si="1236"/>
        <v>21</v>
      </c>
      <c r="K2664" s="120">
        <f t="shared" si="1221"/>
        <v>6</v>
      </c>
      <c r="L2664" s="8">
        <f t="shared" si="1237"/>
        <v>1.00058856</v>
      </c>
      <c r="M2664" s="121">
        <f t="shared" si="1226"/>
        <v>1.00206149</v>
      </c>
      <c r="N2664" s="121">
        <f t="shared" si="1227"/>
        <v>1.7331768968017602</v>
      </c>
      <c r="O2664" s="114">
        <f t="shared" si="1228"/>
        <v>1.7341969699999999</v>
      </c>
      <c r="P2664" s="114">
        <f t="shared" si="1229"/>
        <v>394.35321826000001</v>
      </c>
      <c r="Q2664" s="168">
        <f t="shared" si="1242"/>
        <v>0</v>
      </c>
      <c r="R2664" s="169">
        <f t="shared" si="1238"/>
        <v>0</v>
      </c>
      <c r="S2664" s="114">
        <f t="shared" si="1230"/>
        <v>0</v>
      </c>
      <c r="T2664" s="124">
        <f t="shared" si="1239"/>
        <v>7.0000000000000007E-2</v>
      </c>
      <c r="U2664" s="122">
        <f t="shared" si="1231"/>
        <v>6</v>
      </c>
      <c r="V2664" s="122">
        <v>252</v>
      </c>
      <c r="W2664" s="121">
        <f t="shared" si="1232"/>
        <v>1.001612218</v>
      </c>
      <c r="X2664" s="114">
        <f t="shared" si="1233"/>
        <v>0.63578334999999997</v>
      </c>
      <c r="Y2664" s="114">
        <f t="shared" si="1234"/>
        <v>0</v>
      </c>
      <c r="Z2664" s="127" t="str">
        <f t="shared" si="1243"/>
        <v>A+J=</v>
      </c>
      <c r="AA2664" s="119">
        <f t="shared" si="1244"/>
        <v>46680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>
        <f t="shared" si="1235"/>
        <v>46659</v>
      </c>
      <c r="B2665" s="114">
        <f t="shared" si="1222"/>
        <v>395.13381390999996</v>
      </c>
      <c r="C2665" s="114">
        <f t="shared" si="1240"/>
        <v>227.39817049999999</v>
      </c>
      <c r="D2665" s="115">
        <f t="shared" si="1223"/>
        <v>1190.8820000000001</v>
      </c>
      <c r="E2665" s="116">
        <f t="shared" si="1219"/>
        <v>1193.337</v>
      </c>
      <c r="F2665" s="117">
        <f t="shared" si="1220"/>
        <v>46619</v>
      </c>
      <c r="G2665" s="118">
        <f t="shared" si="1224"/>
        <v>2.0614972768082662E-3</v>
      </c>
      <c r="H2665" s="119">
        <f t="shared" si="1241"/>
        <v>46680</v>
      </c>
      <c r="I2665" s="119">
        <f t="shared" si="1225"/>
        <v>46680</v>
      </c>
      <c r="J2665" s="120">
        <f t="shared" si="1236"/>
        <v>21</v>
      </c>
      <c r="K2665" s="120">
        <f t="shared" si="1221"/>
        <v>7</v>
      </c>
      <c r="L2665" s="8">
        <f t="shared" si="1237"/>
        <v>1.00068669</v>
      </c>
      <c r="M2665" s="121">
        <f t="shared" si="1226"/>
        <v>1.00206149</v>
      </c>
      <c r="N2665" s="121">
        <f t="shared" si="1227"/>
        <v>1.7331768968017602</v>
      </c>
      <c r="O2665" s="114">
        <f t="shared" si="1228"/>
        <v>1.7343670499999999</v>
      </c>
      <c r="P2665" s="114">
        <f t="shared" si="1229"/>
        <v>394.39189413999998</v>
      </c>
      <c r="Q2665" s="168">
        <f t="shared" si="1242"/>
        <v>0</v>
      </c>
      <c r="R2665" s="169">
        <f t="shared" si="1238"/>
        <v>0</v>
      </c>
      <c r="S2665" s="114">
        <f t="shared" si="1230"/>
        <v>0</v>
      </c>
      <c r="T2665" s="124">
        <f t="shared" si="1239"/>
        <v>7.0000000000000007E-2</v>
      </c>
      <c r="U2665" s="122">
        <f t="shared" si="1231"/>
        <v>7</v>
      </c>
      <c r="V2665" s="122">
        <v>252</v>
      </c>
      <c r="W2665" s="121">
        <f t="shared" si="1232"/>
        <v>1.001881174</v>
      </c>
      <c r="X2665" s="114">
        <f t="shared" si="1233"/>
        <v>0.74191976999999998</v>
      </c>
      <c r="Y2665" s="114">
        <f t="shared" si="1234"/>
        <v>0</v>
      </c>
      <c r="Z2665" s="127" t="str">
        <f t="shared" si="1243"/>
        <v>A+J=</v>
      </c>
      <c r="AA2665" s="119">
        <f t="shared" si="1244"/>
        <v>46680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>
        <f t="shared" si="1235"/>
        <v>46660</v>
      </c>
      <c r="B2666" s="114">
        <f t="shared" si="1222"/>
        <v>395.2786777</v>
      </c>
      <c r="C2666" s="114">
        <f t="shared" si="1240"/>
        <v>227.39817049999999</v>
      </c>
      <c r="D2666" s="115">
        <f t="shared" si="1223"/>
        <v>1190.8820000000001</v>
      </c>
      <c r="E2666" s="116">
        <f t="shared" ref="E2666:E2729" si="1245">IF($K2666=1,VLOOKUP($A2665,$AO$10:$AS$131,4),E2665)</f>
        <v>1193.337</v>
      </c>
      <c r="F2666" s="117">
        <f t="shared" ref="F2666:F2729" si="1246">IF($K2666=1,VLOOKUP($A2665,$AO$10:$AS$131,5),F2665)</f>
        <v>46619</v>
      </c>
      <c r="G2666" s="118">
        <f t="shared" si="1224"/>
        <v>2.0614972768082662E-3</v>
      </c>
      <c r="H2666" s="119">
        <f t="shared" si="1241"/>
        <v>46680</v>
      </c>
      <c r="I2666" s="119">
        <f t="shared" si="1225"/>
        <v>46680</v>
      </c>
      <c r="J2666" s="120">
        <f t="shared" si="1236"/>
        <v>21</v>
      </c>
      <c r="K2666" s="120">
        <f t="shared" si="1221"/>
        <v>8</v>
      </c>
      <c r="L2666" s="8">
        <f t="shared" si="1237"/>
        <v>1.00078483</v>
      </c>
      <c r="M2666" s="121">
        <f t="shared" si="1226"/>
        <v>1.00206149</v>
      </c>
      <c r="N2666" s="121">
        <f t="shared" si="1227"/>
        <v>1.7331768968017602</v>
      </c>
      <c r="O2666" s="114">
        <f t="shared" si="1228"/>
        <v>1.73453714</v>
      </c>
      <c r="P2666" s="114">
        <f t="shared" si="1229"/>
        <v>394.43057229999999</v>
      </c>
      <c r="Q2666" s="168">
        <f t="shared" si="1242"/>
        <v>0</v>
      </c>
      <c r="R2666" s="169">
        <f t="shared" si="1238"/>
        <v>0</v>
      </c>
      <c r="S2666" s="114">
        <f t="shared" si="1230"/>
        <v>0</v>
      </c>
      <c r="T2666" s="124">
        <f t="shared" si="1239"/>
        <v>7.0000000000000007E-2</v>
      </c>
      <c r="U2666" s="122">
        <f t="shared" si="1231"/>
        <v>8</v>
      </c>
      <c r="V2666" s="122">
        <v>252</v>
      </c>
      <c r="W2666" s="121">
        <f t="shared" si="1232"/>
        <v>1.0021502019999999</v>
      </c>
      <c r="X2666" s="114">
        <f t="shared" si="1233"/>
        <v>0.84810540000000001</v>
      </c>
      <c r="Y2666" s="114">
        <f t="shared" si="1234"/>
        <v>0</v>
      </c>
      <c r="Z2666" s="127" t="str">
        <f t="shared" si="1243"/>
        <v>A+J=</v>
      </c>
      <c r="AA2666" s="119">
        <f t="shared" si="1244"/>
        <v>46680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>
        <f t="shared" si="1235"/>
        <v>46661</v>
      </c>
      <c r="B2667" s="114">
        <f t="shared" si="1222"/>
        <v>395.42359296999996</v>
      </c>
      <c r="C2667" s="114">
        <f t="shared" si="1240"/>
        <v>227.39817049999999</v>
      </c>
      <c r="D2667" s="115">
        <f t="shared" si="1223"/>
        <v>1190.8820000000001</v>
      </c>
      <c r="E2667" s="116">
        <f t="shared" si="1245"/>
        <v>1193.337</v>
      </c>
      <c r="F2667" s="117">
        <f t="shared" si="1246"/>
        <v>46619</v>
      </c>
      <c r="G2667" s="118">
        <f t="shared" si="1224"/>
        <v>2.0614972768082662E-3</v>
      </c>
      <c r="H2667" s="119">
        <f t="shared" si="1241"/>
        <v>46680</v>
      </c>
      <c r="I2667" s="119">
        <f t="shared" si="1225"/>
        <v>46680</v>
      </c>
      <c r="J2667" s="120">
        <f t="shared" si="1236"/>
        <v>21</v>
      </c>
      <c r="K2667" s="120">
        <f t="shared" si="1221"/>
        <v>9</v>
      </c>
      <c r="L2667" s="8">
        <f t="shared" si="1237"/>
        <v>1.0008829699999999</v>
      </c>
      <c r="M2667" s="121">
        <f t="shared" si="1226"/>
        <v>1.00206149</v>
      </c>
      <c r="N2667" s="121">
        <f t="shared" si="1227"/>
        <v>1.7331768968017602</v>
      </c>
      <c r="O2667" s="114">
        <f t="shared" si="1228"/>
        <v>1.7347072400000001</v>
      </c>
      <c r="P2667" s="114">
        <f t="shared" si="1229"/>
        <v>394.46925271999999</v>
      </c>
      <c r="Q2667" s="168">
        <f t="shared" si="1242"/>
        <v>0</v>
      </c>
      <c r="R2667" s="169">
        <f t="shared" si="1238"/>
        <v>0</v>
      </c>
      <c r="S2667" s="114">
        <f t="shared" si="1230"/>
        <v>0</v>
      </c>
      <c r="T2667" s="124">
        <f t="shared" si="1239"/>
        <v>7.0000000000000007E-2</v>
      </c>
      <c r="U2667" s="122">
        <f t="shared" si="1231"/>
        <v>9</v>
      </c>
      <c r="V2667" s="122">
        <v>252</v>
      </c>
      <c r="W2667" s="121">
        <f t="shared" si="1232"/>
        <v>1.0024193020000001</v>
      </c>
      <c r="X2667" s="114">
        <f t="shared" si="1233"/>
        <v>0.95434025</v>
      </c>
      <c r="Y2667" s="114">
        <f t="shared" si="1234"/>
        <v>0</v>
      </c>
      <c r="Z2667" s="127" t="str">
        <f t="shared" si="1243"/>
        <v>A+J=</v>
      </c>
      <c r="AA2667" s="119">
        <f t="shared" si="1244"/>
        <v>46680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>
        <f t="shared" si="1235"/>
        <v>46662</v>
      </c>
      <c r="B2668" s="114">
        <f t="shared" si="1222"/>
        <v>395.56856203000001</v>
      </c>
      <c r="C2668" s="114">
        <f t="shared" si="1240"/>
        <v>227.39817049999999</v>
      </c>
      <c r="D2668" s="115">
        <f t="shared" si="1223"/>
        <v>1190.8820000000001</v>
      </c>
      <c r="E2668" s="116">
        <f t="shared" si="1245"/>
        <v>1193.337</v>
      </c>
      <c r="F2668" s="117">
        <f t="shared" si="1246"/>
        <v>46619</v>
      </c>
      <c r="G2668" s="118">
        <f t="shared" si="1224"/>
        <v>2.0614972768082662E-3</v>
      </c>
      <c r="H2668" s="119">
        <f t="shared" si="1241"/>
        <v>46680</v>
      </c>
      <c r="I2668" s="119">
        <f t="shared" si="1225"/>
        <v>46680</v>
      </c>
      <c r="J2668" s="120">
        <f t="shared" si="1236"/>
        <v>21</v>
      </c>
      <c r="K2668" s="120">
        <f t="shared" si="1221"/>
        <v>10</v>
      </c>
      <c r="L2668" s="8">
        <f t="shared" si="1237"/>
        <v>1.00098113</v>
      </c>
      <c r="M2668" s="121">
        <f t="shared" si="1226"/>
        <v>1.00206149</v>
      </c>
      <c r="N2668" s="121">
        <f t="shared" si="1227"/>
        <v>1.7331768968017602</v>
      </c>
      <c r="O2668" s="114">
        <f t="shared" si="1228"/>
        <v>1.73487736</v>
      </c>
      <c r="P2668" s="114">
        <f t="shared" si="1229"/>
        <v>394.50793770000001</v>
      </c>
      <c r="Q2668" s="168">
        <f t="shared" si="1242"/>
        <v>0</v>
      </c>
      <c r="R2668" s="169">
        <f t="shared" si="1238"/>
        <v>0</v>
      </c>
      <c r="S2668" s="114">
        <f t="shared" si="1230"/>
        <v>0</v>
      </c>
      <c r="T2668" s="124">
        <f t="shared" si="1239"/>
        <v>7.0000000000000007E-2</v>
      </c>
      <c r="U2668" s="122">
        <f t="shared" si="1231"/>
        <v>10</v>
      </c>
      <c r="V2668" s="122">
        <v>252</v>
      </c>
      <c r="W2668" s="121">
        <f t="shared" si="1232"/>
        <v>1.0026884739999999</v>
      </c>
      <c r="X2668" s="114">
        <f t="shared" si="1233"/>
        <v>1.06062433</v>
      </c>
      <c r="Y2668" s="114">
        <f t="shared" si="1234"/>
        <v>0</v>
      </c>
      <c r="Z2668" s="127" t="str">
        <f t="shared" si="1243"/>
        <v>A+J=</v>
      </c>
      <c r="AA2668" s="119">
        <f t="shared" si="1244"/>
        <v>46680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>
        <f t="shared" si="1235"/>
        <v>46663</v>
      </c>
      <c r="B2669" s="114">
        <f t="shared" si="1222"/>
        <v>395.56856203000001</v>
      </c>
      <c r="C2669" s="114">
        <f t="shared" si="1240"/>
        <v>227.39817049999999</v>
      </c>
      <c r="D2669" s="115">
        <f t="shared" si="1223"/>
        <v>1190.8820000000001</v>
      </c>
      <c r="E2669" s="116">
        <f t="shared" si="1245"/>
        <v>1193.337</v>
      </c>
      <c r="F2669" s="117">
        <f t="shared" si="1246"/>
        <v>46619</v>
      </c>
      <c r="G2669" s="118">
        <f t="shared" si="1224"/>
        <v>2.0614972768082662E-3</v>
      </c>
      <c r="H2669" s="119">
        <f t="shared" si="1241"/>
        <v>46680</v>
      </c>
      <c r="I2669" s="119">
        <f t="shared" si="1225"/>
        <v>46680</v>
      </c>
      <c r="J2669" s="120">
        <f t="shared" si="1236"/>
        <v>21</v>
      </c>
      <c r="K2669" s="120">
        <f t="shared" si="1221"/>
        <v>10</v>
      </c>
      <c r="L2669" s="8">
        <f t="shared" si="1237"/>
        <v>1.00098113</v>
      </c>
      <c r="M2669" s="121">
        <f t="shared" si="1226"/>
        <v>1.00206149</v>
      </c>
      <c r="N2669" s="121">
        <f t="shared" si="1227"/>
        <v>1.7331768968017602</v>
      </c>
      <c r="O2669" s="114">
        <f t="shared" si="1228"/>
        <v>1.73487736</v>
      </c>
      <c r="P2669" s="114">
        <f t="shared" si="1229"/>
        <v>394.50793770000001</v>
      </c>
      <c r="Q2669" s="168">
        <f t="shared" si="1242"/>
        <v>0</v>
      </c>
      <c r="R2669" s="169">
        <f t="shared" si="1238"/>
        <v>0</v>
      </c>
      <c r="S2669" s="114">
        <f t="shared" si="1230"/>
        <v>0</v>
      </c>
      <c r="T2669" s="124">
        <f t="shared" si="1239"/>
        <v>7.0000000000000007E-2</v>
      </c>
      <c r="U2669" s="122">
        <f t="shared" si="1231"/>
        <v>10</v>
      </c>
      <c r="V2669" s="122">
        <v>252</v>
      </c>
      <c r="W2669" s="121">
        <f t="shared" si="1232"/>
        <v>1.0026884739999999</v>
      </c>
      <c r="X2669" s="114">
        <f t="shared" si="1233"/>
        <v>1.06062433</v>
      </c>
      <c r="Y2669" s="114">
        <f t="shared" si="1234"/>
        <v>0</v>
      </c>
      <c r="Z2669" s="127" t="str">
        <f t="shared" si="1243"/>
        <v>A+J=</v>
      </c>
      <c r="AA2669" s="119">
        <f t="shared" si="1244"/>
        <v>46680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>
        <f t="shared" si="1235"/>
        <v>46664</v>
      </c>
      <c r="B2670" s="114">
        <f t="shared" si="1222"/>
        <v>395.56856203000001</v>
      </c>
      <c r="C2670" s="114">
        <f t="shared" si="1240"/>
        <v>227.39817049999999</v>
      </c>
      <c r="D2670" s="115">
        <f t="shared" si="1223"/>
        <v>1190.8820000000001</v>
      </c>
      <c r="E2670" s="116">
        <f t="shared" si="1245"/>
        <v>1193.337</v>
      </c>
      <c r="F2670" s="117">
        <f t="shared" si="1246"/>
        <v>46619</v>
      </c>
      <c r="G2670" s="118">
        <f t="shared" si="1224"/>
        <v>2.0614972768082662E-3</v>
      </c>
      <c r="H2670" s="119">
        <f t="shared" si="1241"/>
        <v>46680</v>
      </c>
      <c r="I2670" s="119">
        <f t="shared" si="1225"/>
        <v>46680</v>
      </c>
      <c r="J2670" s="120">
        <f t="shared" si="1236"/>
        <v>21</v>
      </c>
      <c r="K2670" s="120">
        <f t="shared" ref="K2670:K2733" si="1247">(J2670-(NETWORKDAYS(A2670,I2670,AD$148:AD$502)-1))</f>
        <v>10</v>
      </c>
      <c r="L2670" s="8">
        <f t="shared" si="1237"/>
        <v>1.00098113</v>
      </c>
      <c r="M2670" s="121">
        <f t="shared" si="1226"/>
        <v>1.00206149</v>
      </c>
      <c r="N2670" s="121">
        <f t="shared" si="1227"/>
        <v>1.7331768968017602</v>
      </c>
      <c r="O2670" s="114">
        <f t="shared" si="1228"/>
        <v>1.73487736</v>
      </c>
      <c r="P2670" s="114">
        <f t="shared" si="1229"/>
        <v>394.50793770000001</v>
      </c>
      <c r="Q2670" s="168">
        <f t="shared" si="1242"/>
        <v>0</v>
      </c>
      <c r="R2670" s="169">
        <f t="shared" si="1238"/>
        <v>0</v>
      </c>
      <c r="S2670" s="114">
        <f t="shared" si="1230"/>
        <v>0</v>
      </c>
      <c r="T2670" s="124">
        <f t="shared" si="1239"/>
        <v>7.0000000000000007E-2</v>
      </c>
      <c r="U2670" s="122">
        <f t="shared" si="1231"/>
        <v>10</v>
      </c>
      <c r="V2670" s="122">
        <v>252</v>
      </c>
      <c r="W2670" s="121">
        <f t="shared" si="1232"/>
        <v>1.0026884739999999</v>
      </c>
      <c r="X2670" s="114">
        <f t="shared" si="1233"/>
        <v>1.06062433</v>
      </c>
      <c r="Y2670" s="114">
        <f t="shared" si="1234"/>
        <v>0</v>
      </c>
      <c r="Z2670" s="127" t="str">
        <f t="shared" si="1243"/>
        <v>A+J=</v>
      </c>
      <c r="AA2670" s="119">
        <f t="shared" si="1244"/>
        <v>46680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>
        <f t="shared" si="1235"/>
        <v>46665</v>
      </c>
      <c r="B2671" s="114">
        <f t="shared" si="1222"/>
        <v>395.71358756000001</v>
      </c>
      <c r="C2671" s="114">
        <f t="shared" si="1240"/>
        <v>227.39817049999999</v>
      </c>
      <c r="D2671" s="115">
        <f t="shared" si="1223"/>
        <v>1190.8820000000001</v>
      </c>
      <c r="E2671" s="116">
        <f t="shared" si="1245"/>
        <v>1193.337</v>
      </c>
      <c r="F2671" s="117">
        <f t="shared" si="1246"/>
        <v>46619</v>
      </c>
      <c r="G2671" s="118">
        <f t="shared" si="1224"/>
        <v>2.0614972768082662E-3</v>
      </c>
      <c r="H2671" s="119">
        <f t="shared" si="1241"/>
        <v>46680</v>
      </c>
      <c r="I2671" s="119">
        <f t="shared" si="1225"/>
        <v>46680</v>
      </c>
      <c r="J2671" s="120">
        <f t="shared" si="1236"/>
        <v>21</v>
      </c>
      <c r="K2671" s="120">
        <f t="shared" si="1247"/>
        <v>11</v>
      </c>
      <c r="L2671" s="8">
        <f t="shared" si="1237"/>
        <v>1.0010793</v>
      </c>
      <c r="M2671" s="121">
        <f t="shared" si="1226"/>
        <v>1.00206149</v>
      </c>
      <c r="N2671" s="121">
        <f t="shared" si="1227"/>
        <v>1.7331768968017602</v>
      </c>
      <c r="O2671" s="114">
        <f t="shared" si="1228"/>
        <v>1.73504751</v>
      </c>
      <c r="P2671" s="114">
        <f t="shared" si="1229"/>
        <v>394.54662949999999</v>
      </c>
      <c r="Q2671" s="168">
        <f t="shared" si="1242"/>
        <v>0</v>
      </c>
      <c r="R2671" s="169">
        <f t="shared" si="1238"/>
        <v>0</v>
      </c>
      <c r="S2671" s="114">
        <f t="shared" si="1230"/>
        <v>0</v>
      </c>
      <c r="T2671" s="124">
        <f t="shared" si="1239"/>
        <v>7.0000000000000007E-2</v>
      </c>
      <c r="U2671" s="122">
        <f t="shared" si="1231"/>
        <v>11</v>
      </c>
      <c r="V2671" s="122">
        <v>252</v>
      </c>
      <c r="W2671" s="121">
        <f t="shared" si="1232"/>
        <v>1.0029577190000001</v>
      </c>
      <c r="X2671" s="114">
        <f t="shared" si="1233"/>
        <v>1.16695806</v>
      </c>
      <c r="Y2671" s="114">
        <f t="shared" si="1234"/>
        <v>0</v>
      </c>
      <c r="Z2671" s="127" t="str">
        <f t="shared" si="1243"/>
        <v>A+J=</v>
      </c>
      <c r="AA2671" s="119">
        <f t="shared" si="1244"/>
        <v>46680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>
        <f t="shared" si="1235"/>
        <v>46666</v>
      </c>
      <c r="B2672" s="114">
        <f t="shared" si="1222"/>
        <v>395.85866232999996</v>
      </c>
      <c r="C2672" s="114">
        <f t="shared" si="1240"/>
        <v>227.39817049999999</v>
      </c>
      <c r="D2672" s="115">
        <f t="shared" si="1223"/>
        <v>1190.8820000000001</v>
      </c>
      <c r="E2672" s="116">
        <f t="shared" si="1245"/>
        <v>1193.337</v>
      </c>
      <c r="F2672" s="117">
        <f t="shared" si="1246"/>
        <v>46619</v>
      </c>
      <c r="G2672" s="118">
        <f t="shared" si="1224"/>
        <v>2.0614972768082662E-3</v>
      </c>
      <c r="H2672" s="119">
        <f t="shared" si="1241"/>
        <v>46680</v>
      </c>
      <c r="I2672" s="119">
        <f t="shared" si="1225"/>
        <v>46680</v>
      </c>
      <c r="J2672" s="120">
        <f t="shared" si="1236"/>
        <v>21</v>
      </c>
      <c r="K2672" s="120">
        <f t="shared" si="1247"/>
        <v>12</v>
      </c>
      <c r="L2672" s="8">
        <f t="shared" si="1237"/>
        <v>1.00117747</v>
      </c>
      <c r="M2672" s="121">
        <f t="shared" si="1226"/>
        <v>1.00206149</v>
      </c>
      <c r="N2672" s="121">
        <f t="shared" si="1227"/>
        <v>1.7331768968017602</v>
      </c>
      <c r="O2672" s="114">
        <f t="shared" si="1228"/>
        <v>1.73521766</v>
      </c>
      <c r="P2672" s="114">
        <f t="shared" si="1229"/>
        <v>394.58532129999998</v>
      </c>
      <c r="Q2672" s="168">
        <f t="shared" si="1242"/>
        <v>0</v>
      </c>
      <c r="R2672" s="169">
        <f t="shared" si="1238"/>
        <v>0</v>
      </c>
      <c r="S2672" s="114">
        <f t="shared" si="1230"/>
        <v>0</v>
      </c>
      <c r="T2672" s="124">
        <f t="shared" si="1239"/>
        <v>7.0000000000000007E-2</v>
      </c>
      <c r="U2672" s="122">
        <f t="shared" si="1231"/>
        <v>12</v>
      </c>
      <c r="V2672" s="122">
        <v>252</v>
      </c>
      <c r="W2672" s="121">
        <f t="shared" si="1232"/>
        <v>1.003227036</v>
      </c>
      <c r="X2672" s="114">
        <f t="shared" si="1233"/>
        <v>1.2733410300000001</v>
      </c>
      <c r="Y2672" s="114">
        <f t="shared" si="1234"/>
        <v>0</v>
      </c>
      <c r="Z2672" s="127" t="str">
        <f t="shared" si="1243"/>
        <v>A+J=</v>
      </c>
      <c r="AA2672" s="119">
        <f t="shared" si="1244"/>
        <v>46680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>
        <f t="shared" si="1235"/>
        <v>46667</v>
      </c>
      <c r="B2673" s="114">
        <f t="shared" si="1222"/>
        <v>396.00379320000002</v>
      </c>
      <c r="C2673" s="114">
        <f t="shared" si="1240"/>
        <v>227.39817049999999</v>
      </c>
      <c r="D2673" s="115">
        <f t="shared" si="1223"/>
        <v>1190.8820000000001</v>
      </c>
      <c r="E2673" s="116">
        <f t="shared" si="1245"/>
        <v>1193.337</v>
      </c>
      <c r="F2673" s="117">
        <f t="shared" si="1246"/>
        <v>46619</v>
      </c>
      <c r="G2673" s="118">
        <f t="shared" si="1224"/>
        <v>2.0614972768082662E-3</v>
      </c>
      <c r="H2673" s="119">
        <f t="shared" si="1241"/>
        <v>46680</v>
      </c>
      <c r="I2673" s="119">
        <f t="shared" si="1225"/>
        <v>46680</v>
      </c>
      <c r="J2673" s="120">
        <f t="shared" si="1236"/>
        <v>21</v>
      </c>
      <c r="K2673" s="120">
        <f t="shared" si="1247"/>
        <v>13</v>
      </c>
      <c r="L2673" s="8">
        <f t="shared" si="1237"/>
        <v>1.0012756599999999</v>
      </c>
      <c r="M2673" s="121">
        <f t="shared" si="1226"/>
        <v>1.00206149</v>
      </c>
      <c r="N2673" s="121">
        <f t="shared" si="1227"/>
        <v>1.7331768968017602</v>
      </c>
      <c r="O2673" s="114">
        <f t="shared" si="1228"/>
        <v>1.73538784</v>
      </c>
      <c r="P2673" s="114">
        <f t="shared" si="1229"/>
        <v>394.62401992000002</v>
      </c>
      <c r="Q2673" s="168">
        <f t="shared" si="1242"/>
        <v>0</v>
      </c>
      <c r="R2673" s="169">
        <f t="shared" si="1238"/>
        <v>0</v>
      </c>
      <c r="S2673" s="114">
        <f t="shared" si="1230"/>
        <v>0</v>
      </c>
      <c r="T2673" s="124">
        <f t="shared" si="1239"/>
        <v>7.0000000000000007E-2</v>
      </c>
      <c r="U2673" s="122">
        <f t="shared" si="1231"/>
        <v>13</v>
      </c>
      <c r="V2673" s="122">
        <v>252</v>
      </c>
      <c r="W2673" s="121">
        <f t="shared" si="1232"/>
        <v>1.003496425</v>
      </c>
      <c r="X2673" s="114">
        <f t="shared" si="1233"/>
        <v>1.37977328</v>
      </c>
      <c r="Y2673" s="114">
        <f t="shared" si="1234"/>
        <v>0</v>
      </c>
      <c r="Z2673" s="127" t="str">
        <f t="shared" si="1243"/>
        <v>A+J=</v>
      </c>
      <c r="AA2673" s="119">
        <f t="shared" si="1244"/>
        <v>46680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>
        <f t="shared" si="1235"/>
        <v>46668</v>
      </c>
      <c r="B2674" s="114">
        <f t="shared" si="1222"/>
        <v>396.14897374000003</v>
      </c>
      <c r="C2674" s="114">
        <f t="shared" si="1240"/>
        <v>227.39817049999999</v>
      </c>
      <c r="D2674" s="115">
        <f t="shared" si="1223"/>
        <v>1190.8820000000001</v>
      </c>
      <c r="E2674" s="116">
        <f t="shared" si="1245"/>
        <v>1193.337</v>
      </c>
      <c r="F2674" s="117">
        <f t="shared" si="1246"/>
        <v>46619</v>
      </c>
      <c r="G2674" s="118">
        <f t="shared" si="1224"/>
        <v>2.0614972768082662E-3</v>
      </c>
      <c r="H2674" s="119">
        <f t="shared" si="1241"/>
        <v>46680</v>
      </c>
      <c r="I2674" s="119">
        <f t="shared" si="1225"/>
        <v>46680</v>
      </c>
      <c r="J2674" s="120">
        <f t="shared" si="1236"/>
        <v>21</v>
      </c>
      <c r="K2674" s="120">
        <f t="shared" si="1247"/>
        <v>14</v>
      </c>
      <c r="L2674" s="8">
        <f t="shared" si="1237"/>
        <v>1.00137385</v>
      </c>
      <c r="M2674" s="121">
        <f t="shared" si="1226"/>
        <v>1.00206149</v>
      </c>
      <c r="N2674" s="121">
        <f t="shared" si="1227"/>
        <v>1.7331768968017602</v>
      </c>
      <c r="O2674" s="114">
        <f t="shared" si="1228"/>
        <v>1.73555802</v>
      </c>
      <c r="P2674" s="114">
        <f t="shared" si="1229"/>
        <v>394.66271854000001</v>
      </c>
      <c r="Q2674" s="168">
        <f t="shared" si="1242"/>
        <v>0</v>
      </c>
      <c r="R2674" s="169">
        <f t="shared" si="1238"/>
        <v>0</v>
      </c>
      <c r="S2674" s="114">
        <f t="shared" si="1230"/>
        <v>0</v>
      </c>
      <c r="T2674" s="124">
        <f t="shared" si="1239"/>
        <v>7.0000000000000007E-2</v>
      </c>
      <c r="U2674" s="122">
        <f t="shared" si="1231"/>
        <v>14</v>
      </c>
      <c r="V2674" s="122">
        <v>252</v>
      </c>
      <c r="W2674" s="121">
        <f t="shared" si="1232"/>
        <v>1.0037658869999999</v>
      </c>
      <c r="X2674" s="114">
        <f t="shared" si="1233"/>
        <v>1.4862552</v>
      </c>
      <c r="Y2674" s="114">
        <f t="shared" si="1234"/>
        <v>0</v>
      </c>
      <c r="Z2674" s="127" t="str">
        <f t="shared" si="1243"/>
        <v>A+J=</v>
      </c>
      <c r="AA2674" s="119">
        <f t="shared" si="1244"/>
        <v>46680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>
        <f t="shared" si="1235"/>
        <v>46669</v>
      </c>
      <c r="B2675" s="114">
        <f t="shared" si="1222"/>
        <v>396.29421038999999</v>
      </c>
      <c r="C2675" s="114">
        <f t="shared" si="1240"/>
        <v>227.39817049999999</v>
      </c>
      <c r="D2675" s="115">
        <f t="shared" si="1223"/>
        <v>1190.8820000000001</v>
      </c>
      <c r="E2675" s="116">
        <f t="shared" si="1245"/>
        <v>1193.337</v>
      </c>
      <c r="F2675" s="117">
        <f t="shared" si="1246"/>
        <v>46619</v>
      </c>
      <c r="G2675" s="118">
        <f t="shared" si="1224"/>
        <v>2.0614972768082662E-3</v>
      </c>
      <c r="H2675" s="119">
        <f t="shared" si="1241"/>
        <v>46680</v>
      </c>
      <c r="I2675" s="119">
        <f t="shared" si="1225"/>
        <v>46680</v>
      </c>
      <c r="J2675" s="120">
        <f t="shared" si="1236"/>
        <v>21</v>
      </c>
      <c r="K2675" s="120">
        <f t="shared" si="1247"/>
        <v>15</v>
      </c>
      <c r="L2675" s="8">
        <f t="shared" si="1237"/>
        <v>1.00147206</v>
      </c>
      <c r="M2675" s="121">
        <f t="shared" si="1226"/>
        <v>1.00206149</v>
      </c>
      <c r="N2675" s="121">
        <f t="shared" si="1227"/>
        <v>1.7331768968017602</v>
      </c>
      <c r="O2675" s="114">
        <f t="shared" si="1228"/>
        <v>1.7357282300000001</v>
      </c>
      <c r="P2675" s="114">
        <f t="shared" si="1229"/>
        <v>394.70142398000002</v>
      </c>
      <c r="Q2675" s="168">
        <f t="shared" si="1242"/>
        <v>0</v>
      </c>
      <c r="R2675" s="169">
        <f t="shared" si="1238"/>
        <v>0</v>
      </c>
      <c r="S2675" s="114">
        <f t="shared" si="1230"/>
        <v>0</v>
      </c>
      <c r="T2675" s="124">
        <f t="shared" si="1239"/>
        <v>7.0000000000000007E-2</v>
      </c>
      <c r="U2675" s="122">
        <f t="shared" si="1231"/>
        <v>15</v>
      </c>
      <c r="V2675" s="122">
        <v>252</v>
      </c>
      <c r="W2675" s="121">
        <f t="shared" si="1232"/>
        <v>1.004035421</v>
      </c>
      <c r="X2675" s="114">
        <f t="shared" si="1233"/>
        <v>1.59278641</v>
      </c>
      <c r="Y2675" s="114">
        <f t="shared" si="1234"/>
        <v>0</v>
      </c>
      <c r="Z2675" s="127" t="str">
        <f t="shared" si="1243"/>
        <v>A+J=</v>
      </c>
      <c r="AA2675" s="119">
        <f t="shared" si="1244"/>
        <v>46680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>
        <f t="shared" si="1235"/>
        <v>46670</v>
      </c>
      <c r="B2676" s="114">
        <f t="shared" si="1222"/>
        <v>396.29421038999999</v>
      </c>
      <c r="C2676" s="114">
        <f t="shared" si="1240"/>
        <v>227.39817049999999</v>
      </c>
      <c r="D2676" s="115">
        <f t="shared" si="1223"/>
        <v>1190.8820000000001</v>
      </c>
      <c r="E2676" s="116">
        <f t="shared" si="1245"/>
        <v>1193.337</v>
      </c>
      <c r="F2676" s="117">
        <f t="shared" si="1246"/>
        <v>46619</v>
      </c>
      <c r="G2676" s="118">
        <f t="shared" si="1224"/>
        <v>2.0614972768082662E-3</v>
      </c>
      <c r="H2676" s="119">
        <f t="shared" si="1241"/>
        <v>46680</v>
      </c>
      <c r="I2676" s="119">
        <f t="shared" si="1225"/>
        <v>46680</v>
      </c>
      <c r="J2676" s="120">
        <f t="shared" si="1236"/>
        <v>21</v>
      </c>
      <c r="K2676" s="120">
        <f t="shared" si="1247"/>
        <v>15</v>
      </c>
      <c r="L2676" s="8">
        <f t="shared" si="1237"/>
        <v>1.00147206</v>
      </c>
      <c r="M2676" s="121">
        <f t="shared" si="1226"/>
        <v>1.00206149</v>
      </c>
      <c r="N2676" s="121">
        <f t="shared" si="1227"/>
        <v>1.7331768968017602</v>
      </c>
      <c r="O2676" s="114">
        <f t="shared" si="1228"/>
        <v>1.7357282300000001</v>
      </c>
      <c r="P2676" s="114">
        <f t="shared" si="1229"/>
        <v>394.70142398000002</v>
      </c>
      <c r="Q2676" s="168">
        <f t="shared" si="1242"/>
        <v>0</v>
      </c>
      <c r="R2676" s="169">
        <f t="shared" si="1238"/>
        <v>0</v>
      </c>
      <c r="S2676" s="114">
        <f t="shared" si="1230"/>
        <v>0</v>
      </c>
      <c r="T2676" s="124">
        <f t="shared" si="1239"/>
        <v>7.0000000000000007E-2</v>
      </c>
      <c r="U2676" s="122">
        <f t="shared" si="1231"/>
        <v>15</v>
      </c>
      <c r="V2676" s="122">
        <v>252</v>
      </c>
      <c r="W2676" s="121">
        <f t="shared" si="1232"/>
        <v>1.004035421</v>
      </c>
      <c r="X2676" s="114">
        <f t="shared" si="1233"/>
        <v>1.59278641</v>
      </c>
      <c r="Y2676" s="114">
        <f t="shared" si="1234"/>
        <v>0</v>
      </c>
      <c r="Z2676" s="127" t="str">
        <f t="shared" si="1243"/>
        <v>A+J=</v>
      </c>
      <c r="AA2676" s="119">
        <f t="shared" si="1244"/>
        <v>46680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>
        <f t="shared" si="1235"/>
        <v>46671</v>
      </c>
      <c r="B2677" s="114">
        <f t="shared" si="1222"/>
        <v>396.29421038999999</v>
      </c>
      <c r="C2677" s="114">
        <f t="shared" si="1240"/>
        <v>227.39817049999999</v>
      </c>
      <c r="D2677" s="115">
        <f t="shared" si="1223"/>
        <v>1190.8820000000001</v>
      </c>
      <c r="E2677" s="116">
        <f t="shared" si="1245"/>
        <v>1193.337</v>
      </c>
      <c r="F2677" s="117">
        <f t="shared" si="1246"/>
        <v>46619</v>
      </c>
      <c r="G2677" s="118">
        <f t="shared" si="1224"/>
        <v>2.0614972768082662E-3</v>
      </c>
      <c r="H2677" s="119">
        <f t="shared" si="1241"/>
        <v>46680</v>
      </c>
      <c r="I2677" s="119">
        <f t="shared" si="1225"/>
        <v>46680</v>
      </c>
      <c r="J2677" s="120">
        <f t="shared" si="1236"/>
        <v>21</v>
      </c>
      <c r="K2677" s="120">
        <f t="shared" si="1247"/>
        <v>15</v>
      </c>
      <c r="L2677" s="8">
        <f t="shared" si="1237"/>
        <v>1.00147206</v>
      </c>
      <c r="M2677" s="121">
        <f t="shared" si="1226"/>
        <v>1.00206149</v>
      </c>
      <c r="N2677" s="121">
        <f t="shared" si="1227"/>
        <v>1.7331768968017602</v>
      </c>
      <c r="O2677" s="114">
        <f t="shared" si="1228"/>
        <v>1.7357282300000001</v>
      </c>
      <c r="P2677" s="114">
        <f t="shared" si="1229"/>
        <v>394.70142398000002</v>
      </c>
      <c r="Q2677" s="168">
        <f t="shared" si="1242"/>
        <v>0</v>
      </c>
      <c r="R2677" s="169">
        <f t="shared" si="1238"/>
        <v>0</v>
      </c>
      <c r="S2677" s="114">
        <f t="shared" si="1230"/>
        <v>0</v>
      </c>
      <c r="T2677" s="124">
        <f t="shared" si="1239"/>
        <v>7.0000000000000007E-2</v>
      </c>
      <c r="U2677" s="122">
        <f t="shared" si="1231"/>
        <v>15</v>
      </c>
      <c r="V2677" s="122">
        <v>252</v>
      </c>
      <c r="W2677" s="121">
        <f t="shared" si="1232"/>
        <v>1.004035421</v>
      </c>
      <c r="X2677" s="114">
        <f t="shared" si="1233"/>
        <v>1.59278641</v>
      </c>
      <c r="Y2677" s="114">
        <f t="shared" si="1234"/>
        <v>0</v>
      </c>
      <c r="Z2677" s="127" t="str">
        <f t="shared" si="1243"/>
        <v>A+J=</v>
      </c>
      <c r="AA2677" s="119">
        <f t="shared" si="1244"/>
        <v>46680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>
        <f t="shared" si="1235"/>
        <v>46672</v>
      </c>
      <c r="B2678" s="114">
        <f t="shared" si="1222"/>
        <v>396.43949861999999</v>
      </c>
      <c r="C2678" s="114">
        <f t="shared" si="1240"/>
        <v>227.39817049999999</v>
      </c>
      <c r="D2678" s="115">
        <f t="shared" si="1223"/>
        <v>1190.8820000000001</v>
      </c>
      <c r="E2678" s="116">
        <f t="shared" si="1245"/>
        <v>1193.337</v>
      </c>
      <c r="F2678" s="117">
        <f t="shared" si="1246"/>
        <v>46619</v>
      </c>
      <c r="G2678" s="118">
        <f t="shared" si="1224"/>
        <v>2.0614972768082662E-3</v>
      </c>
      <c r="H2678" s="119">
        <f t="shared" si="1241"/>
        <v>46680</v>
      </c>
      <c r="I2678" s="119">
        <f t="shared" si="1225"/>
        <v>46680</v>
      </c>
      <c r="J2678" s="120">
        <f t="shared" si="1236"/>
        <v>21</v>
      </c>
      <c r="K2678" s="120">
        <f t="shared" si="1247"/>
        <v>16</v>
      </c>
      <c r="L2678" s="8">
        <f t="shared" si="1237"/>
        <v>1.00157027</v>
      </c>
      <c r="M2678" s="121">
        <f t="shared" si="1226"/>
        <v>1.00206149</v>
      </c>
      <c r="N2678" s="121">
        <f t="shared" si="1227"/>
        <v>1.7331768968017602</v>
      </c>
      <c r="O2678" s="114">
        <f t="shared" si="1228"/>
        <v>1.7358984500000001</v>
      </c>
      <c r="P2678" s="114">
        <f t="shared" si="1229"/>
        <v>394.74013170000001</v>
      </c>
      <c r="Q2678" s="168">
        <f t="shared" si="1242"/>
        <v>0</v>
      </c>
      <c r="R2678" s="169">
        <f t="shared" si="1238"/>
        <v>0</v>
      </c>
      <c r="S2678" s="114">
        <f t="shared" si="1230"/>
        <v>0</v>
      </c>
      <c r="T2678" s="124">
        <f t="shared" si="1239"/>
        <v>7.0000000000000007E-2</v>
      </c>
      <c r="U2678" s="122">
        <f t="shared" si="1231"/>
        <v>16</v>
      </c>
      <c r="V2678" s="122">
        <v>252</v>
      </c>
      <c r="W2678" s="121">
        <f t="shared" si="1232"/>
        <v>1.004305027</v>
      </c>
      <c r="X2678" s="114">
        <f t="shared" si="1233"/>
        <v>1.6993669199999999</v>
      </c>
      <c r="Y2678" s="114">
        <f t="shared" si="1234"/>
        <v>0</v>
      </c>
      <c r="Z2678" s="127" t="str">
        <f t="shared" si="1243"/>
        <v>A+J=</v>
      </c>
      <c r="AA2678" s="119">
        <f t="shared" si="1244"/>
        <v>46680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>
        <f t="shared" si="1235"/>
        <v>46673</v>
      </c>
      <c r="B2679" s="114">
        <f t="shared" si="1222"/>
        <v>396.43949861999999</v>
      </c>
      <c r="C2679" s="114">
        <f t="shared" si="1240"/>
        <v>227.39817049999999</v>
      </c>
      <c r="D2679" s="115">
        <f t="shared" si="1223"/>
        <v>1190.8820000000001</v>
      </c>
      <c r="E2679" s="116">
        <f t="shared" si="1245"/>
        <v>1193.337</v>
      </c>
      <c r="F2679" s="117">
        <f t="shared" si="1246"/>
        <v>46619</v>
      </c>
      <c r="G2679" s="118">
        <f t="shared" si="1224"/>
        <v>2.0614972768082662E-3</v>
      </c>
      <c r="H2679" s="119">
        <f t="shared" si="1241"/>
        <v>46680</v>
      </c>
      <c r="I2679" s="119">
        <f t="shared" si="1225"/>
        <v>46680</v>
      </c>
      <c r="J2679" s="120">
        <f t="shared" si="1236"/>
        <v>21</v>
      </c>
      <c r="K2679" s="120">
        <f t="shared" si="1247"/>
        <v>16</v>
      </c>
      <c r="L2679" s="8">
        <f t="shared" si="1237"/>
        <v>1.00157027</v>
      </c>
      <c r="M2679" s="121">
        <f t="shared" si="1226"/>
        <v>1.00206149</v>
      </c>
      <c r="N2679" s="121">
        <f t="shared" si="1227"/>
        <v>1.7331768968017602</v>
      </c>
      <c r="O2679" s="114">
        <f t="shared" si="1228"/>
        <v>1.7358984500000001</v>
      </c>
      <c r="P2679" s="114">
        <f t="shared" si="1229"/>
        <v>394.74013170000001</v>
      </c>
      <c r="Q2679" s="168">
        <f t="shared" si="1242"/>
        <v>0</v>
      </c>
      <c r="R2679" s="169">
        <f t="shared" si="1238"/>
        <v>0</v>
      </c>
      <c r="S2679" s="114">
        <f t="shared" si="1230"/>
        <v>0</v>
      </c>
      <c r="T2679" s="124">
        <f t="shared" si="1239"/>
        <v>7.0000000000000007E-2</v>
      </c>
      <c r="U2679" s="122">
        <f t="shared" si="1231"/>
        <v>16</v>
      </c>
      <c r="V2679" s="122">
        <v>252</v>
      </c>
      <c r="W2679" s="121">
        <f t="shared" si="1232"/>
        <v>1.004305027</v>
      </c>
      <c r="X2679" s="114">
        <f t="shared" si="1233"/>
        <v>1.6993669199999999</v>
      </c>
      <c r="Y2679" s="114">
        <f t="shared" si="1234"/>
        <v>0</v>
      </c>
      <c r="Z2679" s="127" t="str">
        <f t="shared" si="1243"/>
        <v>A+J=</v>
      </c>
      <c r="AA2679" s="119">
        <f t="shared" si="1244"/>
        <v>46680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>
        <f t="shared" si="1235"/>
        <v>46674</v>
      </c>
      <c r="B2680" s="114">
        <f t="shared" si="1222"/>
        <v>396.58484339</v>
      </c>
      <c r="C2680" s="114">
        <f t="shared" si="1240"/>
        <v>227.39817049999999</v>
      </c>
      <c r="D2680" s="115">
        <f t="shared" si="1223"/>
        <v>1190.8820000000001</v>
      </c>
      <c r="E2680" s="116">
        <f t="shared" si="1245"/>
        <v>1193.337</v>
      </c>
      <c r="F2680" s="117">
        <f t="shared" si="1246"/>
        <v>46619</v>
      </c>
      <c r="G2680" s="118">
        <f t="shared" si="1224"/>
        <v>2.0614972768082662E-3</v>
      </c>
      <c r="H2680" s="119">
        <f t="shared" si="1241"/>
        <v>46680</v>
      </c>
      <c r="I2680" s="119">
        <f t="shared" si="1225"/>
        <v>46680</v>
      </c>
      <c r="J2680" s="120">
        <f t="shared" si="1236"/>
        <v>21</v>
      </c>
      <c r="K2680" s="120">
        <f t="shared" si="1247"/>
        <v>17</v>
      </c>
      <c r="L2680" s="8">
        <f t="shared" si="1237"/>
        <v>1.0016685000000001</v>
      </c>
      <c r="M2680" s="121">
        <f t="shared" si="1226"/>
        <v>1.00206149</v>
      </c>
      <c r="N2680" s="121">
        <f t="shared" si="1227"/>
        <v>1.7331768968017602</v>
      </c>
      <c r="O2680" s="114">
        <f t="shared" si="1228"/>
        <v>1.7360686999999999</v>
      </c>
      <c r="P2680" s="114">
        <f t="shared" si="1229"/>
        <v>394.77884624000001</v>
      </c>
      <c r="Q2680" s="168">
        <f t="shared" si="1242"/>
        <v>0</v>
      </c>
      <c r="R2680" s="169">
        <f t="shared" si="1238"/>
        <v>0</v>
      </c>
      <c r="S2680" s="114">
        <f t="shared" si="1230"/>
        <v>0</v>
      </c>
      <c r="T2680" s="124">
        <f t="shared" si="1239"/>
        <v>7.0000000000000007E-2</v>
      </c>
      <c r="U2680" s="122">
        <f t="shared" si="1231"/>
        <v>17</v>
      </c>
      <c r="V2680" s="122">
        <v>252</v>
      </c>
      <c r="W2680" s="121">
        <f t="shared" si="1232"/>
        <v>1.0045747060000001</v>
      </c>
      <c r="X2680" s="114">
        <f t="shared" si="1233"/>
        <v>1.8059971500000001</v>
      </c>
      <c r="Y2680" s="114">
        <f t="shared" si="1234"/>
        <v>0</v>
      </c>
      <c r="Z2680" s="127" t="str">
        <f t="shared" si="1243"/>
        <v>A+J=</v>
      </c>
      <c r="AA2680" s="119">
        <f t="shared" si="1244"/>
        <v>46680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>
        <f t="shared" si="1235"/>
        <v>46675</v>
      </c>
      <c r="B2681" s="114">
        <f t="shared" si="1222"/>
        <v>396.73023747000002</v>
      </c>
      <c r="C2681" s="114">
        <f t="shared" si="1240"/>
        <v>227.39817049999999</v>
      </c>
      <c r="D2681" s="115">
        <f t="shared" si="1223"/>
        <v>1190.8820000000001</v>
      </c>
      <c r="E2681" s="116">
        <f t="shared" si="1245"/>
        <v>1193.337</v>
      </c>
      <c r="F2681" s="117">
        <f t="shared" si="1246"/>
        <v>46619</v>
      </c>
      <c r="G2681" s="118">
        <f t="shared" si="1224"/>
        <v>2.0614972768082662E-3</v>
      </c>
      <c r="H2681" s="119">
        <f t="shared" si="1241"/>
        <v>46680</v>
      </c>
      <c r="I2681" s="119">
        <f t="shared" si="1225"/>
        <v>46680</v>
      </c>
      <c r="J2681" s="120">
        <f t="shared" si="1236"/>
        <v>21</v>
      </c>
      <c r="K2681" s="120">
        <f t="shared" si="1247"/>
        <v>18</v>
      </c>
      <c r="L2681" s="8">
        <f t="shared" si="1237"/>
        <v>1.0017667299999999</v>
      </c>
      <c r="M2681" s="121">
        <f t="shared" si="1226"/>
        <v>1.00206149</v>
      </c>
      <c r="N2681" s="121">
        <f t="shared" si="1227"/>
        <v>1.7331768968017602</v>
      </c>
      <c r="O2681" s="114">
        <f t="shared" si="1228"/>
        <v>1.7362389499999999</v>
      </c>
      <c r="P2681" s="114">
        <f t="shared" si="1229"/>
        <v>394.81756078000001</v>
      </c>
      <c r="Q2681" s="168">
        <f t="shared" si="1242"/>
        <v>0</v>
      </c>
      <c r="R2681" s="169">
        <f t="shared" si="1238"/>
        <v>0</v>
      </c>
      <c r="S2681" s="114">
        <f t="shared" si="1230"/>
        <v>0</v>
      </c>
      <c r="T2681" s="124">
        <f t="shared" si="1239"/>
        <v>7.0000000000000007E-2</v>
      </c>
      <c r="U2681" s="122">
        <f t="shared" si="1231"/>
        <v>18</v>
      </c>
      <c r="V2681" s="122">
        <v>252</v>
      </c>
      <c r="W2681" s="121">
        <f t="shared" si="1232"/>
        <v>1.0048444569999999</v>
      </c>
      <c r="X2681" s="114">
        <f t="shared" si="1233"/>
        <v>1.9126766900000001</v>
      </c>
      <c r="Y2681" s="114">
        <f t="shared" si="1234"/>
        <v>0</v>
      </c>
      <c r="Z2681" s="127" t="str">
        <f t="shared" si="1243"/>
        <v>A+J=</v>
      </c>
      <c r="AA2681" s="119">
        <f t="shared" si="1244"/>
        <v>46680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>
        <f t="shared" si="1235"/>
        <v>46676</v>
      </c>
      <c r="B2682" s="114">
        <f t="shared" si="1222"/>
        <v>396.87568812000001</v>
      </c>
      <c r="C2682" s="114">
        <f t="shared" si="1240"/>
        <v>227.39817049999999</v>
      </c>
      <c r="D2682" s="115">
        <f t="shared" si="1223"/>
        <v>1190.8820000000001</v>
      </c>
      <c r="E2682" s="116">
        <f t="shared" si="1245"/>
        <v>1193.337</v>
      </c>
      <c r="F2682" s="117">
        <f t="shared" si="1246"/>
        <v>46619</v>
      </c>
      <c r="G2682" s="118">
        <f t="shared" si="1224"/>
        <v>2.0614972768082662E-3</v>
      </c>
      <c r="H2682" s="119">
        <f t="shared" si="1241"/>
        <v>46680</v>
      </c>
      <c r="I2682" s="119">
        <f t="shared" si="1225"/>
        <v>46680</v>
      </c>
      <c r="J2682" s="120">
        <f t="shared" si="1236"/>
        <v>21</v>
      </c>
      <c r="K2682" s="120">
        <f t="shared" si="1247"/>
        <v>19</v>
      </c>
      <c r="L2682" s="8">
        <f t="shared" si="1237"/>
        <v>1.0018649799999999</v>
      </c>
      <c r="M2682" s="121">
        <f t="shared" si="1226"/>
        <v>1.00206149</v>
      </c>
      <c r="N2682" s="121">
        <f t="shared" si="1227"/>
        <v>1.7331768968017602</v>
      </c>
      <c r="O2682" s="114">
        <f t="shared" si="1228"/>
        <v>1.73640923</v>
      </c>
      <c r="P2682" s="114">
        <f t="shared" si="1229"/>
        <v>394.85628214000002</v>
      </c>
      <c r="Q2682" s="168">
        <f t="shared" si="1242"/>
        <v>0</v>
      </c>
      <c r="R2682" s="169">
        <f t="shared" si="1238"/>
        <v>0</v>
      </c>
      <c r="S2682" s="114">
        <f t="shared" si="1230"/>
        <v>0</v>
      </c>
      <c r="T2682" s="124">
        <f t="shared" si="1239"/>
        <v>7.0000000000000007E-2</v>
      </c>
      <c r="U2682" s="122">
        <f t="shared" si="1231"/>
        <v>19</v>
      </c>
      <c r="V2682" s="122">
        <v>252</v>
      </c>
      <c r="W2682" s="121">
        <f t="shared" si="1232"/>
        <v>1.005114281</v>
      </c>
      <c r="X2682" s="114">
        <f t="shared" si="1233"/>
        <v>2.0194059800000002</v>
      </c>
      <c r="Y2682" s="114">
        <f t="shared" si="1234"/>
        <v>0</v>
      </c>
      <c r="Z2682" s="127" t="str">
        <f t="shared" si="1243"/>
        <v>A+J=</v>
      </c>
      <c r="AA2682" s="119">
        <f t="shared" si="1244"/>
        <v>46680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>
        <f t="shared" si="1235"/>
        <v>46677</v>
      </c>
      <c r="B2683" s="114">
        <f t="shared" si="1222"/>
        <v>396.87568812000001</v>
      </c>
      <c r="C2683" s="114">
        <f t="shared" si="1240"/>
        <v>227.39817049999999</v>
      </c>
      <c r="D2683" s="115">
        <f t="shared" si="1223"/>
        <v>1190.8820000000001</v>
      </c>
      <c r="E2683" s="116">
        <f t="shared" si="1245"/>
        <v>1193.337</v>
      </c>
      <c r="F2683" s="117">
        <f t="shared" si="1246"/>
        <v>46619</v>
      </c>
      <c r="G2683" s="118">
        <f t="shared" si="1224"/>
        <v>2.0614972768082662E-3</v>
      </c>
      <c r="H2683" s="119">
        <f t="shared" si="1241"/>
        <v>46680</v>
      </c>
      <c r="I2683" s="119">
        <f t="shared" si="1225"/>
        <v>46680</v>
      </c>
      <c r="J2683" s="120">
        <f t="shared" si="1236"/>
        <v>21</v>
      </c>
      <c r="K2683" s="120">
        <f t="shared" si="1247"/>
        <v>19</v>
      </c>
      <c r="L2683" s="8">
        <f t="shared" si="1237"/>
        <v>1.0018649799999999</v>
      </c>
      <c r="M2683" s="121">
        <f t="shared" si="1226"/>
        <v>1.00206149</v>
      </c>
      <c r="N2683" s="121">
        <f t="shared" si="1227"/>
        <v>1.7331768968017602</v>
      </c>
      <c r="O2683" s="114">
        <f t="shared" si="1228"/>
        <v>1.73640923</v>
      </c>
      <c r="P2683" s="114">
        <f t="shared" si="1229"/>
        <v>394.85628214000002</v>
      </c>
      <c r="Q2683" s="168">
        <f t="shared" si="1242"/>
        <v>0</v>
      </c>
      <c r="R2683" s="169">
        <f t="shared" si="1238"/>
        <v>0</v>
      </c>
      <c r="S2683" s="114">
        <f t="shared" si="1230"/>
        <v>0</v>
      </c>
      <c r="T2683" s="124">
        <f t="shared" si="1239"/>
        <v>7.0000000000000007E-2</v>
      </c>
      <c r="U2683" s="122">
        <f t="shared" si="1231"/>
        <v>19</v>
      </c>
      <c r="V2683" s="122">
        <v>252</v>
      </c>
      <c r="W2683" s="121">
        <f t="shared" si="1232"/>
        <v>1.005114281</v>
      </c>
      <c r="X2683" s="114">
        <f t="shared" si="1233"/>
        <v>2.0194059800000002</v>
      </c>
      <c r="Y2683" s="114">
        <f t="shared" si="1234"/>
        <v>0</v>
      </c>
      <c r="Z2683" s="127" t="str">
        <f t="shared" si="1243"/>
        <v>A+J=</v>
      </c>
      <c r="AA2683" s="119">
        <f t="shared" si="1244"/>
        <v>46680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>
        <f t="shared" si="1235"/>
        <v>46678</v>
      </c>
      <c r="B2684" s="114">
        <f t="shared" si="1222"/>
        <v>396.87568812000001</v>
      </c>
      <c r="C2684" s="114">
        <f t="shared" si="1240"/>
        <v>227.39817049999999</v>
      </c>
      <c r="D2684" s="115">
        <f t="shared" si="1223"/>
        <v>1190.8820000000001</v>
      </c>
      <c r="E2684" s="116">
        <f t="shared" si="1245"/>
        <v>1193.337</v>
      </c>
      <c r="F2684" s="117">
        <f t="shared" si="1246"/>
        <v>46619</v>
      </c>
      <c r="G2684" s="118">
        <f t="shared" si="1224"/>
        <v>2.0614972768082662E-3</v>
      </c>
      <c r="H2684" s="119">
        <f t="shared" si="1241"/>
        <v>46680</v>
      </c>
      <c r="I2684" s="119">
        <f t="shared" si="1225"/>
        <v>46680</v>
      </c>
      <c r="J2684" s="120">
        <f t="shared" si="1236"/>
        <v>21</v>
      </c>
      <c r="K2684" s="120">
        <f t="shared" si="1247"/>
        <v>19</v>
      </c>
      <c r="L2684" s="8">
        <f t="shared" si="1237"/>
        <v>1.0018649799999999</v>
      </c>
      <c r="M2684" s="121">
        <f t="shared" si="1226"/>
        <v>1.00206149</v>
      </c>
      <c r="N2684" s="121">
        <f t="shared" si="1227"/>
        <v>1.7331768968017602</v>
      </c>
      <c r="O2684" s="114">
        <f t="shared" si="1228"/>
        <v>1.73640923</v>
      </c>
      <c r="P2684" s="114">
        <f t="shared" si="1229"/>
        <v>394.85628214000002</v>
      </c>
      <c r="Q2684" s="168">
        <f t="shared" si="1242"/>
        <v>0</v>
      </c>
      <c r="R2684" s="169">
        <f t="shared" si="1238"/>
        <v>0</v>
      </c>
      <c r="S2684" s="114">
        <f t="shared" si="1230"/>
        <v>0</v>
      </c>
      <c r="T2684" s="124">
        <f t="shared" si="1239"/>
        <v>7.0000000000000007E-2</v>
      </c>
      <c r="U2684" s="122">
        <f t="shared" si="1231"/>
        <v>19</v>
      </c>
      <c r="V2684" s="122">
        <v>252</v>
      </c>
      <c r="W2684" s="121">
        <f t="shared" si="1232"/>
        <v>1.005114281</v>
      </c>
      <c r="X2684" s="114">
        <f t="shared" si="1233"/>
        <v>2.0194059800000002</v>
      </c>
      <c r="Y2684" s="114">
        <f t="shared" si="1234"/>
        <v>0</v>
      </c>
      <c r="Z2684" s="127" t="str">
        <f t="shared" si="1243"/>
        <v>A+J=</v>
      </c>
      <c r="AA2684" s="119">
        <f t="shared" si="1244"/>
        <v>46680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>
        <f t="shared" si="1235"/>
        <v>46679</v>
      </c>
      <c r="B2685" s="114">
        <f t="shared" si="1222"/>
        <v>397.02119037</v>
      </c>
      <c r="C2685" s="114">
        <f t="shared" si="1240"/>
        <v>227.39817049999999</v>
      </c>
      <c r="D2685" s="115">
        <f t="shared" si="1223"/>
        <v>1190.8820000000001</v>
      </c>
      <c r="E2685" s="116">
        <f t="shared" si="1245"/>
        <v>1193.337</v>
      </c>
      <c r="F2685" s="117">
        <f t="shared" si="1246"/>
        <v>46619</v>
      </c>
      <c r="G2685" s="118">
        <f t="shared" si="1224"/>
        <v>2.0614972768082662E-3</v>
      </c>
      <c r="H2685" s="119">
        <f t="shared" si="1241"/>
        <v>46680</v>
      </c>
      <c r="I2685" s="119">
        <f t="shared" si="1225"/>
        <v>46680</v>
      </c>
      <c r="J2685" s="120">
        <f t="shared" si="1236"/>
        <v>21</v>
      </c>
      <c r="K2685" s="120">
        <f t="shared" si="1247"/>
        <v>20</v>
      </c>
      <c r="L2685" s="8">
        <f t="shared" si="1237"/>
        <v>1.0019632300000001</v>
      </c>
      <c r="M2685" s="121">
        <f t="shared" si="1226"/>
        <v>1.00206149</v>
      </c>
      <c r="N2685" s="121">
        <f t="shared" si="1227"/>
        <v>1.7331768968017602</v>
      </c>
      <c r="O2685" s="114">
        <f t="shared" si="1228"/>
        <v>1.73657952</v>
      </c>
      <c r="P2685" s="114">
        <f t="shared" si="1229"/>
        <v>394.89500577000001</v>
      </c>
      <c r="Q2685" s="168">
        <f t="shared" si="1242"/>
        <v>0</v>
      </c>
      <c r="R2685" s="169">
        <f t="shared" si="1238"/>
        <v>0</v>
      </c>
      <c r="S2685" s="114">
        <f t="shared" si="1230"/>
        <v>0</v>
      </c>
      <c r="T2685" s="124">
        <f t="shared" si="1239"/>
        <v>7.0000000000000007E-2</v>
      </c>
      <c r="U2685" s="122">
        <f t="shared" si="1231"/>
        <v>20</v>
      </c>
      <c r="V2685" s="122">
        <v>252</v>
      </c>
      <c r="W2685" s="121">
        <f t="shared" si="1232"/>
        <v>1.005384177</v>
      </c>
      <c r="X2685" s="114">
        <f t="shared" si="1233"/>
        <v>2.1261846000000002</v>
      </c>
      <c r="Y2685" s="114">
        <f t="shared" si="1234"/>
        <v>0</v>
      </c>
      <c r="Z2685" s="127" t="str">
        <f t="shared" si="1243"/>
        <v>A+J=</v>
      </c>
      <c r="AA2685" s="119">
        <f t="shared" si="1244"/>
        <v>46680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>
        <f t="shared" si="1235"/>
        <v>46680</v>
      </c>
      <c r="B2686" s="114">
        <f t="shared" si="1222"/>
        <v>397.16674425999997</v>
      </c>
      <c r="C2686" s="114">
        <f t="shared" si="1240"/>
        <v>227.39817049999999</v>
      </c>
      <c r="D2686" s="115">
        <f t="shared" si="1223"/>
        <v>1190.8820000000001</v>
      </c>
      <c r="E2686" s="116">
        <f t="shared" si="1245"/>
        <v>1193.337</v>
      </c>
      <c r="F2686" s="117">
        <f t="shared" si="1246"/>
        <v>46619</v>
      </c>
      <c r="G2686" s="118">
        <f t="shared" si="1224"/>
        <v>2.0614972768082662E-3</v>
      </c>
      <c r="H2686" s="119">
        <f t="shared" si="1241"/>
        <v>46713</v>
      </c>
      <c r="I2686" s="119">
        <f t="shared" si="1225"/>
        <v>46680</v>
      </c>
      <c r="J2686" s="120">
        <f t="shared" si="1236"/>
        <v>21</v>
      </c>
      <c r="K2686" s="120">
        <f t="shared" si="1247"/>
        <v>21</v>
      </c>
      <c r="L2686" s="8">
        <f t="shared" si="1237"/>
        <v>1.00206149</v>
      </c>
      <c r="M2686" s="121">
        <f t="shared" si="1226"/>
        <v>1.00206149</v>
      </c>
      <c r="N2686" s="121">
        <f t="shared" si="1227"/>
        <v>1.7331768968017602</v>
      </c>
      <c r="O2686" s="114">
        <f t="shared" si="1228"/>
        <v>1.73674982</v>
      </c>
      <c r="P2686" s="114">
        <f t="shared" si="1229"/>
        <v>394.93373167999999</v>
      </c>
      <c r="Q2686" s="168">
        <f t="shared" si="1242"/>
        <v>88</v>
      </c>
      <c r="R2686" s="169">
        <f t="shared" si="1238"/>
        <v>2.9871999999999999E-2</v>
      </c>
      <c r="S2686" s="114">
        <f t="shared" si="1230"/>
        <v>11.797460429999999</v>
      </c>
      <c r="T2686" s="124">
        <f t="shared" si="1239"/>
        <v>7.0000000000000007E-2</v>
      </c>
      <c r="U2686" s="122">
        <f t="shared" si="1231"/>
        <v>21</v>
      </c>
      <c r="V2686" s="122">
        <v>252</v>
      </c>
      <c r="W2686" s="121">
        <f t="shared" si="1232"/>
        <v>1.0056541450000001</v>
      </c>
      <c r="X2686" s="114">
        <f t="shared" si="1233"/>
        <v>2.23301258</v>
      </c>
      <c r="Y2686" s="114">
        <f t="shared" si="1234"/>
        <v>14.03047301</v>
      </c>
      <c r="Z2686" s="127" t="str">
        <f t="shared" si="1243"/>
        <v>A+J=</v>
      </c>
      <c r="AA2686" s="119">
        <f t="shared" si="1244"/>
        <v>46680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>
        <f t="shared" si="1235"/>
        <v>46681</v>
      </c>
      <c r="B2687" s="114">
        <f t="shared" si="1222"/>
        <v>383.27673575</v>
      </c>
      <c r="C2687" s="114">
        <f t="shared" si="1240"/>
        <v>220.60533236000001</v>
      </c>
      <c r="D2687" s="115">
        <f t="shared" si="1223"/>
        <v>1190.8820000000001</v>
      </c>
      <c r="E2687" s="116">
        <f t="shared" si="1245"/>
        <v>1193.337</v>
      </c>
      <c r="F2687" s="117">
        <f t="shared" si="1246"/>
        <v>46650</v>
      </c>
      <c r="G2687" s="118">
        <f t="shared" si="1224"/>
        <v>2.0614972768082662E-3</v>
      </c>
      <c r="H2687" s="119">
        <f t="shared" si="1241"/>
        <v>46713</v>
      </c>
      <c r="I2687" s="119">
        <f t="shared" si="1225"/>
        <v>46713</v>
      </c>
      <c r="J2687" s="120">
        <f t="shared" si="1236"/>
        <v>21</v>
      </c>
      <c r="K2687" s="120">
        <f t="shared" si="1247"/>
        <v>1</v>
      </c>
      <c r="L2687" s="8">
        <f t="shared" si="1237"/>
        <v>1.00009807</v>
      </c>
      <c r="M2687" s="121">
        <f t="shared" si="1226"/>
        <v>1.00206149</v>
      </c>
      <c r="N2687" s="121">
        <f t="shared" si="1227"/>
        <v>1.7367498236427481</v>
      </c>
      <c r="O2687" s="114">
        <f t="shared" si="1228"/>
        <v>1.7369201400000001</v>
      </c>
      <c r="P2687" s="114">
        <f t="shared" si="1229"/>
        <v>383.17384476000001</v>
      </c>
      <c r="Q2687" s="168">
        <f t="shared" si="1242"/>
        <v>0</v>
      </c>
      <c r="R2687" s="169">
        <f t="shared" si="1238"/>
        <v>0</v>
      </c>
      <c r="S2687" s="114">
        <f t="shared" si="1230"/>
        <v>0</v>
      </c>
      <c r="T2687" s="124">
        <f t="shared" si="1239"/>
        <v>7.0000000000000007E-2</v>
      </c>
      <c r="U2687" s="122">
        <f t="shared" si="1231"/>
        <v>1</v>
      </c>
      <c r="V2687" s="122">
        <v>252</v>
      </c>
      <c r="W2687" s="121">
        <f t="shared" si="1232"/>
        <v>1.0002685229999999</v>
      </c>
      <c r="X2687" s="114">
        <f t="shared" si="1233"/>
        <v>0.10289099</v>
      </c>
      <c r="Y2687" s="114">
        <f t="shared" si="1234"/>
        <v>0</v>
      </c>
      <c r="Z2687" s="127" t="str">
        <f t="shared" si="1243"/>
        <v>A+J=</v>
      </c>
      <c r="AA2687" s="119">
        <f t="shared" si="1244"/>
        <v>46713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>
        <f t="shared" si="1235"/>
        <v>46682</v>
      </c>
      <c r="B2688" s="114">
        <f t="shared" si="1222"/>
        <v>383.41725242000001</v>
      </c>
      <c r="C2688" s="114">
        <f t="shared" si="1240"/>
        <v>220.60533236000001</v>
      </c>
      <c r="D2688" s="115">
        <f t="shared" si="1223"/>
        <v>1190.8820000000001</v>
      </c>
      <c r="E2688" s="116">
        <f t="shared" si="1245"/>
        <v>1193.337</v>
      </c>
      <c r="F2688" s="117">
        <f t="shared" si="1246"/>
        <v>46650</v>
      </c>
      <c r="G2688" s="118">
        <f t="shared" si="1224"/>
        <v>2.0614972768082662E-3</v>
      </c>
      <c r="H2688" s="119">
        <f t="shared" si="1241"/>
        <v>46713</v>
      </c>
      <c r="I2688" s="119">
        <f t="shared" si="1225"/>
        <v>46713</v>
      </c>
      <c r="J2688" s="120">
        <f t="shared" si="1236"/>
        <v>21</v>
      </c>
      <c r="K2688" s="120">
        <f t="shared" si="1247"/>
        <v>2</v>
      </c>
      <c r="L2688" s="8">
        <f t="shared" si="1237"/>
        <v>1.0001961500000001</v>
      </c>
      <c r="M2688" s="121">
        <f t="shared" si="1226"/>
        <v>1.00206149</v>
      </c>
      <c r="N2688" s="121">
        <f t="shared" si="1227"/>
        <v>1.7367498236427481</v>
      </c>
      <c r="O2688" s="114">
        <f t="shared" si="1228"/>
        <v>1.73709048</v>
      </c>
      <c r="P2688" s="114">
        <f t="shared" si="1229"/>
        <v>383.21142266999999</v>
      </c>
      <c r="Q2688" s="168">
        <f t="shared" si="1242"/>
        <v>0</v>
      </c>
      <c r="R2688" s="169">
        <f t="shared" si="1238"/>
        <v>0</v>
      </c>
      <c r="S2688" s="114">
        <f t="shared" si="1230"/>
        <v>0</v>
      </c>
      <c r="T2688" s="124">
        <f t="shared" si="1239"/>
        <v>7.0000000000000007E-2</v>
      </c>
      <c r="U2688" s="122">
        <f t="shared" si="1231"/>
        <v>2</v>
      </c>
      <c r="V2688" s="122">
        <v>252</v>
      </c>
      <c r="W2688" s="121">
        <f t="shared" si="1232"/>
        <v>1.000537118</v>
      </c>
      <c r="X2688" s="114">
        <f t="shared" si="1233"/>
        <v>0.20582975000000001</v>
      </c>
      <c r="Y2688" s="114">
        <f t="shared" si="1234"/>
        <v>0</v>
      </c>
      <c r="Z2688" s="127" t="str">
        <f t="shared" si="1243"/>
        <v>A+J=</v>
      </c>
      <c r="AA2688" s="119">
        <f t="shared" si="1244"/>
        <v>46713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>
        <f t="shared" si="1235"/>
        <v>46683</v>
      </c>
      <c r="B2689" s="114">
        <f t="shared" si="1222"/>
        <v>383.55781687999996</v>
      </c>
      <c r="C2689" s="114">
        <f t="shared" si="1240"/>
        <v>220.60533236000001</v>
      </c>
      <c r="D2689" s="115">
        <f t="shared" si="1223"/>
        <v>1190.8820000000001</v>
      </c>
      <c r="E2689" s="116">
        <f t="shared" si="1245"/>
        <v>1193.337</v>
      </c>
      <c r="F2689" s="117">
        <f t="shared" si="1246"/>
        <v>46650</v>
      </c>
      <c r="G2689" s="118">
        <f t="shared" si="1224"/>
        <v>2.0614972768082662E-3</v>
      </c>
      <c r="H2689" s="119">
        <f t="shared" si="1241"/>
        <v>46713</v>
      </c>
      <c r="I2689" s="119">
        <f t="shared" si="1225"/>
        <v>46713</v>
      </c>
      <c r="J2689" s="120">
        <f t="shared" si="1236"/>
        <v>21</v>
      </c>
      <c r="K2689" s="120">
        <f t="shared" si="1247"/>
        <v>3</v>
      </c>
      <c r="L2689" s="8">
        <f t="shared" si="1237"/>
        <v>1.00029423</v>
      </c>
      <c r="M2689" s="121">
        <f t="shared" si="1226"/>
        <v>1.00206149</v>
      </c>
      <c r="N2689" s="121">
        <f t="shared" si="1227"/>
        <v>1.7367498236427481</v>
      </c>
      <c r="O2689" s="114">
        <f t="shared" si="1228"/>
        <v>1.7372608199999999</v>
      </c>
      <c r="P2689" s="114">
        <f t="shared" si="1229"/>
        <v>383.24900058999998</v>
      </c>
      <c r="Q2689" s="168">
        <f t="shared" si="1242"/>
        <v>0</v>
      </c>
      <c r="R2689" s="169">
        <f t="shared" si="1238"/>
        <v>0</v>
      </c>
      <c r="S2689" s="114">
        <f t="shared" si="1230"/>
        <v>0</v>
      </c>
      <c r="T2689" s="124">
        <f t="shared" si="1239"/>
        <v>7.0000000000000007E-2</v>
      </c>
      <c r="U2689" s="122">
        <f t="shared" si="1231"/>
        <v>3</v>
      </c>
      <c r="V2689" s="122">
        <v>252</v>
      </c>
      <c r="W2689" s="121">
        <f t="shared" si="1232"/>
        <v>1.0008057850000001</v>
      </c>
      <c r="X2689" s="114">
        <f t="shared" si="1233"/>
        <v>0.30881628999999999</v>
      </c>
      <c r="Y2689" s="114">
        <f t="shared" si="1234"/>
        <v>0</v>
      </c>
      <c r="Z2689" s="127" t="str">
        <f t="shared" si="1243"/>
        <v>A+J=</v>
      </c>
      <c r="AA2689" s="119">
        <f t="shared" si="1244"/>
        <v>46713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>
        <f t="shared" si="1235"/>
        <v>46684</v>
      </c>
      <c r="B2690" s="114">
        <f t="shared" si="1222"/>
        <v>383.55781687999996</v>
      </c>
      <c r="C2690" s="114">
        <f t="shared" si="1240"/>
        <v>220.60533236000001</v>
      </c>
      <c r="D2690" s="115">
        <f t="shared" si="1223"/>
        <v>1190.8820000000001</v>
      </c>
      <c r="E2690" s="116">
        <f t="shared" si="1245"/>
        <v>1193.337</v>
      </c>
      <c r="F2690" s="117">
        <f t="shared" si="1246"/>
        <v>46650</v>
      </c>
      <c r="G2690" s="118">
        <f t="shared" si="1224"/>
        <v>2.0614972768082662E-3</v>
      </c>
      <c r="H2690" s="119">
        <f t="shared" si="1241"/>
        <v>46713</v>
      </c>
      <c r="I2690" s="119">
        <f t="shared" si="1225"/>
        <v>46713</v>
      </c>
      <c r="J2690" s="120">
        <f t="shared" si="1236"/>
        <v>21</v>
      </c>
      <c r="K2690" s="120">
        <f t="shared" si="1247"/>
        <v>3</v>
      </c>
      <c r="L2690" s="8">
        <f t="shared" si="1237"/>
        <v>1.00029423</v>
      </c>
      <c r="M2690" s="121">
        <f t="shared" si="1226"/>
        <v>1.00206149</v>
      </c>
      <c r="N2690" s="121">
        <f t="shared" si="1227"/>
        <v>1.7367498236427481</v>
      </c>
      <c r="O2690" s="114">
        <f t="shared" si="1228"/>
        <v>1.7372608199999999</v>
      </c>
      <c r="P2690" s="114">
        <f t="shared" si="1229"/>
        <v>383.24900058999998</v>
      </c>
      <c r="Q2690" s="168">
        <f t="shared" si="1242"/>
        <v>0</v>
      </c>
      <c r="R2690" s="169">
        <f t="shared" si="1238"/>
        <v>0</v>
      </c>
      <c r="S2690" s="114">
        <f t="shared" si="1230"/>
        <v>0</v>
      </c>
      <c r="T2690" s="124">
        <f t="shared" si="1239"/>
        <v>7.0000000000000007E-2</v>
      </c>
      <c r="U2690" s="122">
        <f t="shared" si="1231"/>
        <v>3</v>
      </c>
      <c r="V2690" s="122">
        <v>252</v>
      </c>
      <c r="W2690" s="121">
        <f t="shared" si="1232"/>
        <v>1.0008057850000001</v>
      </c>
      <c r="X2690" s="114">
        <f t="shared" si="1233"/>
        <v>0.30881628999999999</v>
      </c>
      <c r="Y2690" s="114">
        <f t="shared" si="1234"/>
        <v>0</v>
      </c>
      <c r="Z2690" s="127" t="str">
        <f t="shared" si="1243"/>
        <v>A+J=</v>
      </c>
      <c r="AA2690" s="119">
        <f t="shared" si="1244"/>
        <v>46713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>
        <f t="shared" si="1235"/>
        <v>46685</v>
      </c>
      <c r="B2691" s="114">
        <f t="shared" si="1222"/>
        <v>383.55781687999996</v>
      </c>
      <c r="C2691" s="114">
        <f t="shared" si="1240"/>
        <v>220.60533236000001</v>
      </c>
      <c r="D2691" s="115">
        <f t="shared" si="1223"/>
        <v>1190.8820000000001</v>
      </c>
      <c r="E2691" s="116">
        <f t="shared" si="1245"/>
        <v>1193.337</v>
      </c>
      <c r="F2691" s="117">
        <f t="shared" si="1246"/>
        <v>46650</v>
      </c>
      <c r="G2691" s="118">
        <f t="shared" si="1224"/>
        <v>2.0614972768082662E-3</v>
      </c>
      <c r="H2691" s="119">
        <f t="shared" si="1241"/>
        <v>46713</v>
      </c>
      <c r="I2691" s="119">
        <f t="shared" si="1225"/>
        <v>46713</v>
      </c>
      <c r="J2691" s="120">
        <f t="shared" si="1236"/>
        <v>21</v>
      </c>
      <c r="K2691" s="120">
        <f t="shared" si="1247"/>
        <v>3</v>
      </c>
      <c r="L2691" s="8">
        <f t="shared" si="1237"/>
        <v>1.00029423</v>
      </c>
      <c r="M2691" s="121">
        <f t="shared" si="1226"/>
        <v>1.00206149</v>
      </c>
      <c r="N2691" s="121">
        <f t="shared" si="1227"/>
        <v>1.7367498236427481</v>
      </c>
      <c r="O2691" s="114">
        <f t="shared" si="1228"/>
        <v>1.7372608199999999</v>
      </c>
      <c r="P2691" s="114">
        <f t="shared" si="1229"/>
        <v>383.24900058999998</v>
      </c>
      <c r="Q2691" s="168">
        <f t="shared" si="1242"/>
        <v>0</v>
      </c>
      <c r="R2691" s="169">
        <f t="shared" si="1238"/>
        <v>0</v>
      </c>
      <c r="S2691" s="114">
        <f t="shared" si="1230"/>
        <v>0</v>
      </c>
      <c r="T2691" s="124">
        <f t="shared" si="1239"/>
        <v>7.0000000000000007E-2</v>
      </c>
      <c r="U2691" s="122">
        <f t="shared" si="1231"/>
        <v>3</v>
      </c>
      <c r="V2691" s="122">
        <v>252</v>
      </c>
      <c r="W2691" s="121">
        <f t="shared" si="1232"/>
        <v>1.0008057850000001</v>
      </c>
      <c r="X2691" s="114">
        <f t="shared" si="1233"/>
        <v>0.30881628999999999</v>
      </c>
      <c r="Y2691" s="114">
        <f t="shared" si="1234"/>
        <v>0</v>
      </c>
      <c r="Z2691" s="127" t="str">
        <f t="shared" si="1243"/>
        <v>A+J=</v>
      </c>
      <c r="AA2691" s="119">
        <f t="shared" si="1244"/>
        <v>46713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>
        <f t="shared" si="1235"/>
        <v>46686</v>
      </c>
      <c r="B2692" s="114">
        <f t="shared" si="1222"/>
        <v>383.69843795000003</v>
      </c>
      <c r="C2692" s="114">
        <f t="shared" si="1240"/>
        <v>220.60533236000001</v>
      </c>
      <c r="D2692" s="115">
        <f t="shared" si="1223"/>
        <v>1190.8820000000001</v>
      </c>
      <c r="E2692" s="116">
        <f t="shared" si="1245"/>
        <v>1193.337</v>
      </c>
      <c r="F2692" s="117">
        <f t="shared" si="1246"/>
        <v>46650</v>
      </c>
      <c r="G2692" s="118">
        <f t="shared" si="1224"/>
        <v>2.0614972768082662E-3</v>
      </c>
      <c r="H2692" s="119">
        <f t="shared" si="1241"/>
        <v>46713</v>
      </c>
      <c r="I2692" s="119">
        <f t="shared" si="1225"/>
        <v>46713</v>
      </c>
      <c r="J2692" s="120">
        <f t="shared" si="1236"/>
        <v>21</v>
      </c>
      <c r="K2692" s="120">
        <f t="shared" si="1247"/>
        <v>4</v>
      </c>
      <c r="L2692" s="8">
        <f t="shared" si="1237"/>
        <v>1.0003923299999999</v>
      </c>
      <c r="M2692" s="121">
        <f t="shared" si="1226"/>
        <v>1.00206149</v>
      </c>
      <c r="N2692" s="121">
        <f t="shared" si="1227"/>
        <v>1.7367498236427481</v>
      </c>
      <c r="O2692" s="114">
        <f t="shared" si="1228"/>
        <v>1.7374312000000001</v>
      </c>
      <c r="P2692" s="114">
        <f t="shared" si="1229"/>
        <v>383.28658732000002</v>
      </c>
      <c r="Q2692" s="168">
        <f t="shared" si="1242"/>
        <v>0</v>
      </c>
      <c r="R2692" s="169">
        <f t="shared" si="1238"/>
        <v>0</v>
      </c>
      <c r="S2692" s="114">
        <f t="shared" si="1230"/>
        <v>0</v>
      </c>
      <c r="T2692" s="124">
        <f t="shared" si="1239"/>
        <v>7.0000000000000007E-2</v>
      </c>
      <c r="U2692" s="122">
        <f t="shared" si="1231"/>
        <v>4</v>
      </c>
      <c r="V2692" s="122">
        <v>252</v>
      </c>
      <c r="W2692" s="121">
        <f t="shared" si="1232"/>
        <v>1.0010745240000001</v>
      </c>
      <c r="X2692" s="114">
        <f t="shared" si="1233"/>
        <v>0.41185063</v>
      </c>
      <c r="Y2692" s="114">
        <f t="shared" si="1234"/>
        <v>0</v>
      </c>
      <c r="Z2692" s="127" t="str">
        <f t="shared" si="1243"/>
        <v>A+J=</v>
      </c>
      <c r="AA2692" s="119">
        <f t="shared" si="1244"/>
        <v>46713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>
        <f t="shared" si="1235"/>
        <v>46687</v>
      </c>
      <c r="B2693" s="114">
        <f t="shared" si="1222"/>
        <v>383.83910904999999</v>
      </c>
      <c r="C2693" s="114">
        <f t="shared" si="1240"/>
        <v>220.60533236000001</v>
      </c>
      <c r="D2693" s="115">
        <f t="shared" si="1223"/>
        <v>1190.8820000000001</v>
      </c>
      <c r="E2693" s="116">
        <f t="shared" si="1245"/>
        <v>1193.337</v>
      </c>
      <c r="F2693" s="117">
        <f t="shared" si="1246"/>
        <v>46650</v>
      </c>
      <c r="G2693" s="118">
        <f t="shared" si="1224"/>
        <v>2.0614972768082662E-3</v>
      </c>
      <c r="H2693" s="119">
        <f t="shared" si="1241"/>
        <v>46713</v>
      </c>
      <c r="I2693" s="119">
        <f t="shared" si="1225"/>
        <v>46713</v>
      </c>
      <c r="J2693" s="120">
        <f t="shared" si="1236"/>
        <v>21</v>
      </c>
      <c r="K2693" s="120">
        <f t="shared" si="1247"/>
        <v>5</v>
      </c>
      <c r="L2693" s="8">
        <f t="shared" si="1237"/>
        <v>1.0004904400000001</v>
      </c>
      <c r="M2693" s="121">
        <f t="shared" si="1226"/>
        <v>1.00206149</v>
      </c>
      <c r="N2693" s="121">
        <f t="shared" si="1227"/>
        <v>1.7367498236427481</v>
      </c>
      <c r="O2693" s="114">
        <f t="shared" si="1228"/>
        <v>1.7376015899999999</v>
      </c>
      <c r="P2693" s="114">
        <f t="shared" si="1229"/>
        <v>383.32417627000001</v>
      </c>
      <c r="Q2693" s="168">
        <f t="shared" si="1242"/>
        <v>0</v>
      </c>
      <c r="R2693" s="169">
        <f t="shared" si="1238"/>
        <v>0</v>
      </c>
      <c r="S2693" s="114">
        <f t="shared" si="1230"/>
        <v>0</v>
      </c>
      <c r="T2693" s="124">
        <f t="shared" si="1239"/>
        <v>7.0000000000000007E-2</v>
      </c>
      <c r="U2693" s="122">
        <f t="shared" si="1231"/>
        <v>5</v>
      </c>
      <c r="V2693" s="122">
        <v>252</v>
      </c>
      <c r="W2693" s="121">
        <f t="shared" si="1232"/>
        <v>1.0013433350000001</v>
      </c>
      <c r="X2693" s="114">
        <f t="shared" si="1233"/>
        <v>0.51493277999999998</v>
      </c>
      <c r="Y2693" s="114">
        <f t="shared" si="1234"/>
        <v>0</v>
      </c>
      <c r="Z2693" s="127" t="str">
        <f t="shared" si="1243"/>
        <v>A+J=</v>
      </c>
      <c r="AA2693" s="119">
        <f t="shared" si="1244"/>
        <v>46713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>
        <f t="shared" si="1235"/>
        <v>46688</v>
      </c>
      <c r="B2694" s="114">
        <f t="shared" si="1222"/>
        <v>383.97983236000005</v>
      </c>
      <c r="C2694" s="114">
        <f t="shared" si="1240"/>
        <v>220.60533236000001</v>
      </c>
      <c r="D2694" s="115">
        <f t="shared" si="1223"/>
        <v>1190.8820000000001</v>
      </c>
      <c r="E2694" s="116">
        <f t="shared" si="1245"/>
        <v>1193.337</v>
      </c>
      <c r="F2694" s="117">
        <f t="shared" si="1246"/>
        <v>46650</v>
      </c>
      <c r="G2694" s="118">
        <f t="shared" si="1224"/>
        <v>2.0614972768082662E-3</v>
      </c>
      <c r="H2694" s="119">
        <f t="shared" si="1241"/>
        <v>46713</v>
      </c>
      <c r="I2694" s="119">
        <f t="shared" si="1225"/>
        <v>46713</v>
      </c>
      <c r="J2694" s="120">
        <f t="shared" si="1236"/>
        <v>21</v>
      </c>
      <c r="K2694" s="120">
        <f t="shared" si="1247"/>
        <v>6</v>
      </c>
      <c r="L2694" s="8">
        <f t="shared" si="1237"/>
        <v>1.00058856</v>
      </c>
      <c r="M2694" s="121">
        <f t="shared" si="1226"/>
        <v>1.00206149</v>
      </c>
      <c r="N2694" s="121">
        <f t="shared" si="1227"/>
        <v>1.7367498236427481</v>
      </c>
      <c r="O2694" s="114">
        <f t="shared" si="1228"/>
        <v>1.7377720000000001</v>
      </c>
      <c r="P2694" s="114">
        <f t="shared" si="1229"/>
        <v>383.36176962000002</v>
      </c>
      <c r="Q2694" s="168">
        <f t="shared" si="1242"/>
        <v>0</v>
      </c>
      <c r="R2694" s="169">
        <f t="shared" si="1238"/>
        <v>0</v>
      </c>
      <c r="S2694" s="114">
        <f t="shared" si="1230"/>
        <v>0</v>
      </c>
      <c r="T2694" s="124">
        <f t="shared" si="1239"/>
        <v>7.0000000000000007E-2</v>
      </c>
      <c r="U2694" s="122">
        <f t="shared" si="1231"/>
        <v>6</v>
      </c>
      <c r="V2694" s="122">
        <v>252</v>
      </c>
      <c r="W2694" s="121">
        <f t="shared" si="1232"/>
        <v>1.001612218</v>
      </c>
      <c r="X2694" s="114">
        <f t="shared" si="1233"/>
        <v>0.61806274000000005</v>
      </c>
      <c r="Y2694" s="114">
        <f t="shared" si="1234"/>
        <v>0</v>
      </c>
      <c r="Z2694" s="127" t="str">
        <f t="shared" si="1243"/>
        <v>A+J=</v>
      </c>
      <c r="AA2694" s="119">
        <f t="shared" si="1244"/>
        <v>46713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>
        <f t="shared" si="1235"/>
        <v>46689</v>
      </c>
      <c r="B2695" s="114">
        <f t="shared" ref="B2695:B2758" si="1248">(P2695+X2695)</f>
        <v>384.12060831000002</v>
      </c>
      <c r="C2695" s="114">
        <f t="shared" si="1240"/>
        <v>220.60533236000001</v>
      </c>
      <c r="D2695" s="115">
        <f t="shared" ref="D2695:D2758" si="1249">IF(E2695=E2694,D2694,E2694)</f>
        <v>1190.8820000000001</v>
      </c>
      <c r="E2695" s="116">
        <f t="shared" si="1245"/>
        <v>1193.337</v>
      </c>
      <c r="F2695" s="117">
        <f t="shared" si="1246"/>
        <v>46650</v>
      </c>
      <c r="G2695" s="118">
        <f t="shared" ref="G2695:G2758" si="1250">(E2695/D2695)-1</f>
        <v>2.0614972768082662E-3</v>
      </c>
      <c r="H2695" s="119">
        <f t="shared" si="1241"/>
        <v>46713</v>
      </c>
      <c r="I2695" s="119">
        <f t="shared" ref="I2695:I2758" si="1251">IF(A2695&gt;I2694,H2695,I2694)</f>
        <v>46713</v>
      </c>
      <c r="J2695" s="120">
        <f t="shared" si="1236"/>
        <v>21</v>
      </c>
      <c r="K2695" s="120">
        <f t="shared" si="1247"/>
        <v>7</v>
      </c>
      <c r="L2695" s="8">
        <f t="shared" si="1237"/>
        <v>1.00068669</v>
      </c>
      <c r="M2695" s="121">
        <f t="shared" ref="M2695:M2758" si="1252">IF(I2695&gt;I2694,L2694,M2694)</f>
        <v>1.00206149</v>
      </c>
      <c r="N2695" s="121">
        <f t="shared" ref="N2695:N2758" si="1253">IF(I2695&gt;I2694,N2694*M2695,N2694)</f>
        <v>1.7367498236427481</v>
      </c>
      <c r="O2695" s="114">
        <f t="shared" ref="O2695:O2758" si="1254">TRUNC(TRUNC((L2695*N2695),15),8)</f>
        <v>1.7379424299999999</v>
      </c>
      <c r="P2695" s="114">
        <f t="shared" ref="P2695:P2758" si="1255">TRUNC(C2695*O2695,8)</f>
        <v>383.39936739000001</v>
      </c>
      <c r="Q2695" s="168">
        <f t="shared" si="1242"/>
        <v>0</v>
      </c>
      <c r="R2695" s="169">
        <f t="shared" si="1238"/>
        <v>0</v>
      </c>
      <c r="S2695" s="114">
        <f t="shared" ref="S2695:S2758" si="1256">IF(R2695&gt;0,TRUNC(R2695*P2695,8),0)</f>
        <v>0</v>
      </c>
      <c r="T2695" s="124">
        <f t="shared" si="1239"/>
        <v>7.0000000000000007E-2</v>
      </c>
      <c r="U2695" s="122">
        <f t="shared" ref="U2695:U2758" si="1257">IF(Q2694&gt;0,1,IF(K2695=K2694,U2694,U2694+1))</f>
        <v>7</v>
      </c>
      <c r="V2695" s="122">
        <v>252</v>
      </c>
      <c r="W2695" s="121">
        <f t="shared" ref="W2695:W2758" si="1258">ROUND((1+T2695)^TRUNC((U2695/V2695),9),9)</f>
        <v>1.001881174</v>
      </c>
      <c r="X2695" s="114">
        <f t="shared" ref="X2695:X2758" si="1259">TRUNC((P2695*(W2695-1)),8)</f>
        <v>0.72124091999999995</v>
      </c>
      <c r="Y2695" s="114">
        <f t="shared" ref="Y2695:Y2758" si="1260">IF(Q2695&gt;0,S2695+X2695,0)</f>
        <v>0</v>
      </c>
      <c r="Z2695" s="127" t="str">
        <f t="shared" si="1243"/>
        <v>A+J=</v>
      </c>
      <c r="AA2695" s="119">
        <f t="shared" si="1244"/>
        <v>46713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>
        <f t="shared" si="1235"/>
        <v>46690</v>
      </c>
      <c r="B2696" s="114">
        <f t="shared" si="1248"/>
        <v>384.26143429000001</v>
      </c>
      <c r="C2696" s="114">
        <f t="shared" si="1240"/>
        <v>220.60533236000001</v>
      </c>
      <c r="D2696" s="115">
        <f t="shared" si="1249"/>
        <v>1190.8820000000001</v>
      </c>
      <c r="E2696" s="116">
        <f t="shared" si="1245"/>
        <v>1193.337</v>
      </c>
      <c r="F2696" s="117">
        <f t="shared" si="1246"/>
        <v>46650</v>
      </c>
      <c r="G2696" s="118">
        <f t="shared" si="1250"/>
        <v>2.0614972768082662E-3</v>
      </c>
      <c r="H2696" s="119">
        <f t="shared" si="1241"/>
        <v>46713</v>
      </c>
      <c r="I2696" s="119">
        <f t="shared" si="1251"/>
        <v>46713</v>
      </c>
      <c r="J2696" s="120">
        <f t="shared" si="1236"/>
        <v>21</v>
      </c>
      <c r="K2696" s="120">
        <f t="shared" si="1247"/>
        <v>8</v>
      </c>
      <c r="L2696" s="8">
        <f t="shared" si="1237"/>
        <v>1.00078483</v>
      </c>
      <c r="M2696" s="121">
        <f t="shared" si="1252"/>
        <v>1.00206149</v>
      </c>
      <c r="N2696" s="121">
        <f t="shared" si="1253"/>
        <v>1.7367498236427481</v>
      </c>
      <c r="O2696" s="114">
        <f t="shared" si="1254"/>
        <v>1.7381128699999999</v>
      </c>
      <c r="P2696" s="114">
        <f t="shared" si="1255"/>
        <v>383.43696735999998</v>
      </c>
      <c r="Q2696" s="168">
        <f t="shared" si="1242"/>
        <v>0</v>
      </c>
      <c r="R2696" s="169">
        <f t="shared" si="1238"/>
        <v>0</v>
      </c>
      <c r="S2696" s="114">
        <f t="shared" si="1256"/>
        <v>0</v>
      </c>
      <c r="T2696" s="124">
        <f t="shared" si="1239"/>
        <v>7.0000000000000007E-2</v>
      </c>
      <c r="U2696" s="122">
        <f t="shared" si="1257"/>
        <v>8</v>
      </c>
      <c r="V2696" s="122">
        <v>252</v>
      </c>
      <c r="W2696" s="121">
        <f t="shared" si="1258"/>
        <v>1.0021502019999999</v>
      </c>
      <c r="X2696" s="114">
        <f t="shared" si="1259"/>
        <v>0.82446693000000004</v>
      </c>
      <c r="Y2696" s="114">
        <f t="shared" si="1260"/>
        <v>0</v>
      </c>
      <c r="Z2696" s="127" t="str">
        <f t="shared" si="1243"/>
        <v>A+J=</v>
      </c>
      <c r="AA2696" s="119">
        <f t="shared" si="1244"/>
        <v>46713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>
        <f t="shared" si="1235"/>
        <v>46691</v>
      </c>
      <c r="B2697" s="114">
        <f t="shared" si="1248"/>
        <v>384.26143429000001</v>
      </c>
      <c r="C2697" s="114">
        <f t="shared" si="1240"/>
        <v>220.60533236000001</v>
      </c>
      <c r="D2697" s="115">
        <f t="shared" si="1249"/>
        <v>1190.8820000000001</v>
      </c>
      <c r="E2697" s="116">
        <f t="shared" si="1245"/>
        <v>1193.337</v>
      </c>
      <c r="F2697" s="117">
        <f t="shared" si="1246"/>
        <v>46650</v>
      </c>
      <c r="G2697" s="118">
        <f t="shared" si="1250"/>
        <v>2.0614972768082662E-3</v>
      </c>
      <c r="H2697" s="119">
        <f t="shared" si="1241"/>
        <v>46713</v>
      </c>
      <c r="I2697" s="119">
        <f t="shared" si="1251"/>
        <v>46713</v>
      </c>
      <c r="J2697" s="120">
        <f t="shared" si="1236"/>
        <v>21</v>
      </c>
      <c r="K2697" s="120">
        <f t="shared" si="1247"/>
        <v>8</v>
      </c>
      <c r="L2697" s="8">
        <f t="shared" si="1237"/>
        <v>1.00078483</v>
      </c>
      <c r="M2697" s="121">
        <f t="shared" si="1252"/>
        <v>1.00206149</v>
      </c>
      <c r="N2697" s="121">
        <f t="shared" si="1253"/>
        <v>1.7367498236427481</v>
      </c>
      <c r="O2697" s="114">
        <f t="shared" si="1254"/>
        <v>1.7381128699999999</v>
      </c>
      <c r="P2697" s="114">
        <f t="shared" si="1255"/>
        <v>383.43696735999998</v>
      </c>
      <c r="Q2697" s="168">
        <f t="shared" si="1242"/>
        <v>0</v>
      </c>
      <c r="R2697" s="169">
        <f t="shared" si="1238"/>
        <v>0</v>
      </c>
      <c r="S2697" s="114">
        <f t="shared" si="1256"/>
        <v>0</v>
      </c>
      <c r="T2697" s="124">
        <f t="shared" si="1239"/>
        <v>7.0000000000000007E-2</v>
      </c>
      <c r="U2697" s="122">
        <f t="shared" si="1257"/>
        <v>8</v>
      </c>
      <c r="V2697" s="122">
        <v>252</v>
      </c>
      <c r="W2697" s="121">
        <f t="shared" si="1258"/>
        <v>1.0021502019999999</v>
      </c>
      <c r="X2697" s="114">
        <f t="shared" si="1259"/>
        <v>0.82446693000000004</v>
      </c>
      <c r="Y2697" s="114">
        <f t="shared" si="1260"/>
        <v>0</v>
      </c>
      <c r="Z2697" s="127" t="str">
        <f t="shared" si="1243"/>
        <v>A+J=</v>
      </c>
      <c r="AA2697" s="119">
        <f t="shared" si="1244"/>
        <v>46713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>
        <f t="shared" si="1235"/>
        <v>46692</v>
      </c>
      <c r="B2698" s="114">
        <f t="shared" si="1248"/>
        <v>384.26143429000001</v>
      </c>
      <c r="C2698" s="114">
        <f t="shared" si="1240"/>
        <v>220.60533236000001</v>
      </c>
      <c r="D2698" s="115">
        <f t="shared" si="1249"/>
        <v>1190.8820000000001</v>
      </c>
      <c r="E2698" s="116">
        <f t="shared" si="1245"/>
        <v>1193.337</v>
      </c>
      <c r="F2698" s="117">
        <f t="shared" si="1246"/>
        <v>46650</v>
      </c>
      <c r="G2698" s="118">
        <f t="shared" si="1250"/>
        <v>2.0614972768082662E-3</v>
      </c>
      <c r="H2698" s="119">
        <f t="shared" si="1241"/>
        <v>46713</v>
      </c>
      <c r="I2698" s="119">
        <f t="shared" si="1251"/>
        <v>46713</v>
      </c>
      <c r="J2698" s="120">
        <f t="shared" si="1236"/>
        <v>21</v>
      </c>
      <c r="K2698" s="120">
        <f t="shared" si="1247"/>
        <v>8</v>
      </c>
      <c r="L2698" s="8">
        <f t="shared" si="1237"/>
        <v>1.00078483</v>
      </c>
      <c r="M2698" s="121">
        <f t="shared" si="1252"/>
        <v>1.00206149</v>
      </c>
      <c r="N2698" s="121">
        <f t="shared" si="1253"/>
        <v>1.7367498236427481</v>
      </c>
      <c r="O2698" s="114">
        <f t="shared" si="1254"/>
        <v>1.7381128699999999</v>
      </c>
      <c r="P2698" s="114">
        <f t="shared" si="1255"/>
        <v>383.43696735999998</v>
      </c>
      <c r="Q2698" s="168">
        <f t="shared" si="1242"/>
        <v>0</v>
      </c>
      <c r="R2698" s="169">
        <f t="shared" si="1238"/>
        <v>0</v>
      </c>
      <c r="S2698" s="114">
        <f t="shared" si="1256"/>
        <v>0</v>
      </c>
      <c r="T2698" s="124">
        <f t="shared" si="1239"/>
        <v>7.0000000000000007E-2</v>
      </c>
      <c r="U2698" s="122">
        <f t="shared" si="1257"/>
        <v>8</v>
      </c>
      <c r="V2698" s="122">
        <v>252</v>
      </c>
      <c r="W2698" s="121">
        <f t="shared" si="1258"/>
        <v>1.0021502019999999</v>
      </c>
      <c r="X2698" s="114">
        <f t="shared" si="1259"/>
        <v>0.82446693000000004</v>
      </c>
      <c r="Y2698" s="114">
        <f t="shared" si="1260"/>
        <v>0</v>
      </c>
      <c r="Z2698" s="127" t="str">
        <f t="shared" si="1243"/>
        <v>A+J=</v>
      </c>
      <c r="AA2698" s="119">
        <f t="shared" si="1244"/>
        <v>46713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>
        <f t="shared" ref="A2699:A2762" si="1261">(A2698+1)</f>
        <v>46693</v>
      </c>
      <c r="B2699" s="114">
        <f t="shared" si="1248"/>
        <v>384.40231032999998</v>
      </c>
      <c r="C2699" s="114">
        <f t="shared" si="1240"/>
        <v>220.60533236000001</v>
      </c>
      <c r="D2699" s="115">
        <f t="shared" si="1249"/>
        <v>1190.8820000000001</v>
      </c>
      <c r="E2699" s="116">
        <f t="shared" si="1245"/>
        <v>1193.337</v>
      </c>
      <c r="F2699" s="117">
        <f t="shared" si="1246"/>
        <v>46650</v>
      </c>
      <c r="G2699" s="118">
        <f t="shared" si="1250"/>
        <v>2.0614972768082662E-3</v>
      </c>
      <c r="H2699" s="119">
        <f t="shared" si="1241"/>
        <v>46713</v>
      </c>
      <c r="I2699" s="119">
        <f t="shared" si="1251"/>
        <v>46713</v>
      </c>
      <c r="J2699" s="120">
        <f t="shared" ref="J2699:J2762" si="1262">IF(I2699=I2698,J2698,NETWORKDAYS(I2698,I2699,$AD$148:$AD$502)-1)</f>
        <v>21</v>
      </c>
      <c r="K2699" s="120">
        <f t="shared" si="1247"/>
        <v>9</v>
      </c>
      <c r="L2699" s="8">
        <f t="shared" ref="L2699:L2762" si="1263">TRUNC((E2699/D2699)^TRUNC((K2699/J2699),9),8)</f>
        <v>1.0008829699999999</v>
      </c>
      <c r="M2699" s="121">
        <f t="shared" si="1252"/>
        <v>1.00206149</v>
      </c>
      <c r="N2699" s="121">
        <f t="shared" si="1253"/>
        <v>1.7367498236427481</v>
      </c>
      <c r="O2699" s="114">
        <f t="shared" si="1254"/>
        <v>1.7382833200000001</v>
      </c>
      <c r="P2699" s="114">
        <f t="shared" si="1255"/>
        <v>383.47456954</v>
      </c>
      <c r="Q2699" s="168">
        <f t="shared" si="1242"/>
        <v>0</v>
      </c>
      <c r="R2699" s="169">
        <f t="shared" ref="R2699:R2762" si="1264">IF(Q2699&gt;0,VLOOKUP($A2699,$AD$10:$AI$140,6),0)</f>
        <v>0</v>
      </c>
      <c r="S2699" s="114">
        <f t="shared" si="1256"/>
        <v>0</v>
      </c>
      <c r="T2699" s="124">
        <f t="shared" ref="T2699:T2762" si="1265">(T2698)</f>
        <v>7.0000000000000007E-2</v>
      </c>
      <c r="U2699" s="122">
        <f t="shared" si="1257"/>
        <v>9</v>
      </c>
      <c r="V2699" s="122">
        <v>252</v>
      </c>
      <c r="W2699" s="121">
        <f t="shared" si="1258"/>
        <v>1.0024193020000001</v>
      </c>
      <c r="X2699" s="114">
        <f t="shared" si="1259"/>
        <v>0.92774078999999998</v>
      </c>
      <c r="Y2699" s="114">
        <f t="shared" si="1260"/>
        <v>0</v>
      </c>
      <c r="Z2699" s="127" t="str">
        <f t="shared" si="1243"/>
        <v>A+J=</v>
      </c>
      <c r="AA2699" s="119">
        <f t="shared" si="1244"/>
        <v>46713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>
        <f t="shared" si="1261"/>
        <v>46694</v>
      </c>
      <c r="B2700" s="114">
        <f t="shared" si="1248"/>
        <v>384.40231032999998</v>
      </c>
      <c r="C2700" s="114">
        <f t="shared" ref="C2700:C2763" si="1266">TRUNC(IF(Q2699&gt;0,VLOOKUP(A2699,$AD$12:$AE$140,2),C2699),8)</f>
        <v>220.60533236000001</v>
      </c>
      <c r="D2700" s="115">
        <f t="shared" si="1249"/>
        <v>1190.8820000000001</v>
      </c>
      <c r="E2700" s="116">
        <f t="shared" si="1245"/>
        <v>1193.337</v>
      </c>
      <c r="F2700" s="117">
        <f t="shared" si="1246"/>
        <v>46650</v>
      </c>
      <c r="G2700" s="118">
        <f t="shared" si="1250"/>
        <v>2.0614972768082662E-3</v>
      </c>
      <c r="H2700" s="119">
        <f t="shared" ref="H2700:H2763" si="1267">IF(DAY(A2700)=H$9,VLOOKUP(A2700,AH$118:AN$450,4),H2699)</f>
        <v>46713</v>
      </c>
      <c r="I2700" s="119">
        <f t="shared" si="1251"/>
        <v>46713</v>
      </c>
      <c r="J2700" s="120">
        <f t="shared" si="1262"/>
        <v>21</v>
      </c>
      <c r="K2700" s="120">
        <f t="shared" si="1247"/>
        <v>9</v>
      </c>
      <c r="L2700" s="8">
        <f t="shared" si="1263"/>
        <v>1.0008829699999999</v>
      </c>
      <c r="M2700" s="121">
        <f t="shared" si="1252"/>
        <v>1.00206149</v>
      </c>
      <c r="N2700" s="121">
        <f t="shared" si="1253"/>
        <v>1.7367498236427481</v>
      </c>
      <c r="O2700" s="114">
        <f t="shared" si="1254"/>
        <v>1.7382833200000001</v>
      </c>
      <c r="P2700" s="114">
        <f t="shared" si="1255"/>
        <v>383.47456954</v>
      </c>
      <c r="Q2700" s="168">
        <f t="shared" ref="Q2700:Q2763" si="1268">IF(VLOOKUP(A2700,AD$10:AK$140,8)=VLOOKUP(A2699,AD$10:AK$140,8),0,VLOOKUP(A2700,AD$10:AK$140,8))</f>
        <v>0</v>
      </c>
      <c r="R2700" s="169">
        <f t="shared" si="1264"/>
        <v>0</v>
      </c>
      <c r="S2700" s="114">
        <f t="shared" si="1256"/>
        <v>0</v>
      </c>
      <c r="T2700" s="124">
        <f t="shared" si="1265"/>
        <v>7.0000000000000007E-2</v>
      </c>
      <c r="U2700" s="122">
        <f t="shared" si="1257"/>
        <v>9</v>
      </c>
      <c r="V2700" s="122">
        <v>252</v>
      </c>
      <c r="W2700" s="121">
        <f t="shared" si="1258"/>
        <v>1.0024193020000001</v>
      </c>
      <c r="X2700" s="114">
        <f t="shared" si="1259"/>
        <v>0.92774078999999998</v>
      </c>
      <c r="Y2700" s="114">
        <f t="shared" si="1260"/>
        <v>0</v>
      </c>
      <c r="Z2700" s="127" t="str">
        <f t="shared" ref="Z2700:Z2763" si="1269">IF($Q2699&gt;0,VLOOKUP($A2699,$AD$10:$AM$140,9),Z2699)</f>
        <v>A+J=</v>
      </c>
      <c r="AA2700" s="119">
        <f t="shared" ref="AA2700:AA2763" si="1270">IF($Q2699&gt;0,VLOOKUP($A2699,$AD$10:$AM$140,10),AA2699)</f>
        <v>46713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>
        <f t="shared" si="1261"/>
        <v>46695</v>
      </c>
      <c r="B2701" s="114">
        <f t="shared" si="1248"/>
        <v>384.54324085999997</v>
      </c>
      <c r="C2701" s="114">
        <f t="shared" si="1266"/>
        <v>220.60533236000001</v>
      </c>
      <c r="D2701" s="115">
        <f t="shared" si="1249"/>
        <v>1190.8820000000001</v>
      </c>
      <c r="E2701" s="116">
        <f t="shared" si="1245"/>
        <v>1193.337</v>
      </c>
      <c r="F2701" s="117">
        <f t="shared" si="1246"/>
        <v>46650</v>
      </c>
      <c r="G2701" s="118">
        <f t="shared" si="1250"/>
        <v>2.0614972768082662E-3</v>
      </c>
      <c r="H2701" s="119">
        <f t="shared" si="1267"/>
        <v>46713</v>
      </c>
      <c r="I2701" s="119">
        <f t="shared" si="1251"/>
        <v>46713</v>
      </c>
      <c r="J2701" s="120">
        <f t="shared" si="1262"/>
        <v>21</v>
      </c>
      <c r="K2701" s="120">
        <f t="shared" si="1247"/>
        <v>10</v>
      </c>
      <c r="L2701" s="8">
        <f t="shared" si="1263"/>
        <v>1.00098113</v>
      </c>
      <c r="M2701" s="121">
        <f t="shared" si="1252"/>
        <v>1.00206149</v>
      </c>
      <c r="N2701" s="121">
        <f t="shared" si="1253"/>
        <v>1.7367498236427481</v>
      </c>
      <c r="O2701" s="114">
        <f t="shared" si="1254"/>
        <v>1.7384538</v>
      </c>
      <c r="P2701" s="114">
        <f t="shared" si="1255"/>
        <v>383.51217833999999</v>
      </c>
      <c r="Q2701" s="168">
        <f t="shared" si="1268"/>
        <v>0</v>
      </c>
      <c r="R2701" s="169">
        <f t="shared" si="1264"/>
        <v>0</v>
      </c>
      <c r="S2701" s="114">
        <f t="shared" si="1256"/>
        <v>0</v>
      </c>
      <c r="T2701" s="124">
        <f t="shared" si="1265"/>
        <v>7.0000000000000007E-2</v>
      </c>
      <c r="U2701" s="122">
        <f t="shared" si="1257"/>
        <v>10</v>
      </c>
      <c r="V2701" s="122">
        <v>252</v>
      </c>
      <c r="W2701" s="121">
        <f t="shared" si="1258"/>
        <v>1.0026884739999999</v>
      </c>
      <c r="X2701" s="114">
        <f t="shared" si="1259"/>
        <v>1.0310625200000001</v>
      </c>
      <c r="Y2701" s="114">
        <f t="shared" si="1260"/>
        <v>0</v>
      </c>
      <c r="Z2701" s="127" t="str">
        <f t="shared" si="1269"/>
        <v>A+J=</v>
      </c>
      <c r="AA2701" s="119">
        <f t="shared" si="1270"/>
        <v>46713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>
        <f t="shared" si="1261"/>
        <v>46696</v>
      </c>
      <c r="B2702" s="114">
        <f t="shared" si="1248"/>
        <v>384.68422183000001</v>
      </c>
      <c r="C2702" s="114">
        <f t="shared" si="1266"/>
        <v>220.60533236000001</v>
      </c>
      <c r="D2702" s="115">
        <f t="shared" si="1249"/>
        <v>1190.8820000000001</v>
      </c>
      <c r="E2702" s="116">
        <f t="shared" si="1245"/>
        <v>1193.337</v>
      </c>
      <c r="F2702" s="117">
        <f t="shared" si="1246"/>
        <v>46650</v>
      </c>
      <c r="G2702" s="118">
        <f t="shared" si="1250"/>
        <v>2.0614972768082662E-3</v>
      </c>
      <c r="H2702" s="119">
        <f t="shared" si="1267"/>
        <v>46713</v>
      </c>
      <c r="I2702" s="119">
        <f t="shared" si="1251"/>
        <v>46713</v>
      </c>
      <c r="J2702" s="120">
        <f t="shared" si="1262"/>
        <v>21</v>
      </c>
      <c r="K2702" s="120">
        <f t="shared" si="1247"/>
        <v>11</v>
      </c>
      <c r="L2702" s="8">
        <f t="shared" si="1263"/>
        <v>1.0010793</v>
      </c>
      <c r="M2702" s="121">
        <f t="shared" si="1252"/>
        <v>1.00206149</v>
      </c>
      <c r="N2702" s="121">
        <f t="shared" si="1253"/>
        <v>1.7367498236427481</v>
      </c>
      <c r="O2702" s="114">
        <f t="shared" si="1254"/>
        <v>1.73862429</v>
      </c>
      <c r="P2702" s="114">
        <f t="shared" si="1255"/>
        <v>383.54978934000002</v>
      </c>
      <c r="Q2702" s="168">
        <f t="shared" si="1268"/>
        <v>0</v>
      </c>
      <c r="R2702" s="169">
        <f t="shared" si="1264"/>
        <v>0</v>
      </c>
      <c r="S2702" s="114">
        <f t="shared" si="1256"/>
        <v>0</v>
      </c>
      <c r="T2702" s="124">
        <f t="shared" si="1265"/>
        <v>7.0000000000000007E-2</v>
      </c>
      <c r="U2702" s="122">
        <f t="shared" si="1257"/>
        <v>11</v>
      </c>
      <c r="V2702" s="122">
        <v>252</v>
      </c>
      <c r="W2702" s="121">
        <f t="shared" si="1258"/>
        <v>1.0029577190000001</v>
      </c>
      <c r="X2702" s="114">
        <f t="shared" si="1259"/>
        <v>1.13443249</v>
      </c>
      <c r="Y2702" s="114">
        <f t="shared" si="1260"/>
        <v>0</v>
      </c>
      <c r="Z2702" s="127" t="str">
        <f t="shared" si="1269"/>
        <v>A+J=</v>
      </c>
      <c r="AA2702" s="119">
        <f t="shared" si="1270"/>
        <v>46713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>
        <f t="shared" si="1261"/>
        <v>46697</v>
      </c>
      <c r="B2703" s="114">
        <f t="shared" si="1248"/>
        <v>384.82525289999995</v>
      </c>
      <c r="C2703" s="114">
        <f t="shared" si="1266"/>
        <v>220.60533236000001</v>
      </c>
      <c r="D2703" s="115">
        <f t="shared" si="1249"/>
        <v>1190.8820000000001</v>
      </c>
      <c r="E2703" s="116">
        <f t="shared" si="1245"/>
        <v>1193.337</v>
      </c>
      <c r="F2703" s="117">
        <f t="shared" si="1246"/>
        <v>46650</v>
      </c>
      <c r="G2703" s="118">
        <f t="shared" si="1250"/>
        <v>2.0614972768082662E-3</v>
      </c>
      <c r="H2703" s="119">
        <f t="shared" si="1267"/>
        <v>46713</v>
      </c>
      <c r="I2703" s="119">
        <f t="shared" si="1251"/>
        <v>46713</v>
      </c>
      <c r="J2703" s="120">
        <f t="shared" si="1262"/>
        <v>21</v>
      </c>
      <c r="K2703" s="120">
        <f t="shared" si="1247"/>
        <v>12</v>
      </c>
      <c r="L2703" s="8">
        <f t="shared" si="1263"/>
        <v>1.00117747</v>
      </c>
      <c r="M2703" s="121">
        <f t="shared" si="1252"/>
        <v>1.00206149</v>
      </c>
      <c r="N2703" s="121">
        <f t="shared" si="1253"/>
        <v>1.7367498236427481</v>
      </c>
      <c r="O2703" s="114">
        <f t="shared" si="1254"/>
        <v>1.73879479</v>
      </c>
      <c r="P2703" s="114">
        <f t="shared" si="1255"/>
        <v>383.58740254999998</v>
      </c>
      <c r="Q2703" s="168">
        <f t="shared" si="1268"/>
        <v>0</v>
      </c>
      <c r="R2703" s="169">
        <f t="shared" si="1264"/>
        <v>0</v>
      </c>
      <c r="S2703" s="114">
        <f t="shared" si="1256"/>
        <v>0</v>
      </c>
      <c r="T2703" s="124">
        <f t="shared" si="1265"/>
        <v>7.0000000000000007E-2</v>
      </c>
      <c r="U2703" s="122">
        <f t="shared" si="1257"/>
        <v>12</v>
      </c>
      <c r="V2703" s="122">
        <v>252</v>
      </c>
      <c r="W2703" s="121">
        <f t="shared" si="1258"/>
        <v>1.003227036</v>
      </c>
      <c r="X2703" s="114">
        <f t="shared" si="1259"/>
        <v>1.23785035</v>
      </c>
      <c r="Y2703" s="114">
        <f t="shared" si="1260"/>
        <v>0</v>
      </c>
      <c r="Z2703" s="127" t="str">
        <f t="shared" si="1269"/>
        <v>A+J=</v>
      </c>
      <c r="AA2703" s="119">
        <f t="shared" si="1270"/>
        <v>46713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>
        <f t="shared" si="1261"/>
        <v>46698</v>
      </c>
      <c r="B2704" s="114">
        <f t="shared" si="1248"/>
        <v>384.82525289999995</v>
      </c>
      <c r="C2704" s="114">
        <f t="shared" si="1266"/>
        <v>220.60533236000001</v>
      </c>
      <c r="D2704" s="115">
        <f t="shared" si="1249"/>
        <v>1190.8820000000001</v>
      </c>
      <c r="E2704" s="116">
        <f t="shared" si="1245"/>
        <v>1193.337</v>
      </c>
      <c r="F2704" s="117">
        <f t="shared" si="1246"/>
        <v>46650</v>
      </c>
      <c r="G2704" s="118">
        <f t="shared" si="1250"/>
        <v>2.0614972768082662E-3</v>
      </c>
      <c r="H2704" s="119">
        <f t="shared" si="1267"/>
        <v>46713</v>
      </c>
      <c r="I2704" s="119">
        <f t="shared" si="1251"/>
        <v>46713</v>
      </c>
      <c r="J2704" s="120">
        <f t="shared" si="1262"/>
        <v>21</v>
      </c>
      <c r="K2704" s="120">
        <f t="shared" si="1247"/>
        <v>12</v>
      </c>
      <c r="L2704" s="8">
        <f t="shared" si="1263"/>
        <v>1.00117747</v>
      </c>
      <c r="M2704" s="121">
        <f t="shared" si="1252"/>
        <v>1.00206149</v>
      </c>
      <c r="N2704" s="121">
        <f t="shared" si="1253"/>
        <v>1.7367498236427481</v>
      </c>
      <c r="O2704" s="114">
        <f t="shared" si="1254"/>
        <v>1.73879479</v>
      </c>
      <c r="P2704" s="114">
        <f t="shared" si="1255"/>
        <v>383.58740254999998</v>
      </c>
      <c r="Q2704" s="168">
        <f t="shared" si="1268"/>
        <v>0</v>
      </c>
      <c r="R2704" s="169">
        <f t="shared" si="1264"/>
        <v>0</v>
      </c>
      <c r="S2704" s="114">
        <f t="shared" si="1256"/>
        <v>0</v>
      </c>
      <c r="T2704" s="124">
        <f t="shared" si="1265"/>
        <v>7.0000000000000007E-2</v>
      </c>
      <c r="U2704" s="122">
        <f t="shared" si="1257"/>
        <v>12</v>
      </c>
      <c r="V2704" s="122">
        <v>252</v>
      </c>
      <c r="W2704" s="121">
        <f t="shared" si="1258"/>
        <v>1.003227036</v>
      </c>
      <c r="X2704" s="114">
        <f t="shared" si="1259"/>
        <v>1.23785035</v>
      </c>
      <c r="Y2704" s="114">
        <f t="shared" si="1260"/>
        <v>0</v>
      </c>
      <c r="Z2704" s="127" t="str">
        <f t="shared" si="1269"/>
        <v>A+J=</v>
      </c>
      <c r="AA2704" s="119">
        <f t="shared" si="1270"/>
        <v>46713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>
        <f t="shared" si="1261"/>
        <v>46699</v>
      </c>
      <c r="B2705" s="114">
        <f t="shared" si="1248"/>
        <v>384.82525289999995</v>
      </c>
      <c r="C2705" s="114">
        <f t="shared" si="1266"/>
        <v>220.60533236000001</v>
      </c>
      <c r="D2705" s="115">
        <f t="shared" si="1249"/>
        <v>1190.8820000000001</v>
      </c>
      <c r="E2705" s="116">
        <f t="shared" si="1245"/>
        <v>1193.337</v>
      </c>
      <c r="F2705" s="117">
        <f t="shared" si="1246"/>
        <v>46650</v>
      </c>
      <c r="G2705" s="118">
        <f t="shared" si="1250"/>
        <v>2.0614972768082662E-3</v>
      </c>
      <c r="H2705" s="119">
        <f t="shared" si="1267"/>
        <v>46713</v>
      </c>
      <c r="I2705" s="119">
        <f t="shared" si="1251"/>
        <v>46713</v>
      </c>
      <c r="J2705" s="120">
        <f t="shared" si="1262"/>
        <v>21</v>
      </c>
      <c r="K2705" s="120">
        <f t="shared" si="1247"/>
        <v>12</v>
      </c>
      <c r="L2705" s="8">
        <f t="shared" si="1263"/>
        <v>1.00117747</v>
      </c>
      <c r="M2705" s="121">
        <f t="shared" si="1252"/>
        <v>1.00206149</v>
      </c>
      <c r="N2705" s="121">
        <f t="shared" si="1253"/>
        <v>1.7367498236427481</v>
      </c>
      <c r="O2705" s="114">
        <f t="shared" si="1254"/>
        <v>1.73879479</v>
      </c>
      <c r="P2705" s="114">
        <f t="shared" si="1255"/>
        <v>383.58740254999998</v>
      </c>
      <c r="Q2705" s="168">
        <f t="shared" si="1268"/>
        <v>0</v>
      </c>
      <c r="R2705" s="169">
        <f t="shared" si="1264"/>
        <v>0</v>
      </c>
      <c r="S2705" s="114">
        <f t="shared" si="1256"/>
        <v>0</v>
      </c>
      <c r="T2705" s="124">
        <f t="shared" si="1265"/>
        <v>7.0000000000000007E-2</v>
      </c>
      <c r="U2705" s="122">
        <f t="shared" si="1257"/>
        <v>12</v>
      </c>
      <c r="V2705" s="122">
        <v>252</v>
      </c>
      <c r="W2705" s="121">
        <f t="shared" si="1258"/>
        <v>1.003227036</v>
      </c>
      <c r="X2705" s="114">
        <f t="shared" si="1259"/>
        <v>1.23785035</v>
      </c>
      <c r="Y2705" s="114">
        <f t="shared" si="1260"/>
        <v>0</v>
      </c>
      <c r="Z2705" s="127" t="str">
        <f t="shared" si="1269"/>
        <v>A+J=</v>
      </c>
      <c r="AA2705" s="119">
        <f t="shared" si="1270"/>
        <v>46713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>
        <f t="shared" si="1261"/>
        <v>46700</v>
      </c>
      <c r="B2706" s="114">
        <f t="shared" si="1248"/>
        <v>384.96633849</v>
      </c>
      <c r="C2706" s="114">
        <f t="shared" si="1266"/>
        <v>220.60533236000001</v>
      </c>
      <c r="D2706" s="115">
        <f t="shared" si="1249"/>
        <v>1190.8820000000001</v>
      </c>
      <c r="E2706" s="116">
        <f t="shared" si="1245"/>
        <v>1193.337</v>
      </c>
      <c r="F2706" s="117">
        <f t="shared" si="1246"/>
        <v>46650</v>
      </c>
      <c r="G2706" s="118">
        <f t="shared" si="1250"/>
        <v>2.0614972768082662E-3</v>
      </c>
      <c r="H2706" s="119">
        <f t="shared" si="1267"/>
        <v>46713</v>
      </c>
      <c r="I2706" s="119">
        <f t="shared" si="1251"/>
        <v>46713</v>
      </c>
      <c r="J2706" s="120">
        <f t="shared" si="1262"/>
        <v>21</v>
      </c>
      <c r="K2706" s="120">
        <f t="shared" si="1247"/>
        <v>13</v>
      </c>
      <c r="L2706" s="8">
        <f t="shared" si="1263"/>
        <v>1.0012756599999999</v>
      </c>
      <c r="M2706" s="121">
        <f t="shared" si="1252"/>
        <v>1.00206149</v>
      </c>
      <c r="N2706" s="121">
        <f t="shared" si="1253"/>
        <v>1.7367498236427481</v>
      </c>
      <c r="O2706" s="114">
        <f t="shared" si="1254"/>
        <v>1.7389653199999999</v>
      </c>
      <c r="P2706" s="114">
        <f t="shared" si="1255"/>
        <v>383.62502238000002</v>
      </c>
      <c r="Q2706" s="168">
        <f t="shared" si="1268"/>
        <v>0</v>
      </c>
      <c r="R2706" s="169">
        <f t="shared" si="1264"/>
        <v>0</v>
      </c>
      <c r="S2706" s="114">
        <f t="shared" si="1256"/>
        <v>0</v>
      </c>
      <c r="T2706" s="124">
        <f t="shared" si="1265"/>
        <v>7.0000000000000007E-2</v>
      </c>
      <c r="U2706" s="122">
        <f t="shared" si="1257"/>
        <v>13</v>
      </c>
      <c r="V2706" s="122">
        <v>252</v>
      </c>
      <c r="W2706" s="121">
        <f t="shared" si="1258"/>
        <v>1.003496425</v>
      </c>
      <c r="X2706" s="114">
        <f t="shared" si="1259"/>
        <v>1.34131611</v>
      </c>
      <c r="Y2706" s="114">
        <f t="shared" si="1260"/>
        <v>0</v>
      </c>
      <c r="Z2706" s="127" t="str">
        <f t="shared" si="1269"/>
        <v>A+J=</v>
      </c>
      <c r="AA2706" s="119">
        <f t="shared" si="1270"/>
        <v>46713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>
        <f t="shared" si="1261"/>
        <v>46701</v>
      </c>
      <c r="B2707" s="114">
        <f t="shared" si="1248"/>
        <v>385.10747234999997</v>
      </c>
      <c r="C2707" s="114">
        <f t="shared" si="1266"/>
        <v>220.60533236000001</v>
      </c>
      <c r="D2707" s="115">
        <f t="shared" si="1249"/>
        <v>1190.8820000000001</v>
      </c>
      <c r="E2707" s="116">
        <f t="shared" si="1245"/>
        <v>1193.337</v>
      </c>
      <c r="F2707" s="117">
        <f t="shared" si="1246"/>
        <v>46650</v>
      </c>
      <c r="G2707" s="118">
        <f t="shared" si="1250"/>
        <v>2.0614972768082662E-3</v>
      </c>
      <c r="H2707" s="119">
        <f t="shared" si="1267"/>
        <v>46713</v>
      </c>
      <c r="I2707" s="119">
        <f t="shared" si="1251"/>
        <v>46713</v>
      </c>
      <c r="J2707" s="120">
        <f t="shared" si="1262"/>
        <v>21</v>
      </c>
      <c r="K2707" s="120">
        <f t="shared" si="1247"/>
        <v>14</v>
      </c>
      <c r="L2707" s="8">
        <f t="shared" si="1263"/>
        <v>1.00137385</v>
      </c>
      <c r="M2707" s="121">
        <f t="shared" si="1252"/>
        <v>1.00206149</v>
      </c>
      <c r="N2707" s="121">
        <f t="shared" si="1253"/>
        <v>1.7367498236427481</v>
      </c>
      <c r="O2707" s="114">
        <f t="shared" si="1254"/>
        <v>1.73913585</v>
      </c>
      <c r="P2707" s="114">
        <f t="shared" si="1255"/>
        <v>383.66264219999999</v>
      </c>
      <c r="Q2707" s="168">
        <f t="shared" si="1268"/>
        <v>0</v>
      </c>
      <c r="R2707" s="169">
        <f t="shared" si="1264"/>
        <v>0</v>
      </c>
      <c r="S2707" s="114">
        <f t="shared" si="1256"/>
        <v>0</v>
      </c>
      <c r="T2707" s="124">
        <f t="shared" si="1265"/>
        <v>7.0000000000000007E-2</v>
      </c>
      <c r="U2707" s="122">
        <f t="shared" si="1257"/>
        <v>14</v>
      </c>
      <c r="V2707" s="122">
        <v>252</v>
      </c>
      <c r="W2707" s="121">
        <f t="shared" si="1258"/>
        <v>1.0037658869999999</v>
      </c>
      <c r="X2707" s="114">
        <f t="shared" si="1259"/>
        <v>1.44483015</v>
      </c>
      <c r="Y2707" s="114">
        <f t="shared" si="1260"/>
        <v>0</v>
      </c>
      <c r="Z2707" s="127" t="str">
        <f t="shared" si="1269"/>
        <v>A+J=</v>
      </c>
      <c r="AA2707" s="119">
        <f t="shared" si="1270"/>
        <v>46713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>
        <f t="shared" si="1261"/>
        <v>46702</v>
      </c>
      <c r="B2708" s="114">
        <f t="shared" si="1248"/>
        <v>385.24866298000001</v>
      </c>
      <c r="C2708" s="114">
        <f t="shared" si="1266"/>
        <v>220.60533236000001</v>
      </c>
      <c r="D2708" s="115">
        <f t="shared" si="1249"/>
        <v>1190.8820000000001</v>
      </c>
      <c r="E2708" s="116">
        <f t="shared" si="1245"/>
        <v>1193.337</v>
      </c>
      <c r="F2708" s="117">
        <f t="shared" si="1246"/>
        <v>46650</v>
      </c>
      <c r="G2708" s="118">
        <f t="shared" si="1250"/>
        <v>2.0614972768082662E-3</v>
      </c>
      <c r="H2708" s="119">
        <f t="shared" si="1267"/>
        <v>46713</v>
      </c>
      <c r="I2708" s="119">
        <f t="shared" si="1251"/>
        <v>46713</v>
      </c>
      <c r="J2708" s="120">
        <f t="shared" si="1262"/>
        <v>21</v>
      </c>
      <c r="K2708" s="120">
        <f t="shared" si="1247"/>
        <v>15</v>
      </c>
      <c r="L2708" s="8">
        <f t="shared" si="1263"/>
        <v>1.00147206</v>
      </c>
      <c r="M2708" s="121">
        <f t="shared" si="1252"/>
        <v>1.00206149</v>
      </c>
      <c r="N2708" s="121">
        <f t="shared" si="1253"/>
        <v>1.7367498236427481</v>
      </c>
      <c r="O2708" s="114">
        <f t="shared" si="1254"/>
        <v>1.7393064199999999</v>
      </c>
      <c r="P2708" s="114">
        <f t="shared" si="1255"/>
        <v>383.70027084999998</v>
      </c>
      <c r="Q2708" s="168">
        <f t="shared" si="1268"/>
        <v>0</v>
      </c>
      <c r="R2708" s="169">
        <f t="shared" si="1264"/>
        <v>0</v>
      </c>
      <c r="S2708" s="114">
        <f t="shared" si="1256"/>
        <v>0</v>
      </c>
      <c r="T2708" s="124">
        <f t="shared" si="1265"/>
        <v>7.0000000000000007E-2</v>
      </c>
      <c r="U2708" s="122">
        <f t="shared" si="1257"/>
        <v>15</v>
      </c>
      <c r="V2708" s="122">
        <v>252</v>
      </c>
      <c r="W2708" s="121">
        <f t="shared" si="1258"/>
        <v>1.004035421</v>
      </c>
      <c r="X2708" s="114">
        <f t="shared" si="1259"/>
        <v>1.5483921300000001</v>
      </c>
      <c r="Y2708" s="114">
        <f t="shared" si="1260"/>
        <v>0</v>
      </c>
      <c r="Z2708" s="127" t="str">
        <f t="shared" si="1269"/>
        <v>A+J=</v>
      </c>
      <c r="AA2708" s="119">
        <f t="shared" si="1270"/>
        <v>46713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>
        <f t="shared" si="1261"/>
        <v>46703</v>
      </c>
      <c r="B2709" s="114">
        <f t="shared" si="1248"/>
        <v>385.38989929999997</v>
      </c>
      <c r="C2709" s="114">
        <f t="shared" si="1266"/>
        <v>220.60533236000001</v>
      </c>
      <c r="D2709" s="115">
        <f t="shared" si="1249"/>
        <v>1190.8820000000001</v>
      </c>
      <c r="E2709" s="116">
        <f t="shared" si="1245"/>
        <v>1193.337</v>
      </c>
      <c r="F2709" s="117">
        <f t="shared" si="1246"/>
        <v>46650</v>
      </c>
      <c r="G2709" s="118">
        <f t="shared" si="1250"/>
        <v>2.0614972768082662E-3</v>
      </c>
      <c r="H2709" s="119">
        <f t="shared" si="1267"/>
        <v>46713</v>
      </c>
      <c r="I2709" s="119">
        <f t="shared" si="1251"/>
        <v>46713</v>
      </c>
      <c r="J2709" s="120">
        <f t="shared" si="1262"/>
        <v>21</v>
      </c>
      <c r="K2709" s="120">
        <f t="shared" si="1247"/>
        <v>16</v>
      </c>
      <c r="L2709" s="8">
        <f t="shared" si="1263"/>
        <v>1.00157027</v>
      </c>
      <c r="M2709" s="121">
        <f t="shared" si="1252"/>
        <v>1.00206149</v>
      </c>
      <c r="N2709" s="121">
        <f t="shared" si="1253"/>
        <v>1.7367498236427481</v>
      </c>
      <c r="O2709" s="114">
        <f t="shared" si="1254"/>
        <v>1.7394769800000001</v>
      </c>
      <c r="P2709" s="114">
        <f t="shared" si="1255"/>
        <v>383.73789729999999</v>
      </c>
      <c r="Q2709" s="168">
        <f t="shared" si="1268"/>
        <v>0</v>
      </c>
      <c r="R2709" s="169">
        <f t="shared" si="1264"/>
        <v>0</v>
      </c>
      <c r="S2709" s="114">
        <f t="shared" si="1256"/>
        <v>0</v>
      </c>
      <c r="T2709" s="124">
        <f t="shared" si="1265"/>
        <v>7.0000000000000007E-2</v>
      </c>
      <c r="U2709" s="122">
        <f t="shared" si="1257"/>
        <v>16</v>
      </c>
      <c r="V2709" s="122">
        <v>252</v>
      </c>
      <c r="W2709" s="121">
        <f t="shared" si="1258"/>
        <v>1.004305027</v>
      </c>
      <c r="X2709" s="114">
        <f t="shared" si="1259"/>
        <v>1.652002</v>
      </c>
      <c r="Y2709" s="114">
        <f t="shared" si="1260"/>
        <v>0</v>
      </c>
      <c r="Z2709" s="127" t="str">
        <f t="shared" si="1269"/>
        <v>A+J=</v>
      </c>
      <c r="AA2709" s="119">
        <f t="shared" si="1270"/>
        <v>46713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>
        <f t="shared" si="1261"/>
        <v>46704</v>
      </c>
      <c r="B2710" s="114">
        <f t="shared" si="1248"/>
        <v>385.53119501999998</v>
      </c>
      <c r="C2710" s="114">
        <f t="shared" si="1266"/>
        <v>220.60533236000001</v>
      </c>
      <c r="D2710" s="115">
        <f t="shared" si="1249"/>
        <v>1190.8820000000001</v>
      </c>
      <c r="E2710" s="116">
        <f t="shared" si="1245"/>
        <v>1193.337</v>
      </c>
      <c r="F2710" s="117">
        <f t="shared" si="1246"/>
        <v>46650</v>
      </c>
      <c r="G2710" s="118">
        <f t="shared" si="1250"/>
        <v>2.0614972768082662E-3</v>
      </c>
      <c r="H2710" s="119">
        <f t="shared" si="1267"/>
        <v>46713</v>
      </c>
      <c r="I2710" s="119">
        <f t="shared" si="1251"/>
        <v>46713</v>
      </c>
      <c r="J2710" s="120">
        <f t="shared" si="1262"/>
        <v>21</v>
      </c>
      <c r="K2710" s="120">
        <f t="shared" si="1247"/>
        <v>17</v>
      </c>
      <c r="L2710" s="8">
        <f t="shared" si="1263"/>
        <v>1.0016685000000001</v>
      </c>
      <c r="M2710" s="121">
        <f t="shared" si="1252"/>
        <v>1.00206149</v>
      </c>
      <c r="N2710" s="121">
        <f t="shared" si="1253"/>
        <v>1.7367498236427481</v>
      </c>
      <c r="O2710" s="114">
        <f t="shared" si="1254"/>
        <v>1.7396475899999999</v>
      </c>
      <c r="P2710" s="114">
        <f t="shared" si="1255"/>
        <v>383.77553477999999</v>
      </c>
      <c r="Q2710" s="168">
        <f t="shared" si="1268"/>
        <v>0</v>
      </c>
      <c r="R2710" s="169">
        <f t="shared" si="1264"/>
        <v>0</v>
      </c>
      <c r="S2710" s="114">
        <f t="shared" si="1256"/>
        <v>0</v>
      </c>
      <c r="T2710" s="124">
        <f t="shared" si="1265"/>
        <v>7.0000000000000007E-2</v>
      </c>
      <c r="U2710" s="122">
        <f t="shared" si="1257"/>
        <v>17</v>
      </c>
      <c r="V2710" s="122">
        <v>252</v>
      </c>
      <c r="W2710" s="121">
        <f t="shared" si="1258"/>
        <v>1.0045747060000001</v>
      </c>
      <c r="X2710" s="114">
        <f t="shared" si="1259"/>
        <v>1.7556602400000001</v>
      </c>
      <c r="Y2710" s="114">
        <f t="shared" si="1260"/>
        <v>0</v>
      </c>
      <c r="Z2710" s="127" t="str">
        <f t="shared" si="1269"/>
        <v>A+J=</v>
      </c>
      <c r="AA2710" s="119">
        <f t="shared" si="1270"/>
        <v>46713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>
        <f t="shared" si="1261"/>
        <v>46705</v>
      </c>
      <c r="B2711" s="114">
        <f t="shared" si="1248"/>
        <v>385.53119501999998</v>
      </c>
      <c r="C2711" s="114">
        <f t="shared" si="1266"/>
        <v>220.60533236000001</v>
      </c>
      <c r="D2711" s="115">
        <f t="shared" si="1249"/>
        <v>1190.8820000000001</v>
      </c>
      <c r="E2711" s="116">
        <f t="shared" si="1245"/>
        <v>1193.337</v>
      </c>
      <c r="F2711" s="117">
        <f t="shared" si="1246"/>
        <v>46650</v>
      </c>
      <c r="G2711" s="118">
        <f t="shared" si="1250"/>
        <v>2.0614972768082662E-3</v>
      </c>
      <c r="H2711" s="119">
        <f t="shared" si="1267"/>
        <v>46713</v>
      </c>
      <c r="I2711" s="119">
        <f t="shared" si="1251"/>
        <v>46713</v>
      </c>
      <c r="J2711" s="120">
        <f t="shared" si="1262"/>
        <v>21</v>
      </c>
      <c r="K2711" s="120">
        <f t="shared" si="1247"/>
        <v>17</v>
      </c>
      <c r="L2711" s="8">
        <f t="shared" si="1263"/>
        <v>1.0016685000000001</v>
      </c>
      <c r="M2711" s="121">
        <f t="shared" si="1252"/>
        <v>1.00206149</v>
      </c>
      <c r="N2711" s="121">
        <f t="shared" si="1253"/>
        <v>1.7367498236427481</v>
      </c>
      <c r="O2711" s="114">
        <f t="shared" si="1254"/>
        <v>1.7396475899999999</v>
      </c>
      <c r="P2711" s="114">
        <f t="shared" si="1255"/>
        <v>383.77553477999999</v>
      </c>
      <c r="Q2711" s="168">
        <f t="shared" si="1268"/>
        <v>0</v>
      </c>
      <c r="R2711" s="169">
        <f t="shared" si="1264"/>
        <v>0</v>
      </c>
      <c r="S2711" s="114">
        <f t="shared" si="1256"/>
        <v>0</v>
      </c>
      <c r="T2711" s="124">
        <f t="shared" si="1265"/>
        <v>7.0000000000000007E-2</v>
      </c>
      <c r="U2711" s="122">
        <f t="shared" si="1257"/>
        <v>17</v>
      </c>
      <c r="V2711" s="122">
        <v>252</v>
      </c>
      <c r="W2711" s="121">
        <f t="shared" si="1258"/>
        <v>1.0045747060000001</v>
      </c>
      <c r="X2711" s="114">
        <f t="shared" si="1259"/>
        <v>1.7556602400000001</v>
      </c>
      <c r="Y2711" s="114">
        <f t="shared" si="1260"/>
        <v>0</v>
      </c>
      <c r="Z2711" s="127" t="str">
        <f t="shared" si="1269"/>
        <v>A+J=</v>
      </c>
      <c r="AA2711" s="119">
        <f t="shared" si="1270"/>
        <v>46713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>
        <f t="shared" si="1261"/>
        <v>46706</v>
      </c>
      <c r="B2712" s="114">
        <f t="shared" si="1248"/>
        <v>385.53119501999998</v>
      </c>
      <c r="C2712" s="114">
        <f t="shared" si="1266"/>
        <v>220.60533236000001</v>
      </c>
      <c r="D2712" s="115">
        <f t="shared" si="1249"/>
        <v>1190.8820000000001</v>
      </c>
      <c r="E2712" s="116">
        <f t="shared" si="1245"/>
        <v>1193.337</v>
      </c>
      <c r="F2712" s="117">
        <f t="shared" si="1246"/>
        <v>46650</v>
      </c>
      <c r="G2712" s="118">
        <f t="shared" si="1250"/>
        <v>2.0614972768082662E-3</v>
      </c>
      <c r="H2712" s="119">
        <f t="shared" si="1267"/>
        <v>46713</v>
      </c>
      <c r="I2712" s="119">
        <f t="shared" si="1251"/>
        <v>46713</v>
      </c>
      <c r="J2712" s="120">
        <f t="shared" si="1262"/>
        <v>21</v>
      </c>
      <c r="K2712" s="120">
        <f t="shared" si="1247"/>
        <v>17</v>
      </c>
      <c r="L2712" s="8">
        <f t="shared" si="1263"/>
        <v>1.0016685000000001</v>
      </c>
      <c r="M2712" s="121">
        <f t="shared" si="1252"/>
        <v>1.00206149</v>
      </c>
      <c r="N2712" s="121">
        <f t="shared" si="1253"/>
        <v>1.7367498236427481</v>
      </c>
      <c r="O2712" s="114">
        <f t="shared" si="1254"/>
        <v>1.7396475899999999</v>
      </c>
      <c r="P2712" s="114">
        <f t="shared" si="1255"/>
        <v>383.77553477999999</v>
      </c>
      <c r="Q2712" s="168">
        <f t="shared" si="1268"/>
        <v>0</v>
      </c>
      <c r="R2712" s="169">
        <f t="shared" si="1264"/>
        <v>0</v>
      </c>
      <c r="S2712" s="114">
        <f t="shared" si="1256"/>
        <v>0</v>
      </c>
      <c r="T2712" s="124">
        <f t="shared" si="1265"/>
        <v>7.0000000000000007E-2</v>
      </c>
      <c r="U2712" s="122">
        <f t="shared" si="1257"/>
        <v>17</v>
      </c>
      <c r="V2712" s="122">
        <v>252</v>
      </c>
      <c r="W2712" s="121">
        <f t="shared" si="1258"/>
        <v>1.0045747060000001</v>
      </c>
      <c r="X2712" s="114">
        <f t="shared" si="1259"/>
        <v>1.7556602400000001</v>
      </c>
      <c r="Y2712" s="114">
        <f t="shared" si="1260"/>
        <v>0</v>
      </c>
      <c r="Z2712" s="127" t="str">
        <f t="shared" si="1269"/>
        <v>A+J=</v>
      </c>
      <c r="AA2712" s="119">
        <f t="shared" si="1270"/>
        <v>46713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>
        <f t="shared" si="1261"/>
        <v>46707</v>
      </c>
      <c r="B2713" s="114">
        <f t="shared" si="1248"/>
        <v>385.53119501999998</v>
      </c>
      <c r="C2713" s="114">
        <f t="shared" si="1266"/>
        <v>220.60533236000001</v>
      </c>
      <c r="D2713" s="115">
        <f t="shared" si="1249"/>
        <v>1190.8820000000001</v>
      </c>
      <c r="E2713" s="116">
        <f t="shared" si="1245"/>
        <v>1193.337</v>
      </c>
      <c r="F2713" s="117">
        <f t="shared" si="1246"/>
        <v>46650</v>
      </c>
      <c r="G2713" s="118">
        <f t="shared" si="1250"/>
        <v>2.0614972768082662E-3</v>
      </c>
      <c r="H2713" s="119">
        <f t="shared" si="1267"/>
        <v>46713</v>
      </c>
      <c r="I2713" s="119">
        <f t="shared" si="1251"/>
        <v>46713</v>
      </c>
      <c r="J2713" s="120">
        <f t="shared" si="1262"/>
        <v>21</v>
      </c>
      <c r="K2713" s="120">
        <f t="shared" si="1247"/>
        <v>17</v>
      </c>
      <c r="L2713" s="8">
        <f t="shared" si="1263"/>
        <v>1.0016685000000001</v>
      </c>
      <c r="M2713" s="121">
        <f t="shared" si="1252"/>
        <v>1.00206149</v>
      </c>
      <c r="N2713" s="121">
        <f t="shared" si="1253"/>
        <v>1.7367498236427481</v>
      </c>
      <c r="O2713" s="114">
        <f t="shared" si="1254"/>
        <v>1.7396475899999999</v>
      </c>
      <c r="P2713" s="114">
        <f t="shared" si="1255"/>
        <v>383.77553477999999</v>
      </c>
      <c r="Q2713" s="168">
        <f t="shared" si="1268"/>
        <v>0</v>
      </c>
      <c r="R2713" s="169">
        <f t="shared" si="1264"/>
        <v>0</v>
      </c>
      <c r="S2713" s="114">
        <f t="shared" si="1256"/>
        <v>0</v>
      </c>
      <c r="T2713" s="124">
        <f t="shared" si="1265"/>
        <v>7.0000000000000007E-2</v>
      </c>
      <c r="U2713" s="122">
        <f t="shared" si="1257"/>
        <v>17</v>
      </c>
      <c r="V2713" s="122">
        <v>252</v>
      </c>
      <c r="W2713" s="121">
        <f t="shared" si="1258"/>
        <v>1.0045747060000001</v>
      </c>
      <c r="X2713" s="114">
        <f t="shared" si="1259"/>
        <v>1.7556602400000001</v>
      </c>
      <c r="Y2713" s="114">
        <f t="shared" si="1260"/>
        <v>0</v>
      </c>
      <c r="Z2713" s="127" t="str">
        <f t="shared" si="1269"/>
        <v>A+J=</v>
      </c>
      <c r="AA2713" s="119">
        <f t="shared" si="1270"/>
        <v>46713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>
        <f t="shared" si="1261"/>
        <v>46708</v>
      </c>
      <c r="B2714" s="114">
        <f t="shared" si="1248"/>
        <v>385.67253643999999</v>
      </c>
      <c r="C2714" s="114">
        <f t="shared" si="1266"/>
        <v>220.60533236000001</v>
      </c>
      <c r="D2714" s="115">
        <f t="shared" si="1249"/>
        <v>1190.8820000000001</v>
      </c>
      <c r="E2714" s="116">
        <f t="shared" si="1245"/>
        <v>1193.337</v>
      </c>
      <c r="F2714" s="117">
        <f t="shared" si="1246"/>
        <v>46650</v>
      </c>
      <c r="G2714" s="118">
        <f t="shared" si="1250"/>
        <v>2.0614972768082662E-3</v>
      </c>
      <c r="H2714" s="119">
        <f t="shared" si="1267"/>
        <v>46713</v>
      </c>
      <c r="I2714" s="119">
        <f t="shared" si="1251"/>
        <v>46713</v>
      </c>
      <c r="J2714" s="120">
        <f t="shared" si="1262"/>
        <v>21</v>
      </c>
      <c r="K2714" s="120">
        <f t="shared" si="1247"/>
        <v>18</v>
      </c>
      <c r="L2714" s="8">
        <f t="shared" si="1263"/>
        <v>1.0017667299999999</v>
      </c>
      <c r="M2714" s="121">
        <f t="shared" si="1252"/>
        <v>1.00206149</v>
      </c>
      <c r="N2714" s="121">
        <f t="shared" si="1253"/>
        <v>1.7367498236427481</v>
      </c>
      <c r="O2714" s="114">
        <f t="shared" si="1254"/>
        <v>1.73981819</v>
      </c>
      <c r="P2714" s="114">
        <f t="shared" si="1255"/>
        <v>383.81317005</v>
      </c>
      <c r="Q2714" s="168">
        <f t="shared" si="1268"/>
        <v>0</v>
      </c>
      <c r="R2714" s="169">
        <f t="shared" si="1264"/>
        <v>0</v>
      </c>
      <c r="S2714" s="114">
        <f t="shared" si="1256"/>
        <v>0</v>
      </c>
      <c r="T2714" s="124">
        <f t="shared" si="1265"/>
        <v>7.0000000000000007E-2</v>
      </c>
      <c r="U2714" s="122">
        <f t="shared" si="1257"/>
        <v>18</v>
      </c>
      <c r="V2714" s="122">
        <v>252</v>
      </c>
      <c r="W2714" s="121">
        <f t="shared" si="1258"/>
        <v>1.0048444569999999</v>
      </c>
      <c r="X2714" s="114">
        <f t="shared" si="1259"/>
        <v>1.8593663899999999</v>
      </c>
      <c r="Y2714" s="114">
        <f t="shared" si="1260"/>
        <v>0</v>
      </c>
      <c r="Z2714" s="127" t="str">
        <f t="shared" si="1269"/>
        <v>A+J=</v>
      </c>
      <c r="AA2714" s="119">
        <f t="shared" si="1270"/>
        <v>46713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>
        <f t="shared" si="1261"/>
        <v>46709</v>
      </c>
      <c r="B2715" s="114">
        <f t="shared" si="1248"/>
        <v>385.81393284000001</v>
      </c>
      <c r="C2715" s="114">
        <f t="shared" si="1266"/>
        <v>220.60533236000001</v>
      </c>
      <c r="D2715" s="115">
        <f t="shared" si="1249"/>
        <v>1190.8820000000001</v>
      </c>
      <c r="E2715" s="116">
        <f t="shared" si="1245"/>
        <v>1193.337</v>
      </c>
      <c r="F2715" s="117">
        <f t="shared" si="1246"/>
        <v>46650</v>
      </c>
      <c r="G2715" s="118">
        <f t="shared" si="1250"/>
        <v>2.0614972768082662E-3</v>
      </c>
      <c r="H2715" s="119">
        <f t="shared" si="1267"/>
        <v>46713</v>
      </c>
      <c r="I2715" s="119">
        <f t="shared" si="1251"/>
        <v>46713</v>
      </c>
      <c r="J2715" s="120">
        <f t="shared" si="1262"/>
        <v>21</v>
      </c>
      <c r="K2715" s="120">
        <f t="shared" si="1247"/>
        <v>19</v>
      </c>
      <c r="L2715" s="8">
        <f t="shared" si="1263"/>
        <v>1.0018649799999999</v>
      </c>
      <c r="M2715" s="121">
        <f t="shared" si="1252"/>
        <v>1.00206149</v>
      </c>
      <c r="N2715" s="121">
        <f t="shared" si="1253"/>
        <v>1.7367498236427481</v>
      </c>
      <c r="O2715" s="114">
        <f t="shared" si="1254"/>
        <v>1.73998882</v>
      </c>
      <c r="P2715" s="114">
        <f t="shared" si="1255"/>
        <v>383.85081193000002</v>
      </c>
      <c r="Q2715" s="168">
        <f t="shared" si="1268"/>
        <v>0</v>
      </c>
      <c r="R2715" s="169">
        <f t="shared" si="1264"/>
        <v>0</v>
      </c>
      <c r="S2715" s="114">
        <f t="shared" si="1256"/>
        <v>0</v>
      </c>
      <c r="T2715" s="124">
        <f t="shared" si="1265"/>
        <v>7.0000000000000007E-2</v>
      </c>
      <c r="U2715" s="122">
        <f t="shared" si="1257"/>
        <v>19</v>
      </c>
      <c r="V2715" s="122">
        <v>252</v>
      </c>
      <c r="W2715" s="121">
        <f t="shared" si="1258"/>
        <v>1.005114281</v>
      </c>
      <c r="X2715" s="114">
        <f t="shared" si="1259"/>
        <v>1.96312091</v>
      </c>
      <c r="Y2715" s="114">
        <f t="shared" si="1260"/>
        <v>0</v>
      </c>
      <c r="Z2715" s="127" t="str">
        <f t="shared" si="1269"/>
        <v>A+J=</v>
      </c>
      <c r="AA2715" s="119">
        <f t="shared" si="1270"/>
        <v>46713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>
        <f t="shared" si="1261"/>
        <v>46710</v>
      </c>
      <c r="B2716" s="114">
        <f t="shared" si="1248"/>
        <v>385.95537941999999</v>
      </c>
      <c r="C2716" s="114">
        <f t="shared" si="1266"/>
        <v>220.60533236000001</v>
      </c>
      <c r="D2716" s="115">
        <f t="shared" si="1249"/>
        <v>1190.8820000000001</v>
      </c>
      <c r="E2716" s="116">
        <f t="shared" si="1245"/>
        <v>1193.337</v>
      </c>
      <c r="F2716" s="117">
        <f t="shared" si="1246"/>
        <v>46650</v>
      </c>
      <c r="G2716" s="118">
        <f t="shared" si="1250"/>
        <v>2.0614972768082662E-3</v>
      </c>
      <c r="H2716" s="119">
        <f t="shared" si="1267"/>
        <v>46713</v>
      </c>
      <c r="I2716" s="119">
        <f t="shared" si="1251"/>
        <v>46713</v>
      </c>
      <c r="J2716" s="120">
        <f t="shared" si="1262"/>
        <v>21</v>
      </c>
      <c r="K2716" s="120">
        <f t="shared" si="1247"/>
        <v>20</v>
      </c>
      <c r="L2716" s="8">
        <f t="shared" si="1263"/>
        <v>1.0019632300000001</v>
      </c>
      <c r="M2716" s="121">
        <f t="shared" si="1252"/>
        <v>1.00206149</v>
      </c>
      <c r="N2716" s="121">
        <f t="shared" si="1253"/>
        <v>1.7367498236427481</v>
      </c>
      <c r="O2716" s="114">
        <f t="shared" si="1254"/>
        <v>1.7401594600000001</v>
      </c>
      <c r="P2716" s="114">
        <f t="shared" si="1255"/>
        <v>383.88845602999999</v>
      </c>
      <c r="Q2716" s="168">
        <f t="shared" si="1268"/>
        <v>0</v>
      </c>
      <c r="R2716" s="169">
        <f t="shared" si="1264"/>
        <v>0</v>
      </c>
      <c r="S2716" s="114">
        <f t="shared" si="1256"/>
        <v>0</v>
      </c>
      <c r="T2716" s="124">
        <f t="shared" si="1265"/>
        <v>7.0000000000000007E-2</v>
      </c>
      <c r="U2716" s="122">
        <f t="shared" si="1257"/>
        <v>20</v>
      </c>
      <c r="V2716" s="122">
        <v>252</v>
      </c>
      <c r="W2716" s="121">
        <f t="shared" si="1258"/>
        <v>1.005384177</v>
      </c>
      <c r="X2716" s="114">
        <f t="shared" si="1259"/>
        <v>2.0669233899999999</v>
      </c>
      <c r="Y2716" s="114">
        <f t="shared" si="1260"/>
        <v>0</v>
      </c>
      <c r="Z2716" s="127" t="str">
        <f t="shared" si="1269"/>
        <v>A+J=</v>
      </c>
      <c r="AA2716" s="119">
        <f t="shared" si="1270"/>
        <v>46713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>
        <f t="shared" si="1261"/>
        <v>46711</v>
      </c>
      <c r="B2717" s="114">
        <f t="shared" si="1248"/>
        <v>386.09687617999998</v>
      </c>
      <c r="C2717" s="114">
        <f t="shared" si="1266"/>
        <v>220.60533236000001</v>
      </c>
      <c r="D2717" s="115">
        <f t="shared" si="1249"/>
        <v>1190.8820000000001</v>
      </c>
      <c r="E2717" s="116">
        <f t="shared" si="1245"/>
        <v>1193.337</v>
      </c>
      <c r="F2717" s="117">
        <f t="shared" si="1246"/>
        <v>46650</v>
      </c>
      <c r="G2717" s="118">
        <f t="shared" si="1250"/>
        <v>2.0614972768082662E-3</v>
      </c>
      <c r="H2717" s="119">
        <f t="shared" si="1267"/>
        <v>46741</v>
      </c>
      <c r="I2717" s="119">
        <f t="shared" si="1251"/>
        <v>46713</v>
      </c>
      <c r="J2717" s="120">
        <f t="shared" si="1262"/>
        <v>21</v>
      </c>
      <c r="K2717" s="120">
        <f t="shared" si="1247"/>
        <v>21</v>
      </c>
      <c r="L2717" s="8">
        <f t="shared" si="1263"/>
        <v>1.00206149</v>
      </c>
      <c r="M2717" s="121">
        <f t="shared" si="1252"/>
        <v>1.00206149</v>
      </c>
      <c r="N2717" s="121">
        <f t="shared" si="1253"/>
        <v>1.7367498236427481</v>
      </c>
      <c r="O2717" s="114">
        <f t="shared" si="1254"/>
        <v>1.7403301099999999</v>
      </c>
      <c r="P2717" s="114">
        <f t="shared" si="1255"/>
        <v>383.92610232999999</v>
      </c>
      <c r="Q2717" s="168">
        <f t="shared" si="1268"/>
        <v>0</v>
      </c>
      <c r="R2717" s="169">
        <f t="shared" si="1264"/>
        <v>0</v>
      </c>
      <c r="S2717" s="114">
        <f t="shared" si="1256"/>
        <v>0</v>
      </c>
      <c r="T2717" s="124">
        <f t="shared" si="1265"/>
        <v>7.0000000000000007E-2</v>
      </c>
      <c r="U2717" s="122">
        <f t="shared" si="1257"/>
        <v>21</v>
      </c>
      <c r="V2717" s="122">
        <v>252</v>
      </c>
      <c r="W2717" s="121">
        <f t="shared" si="1258"/>
        <v>1.0056541450000001</v>
      </c>
      <c r="X2717" s="114">
        <f t="shared" si="1259"/>
        <v>2.1707738499999998</v>
      </c>
      <c r="Y2717" s="114">
        <f t="shared" si="1260"/>
        <v>0</v>
      </c>
      <c r="Z2717" s="127" t="str">
        <f t="shared" si="1269"/>
        <v>A+J=</v>
      </c>
      <c r="AA2717" s="119">
        <f t="shared" si="1270"/>
        <v>46713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>
        <f t="shared" si="1261"/>
        <v>46712</v>
      </c>
      <c r="B2718" s="114">
        <f t="shared" si="1248"/>
        <v>386.09687617999998</v>
      </c>
      <c r="C2718" s="114">
        <f t="shared" si="1266"/>
        <v>220.60533236000001</v>
      </c>
      <c r="D2718" s="115">
        <f t="shared" si="1249"/>
        <v>1190.8820000000001</v>
      </c>
      <c r="E2718" s="116">
        <f t="shared" si="1245"/>
        <v>1193.337</v>
      </c>
      <c r="F2718" s="117">
        <f t="shared" si="1246"/>
        <v>46650</v>
      </c>
      <c r="G2718" s="118">
        <f t="shared" si="1250"/>
        <v>2.0614972768082662E-3</v>
      </c>
      <c r="H2718" s="119">
        <f t="shared" si="1267"/>
        <v>46741</v>
      </c>
      <c r="I2718" s="119">
        <f t="shared" si="1251"/>
        <v>46713</v>
      </c>
      <c r="J2718" s="120">
        <f t="shared" si="1262"/>
        <v>21</v>
      </c>
      <c r="K2718" s="120">
        <f t="shared" si="1247"/>
        <v>21</v>
      </c>
      <c r="L2718" s="8">
        <f t="shared" si="1263"/>
        <v>1.00206149</v>
      </c>
      <c r="M2718" s="121">
        <f t="shared" si="1252"/>
        <v>1.00206149</v>
      </c>
      <c r="N2718" s="121">
        <f t="shared" si="1253"/>
        <v>1.7367498236427481</v>
      </c>
      <c r="O2718" s="114">
        <f t="shared" si="1254"/>
        <v>1.7403301099999999</v>
      </c>
      <c r="P2718" s="114">
        <f t="shared" si="1255"/>
        <v>383.92610232999999</v>
      </c>
      <c r="Q2718" s="168">
        <f t="shared" si="1268"/>
        <v>0</v>
      </c>
      <c r="R2718" s="169">
        <f t="shared" si="1264"/>
        <v>0</v>
      </c>
      <c r="S2718" s="114">
        <f t="shared" si="1256"/>
        <v>0</v>
      </c>
      <c r="T2718" s="124">
        <f t="shared" si="1265"/>
        <v>7.0000000000000007E-2</v>
      </c>
      <c r="U2718" s="122">
        <f t="shared" si="1257"/>
        <v>21</v>
      </c>
      <c r="V2718" s="122">
        <v>252</v>
      </c>
      <c r="W2718" s="121">
        <f t="shared" si="1258"/>
        <v>1.0056541450000001</v>
      </c>
      <c r="X2718" s="114">
        <f t="shared" si="1259"/>
        <v>2.1707738499999998</v>
      </c>
      <c r="Y2718" s="114">
        <f t="shared" si="1260"/>
        <v>0</v>
      </c>
      <c r="Z2718" s="127" t="str">
        <f t="shared" si="1269"/>
        <v>A+J=</v>
      </c>
      <c r="AA2718" s="119">
        <f t="shared" si="1270"/>
        <v>46713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>
        <f t="shared" si="1261"/>
        <v>46713</v>
      </c>
      <c r="B2719" s="114">
        <f t="shared" si="1248"/>
        <v>386.09687617999998</v>
      </c>
      <c r="C2719" s="114">
        <f t="shared" si="1266"/>
        <v>220.60533236000001</v>
      </c>
      <c r="D2719" s="115">
        <f t="shared" si="1249"/>
        <v>1190.8820000000001</v>
      </c>
      <c r="E2719" s="116">
        <f t="shared" si="1245"/>
        <v>1193.337</v>
      </c>
      <c r="F2719" s="117">
        <f t="shared" si="1246"/>
        <v>46650</v>
      </c>
      <c r="G2719" s="118">
        <f t="shared" si="1250"/>
        <v>2.0614972768082662E-3</v>
      </c>
      <c r="H2719" s="119">
        <f t="shared" si="1267"/>
        <v>46741</v>
      </c>
      <c r="I2719" s="119">
        <f t="shared" si="1251"/>
        <v>46713</v>
      </c>
      <c r="J2719" s="120">
        <f t="shared" si="1262"/>
        <v>21</v>
      </c>
      <c r="K2719" s="120">
        <f t="shared" si="1247"/>
        <v>21</v>
      </c>
      <c r="L2719" s="8">
        <f t="shared" si="1263"/>
        <v>1.00206149</v>
      </c>
      <c r="M2719" s="121">
        <f t="shared" si="1252"/>
        <v>1.00206149</v>
      </c>
      <c r="N2719" s="121">
        <f t="shared" si="1253"/>
        <v>1.7367498236427481</v>
      </c>
      <c r="O2719" s="114">
        <f t="shared" si="1254"/>
        <v>1.7403301099999999</v>
      </c>
      <c r="P2719" s="114">
        <f t="shared" si="1255"/>
        <v>383.92610232999999</v>
      </c>
      <c r="Q2719" s="168">
        <f t="shared" si="1268"/>
        <v>89</v>
      </c>
      <c r="R2719" s="169">
        <f t="shared" si="1264"/>
        <v>3.1523999999999996E-2</v>
      </c>
      <c r="S2719" s="114">
        <f t="shared" si="1256"/>
        <v>12.102886440000001</v>
      </c>
      <c r="T2719" s="124">
        <f t="shared" si="1265"/>
        <v>7.0000000000000007E-2</v>
      </c>
      <c r="U2719" s="122">
        <f t="shared" si="1257"/>
        <v>21</v>
      </c>
      <c r="V2719" s="122">
        <v>252</v>
      </c>
      <c r="W2719" s="121">
        <f t="shared" si="1258"/>
        <v>1.0056541450000001</v>
      </c>
      <c r="X2719" s="114">
        <f t="shared" si="1259"/>
        <v>2.1707738499999998</v>
      </c>
      <c r="Y2719" s="114">
        <f t="shared" si="1260"/>
        <v>14.27366029</v>
      </c>
      <c r="Z2719" s="127" t="str">
        <f t="shared" si="1269"/>
        <v>A+J=</v>
      </c>
      <c r="AA2719" s="119">
        <f t="shared" si="1270"/>
        <v>46713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>
        <f t="shared" si="1261"/>
        <v>46714</v>
      </c>
      <c r="B2720" s="114">
        <f t="shared" si="1248"/>
        <v>371.96135550000002</v>
      </c>
      <c r="C2720" s="114">
        <f t="shared" si="1266"/>
        <v>213.65096987000001</v>
      </c>
      <c r="D2720" s="115">
        <f t="shared" si="1249"/>
        <v>1190.8820000000001</v>
      </c>
      <c r="E2720" s="116">
        <f t="shared" si="1245"/>
        <v>1193.337</v>
      </c>
      <c r="F2720" s="117">
        <f t="shared" si="1246"/>
        <v>46682</v>
      </c>
      <c r="G2720" s="118">
        <f t="shared" si="1250"/>
        <v>2.0614972768082662E-3</v>
      </c>
      <c r="H2720" s="119">
        <f t="shared" si="1267"/>
        <v>46741</v>
      </c>
      <c r="I2720" s="119">
        <f t="shared" si="1251"/>
        <v>46741</v>
      </c>
      <c r="J2720" s="120">
        <f t="shared" si="1262"/>
        <v>20</v>
      </c>
      <c r="K2720" s="120">
        <f t="shared" si="1247"/>
        <v>1</v>
      </c>
      <c r="L2720" s="8">
        <f t="shared" si="1263"/>
        <v>1.0001029699999999</v>
      </c>
      <c r="M2720" s="121">
        <f t="shared" si="1252"/>
        <v>1.00206149</v>
      </c>
      <c r="N2720" s="121">
        <f t="shared" si="1253"/>
        <v>1.7403301160366893</v>
      </c>
      <c r="O2720" s="114">
        <f t="shared" si="1254"/>
        <v>1.74050931</v>
      </c>
      <c r="P2720" s="114">
        <f t="shared" si="1255"/>
        <v>371.86150214000003</v>
      </c>
      <c r="Q2720" s="168">
        <f t="shared" si="1268"/>
        <v>0</v>
      </c>
      <c r="R2720" s="169">
        <f t="shared" si="1264"/>
        <v>0</v>
      </c>
      <c r="S2720" s="114">
        <f t="shared" si="1256"/>
        <v>0</v>
      </c>
      <c r="T2720" s="124">
        <f t="shared" si="1265"/>
        <v>7.0000000000000007E-2</v>
      </c>
      <c r="U2720" s="122">
        <f t="shared" si="1257"/>
        <v>1</v>
      </c>
      <c r="V2720" s="122">
        <v>252</v>
      </c>
      <c r="W2720" s="121">
        <f t="shared" si="1258"/>
        <v>1.0002685229999999</v>
      </c>
      <c r="X2720" s="114">
        <f t="shared" si="1259"/>
        <v>9.9853360000000002E-2</v>
      </c>
      <c r="Y2720" s="114">
        <f t="shared" si="1260"/>
        <v>0</v>
      </c>
      <c r="Z2720" s="127" t="str">
        <f t="shared" si="1269"/>
        <v>A+J=</v>
      </c>
      <c r="AA2720" s="119">
        <f t="shared" si="1270"/>
        <v>46741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>
        <f t="shared" si="1261"/>
        <v>46715</v>
      </c>
      <c r="B2721" s="114">
        <f t="shared" si="1248"/>
        <v>372.09954673999999</v>
      </c>
      <c r="C2721" s="114">
        <f t="shared" si="1266"/>
        <v>213.65096987000001</v>
      </c>
      <c r="D2721" s="115">
        <f t="shared" si="1249"/>
        <v>1190.8820000000001</v>
      </c>
      <c r="E2721" s="116">
        <f t="shared" si="1245"/>
        <v>1193.337</v>
      </c>
      <c r="F2721" s="117">
        <f t="shared" si="1246"/>
        <v>46682</v>
      </c>
      <c r="G2721" s="118">
        <f t="shared" si="1250"/>
        <v>2.0614972768082662E-3</v>
      </c>
      <c r="H2721" s="119">
        <f t="shared" si="1267"/>
        <v>46741</v>
      </c>
      <c r="I2721" s="119">
        <f t="shared" si="1251"/>
        <v>46741</v>
      </c>
      <c r="J2721" s="120">
        <f t="shared" si="1262"/>
        <v>20</v>
      </c>
      <c r="K2721" s="120">
        <f t="shared" si="1247"/>
        <v>2</v>
      </c>
      <c r="L2721" s="8">
        <f t="shared" si="1263"/>
        <v>1.00020595</v>
      </c>
      <c r="M2721" s="121">
        <f t="shared" si="1252"/>
        <v>1.00206149</v>
      </c>
      <c r="N2721" s="121">
        <f t="shared" si="1253"/>
        <v>1.7403301160366893</v>
      </c>
      <c r="O2721" s="114">
        <f t="shared" si="1254"/>
        <v>1.7406885299999999</v>
      </c>
      <c r="P2721" s="114">
        <f t="shared" si="1255"/>
        <v>371.89979267000001</v>
      </c>
      <c r="Q2721" s="168">
        <f t="shared" si="1268"/>
        <v>0</v>
      </c>
      <c r="R2721" s="169">
        <f t="shared" si="1264"/>
        <v>0</v>
      </c>
      <c r="S2721" s="114">
        <f t="shared" si="1256"/>
        <v>0</v>
      </c>
      <c r="T2721" s="124">
        <f t="shared" si="1265"/>
        <v>7.0000000000000007E-2</v>
      </c>
      <c r="U2721" s="122">
        <f t="shared" si="1257"/>
        <v>2</v>
      </c>
      <c r="V2721" s="122">
        <v>252</v>
      </c>
      <c r="W2721" s="121">
        <f t="shared" si="1258"/>
        <v>1.000537118</v>
      </c>
      <c r="X2721" s="114">
        <f t="shared" si="1259"/>
        <v>0.19975407000000001</v>
      </c>
      <c r="Y2721" s="114">
        <f t="shared" si="1260"/>
        <v>0</v>
      </c>
      <c r="Z2721" s="127" t="str">
        <f t="shared" si="1269"/>
        <v>A+J=</v>
      </c>
      <c r="AA2721" s="119">
        <f t="shared" si="1270"/>
        <v>46741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>
        <f t="shared" si="1261"/>
        <v>46716</v>
      </c>
      <c r="B2722" s="114">
        <f t="shared" si="1248"/>
        <v>372.23779387000002</v>
      </c>
      <c r="C2722" s="114">
        <f t="shared" si="1266"/>
        <v>213.65096987000001</v>
      </c>
      <c r="D2722" s="115">
        <f t="shared" si="1249"/>
        <v>1190.8820000000001</v>
      </c>
      <c r="E2722" s="116">
        <f t="shared" si="1245"/>
        <v>1193.337</v>
      </c>
      <c r="F2722" s="117">
        <f t="shared" si="1246"/>
        <v>46682</v>
      </c>
      <c r="G2722" s="118">
        <f t="shared" si="1250"/>
        <v>2.0614972768082662E-3</v>
      </c>
      <c r="H2722" s="119">
        <f t="shared" si="1267"/>
        <v>46741</v>
      </c>
      <c r="I2722" s="119">
        <f t="shared" si="1251"/>
        <v>46741</v>
      </c>
      <c r="J2722" s="120">
        <f t="shared" si="1262"/>
        <v>20</v>
      </c>
      <c r="K2722" s="120">
        <f t="shared" si="1247"/>
        <v>3</v>
      </c>
      <c r="L2722" s="8">
        <f t="shared" si="1263"/>
        <v>1.00030895</v>
      </c>
      <c r="M2722" s="121">
        <f t="shared" si="1252"/>
        <v>1.00206149</v>
      </c>
      <c r="N2722" s="121">
        <f t="shared" si="1253"/>
        <v>1.7403301160366893</v>
      </c>
      <c r="O2722" s="114">
        <f t="shared" si="1254"/>
        <v>1.74086779</v>
      </c>
      <c r="P2722" s="114">
        <f t="shared" si="1255"/>
        <v>371.93809174</v>
      </c>
      <c r="Q2722" s="168">
        <f t="shared" si="1268"/>
        <v>0</v>
      </c>
      <c r="R2722" s="169">
        <f t="shared" si="1264"/>
        <v>0</v>
      </c>
      <c r="S2722" s="114">
        <f t="shared" si="1256"/>
        <v>0</v>
      </c>
      <c r="T2722" s="124">
        <f t="shared" si="1265"/>
        <v>7.0000000000000007E-2</v>
      </c>
      <c r="U2722" s="122">
        <f t="shared" si="1257"/>
        <v>3</v>
      </c>
      <c r="V2722" s="122">
        <v>252</v>
      </c>
      <c r="W2722" s="121">
        <f t="shared" si="1258"/>
        <v>1.0008057850000001</v>
      </c>
      <c r="X2722" s="114">
        <f t="shared" si="1259"/>
        <v>0.29970213000000001</v>
      </c>
      <c r="Y2722" s="114">
        <f t="shared" si="1260"/>
        <v>0</v>
      </c>
      <c r="Z2722" s="127" t="str">
        <f t="shared" si="1269"/>
        <v>A+J=</v>
      </c>
      <c r="AA2722" s="119">
        <f t="shared" si="1270"/>
        <v>46741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>
        <f t="shared" si="1261"/>
        <v>46717</v>
      </c>
      <c r="B2723" s="114">
        <f t="shared" si="1248"/>
        <v>372.37608623</v>
      </c>
      <c r="C2723" s="114">
        <f t="shared" si="1266"/>
        <v>213.65096987000001</v>
      </c>
      <c r="D2723" s="115">
        <f t="shared" si="1249"/>
        <v>1190.8820000000001</v>
      </c>
      <c r="E2723" s="116">
        <f t="shared" si="1245"/>
        <v>1193.337</v>
      </c>
      <c r="F2723" s="117">
        <f t="shared" si="1246"/>
        <v>46682</v>
      </c>
      <c r="G2723" s="118">
        <f t="shared" si="1250"/>
        <v>2.0614972768082662E-3</v>
      </c>
      <c r="H2723" s="119">
        <f t="shared" si="1267"/>
        <v>46741</v>
      </c>
      <c r="I2723" s="119">
        <f t="shared" si="1251"/>
        <v>46741</v>
      </c>
      <c r="J2723" s="120">
        <f t="shared" si="1262"/>
        <v>20</v>
      </c>
      <c r="K2723" s="120">
        <f t="shared" si="1247"/>
        <v>4</v>
      </c>
      <c r="L2723" s="8">
        <f t="shared" si="1263"/>
        <v>1.0004119499999999</v>
      </c>
      <c r="M2723" s="121">
        <f t="shared" si="1252"/>
        <v>1.00206149</v>
      </c>
      <c r="N2723" s="121">
        <f t="shared" si="1253"/>
        <v>1.7403301160366893</v>
      </c>
      <c r="O2723" s="114">
        <f t="shared" si="1254"/>
        <v>1.74104704</v>
      </c>
      <c r="P2723" s="114">
        <f t="shared" si="1255"/>
        <v>371.97638868000001</v>
      </c>
      <c r="Q2723" s="168">
        <f t="shared" si="1268"/>
        <v>0</v>
      </c>
      <c r="R2723" s="169">
        <f t="shared" si="1264"/>
        <v>0</v>
      </c>
      <c r="S2723" s="114">
        <f t="shared" si="1256"/>
        <v>0</v>
      </c>
      <c r="T2723" s="124">
        <f t="shared" si="1265"/>
        <v>7.0000000000000007E-2</v>
      </c>
      <c r="U2723" s="122">
        <f t="shared" si="1257"/>
        <v>4</v>
      </c>
      <c r="V2723" s="122">
        <v>252</v>
      </c>
      <c r="W2723" s="121">
        <f t="shared" si="1258"/>
        <v>1.0010745240000001</v>
      </c>
      <c r="X2723" s="114">
        <f t="shared" si="1259"/>
        <v>0.39969755000000001</v>
      </c>
      <c r="Y2723" s="114">
        <f t="shared" si="1260"/>
        <v>0</v>
      </c>
      <c r="Z2723" s="127" t="str">
        <f t="shared" si="1269"/>
        <v>A+J=</v>
      </c>
      <c r="AA2723" s="119">
        <f t="shared" si="1270"/>
        <v>46741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>
        <f t="shared" si="1261"/>
        <v>46718</v>
      </c>
      <c r="B2724" s="114">
        <f t="shared" si="1248"/>
        <v>372.51443451</v>
      </c>
      <c r="C2724" s="114">
        <f t="shared" si="1266"/>
        <v>213.65096987000001</v>
      </c>
      <c r="D2724" s="115">
        <f t="shared" si="1249"/>
        <v>1190.8820000000001</v>
      </c>
      <c r="E2724" s="116">
        <f t="shared" si="1245"/>
        <v>1193.337</v>
      </c>
      <c r="F2724" s="117">
        <f t="shared" si="1246"/>
        <v>46682</v>
      </c>
      <c r="G2724" s="118">
        <f t="shared" si="1250"/>
        <v>2.0614972768082662E-3</v>
      </c>
      <c r="H2724" s="119">
        <f t="shared" si="1267"/>
        <v>46741</v>
      </c>
      <c r="I2724" s="119">
        <f t="shared" si="1251"/>
        <v>46741</v>
      </c>
      <c r="J2724" s="120">
        <f t="shared" si="1262"/>
        <v>20</v>
      </c>
      <c r="K2724" s="120">
        <f t="shared" si="1247"/>
        <v>5</v>
      </c>
      <c r="L2724" s="8">
        <f t="shared" si="1263"/>
        <v>1.00051497</v>
      </c>
      <c r="M2724" s="121">
        <f t="shared" si="1252"/>
        <v>1.00206149</v>
      </c>
      <c r="N2724" s="121">
        <f t="shared" si="1253"/>
        <v>1.7403301160366893</v>
      </c>
      <c r="O2724" s="114">
        <f t="shared" si="1254"/>
        <v>1.7412263299999999</v>
      </c>
      <c r="P2724" s="114">
        <f t="shared" si="1255"/>
        <v>372.01469415999998</v>
      </c>
      <c r="Q2724" s="168">
        <f t="shared" si="1268"/>
        <v>0</v>
      </c>
      <c r="R2724" s="169">
        <f t="shared" si="1264"/>
        <v>0</v>
      </c>
      <c r="S2724" s="114">
        <f t="shared" si="1256"/>
        <v>0</v>
      </c>
      <c r="T2724" s="124">
        <f t="shared" si="1265"/>
        <v>7.0000000000000007E-2</v>
      </c>
      <c r="U2724" s="122">
        <f t="shared" si="1257"/>
        <v>5</v>
      </c>
      <c r="V2724" s="122">
        <v>252</v>
      </c>
      <c r="W2724" s="121">
        <f t="shared" si="1258"/>
        <v>1.0013433350000001</v>
      </c>
      <c r="X2724" s="114">
        <f t="shared" si="1259"/>
        <v>0.49974035</v>
      </c>
      <c r="Y2724" s="114">
        <f t="shared" si="1260"/>
        <v>0</v>
      </c>
      <c r="Z2724" s="127" t="str">
        <f t="shared" si="1269"/>
        <v>A+J=</v>
      </c>
      <c r="AA2724" s="119">
        <f t="shared" si="1270"/>
        <v>46741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>
        <f t="shared" si="1261"/>
        <v>46719</v>
      </c>
      <c r="B2725" s="114">
        <f t="shared" si="1248"/>
        <v>372.51443451</v>
      </c>
      <c r="C2725" s="114">
        <f t="shared" si="1266"/>
        <v>213.65096987000001</v>
      </c>
      <c r="D2725" s="115">
        <f t="shared" si="1249"/>
        <v>1190.8820000000001</v>
      </c>
      <c r="E2725" s="116">
        <f t="shared" si="1245"/>
        <v>1193.337</v>
      </c>
      <c r="F2725" s="117">
        <f t="shared" si="1246"/>
        <v>46682</v>
      </c>
      <c r="G2725" s="118">
        <f t="shared" si="1250"/>
        <v>2.0614972768082662E-3</v>
      </c>
      <c r="H2725" s="119">
        <f t="shared" si="1267"/>
        <v>46741</v>
      </c>
      <c r="I2725" s="119">
        <f t="shared" si="1251"/>
        <v>46741</v>
      </c>
      <c r="J2725" s="120">
        <f t="shared" si="1262"/>
        <v>20</v>
      </c>
      <c r="K2725" s="120">
        <f t="shared" si="1247"/>
        <v>5</v>
      </c>
      <c r="L2725" s="8">
        <f t="shared" si="1263"/>
        <v>1.00051497</v>
      </c>
      <c r="M2725" s="121">
        <f t="shared" si="1252"/>
        <v>1.00206149</v>
      </c>
      <c r="N2725" s="121">
        <f t="shared" si="1253"/>
        <v>1.7403301160366893</v>
      </c>
      <c r="O2725" s="114">
        <f t="shared" si="1254"/>
        <v>1.7412263299999999</v>
      </c>
      <c r="P2725" s="114">
        <f t="shared" si="1255"/>
        <v>372.01469415999998</v>
      </c>
      <c r="Q2725" s="168">
        <f t="shared" si="1268"/>
        <v>0</v>
      </c>
      <c r="R2725" s="169">
        <f t="shared" si="1264"/>
        <v>0</v>
      </c>
      <c r="S2725" s="114">
        <f t="shared" si="1256"/>
        <v>0</v>
      </c>
      <c r="T2725" s="124">
        <f t="shared" si="1265"/>
        <v>7.0000000000000007E-2</v>
      </c>
      <c r="U2725" s="122">
        <f t="shared" si="1257"/>
        <v>5</v>
      </c>
      <c r="V2725" s="122">
        <v>252</v>
      </c>
      <c r="W2725" s="121">
        <f t="shared" si="1258"/>
        <v>1.0013433350000001</v>
      </c>
      <c r="X2725" s="114">
        <f t="shared" si="1259"/>
        <v>0.49974035</v>
      </c>
      <c r="Y2725" s="114">
        <f t="shared" si="1260"/>
        <v>0</v>
      </c>
      <c r="Z2725" s="127" t="str">
        <f t="shared" si="1269"/>
        <v>A+J=</v>
      </c>
      <c r="AA2725" s="119">
        <f t="shared" si="1270"/>
        <v>46741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>
        <f t="shared" si="1261"/>
        <v>46720</v>
      </c>
      <c r="B2726" s="114">
        <f t="shared" si="1248"/>
        <v>372.51443451</v>
      </c>
      <c r="C2726" s="114">
        <f t="shared" si="1266"/>
        <v>213.65096987000001</v>
      </c>
      <c r="D2726" s="115">
        <f t="shared" si="1249"/>
        <v>1190.8820000000001</v>
      </c>
      <c r="E2726" s="116">
        <f t="shared" si="1245"/>
        <v>1193.337</v>
      </c>
      <c r="F2726" s="117">
        <f t="shared" si="1246"/>
        <v>46682</v>
      </c>
      <c r="G2726" s="118">
        <f t="shared" si="1250"/>
        <v>2.0614972768082662E-3</v>
      </c>
      <c r="H2726" s="119">
        <f t="shared" si="1267"/>
        <v>46741</v>
      </c>
      <c r="I2726" s="119">
        <f t="shared" si="1251"/>
        <v>46741</v>
      </c>
      <c r="J2726" s="120">
        <f t="shared" si="1262"/>
        <v>20</v>
      </c>
      <c r="K2726" s="120">
        <f t="shared" si="1247"/>
        <v>5</v>
      </c>
      <c r="L2726" s="8">
        <f t="shared" si="1263"/>
        <v>1.00051497</v>
      </c>
      <c r="M2726" s="121">
        <f t="shared" si="1252"/>
        <v>1.00206149</v>
      </c>
      <c r="N2726" s="121">
        <f t="shared" si="1253"/>
        <v>1.7403301160366893</v>
      </c>
      <c r="O2726" s="114">
        <f t="shared" si="1254"/>
        <v>1.7412263299999999</v>
      </c>
      <c r="P2726" s="114">
        <f t="shared" si="1255"/>
        <v>372.01469415999998</v>
      </c>
      <c r="Q2726" s="168">
        <f t="shared" si="1268"/>
        <v>0</v>
      </c>
      <c r="R2726" s="169">
        <f t="shared" si="1264"/>
        <v>0</v>
      </c>
      <c r="S2726" s="114">
        <f t="shared" si="1256"/>
        <v>0</v>
      </c>
      <c r="T2726" s="124">
        <f t="shared" si="1265"/>
        <v>7.0000000000000007E-2</v>
      </c>
      <c r="U2726" s="122">
        <f t="shared" si="1257"/>
        <v>5</v>
      </c>
      <c r="V2726" s="122">
        <v>252</v>
      </c>
      <c r="W2726" s="121">
        <f t="shared" si="1258"/>
        <v>1.0013433350000001</v>
      </c>
      <c r="X2726" s="114">
        <f t="shared" si="1259"/>
        <v>0.49974035</v>
      </c>
      <c r="Y2726" s="114">
        <f t="shared" si="1260"/>
        <v>0</v>
      </c>
      <c r="Z2726" s="127" t="str">
        <f t="shared" si="1269"/>
        <v>A+J=</v>
      </c>
      <c r="AA2726" s="119">
        <f t="shared" si="1270"/>
        <v>46741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>
        <f t="shared" si="1261"/>
        <v>46721</v>
      </c>
      <c r="B2727" s="114">
        <f t="shared" si="1248"/>
        <v>372.65283446000001</v>
      </c>
      <c r="C2727" s="114">
        <f t="shared" si="1266"/>
        <v>213.65096987000001</v>
      </c>
      <c r="D2727" s="115">
        <f t="shared" si="1249"/>
        <v>1190.8820000000001</v>
      </c>
      <c r="E2727" s="116">
        <f t="shared" si="1245"/>
        <v>1193.337</v>
      </c>
      <c r="F2727" s="117">
        <f t="shared" si="1246"/>
        <v>46682</v>
      </c>
      <c r="G2727" s="118">
        <f t="shared" si="1250"/>
        <v>2.0614972768082662E-3</v>
      </c>
      <c r="H2727" s="119">
        <f t="shared" si="1267"/>
        <v>46741</v>
      </c>
      <c r="I2727" s="119">
        <f t="shared" si="1251"/>
        <v>46741</v>
      </c>
      <c r="J2727" s="120">
        <f t="shared" si="1262"/>
        <v>20</v>
      </c>
      <c r="K2727" s="120">
        <f t="shared" si="1247"/>
        <v>6</v>
      </c>
      <c r="L2727" s="8">
        <f t="shared" si="1263"/>
        <v>1.000618</v>
      </c>
      <c r="M2727" s="121">
        <f t="shared" si="1252"/>
        <v>1.00206149</v>
      </c>
      <c r="N2727" s="121">
        <f t="shared" si="1253"/>
        <v>1.7403301160366893</v>
      </c>
      <c r="O2727" s="114">
        <f t="shared" si="1254"/>
        <v>1.74140564</v>
      </c>
      <c r="P2727" s="114">
        <f t="shared" si="1255"/>
        <v>372.05300391999998</v>
      </c>
      <c r="Q2727" s="168">
        <f t="shared" si="1268"/>
        <v>0</v>
      </c>
      <c r="R2727" s="169">
        <f t="shared" si="1264"/>
        <v>0</v>
      </c>
      <c r="S2727" s="114">
        <f t="shared" si="1256"/>
        <v>0</v>
      </c>
      <c r="T2727" s="124">
        <f t="shared" si="1265"/>
        <v>7.0000000000000007E-2</v>
      </c>
      <c r="U2727" s="122">
        <f t="shared" si="1257"/>
        <v>6</v>
      </c>
      <c r="V2727" s="122">
        <v>252</v>
      </c>
      <c r="W2727" s="121">
        <f t="shared" si="1258"/>
        <v>1.001612218</v>
      </c>
      <c r="X2727" s="114">
        <f t="shared" si="1259"/>
        <v>0.59983054000000002</v>
      </c>
      <c r="Y2727" s="114">
        <f t="shared" si="1260"/>
        <v>0</v>
      </c>
      <c r="Z2727" s="127" t="str">
        <f t="shared" si="1269"/>
        <v>A+J=</v>
      </c>
      <c r="AA2727" s="119">
        <f t="shared" si="1270"/>
        <v>46741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>
        <f t="shared" si="1261"/>
        <v>46722</v>
      </c>
      <c r="B2728" s="114">
        <f t="shared" si="1248"/>
        <v>372.79128431000004</v>
      </c>
      <c r="C2728" s="114">
        <f t="shared" si="1266"/>
        <v>213.65096987000001</v>
      </c>
      <c r="D2728" s="115">
        <f t="shared" si="1249"/>
        <v>1190.8820000000001</v>
      </c>
      <c r="E2728" s="116">
        <f t="shared" si="1245"/>
        <v>1193.337</v>
      </c>
      <c r="F2728" s="117">
        <f t="shared" si="1246"/>
        <v>46682</v>
      </c>
      <c r="G2728" s="118">
        <f t="shared" si="1250"/>
        <v>2.0614972768082662E-3</v>
      </c>
      <c r="H2728" s="119">
        <f t="shared" si="1267"/>
        <v>46741</v>
      </c>
      <c r="I2728" s="119">
        <f t="shared" si="1251"/>
        <v>46741</v>
      </c>
      <c r="J2728" s="120">
        <f t="shared" si="1262"/>
        <v>20</v>
      </c>
      <c r="K2728" s="120">
        <f t="shared" si="1247"/>
        <v>7</v>
      </c>
      <c r="L2728" s="8">
        <f t="shared" si="1263"/>
        <v>1.00072104</v>
      </c>
      <c r="M2728" s="121">
        <f t="shared" si="1252"/>
        <v>1.00206149</v>
      </c>
      <c r="N2728" s="121">
        <f t="shared" si="1253"/>
        <v>1.7403301160366893</v>
      </c>
      <c r="O2728" s="114">
        <f t="shared" si="1254"/>
        <v>1.74158496</v>
      </c>
      <c r="P2728" s="114">
        <f t="shared" si="1255"/>
        <v>372.09131581000003</v>
      </c>
      <c r="Q2728" s="168">
        <f t="shared" si="1268"/>
        <v>0</v>
      </c>
      <c r="R2728" s="169">
        <f t="shared" si="1264"/>
        <v>0</v>
      </c>
      <c r="S2728" s="114">
        <f t="shared" si="1256"/>
        <v>0</v>
      </c>
      <c r="T2728" s="124">
        <f t="shared" si="1265"/>
        <v>7.0000000000000007E-2</v>
      </c>
      <c r="U2728" s="122">
        <f t="shared" si="1257"/>
        <v>7</v>
      </c>
      <c r="V2728" s="122">
        <v>252</v>
      </c>
      <c r="W2728" s="121">
        <f t="shared" si="1258"/>
        <v>1.001881174</v>
      </c>
      <c r="X2728" s="114">
        <f t="shared" si="1259"/>
        <v>0.69996849999999999</v>
      </c>
      <c r="Y2728" s="114">
        <f t="shared" si="1260"/>
        <v>0</v>
      </c>
      <c r="Z2728" s="127" t="str">
        <f t="shared" si="1269"/>
        <v>A+J=</v>
      </c>
      <c r="AA2728" s="119">
        <f t="shared" si="1270"/>
        <v>46741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>
        <f t="shared" si="1261"/>
        <v>46723</v>
      </c>
      <c r="B2729" s="114">
        <f t="shared" si="1248"/>
        <v>372.92978156000004</v>
      </c>
      <c r="C2729" s="114">
        <f t="shared" si="1266"/>
        <v>213.65096987000001</v>
      </c>
      <c r="D2729" s="115">
        <f t="shared" si="1249"/>
        <v>1190.8820000000001</v>
      </c>
      <c r="E2729" s="116">
        <f t="shared" si="1245"/>
        <v>1193.337</v>
      </c>
      <c r="F2729" s="117">
        <f t="shared" si="1246"/>
        <v>46682</v>
      </c>
      <c r="G2729" s="118">
        <f t="shared" si="1250"/>
        <v>2.0614972768082662E-3</v>
      </c>
      <c r="H2729" s="119">
        <f t="shared" si="1267"/>
        <v>46741</v>
      </c>
      <c r="I2729" s="119">
        <f t="shared" si="1251"/>
        <v>46741</v>
      </c>
      <c r="J2729" s="120">
        <f t="shared" si="1262"/>
        <v>20</v>
      </c>
      <c r="K2729" s="120">
        <f t="shared" si="1247"/>
        <v>8</v>
      </c>
      <c r="L2729" s="8">
        <f t="shared" si="1263"/>
        <v>1.0008240799999999</v>
      </c>
      <c r="M2729" s="121">
        <f t="shared" si="1252"/>
        <v>1.00206149</v>
      </c>
      <c r="N2729" s="121">
        <f t="shared" si="1253"/>
        <v>1.7403301160366893</v>
      </c>
      <c r="O2729" s="114">
        <f t="shared" si="1254"/>
        <v>1.7417642799999999</v>
      </c>
      <c r="P2729" s="114">
        <f t="shared" si="1255"/>
        <v>372.12962770000001</v>
      </c>
      <c r="Q2729" s="168">
        <f t="shared" si="1268"/>
        <v>0</v>
      </c>
      <c r="R2729" s="169">
        <f t="shared" si="1264"/>
        <v>0</v>
      </c>
      <c r="S2729" s="114">
        <f t="shared" si="1256"/>
        <v>0</v>
      </c>
      <c r="T2729" s="124">
        <f t="shared" si="1265"/>
        <v>7.0000000000000007E-2</v>
      </c>
      <c r="U2729" s="122">
        <f t="shared" si="1257"/>
        <v>8</v>
      </c>
      <c r="V2729" s="122">
        <v>252</v>
      </c>
      <c r="W2729" s="121">
        <f t="shared" si="1258"/>
        <v>1.0021502019999999</v>
      </c>
      <c r="X2729" s="114">
        <f t="shared" si="1259"/>
        <v>0.80015385999999999</v>
      </c>
      <c r="Y2729" s="114">
        <f t="shared" si="1260"/>
        <v>0</v>
      </c>
      <c r="Z2729" s="127" t="str">
        <f t="shared" si="1269"/>
        <v>A+J=</v>
      </c>
      <c r="AA2729" s="119">
        <f t="shared" si="1270"/>
        <v>46741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>
        <f t="shared" si="1261"/>
        <v>46724</v>
      </c>
      <c r="B2730" s="114">
        <f t="shared" si="1248"/>
        <v>373.0683348</v>
      </c>
      <c r="C2730" s="114">
        <f t="shared" si="1266"/>
        <v>213.65096987000001</v>
      </c>
      <c r="D2730" s="115">
        <f t="shared" si="1249"/>
        <v>1190.8820000000001</v>
      </c>
      <c r="E2730" s="116">
        <f t="shared" ref="E2730:E2793" si="1271">IF($K2730=1,VLOOKUP($A2729,$AO$10:$AS$131,4),E2729)</f>
        <v>1193.337</v>
      </c>
      <c r="F2730" s="117">
        <f t="shared" ref="F2730:F2793" si="1272">IF($K2730=1,VLOOKUP($A2729,$AO$10:$AS$131,5),F2729)</f>
        <v>46682</v>
      </c>
      <c r="G2730" s="118">
        <f t="shared" si="1250"/>
        <v>2.0614972768082662E-3</v>
      </c>
      <c r="H2730" s="119">
        <f t="shared" si="1267"/>
        <v>46741</v>
      </c>
      <c r="I2730" s="119">
        <f t="shared" si="1251"/>
        <v>46741</v>
      </c>
      <c r="J2730" s="120">
        <f t="shared" si="1262"/>
        <v>20</v>
      </c>
      <c r="K2730" s="120">
        <f t="shared" si="1247"/>
        <v>9</v>
      </c>
      <c r="L2730" s="8">
        <f t="shared" si="1263"/>
        <v>1.0009271399999999</v>
      </c>
      <c r="M2730" s="121">
        <f t="shared" si="1252"/>
        <v>1.00206149</v>
      </c>
      <c r="N2730" s="121">
        <f t="shared" si="1253"/>
        <v>1.7403301160366893</v>
      </c>
      <c r="O2730" s="114">
        <f t="shared" si="1254"/>
        <v>1.7419436399999999</v>
      </c>
      <c r="P2730" s="114">
        <f t="shared" si="1255"/>
        <v>372.16794814000002</v>
      </c>
      <c r="Q2730" s="168">
        <f t="shared" si="1268"/>
        <v>0</v>
      </c>
      <c r="R2730" s="169">
        <f t="shared" si="1264"/>
        <v>0</v>
      </c>
      <c r="S2730" s="114">
        <f t="shared" si="1256"/>
        <v>0</v>
      </c>
      <c r="T2730" s="124">
        <f t="shared" si="1265"/>
        <v>7.0000000000000007E-2</v>
      </c>
      <c r="U2730" s="122">
        <f t="shared" si="1257"/>
        <v>9</v>
      </c>
      <c r="V2730" s="122">
        <v>252</v>
      </c>
      <c r="W2730" s="121">
        <f t="shared" si="1258"/>
        <v>1.0024193020000001</v>
      </c>
      <c r="X2730" s="114">
        <f t="shared" si="1259"/>
        <v>0.90038666000000001</v>
      </c>
      <c r="Y2730" s="114">
        <f t="shared" si="1260"/>
        <v>0</v>
      </c>
      <c r="Z2730" s="127" t="str">
        <f t="shared" si="1269"/>
        <v>A+J=</v>
      </c>
      <c r="AA2730" s="119">
        <f t="shared" si="1270"/>
        <v>46741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>
        <f t="shared" si="1261"/>
        <v>46725</v>
      </c>
      <c r="B2731" s="114">
        <f t="shared" si="1248"/>
        <v>373.20693972999999</v>
      </c>
      <c r="C2731" s="114">
        <f t="shared" si="1266"/>
        <v>213.65096987000001</v>
      </c>
      <c r="D2731" s="115">
        <f t="shared" si="1249"/>
        <v>1190.8820000000001</v>
      </c>
      <c r="E2731" s="116">
        <f t="shared" si="1271"/>
        <v>1193.337</v>
      </c>
      <c r="F2731" s="117">
        <f t="shared" si="1272"/>
        <v>46682</v>
      </c>
      <c r="G2731" s="118">
        <f t="shared" si="1250"/>
        <v>2.0614972768082662E-3</v>
      </c>
      <c r="H2731" s="119">
        <f t="shared" si="1267"/>
        <v>46741</v>
      </c>
      <c r="I2731" s="119">
        <f t="shared" si="1251"/>
        <v>46741</v>
      </c>
      <c r="J2731" s="120">
        <f t="shared" si="1262"/>
        <v>20</v>
      </c>
      <c r="K2731" s="120">
        <f t="shared" si="1247"/>
        <v>10</v>
      </c>
      <c r="L2731" s="8">
        <f t="shared" si="1263"/>
        <v>1.0010302099999999</v>
      </c>
      <c r="M2731" s="121">
        <f t="shared" si="1252"/>
        <v>1.00206149</v>
      </c>
      <c r="N2731" s="121">
        <f t="shared" si="1253"/>
        <v>1.7403301160366893</v>
      </c>
      <c r="O2731" s="114">
        <f t="shared" si="1254"/>
        <v>1.74212302</v>
      </c>
      <c r="P2731" s="114">
        <f t="shared" si="1255"/>
        <v>372.20627285</v>
      </c>
      <c r="Q2731" s="168">
        <f t="shared" si="1268"/>
        <v>0</v>
      </c>
      <c r="R2731" s="169">
        <f t="shared" si="1264"/>
        <v>0</v>
      </c>
      <c r="S2731" s="114">
        <f t="shared" si="1256"/>
        <v>0</v>
      </c>
      <c r="T2731" s="124">
        <f t="shared" si="1265"/>
        <v>7.0000000000000007E-2</v>
      </c>
      <c r="U2731" s="122">
        <f t="shared" si="1257"/>
        <v>10</v>
      </c>
      <c r="V2731" s="122">
        <v>252</v>
      </c>
      <c r="W2731" s="121">
        <f t="shared" si="1258"/>
        <v>1.0026884739999999</v>
      </c>
      <c r="X2731" s="114">
        <f t="shared" si="1259"/>
        <v>1.00066688</v>
      </c>
      <c r="Y2731" s="114">
        <f t="shared" si="1260"/>
        <v>0</v>
      </c>
      <c r="Z2731" s="127" t="str">
        <f t="shared" si="1269"/>
        <v>A+J=</v>
      </c>
      <c r="AA2731" s="119">
        <f t="shared" si="1270"/>
        <v>46741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>
        <f t="shared" si="1261"/>
        <v>46726</v>
      </c>
      <c r="B2732" s="114">
        <f t="shared" si="1248"/>
        <v>373.20693972999999</v>
      </c>
      <c r="C2732" s="114">
        <f t="shared" si="1266"/>
        <v>213.65096987000001</v>
      </c>
      <c r="D2732" s="115">
        <f t="shared" si="1249"/>
        <v>1190.8820000000001</v>
      </c>
      <c r="E2732" s="116">
        <f t="shared" si="1271"/>
        <v>1193.337</v>
      </c>
      <c r="F2732" s="117">
        <f t="shared" si="1272"/>
        <v>46682</v>
      </c>
      <c r="G2732" s="118">
        <f t="shared" si="1250"/>
        <v>2.0614972768082662E-3</v>
      </c>
      <c r="H2732" s="119">
        <f t="shared" si="1267"/>
        <v>46741</v>
      </c>
      <c r="I2732" s="119">
        <f t="shared" si="1251"/>
        <v>46741</v>
      </c>
      <c r="J2732" s="120">
        <f t="shared" si="1262"/>
        <v>20</v>
      </c>
      <c r="K2732" s="120">
        <f t="shared" si="1247"/>
        <v>10</v>
      </c>
      <c r="L2732" s="8">
        <f t="shared" si="1263"/>
        <v>1.0010302099999999</v>
      </c>
      <c r="M2732" s="121">
        <f t="shared" si="1252"/>
        <v>1.00206149</v>
      </c>
      <c r="N2732" s="121">
        <f t="shared" si="1253"/>
        <v>1.7403301160366893</v>
      </c>
      <c r="O2732" s="114">
        <f t="shared" si="1254"/>
        <v>1.74212302</v>
      </c>
      <c r="P2732" s="114">
        <f t="shared" si="1255"/>
        <v>372.20627285</v>
      </c>
      <c r="Q2732" s="168">
        <f t="shared" si="1268"/>
        <v>0</v>
      </c>
      <c r="R2732" s="169">
        <f t="shared" si="1264"/>
        <v>0</v>
      </c>
      <c r="S2732" s="114">
        <f t="shared" si="1256"/>
        <v>0</v>
      </c>
      <c r="T2732" s="124">
        <f t="shared" si="1265"/>
        <v>7.0000000000000007E-2</v>
      </c>
      <c r="U2732" s="122">
        <f t="shared" si="1257"/>
        <v>10</v>
      </c>
      <c r="V2732" s="122">
        <v>252</v>
      </c>
      <c r="W2732" s="121">
        <f t="shared" si="1258"/>
        <v>1.0026884739999999</v>
      </c>
      <c r="X2732" s="114">
        <f t="shared" si="1259"/>
        <v>1.00066688</v>
      </c>
      <c r="Y2732" s="114">
        <f t="shared" si="1260"/>
        <v>0</v>
      </c>
      <c r="Z2732" s="127" t="str">
        <f t="shared" si="1269"/>
        <v>A+J=</v>
      </c>
      <c r="AA2732" s="119">
        <f t="shared" si="1270"/>
        <v>46741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>
        <f t="shared" si="1261"/>
        <v>46727</v>
      </c>
      <c r="B2733" s="114">
        <f t="shared" si="1248"/>
        <v>373.20693972999999</v>
      </c>
      <c r="C2733" s="114">
        <f t="shared" si="1266"/>
        <v>213.65096987000001</v>
      </c>
      <c r="D2733" s="115">
        <f t="shared" si="1249"/>
        <v>1190.8820000000001</v>
      </c>
      <c r="E2733" s="116">
        <f t="shared" si="1271"/>
        <v>1193.337</v>
      </c>
      <c r="F2733" s="117">
        <f t="shared" si="1272"/>
        <v>46682</v>
      </c>
      <c r="G2733" s="118">
        <f t="shared" si="1250"/>
        <v>2.0614972768082662E-3</v>
      </c>
      <c r="H2733" s="119">
        <f t="shared" si="1267"/>
        <v>46741</v>
      </c>
      <c r="I2733" s="119">
        <f t="shared" si="1251"/>
        <v>46741</v>
      </c>
      <c r="J2733" s="120">
        <f t="shared" si="1262"/>
        <v>20</v>
      </c>
      <c r="K2733" s="120">
        <f t="shared" si="1247"/>
        <v>10</v>
      </c>
      <c r="L2733" s="8">
        <f t="shared" si="1263"/>
        <v>1.0010302099999999</v>
      </c>
      <c r="M2733" s="121">
        <f t="shared" si="1252"/>
        <v>1.00206149</v>
      </c>
      <c r="N2733" s="121">
        <f t="shared" si="1253"/>
        <v>1.7403301160366893</v>
      </c>
      <c r="O2733" s="114">
        <f t="shared" si="1254"/>
        <v>1.74212302</v>
      </c>
      <c r="P2733" s="114">
        <f t="shared" si="1255"/>
        <v>372.20627285</v>
      </c>
      <c r="Q2733" s="168">
        <f t="shared" si="1268"/>
        <v>0</v>
      </c>
      <c r="R2733" s="169">
        <f t="shared" si="1264"/>
        <v>0</v>
      </c>
      <c r="S2733" s="114">
        <f t="shared" si="1256"/>
        <v>0</v>
      </c>
      <c r="T2733" s="124">
        <f t="shared" si="1265"/>
        <v>7.0000000000000007E-2</v>
      </c>
      <c r="U2733" s="122">
        <f t="shared" si="1257"/>
        <v>10</v>
      </c>
      <c r="V2733" s="122">
        <v>252</v>
      </c>
      <c r="W2733" s="121">
        <f t="shared" si="1258"/>
        <v>1.0026884739999999</v>
      </c>
      <c r="X2733" s="114">
        <f t="shared" si="1259"/>
        <v>1.00066688</v>
      </c>
      <c r="Y2733" s="114">
        <f t="shared" si="1260"/>
        <v>0</v>
      </c>
      <c r="Z2733" s="127" t="str">
        <f t="shared" si="1269"/>
        <v>A+J=</v>
      </c>
      <c r="AA2733" s="119">
        <f t="shared" si="1270"/>
        <v>46741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>
        <f t="shared" si="1261"/>
        <v>46728</v>
      </c>
      <c r="B2734" s="114">
        <f t="shared" si="1248"/>
        <v>373.34559461999999</v>
      </c>
      <c r="C2734" s="114">
        <f t="shared" si="1266"/>
        <v>213.65096987000001</v>
      </c>
      <c r="D2734" s="115">
        <f t="shared" si="1249"/>
        <v>1190.8820000000001</v>
      </c>
      <c r="E2734" s="116">
        <f t="shared" si="1271"/>
        <v>1193.337</v>
      </c>
      <c r="F2734" s="117">
        <f t="shared" si="1272"/>
        <v>46682</v>
      </c>
      <c r="G2734" s="118">
        <f t="shared" si="1250"/>
        <v>2.0614972768082662E-3</v>
      </c>
      <c r="H2734" s="119">
        <f t="shared" si="1267"/>
        <v>46741</v>
      </c>
      <c r="I2734" s="119">
        <f t="shared" si="1251"/>
        <v>46741</v>
      </c>
      <c r="J2734" s="120">
        <f t="shared" si="1262"/>
        <v>20</v>
      </c>
      <c r="K2734" s="120">
        <f t="shared" ref="K2734:K2797" si="1273">(J2734-(NETWORKDAYS(A2734,I2734,AD$148:AD$502)-1))</f>
        <v>11</v>
      </c>
      <c r="L2734" s="8">
        <f t="shared" si="1263"/>
        <v>1.0011332900000001</v>
      </c>
      <c r="M2734" s="121">
        <f t="shared" si="1252"/>
        <v>1.00206149</v>
      </c>
      <c r="N2734" s="121">
        <f t="shared" si="1253"/>
        <v>1.7403301160366893</v>
      </c>
      <c r="O2734" s="114">
        <f t="shared" si="1254"/>
        <v>1.74230241</v>
      </c>
      <c r="P2734" s="114">
        <f t="shared" si="1255"/>
        <v>372.24459969999998</v>
      </c>
      <c r="Q2734" s="168">
        <f t="shared" si="1268"/>
        <v>0</v>
      </c>
      <c r="R2734" s="169">
        <f t="shared" si="1264"/>
        <v>0</v>
      </c>
      <c r="S2734" s="114">
        <f t="shared" si="1256"/>
        <v>0</v>
      </c>
      <c r="T2734" s="124">
        <f t="shared" si="1265"/>
        <v>7.0000000000000007E-2</v>
      </c>
      <c r="U2734" s="122">
        <f t="shared" si="1257"/>
        <v>11</v>
      </c>
      <c r="V2734" s="122">
        <v>252</v>
      </c>
      <c r="W2734" s="121">
        <f t="shared" si="1258"/>
        <v>1.0029577190000001</v>
      </c>
      <c r="X2734" s="114">
        <f t="shared" si="1259"/>
        <v>1.10099492</v>
      </c>
      <c r="Y2734" s="114">
        <f t="shared" si="1260"/>
        <v>0</v>
      </c>
      <c r="Z2734" s="127" t="str">
        <f t="shared" si="1269"/>
        <v>A+J=</v>
      </c>
      <c r="AA2734" s="119">
        <f t="shared" si="1270"/>
        <v>46741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>
        <f t="shared" si="1261"/>
        <v>46729</v>
      </c>
      <c r="B2735" s="114">
        <f t="shared" si="1248"/>
        <v>373.48430122999997</v>
      </c>
      <c r="C2735" s="114">
        <f t="shared" si="1266"/>
        <v>213.65096987000001</v>
      </c>
      <c r="D2735" s="115">
        <f t="shared" si="1249"/>
        <v>1190.8820000000001</v>
      </c>
      <c r="E2735" s="116">
        <f t="shared" si="1271"/>
        <v>1193.337</v>
      </c>
      <c r="F2735" s="117">
        <f t="shared" si="1272"/>
        <v>46682</v>
      </c>
      <c r="G2735" s="118">
        <f t="shared" si="1250"/>
        <v>2.0614972768082662E-3</v>
      </c>
      <c r="H2735" s="119">
        <f t="shared" si="1267"/>
        <v>46741</v>
      </c>
      <c r="I2735" s="119">
        <f t="shared" si="1251"/>
        <v>46741</v>
      </c>
      <c r="J2735" s="120">
        <f t="shared" si="1262"/>
        <v>20</v>
      </c>
      <c r="K2735" s="120">
        <f t="shared" si="1273"/>
        <v>12</v>
      </c>
      <c r="L2735" s="8">
        <f t="shared" si="1263"/>
        <v>1.0012363799999999</v>
      </c>
      <c r="M2735" s="121">
        <f t="shared" si="1252"/>
        <v>1.00206149</v>
      </c>
      <c r="N2735" s="121">
        <f t="shared" si="1253"/>
        <v>1.7403301160366893</v>
      </c>
      <c r="O2735" s="114">
        <f t="shared" si="1254"/>
        <v>1.7424818200000001</v>
      </c>
      <c r="P2735" s="114">
        <f t="shared" si="1255"/>
        <v>372.28293081999999</v>
      </c>
      <c r="Q2735" s="168">
        <f t="shared" si="1268"/>
        <v>0</v>
      </c>
      <c r="R2735" s="169">
        <f t="shared" si="1264"/>
        <v>0</v>
      </c>
      <c r="S2735" s="114">
        <f t="shared" si="1256"/>
        <v>0</v>
      </c>
      <c r="T2735" s="124">
        <f t="shared" si="1265"/>
        <v>7.0000000000000007E-2</v>
      </c>
      <c r="U2735" s="122">
        <f t="shared" si="1257"/>
        <v>12</v>
      </c>
      <c r="V2735" s="122">
        <v>252</v>
      </c>
      <c r="W2735" s="121">
        <f t="shared" si="1258"/>
        <v>1.003227036</v>
      </c>
      <c r="X2735" s="114">
        <f t="shared" si="1259"/>
        <v>1.20137041</v>
      </c>
      <c r="Y2735" s="114">
        <f t="shared" si="1260"/>
        <v>0</v>
      </c>
      <c r="Z2735" s="127" t="str">
        <f t="shared" si="1269"/>
        <v>A+J=</v>
      </c>
      <c r="AA2735" s="119">
        <f t="shared" si="1270"/>
        <v>46741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>
        <f t="shared" si="1261"/>
        <v>46730</v>
      </c>
      <c r="B2736" s="114">
        <f t="shared" si="1248"/>
        <v>373.62306388000002</v>
      </c>
      <c r="C2736" s="114">
        <f t="shared" si="1266"/>
        <v>213.65096987000001</v>
      </c>
      <c r="D2736" s="115">
        <f t="shared" si="1249"/>
        <v>1190.8820000000001</v>
      </c>
      <c r="E2736" s="116">
        <f t="shared" si="1271"/>
        <v>1193.337</v>
      </c>
      <c r="F2736" s="117">
        <f t="shared" si="1272"/>
        <v>46682</v>
      </c>
      <c r="G2736" s="118">
        <f t="shared" si="1250"/>
        <v>2.0614972768082662E-3</v>
      </c>
      <c r="H2736" s="119">
        <f t="shared" si="1267"/>
        <v>46741</v>
      </c>
      <c r="I2736" s="119">
        <f t="shared" si="1251"/>
        <v>46741</v>
      </c>
      <c r="J2736" s="120">
        <f t="shared" si="1262"/>
        <v>20</v>
      </c>
      <c r="K2736" s="120">
        <f t="shared" si="1273"/>
        <v>13</v>
      </c>
      <c r="L2736" s="8">
        <f t="shared" si="1263"/>
        <v>1.0013394900000001</v>
      </c>
      <c r="M2736" s="121">
        <f t="shared" si="1252"/>
        <v>1.00206149</v>
      </c>
      <c r="N2736" s="121">
        <f t="shared" si="1253"/>
        <v>1.7403301160366893</v>
      </c>
      <c r="O2736" s="114">
        <f t="shared" si="1254"/>
        <v>1.7426612699999999</v>
      </c>
      <c r="P2736" s="114">
        <f t="shared" si="1255"/>
        <v>372.32127049000002</v>
      </c>
      <c r="Q2736" s="168">
        <f t="shared" si="1268"/>
        <v>0</v>
      </c>
      <c r="R2736" s="169">
        <f t="shared" si="1264"/>
        <v>0</v>
      </c>
      <c r="S2736" s="114">
        <f t="shared" si="1256"/>
        <v>0</v>
      </c>
      <c r="T2736" s="124">
        <f t="shared" si="1265"/>
        <v>7.0000000000000007E-2</v>
      </c>
      <c r="U2736" s="122">
        <f t="shared" si="1257"/>
        <v>13</v>
      </c>
      <c r="V2736" s="122">
        <v>252</v>
      </c>
      <c r="W2736" s="121">
        <f t="shared" si="1258"/>
        <v>1.003496425</v>
      </c>
      <c r="X2736" s="114">
        <f t="shared" si="1259"/>
        <v>1.3017933900000001</v>
      </c>
      <c r="Y2736" s="114">
        <f t="shared" si="1260"/>
        <v>0</v>
      </c>
      <c r="Z2736" s="127" t="str">
        <f t="shared" si="1269"/>
        <v>A+J=</v>
      </c>
      <c r="AA2736" s="119">
        <f t="shared" si="1270"/>
        <v>46741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>
        <f t="shared" si="1261"/>
        <v>46731</v>
      </c>
      <c r="B2737" s="114">
        <f t="shared" si="1248"/>
        <v>373.76187221999999</v>
      </c>
      <c r="C2737" s="114">
        <f t="shared" si="1266"/>
        <v>213.65096987000001</v>
      </c>
      <c r="D2737" s="115">
        <f t="shared" si="1249"/>
        <v>1190.8820000000001</v>
      </c>
      <c r="E2737" s="116">
        <f t="shared" si="1271"/>
        <v>1193.337</v>
      </c>
      <c r="F2737" s="117">
        <f t="shared" si="1272"/>
        <v>46682</v>
      </c>
      <c r="G2737" s="118">
        <f t="shared" si="1250"/>
        <v>2.0614972768082662E-3</v>
      </c>
      <c r="H2737" s="119">
        <f t="shared" si="1267"/>
        <v>46741</v>
      </c>
      <c r="I2737" s="119">
        <f t="shared" si="1251"/>
        <v>46741</v>
      </c>
      <c r="J2737" s="120">
        <f t="shared" si="1262"/>
        <v>20</v>
      </c>
      <c r="K2737" s="120">
        <f t="shared" si="1273"/>
        <v>14</v>
      </c>
      <c r="L2737" s="8">
        <f t="shared" si="1263"/>
        <v>1.0014426000000001</v>
      </c>
      <c r="M2737" s="121">
        <f t="shared" si="1252"/>
        <v>1.00206149</v>
      </c>
      <c r="N2737" s="121">
        <f t="shared" si="1253"/>
        <v>1.7403301160366893</v>
      </c>
      <c r="O2737" s="114">
        <f t="shared" si="1254"/>
        <v>1.7428407100000001</v>
      </c>
      <c r="P2737" s="114">
        <f t="shared" si="1255"/>
        <v>372.35960802</v>
      </c>
      <c r="Q2737" s="168">
        <f t="shared" si="1268"/>
        <v>0</v>
      </c>
      <c r="R2737" s="169">
        <f t="shared" si="1264"/>
        <v>0</v>
      </c>
      <c r="S2737" s="114">
        <f t="shared" si="1256"/>
        <v>0</v>
      </c>
      <c r="T2737" s="124">
        <f t="shared" si="1265"/>
        <v>7.0000000000000007E-2</v>
      </c>
      <c r="U2737" s="122">
        <f t="shared" si="1257"/>
        <v>14</v>
      </c>
      <c r="V2737" s="122">
        <v>252</v>
      </c>
      <c r="W2737" s="121">
        <f t="shared" si="1258"/>
        <v>1.0037658869999999</v>
      </c>
      <c r="X2737" s="114">
        <f t="shared" si="1259"/>
        <v>1.4022642000000001</v>
      </c>
      <c r="Y2737" s="114">
        <f t="shared" si="1260"/>
        <v>0</v>
      </c>
      <c r="Z2737" s="127" t="str">
        <f t="shared" si="1269"/>
        <v>A+J=</v>
      </c>
      <c r="AA2737" s="119">
        <f t="shared" si="1270"/>
        <v>46741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>
        <f t="shared" si="1261"/>
        <v>46732</v>
      </c>
      <c r="B2738" s="114">
        <f t="shared" si="1248"/>
        <v>373.90073232000003</v>
      </c>
      <c r="C2738" s="114">
        <f t="shared" si="1266"/>
        <v>213.65096987000001</v>
      </c>
      <c r="D2738" s="115">
        <f t="shared" si="1249"/>
        <v>1190.8820000000001</v>
      </c>
      <c r="E2738" s="116">
        <f t="shared" si="1271"/>
        <v>1193.337</v>
      </c>
      <c r="F2738" s="117">
        <f t="shared" si="1272"/>
        <v>46682</v>
      </c>
      <c r="G2738" s="118">
        <f t="shared" si="1250"/>
        <v>2.0614972768082662E-3</v>
      </c>
      <c r="H2738" s="119">
        <f t="shared" si="1267"/>
        <v>46741</v>
      </c>
      <c r="I2738" s="119">
        <f t="shared" si="1251"/>
        <v>46741</v>
      </c>
      <c r="J2738" s="120">
        <f t="shared" si="1262"/>
        <v>20</v>
      </c>
      <c r="K2738" s="120">
        <f t="shared" si="1273"/>
        <v>15</v>
      </c>
      <c r="L2738" s="8">
        <f t="shared" si="1263"/>
        <v>1.00154572</v>
      </c>
      <c r="M2738" s="121">
        <f t="shared" si="1252"/>
        <v>1.00206149</v>
      </c>
      <c r="N2738" s="121">
        <f t="shared" si="1253"/>
        <v>1.7403301160366893</v>
      </c>
      <c r="O2738" s="114">
        <f t="shared" si="1254"/>
        <v>1.7430201700000001</v>
      </c>
      <c r="P2738" s="114">
        <f t="shared" si="1255"/>
        <v>372.39794982000001</v>
      </c>
      <c r="Q2738" s="168">
        <f t="shared" si="1268"/>
        <v>0</v>
      </c>
      <c r="R2738" s="169">
        <f t="shared" si="1264"/>
        <v>0</v>
      </c>
      <c r="S2738" s="114">
        <f t="shared" si="1256"/>
        <v>0</v>
      </c>
      <c r="T2738" s="124">
        <f t="shared" si="1265"/>
        <v>7.0000000000000007E-2</v>
      </c>
      <c r="U2738" s="122">
        <f t="shared" si="1257"/>
        <v>15</v>
      </c>
      <c r="V2738" s="122">
        <v>252</v>
      </c>
      <c r="W2738" s="121">
        <f t="shared" si="1258"/>
        <v>1.004035421</v>
      </c>
      <c r="X2738" s="114">
        <f t="shared" si="1259"/>
        <v>1.5027824999999999</v>
      </c>
      <c r="Y2738" s="114">
        <f t="shared" si="1260"/>
        <v>0</v>
      </c>
      <c r="Z2738" s="127" t="str">
        <f t="shared" si="1269"/>
        <v>A+J=</v>
      </c>
      <c r="AA2738" s="119">
        <f t="shared" si="1270"/>
        <v>46741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>
        <f t="shared" si="1261"/>
        <v>46733</v>
      </c>
      <c r="B2739" s="114">
        <f t="shared" si="1248"/>
        <v>373.90073232000003</v>
      </c>
      <c r="C2739" s="114">
        <f t="shared" si="1266"/>
        <v>213.65096987000001</v>
      </c>
      <c r="D2739" s="115">
        <f t="shared" si="1249"/>
        <v>1190.8820000000001</v>
      </c>
      <c r="E2739" s="116">
        <f t="shared" si="1271"/>
        <v>1193.337</v>
      </c>
      <c r="F2739" s="117">
        <f t="shared" si="1272"/>
        <v>46682</v>
      </c>
      <c r="G2739" s="118">
        <f t="shared" si="1250"/>
        <v>2.0614972768082662E-3</v>
      </c>
      <c r="H2739" s="119">
        <f t="shared" si="1267"/>
        <v>46741</v>
      </c>
      <c r="I2739" s="119">
        <f t="shared" si="1251"/>
        <v>46741</v>
      </c>
      <c r="J2739" s="120">
        <f t="shared" si="1262"/>
        <v>20</v>
      </c>
      <c r="K2739" s="120">
        <f t="shared" si="1273"/>
        <v>15</v>
      </c>
      <c r="L2739" s="8">
        <f t="shared" si="1263"/>
        <v>1.00154572</v>
      </c>
      <c r="M2739" s="121">
        <f t="shared" si="1252"/>
        <v>1.00206149</v>
      </c>
      <c r="N2739" s="121">
        <f t="shared" si="1253"/>
        <v>1.7403301160366893</v>
      </c>
      <c r="O2739" s="114">
        <f t="shared" si="1254"/>
        <v>1.7430201700000001</v>
      </c>
      <c r="P2739" s="114">
        <f t="shared" si="1255"/>
        <v>372.39794982000001</v>
      </c>
      <c r="Q2739" s="168">
        <f t="shared" si="1268"/>
        <v>0</v>
      </c>
      <c r="R2739" s="169">
        <f t="shared" si="1264"/>
        <v>0</v>
      </c>
      <c r="S2739" s="114">
        <f t="shared" si="1256"/>
        <v>0</v>
      </c>
      <c r="T2739" s="124">
        <f t="shared" si="1265"/>
        <v>7.0000000000000007E-2</v>
      </c>
      <c r="U2739" s="122">
        <f t="shared" si="1257"/>
        <v>15</v>
      </c>
      <c r="V2739" s="122">
        <v>252</v>
      </c>
      <c r="W2739" s="121">
        <f t="shared" si="1258"/>
        <v>1.004035421</v>
      </c>
      <c r="X2739" s="114">
        <f t="shared" si="1259"/>
        <v>1.5027824999999999</v>
      </c>
      <c r="Y2739" s="114">
        <f t="shared" si="1260"/>
        <v>0</v>
      </c>
      <c r="Z2739" s="127" t="str">
        <f t="shared" si="1269"/>
        <v>A+J=</v>
      </c>
      <c r="AA2739" s="119">
        <f t="shared" si="1270"/>
        <v>46741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>
        <f t="shared" si="1261"/>
        <v>46734</v>
      </c>
      <c r="B2740" s="114">
        <f t="shared" si="1248"/>
        <v>373.90073232000003</v>
      </c>
      <c r="C2740" s="114">
        <f t="shared" si="1266"/>
        <v>213.65096987000001</v>
      </c>
      <c r="D2740" s="115">
        <f t="shared" si="1249"/>
        <v>1190.8820000000001</v>
      </c>
      <c r="E2740" s="116">
        <f t="shared" si="1271"/>
        <v>1193.337</v>
      </c>
      <c r="F2740" s="117">
        <f t="shared" si="1272"/>
        <v>46682</v>
      </c>
      <c r="G2740" s="118">
        <f t="shared" si="1250"/>
        <v>2.0614972768082662E-3</v>
      </c>
      <c r="H2740" s="119">
        <f t="shared" si="1267"/>
        <v>46741</v>
      </c>
      <c r="I2740" s="119">
        <f t="shared" si="1251"/>
        <v>46741</v>
      </c>
      <c r="J2740" s="120">
        <f t="shared" si="1262"/>
        <v>20</v>
      </c>
      <c r="K2740" s="120">
        <f t="shared" si="1273"/>
        <v>15</v>
      </c>
      <c r="L2740" s="8">
        <f t="shared" si="1263"/>
        <v>1.00154572</v>
      </c>
      <c r="M2740" s="121">
        <f t="shared" si="1252"/>
        <v>1.00206149</v>
      </c>
      <c r="N2740" s="121">
        <f t="shared" si="1253"/>
        <v>1.7403301160366893</v>
      </c>
      <c r="O2740" s="114">
        <f t="shared" si="1254"/>
        <v>1.7430201700000001</v>
      </c>
      <c r="P2740" s="114">
        <f t="shared" si="1255"/>
        <v>372.39794982000001</v>
      </c>
      <c r="Q2740" s="168">
        <f t="shared" si="1268"/>
        <v>0</v>
      </c>
      <c r="R2740" s="169">
        <f t="shared" si="1264"/>
        <v>0</v>
      </c>
      <c r="S2740" s="114">
        <f t="shared" si="1256"/>
        <v>0</v>
      </c>
      <c r="T2740" s="124">
        <f t="shared" si="1265"/>
        <v>7.0000000000000007E-2</v>
      </c>
      <c r="U2740" s="122">
        <f t="shared" si="1257"/>
        <v>15</v>
      </c>
      <c r="V2740" s="122">
        <v>252</v>
      </c>
      <c r="W2740" s="121">
        <f t="shared" si="1258"/>
        <v>1.004035421</v>
      </c>
      <c r="X2740" s="114">
        <f t="shared" si="1259"/>
        <v>1.5027824999999999</v>
      </c>
      <c r="Y2740" s="114">
        <f t="shared" si="1260"/>
        <v>0</v>
      </c>
      <c r="Z2740" s="127" t="str">
        <f t="shared" si="1269"/>
        <v>A+J=</v>
      </c>
      <c r="AA2740" s="119">
        <f t="shared" si="1270"/>
        <v>46741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>
        <f t="shared" si="1261"/>
        <v>46735</v>
      </c>
      <c r="B2741" s="114">
        <f t="shared" si="1248"/>
        <v>374.03964418999999</v>
      </c>
      <c r="C2741" s="114">
        <f t="shared" si="1266"/>
        <v>213.65096987000001</v>
      </c>
      <c r="D2741" s="115">
        <f t="shared" si="1249"/>
        <v>1190.8820000000001</v>
      </c>
      <c r="E2741" s="116">
        <f t="shared" si="1271"/>
        <v>1193.337</v>
      </c>
      <c r="F2741" s="117">
        <f t="shared" si="1272"/>
        <v>46682</v>
      </c>
      <c r="G2741" s="118">
        <f t="shared" si="1250"/>
        <v>2.0614972768082662E-3</v>
      </c>
      <c r="H2741" s="119">
        <f t="shared" si="1267"/>
        <v>46741</v>
      </c>
      <c r="I2741" s="119">
        <f t="shared" si="1251"/>
        <v>46741</v>
      </c>
      <c r="J2741" s="120">
        <f t="shared" si="1262"/>
        <v>20</v>
      </c>
      <c r="K2741" s="120">
        <f t="shared" si="1273"/>
        <v>16</v>
      </c>
      <c r="L2741" s="8">
        <f t="shared" si="1263"/>
        <v>1.00164885</v>
      </c>
      <c r="M2741" s="121">
        <f t="shared" si="1252"/>
        <v>1.00206149</v>
      </c>
      <c r="N2741" s="121">
        <f t="shared" si="1253"/>
        <v>1.7403301160366893</v>
      </c>
      <c r="O2741" s="114">
        <f t="shared" si="1254"/>
        <v>1.74319965</v>
      </c>
      <c r="P2741" s="114">
        <f t="shared" si="1255"/>
        <v>372.43629589</v>
      </c>
      <c r="Q2741" s="168">
        <f t="shared" si="1268"/>
        <v>0</v>
      </c>
      <c r="R2741" s="169">
        <f t="shared" si="1264"/>
        <v>0</v>
      </c>
      <c r="S2741" s="114">
        <f t="shared" si="1256"/>
        <v>0</v>
      </c>
      <c r="T2741" s="124">
        <f t="shared" si="1265"/>
        <v>7.0000000000000007E-2</v>
      </c>
      <c r="U2741" s="122">
        <f t="shared" si="1257"/>
        <v>16</v>
      </c>
      <c r="V2741" s="122">
        <v>252</v>
      </c>
      <c r="W2741" s="121">
        <f t="shared" si="1258"/>
        <v>1.004305027</v>
      </c>
      <c r="X2741" s="114">
        <f t="shared" si="1259"/>
        <v>1.6033482999999999</v>
      </c>
      <c r="Y2741" s="114">
        <f t="shared" si="1260"/>
        <v>0</v>
      </c>
      <c r="Z2741" s="127" t="str">
        <f t="shared" si="1269"/>
        <v>A+J=</v>
      </c>
      <c r="AA2741" s="119">
        <f t="shared" si="1270"/>
        <v>46741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>
        <f t="shared" si="1261"/>
        <v>46736</v>
      </c>
      <c r="B2742" s="114">
        <f t="shared" si="1248"/>
        <v>374.17861253000001</v>
      </c>
      <c r="C2742" s="114">
        <f t="shared" si="1266"/>
        <v>213.65096987000001</v>
      </c>
      <c r="D2742" s="115">
        <f t="shared" si="1249"/>
        <v>1190.8820000000001</v>
      </c>
      <c r="E2742" s="116">
        <f t="shared" si="1271"/>
        <v>1193.337</v>
      </c>
      <c r="F2742" s="117">
        <f t="shared" si="1272"/>
        <v>46682</v>
      </c>
      <c r="G2742" s="118">
        <f t="shared" si="1250"/>
        <v>2.0614972768082662E-3</v>
      </c>
      <c r="H2742" s="119">
        <f t="shared" si="1267"/>
        <v>46741</v>
      </c>
      <c r="I2742" s="119">
        <f t="shared" si="1251"/>
        <v>46741</v>
      </c>
      <c r="J2742" s="120">
        <f t="shared" si="1262"/>
        <v>20</v>
      </c>
      <c r="K2742" s="120">
        <f t="shared" si="1273"/>
        <v>17</v>
      </c>
      <c r="L2742" s="8">
        <f t="shared" si="1263"/>
        <v>1.001752</v>
      </c>
      <c r="M2742" s="121">
        <f t="shared" si="1252"/>
        <v>1.00206149</v>
      </c>
      <c r="N2742" s="121">
        <f t="shared" si="1253"/>
        <v>1.7403301160366893</v>
      </c>
      <c r="O2742" s="114">
        <f t="shared" si="1254"/>
        <v>1.7433791700000001</v>
      </c>
      <c r="P2742" s="114">
        <f t="shared" si="1255"/>
        <v>372.47465052000001</v>
      </c>
      <c r="Q2742" s="168">
        <f t="shared" si="1268"/>
        <v>0</v>
      </c>
      <c r="R2742" s="169">
        <f t="shared" si="1264"/>
        <v>0</v>
      </c>
      <c r="S2742" s="114">
        <f t="shared" si="1256"/>
        <v>0</v>
      </c>
      <c r="T2742" s="124">
        <f t="shared" si="1265"/>
        <v>7.0000000000000007E-2</v>
      </c>
      <c r="U2742" s="122">
        <f t="shared" si="1257"/>
        <v>17</v>
      </c>
      <c r="V2742" s="122">
        <v>252</v>
      </c>
      <c r="W2742" s="121">
        <f t="shared" si="1258"/>
        <v>1.0045747060000001</v>
      </c>
      <c r="X2742" s="114">
        <f t="shared" si="1259"/>
        <v>1.7039620099999999</v>
      </c>
      <c r="Y2742" s="114">
        <f t="shared" si="1260"/>
        <v>0</v>
      </c>
      <c r="Z2742" s="127" t="str">
        <f t="shared" si="1269"/>
        <v>A+J=</v>
      </c>
      <c r="AA2742" s="119">
        <f t="shared" si="1270"/>
        <v>46741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>
        <f t="shared" si="1261"/>
        <v>46737</v>
      </c>
      <c r="B2743" s="114">
        <f t="shared" si="1248"/>
        <v>374.31762622000002</v>
      </c>
      <c r="C2743" s="114">
        <f t="shared" si="1266"/>
        <v>213.65096987000001</v>
      </c>
      <c r="D2743" s="115">
        <f t="shared" si="1249"/>
        <v>1190.8820000000001</v>
      </c>
      <c r="E2743" s="116">
        <f t="shared" si="1271"/>
        <v>1193.337</v>
      </c>
      <c r="F2743" s="117">
        <f t="shared" si="1272"/>
        <v>46682</v>
      </c>
      <c r="G2743" s="118">
        <f t="shared" si="1250"/>
        <v>2.0614972768082662E-3</v>
      </c>
      <c r="H2743" s="119">
        <f t="shared" si="1267"/>
        <v>46741</v>
      </c>
      <c r="I2743" s="119">
        <f t="shared" si="1251"/>
        <v>46741</v>
      </c>
      <c r="J2743" s="120">
        <f t="shared" si="1262"/>
        <v>20</v>
      </c>
      <c r="K2743" s="120">
        <f t="shared" si="1273"/>
        <v>18</v>
      </c>
      <c r="L2743" s="8">
        <f t="shared" si="1263"/>
        <v>1.0018551499999999</v>
      </c>
      <c r="M2743" s="121">
        <f t="shared" si="1252"/>
        <v>1.00206149</v>
      </c>
      <c r="N2743" s="121">
        <f t="shared" si="1253"/>
        <v>1.7403301160366893</v>
      </c>
      <c r="O2743" s="114">
        <f t="shared" si="1254"/>
        <v>1.74355868</v>
      </c>
      <c r="P2743" s="114">
        <f t="shared" si="1255"/>
        <v>372.51300300000003</v>
      </c>
      <c r="Q2743" s="168">
        <f t="shared" si="1268"/>
        <v>0</v>
      </c>
      <c r="R2743" s="169">
        <f t="shared" si="1264"/>
        <v>0</v>
      </c>
      <c r="S2743" s="114">
        <f t="shared" si="1256"/>
        <v>0</v>
      </c>
      <c r="T2743" s="124">
        <f t="shared" si="1265"/>
        <v>7.0000000000000007E-2</v>
      </c>
      <c r="U2743" s="122">
        <f t="shared" si="1257"/>
        <v>18</v>
      </c>
      <c r="V2743" s="122">
        <v>252</v>
      </c>
      <c r="W2743" s="121">
        <f t="shared" si="1258"/>
        <v>1.0048444569999999</v>
      </c>
      <c r="X2743" s="114">
        <f t="shared" si="1259"/>
        <v>1.8046232200000001</v>
      </c>
      <c r="Y2743" s="114">
        <f t="shared" si="1260"/>
        <v>0</v>
      </c>
      <c r="Z2743" s="127" t="str">
        <f t="shared" si="1269"/>
        <v>A+J=</v>
      </c>
      <c r="AA2743" s="119">
        <f t="shared" si="1270"/>
        <v>46741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>
        <f t="shared" si="1261"/>
        <v>46738</v>
      </c>
      <c r="B2744" s="114">
        <f t="shared" si="1248"/>
        <v>374.45669638999999</v>
      </c>
      <c r="C2744" s="114">
        <f t="shared" si="1266"/>
        <v>213.65096987000001</v>
      </c>
      <c r="D2744" s="115">
        <f t="shared" si="1249"/>
        <v>1190.8820000000001</v>
      </c>
      <c r="E2744" s="116">
        <f t="shared" si="1271"/>
        <v>1193.337</v>
      </c>
      <c r="F2744" s="117">
        <f t="shared" si="1272"/>
        <v>46682</v>
      </c>
      <c r="G2744" s="118">
        <f t="shared" si="1250"/>
        <v>2.0614972768082662E-3</v>
      </c>
      <c r="H2744" s="119">
        <f t="shared" si="1267"/>
        <v>46741</v>
      </c>
      <c r="I2744" s="119">
        <f t="shared" si="1251"/>
        <v>46741</v>
      </c>
      <c r="J2744" s="120">
        <f t="shared" si="1262"/>
        <v>20</v>
      </c>
      <c r="K2744" s="120">
        <f t="shared" si="1273"/>
        <v>19</v>
      </c>
      <c r="L2744" s="8">
        <f t="shared" si="1263"/>
        <v>1.00195832</v>
      </c>
      <c r="M2744" s="121">
        <f t="shared" si="1252"/>
        <v>1.00206149</v>
      </c>
      <c r="N2744" s="121">
        <f t="shared" si="1253"/>
        <v>1.7403301160366893</v>
      </c>
      <c r="O2744" s="114">
        <f t="shared" si="1254"/>
        <v>1.7437382299999999</v>
      </c>
      <c r="P2744" s="114">
        <f t="shared" si="1255"/>
        <v>372.55136403</v>
      </c>
      <c r="Q2744" s="168">
        <f t="shared" si="1268"/>
        <v>0</v>
      </c>
      <c r="R2744" s="169">
        <f t="shared" si="1264"/>
        <v>0</v>
      </c>
      <c r="S2744" s="114">
        <f t="shared" si="1256"/>
        <v>0</v>
      </c>
      <c r="T2744" s="124">
        <f t="shared" si="1265"/>
        <v>7.0000000000000007E-2</v>
      </c>
      <c r="U2744" s="122">
        <f t="shared" si="1257"/>
        <v>19</v>
      </c>
      <c r="V2744" s="122">
        <v>252</v>
      </c>
      <c r="W2744" s="121">
        <f t="shared" si="1258"/>
        <v>1.005114281</v>
      </c>
      <c r="X2744" s="114">
        <f t="shared" si="1259"/>
        <v>1.9053323600000001</v>
      </c>
      <c r="Y2744" s="114">
        <f t="shared" si="1260"/>
        <v>0</v>
      </c>
      <c r="Z2744" s="127" t="str">
        <f t="shared" si="1269"/>
        <v>A+J=</v>
      </c>
      <c r="AA2744" s="119">
        <f t="shared" si="1270"/>
        <v>46741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>
        <f t="shared" si="1261"/>
        <v>46739</v>
      </c>
      <c r="B2745" s="114">
        <f t="shared" si="1248"/>
        <v>374.59581408999998</v>
      </c>
      <c r="C2745" s="114">
        <f t="shared" si="1266"/>
        <v>213.65096987000001</v>
      </c>
      <c r="D2745" s="115">
        <f t="shared" si="1249"/>
        <v>1190.8820000000001</v>
      </c>
      <c r="E2745" s="116">
        <f t="shared" si="1271"/>
        <v>1193.337</v>
      </c>
      <c r="F2745" s="117">
        <f t="shared" si="1272"/>
        <v>46682</v>
      </c>
      <c r="G2745" s="118">
        <f t="shared" si="1250"/>
        <v>2.0614972768082662E-3</v>
      </c>
      <c r="H2745" s="119">
        <f t="shared" si="1267"/>
        <v>46741</v>
      </c>
      <c r="I2745" s="119">
        <f t="shared" si="1251"/>
        <v>46741</v>
      </c>
      <c r="J2745" s="120">
        <f t="shared" si="1262"/>
        <v>20</v>
      </c>
      <c r="K2745" s="120">
        <f t="shared" si="1273"/>
        <v>20</v>
      </c>
      <c r="L2745" s="8">
        <f t="shared" si="1263"/>
        <v>1.00206149</v>
      </c>
      <c r="M2745" s="121">
        <f t="shared" si="1252"/>
        <v>1.00206149</v>
      </c>
      <c r="N2745" s="121">
        <f t="shared" si="1253"/>
        <v>1.7403301160366893</v>
      </c>
      <c r="O2745" s="114">
        <f t="shared" si="1254"/>
        <v>1.7439177800000001</v>
      </c>
      <c r="P2745" s="114">
        <f t="shared" si="1255"/>
        <v>372.58972506999999</v>
      </c>
      <c r="Q2745" s="168">
        <f t="shared" si="1268"/>
        <v>0</v>
      </c>
      <c r="R2745" s="169">
        <f t="shared" si="1264"/>
        <v>0</v>
      </c>
      <c r="S2745" s="114">
        <f t="shared" si="1256"/>
        <v>0</v>
      </c>
      <c r="T2745" s="124">
        <f t="shared" si="1265"/>
        <v>7.0000000000000007E-2</v>
      </c>
      <c r="U2745" s="122">
        <f t="shared" si="1257"/>
        <v>20</v>
      </c>
      <c r="V2745" s="122">
        <v>252</v>
      </c>
      <c r="W2745" s="121">
        <f t="shared" si="1258"/>
        <v>1.005384177</v>
      </c>
      <c r="X2745" s="114">
        <f t="shared" si="1259"/>
        <v>2.0060890200000001</v>
      </c>
      <c r="Y2745" s="114">
        <f t="shared" si="1260"/>
        <v>0</v>
      </c>
      <c r="Z2745" s="127" t="str">
        <f t="shared" si="1269"/>
        <v>A+J=</v>
      </c>
      <c r="AA2745" s="119">
        <f t="shared" si="1270"/>
        <v>46741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>
        <f t="shared" si="1261"/>
        <v>46740</v>
      </c>
      <c r="B2746" s="114">
        <f t="shared" si="1248"/>
        <v>374.59581408999998</v>
      </c>
      <c r="C2746" s="114">
        <f t="shared" si="1266"/>
        <v>213.65096987000001</v>
      </c>
      <c r="D2746" s="115">
        <f t="shared" si="1249"/>
        <v>1190.8820000000001</v>
      </c>
      <c r="E2746" s="116">
        <f t="shared" si="1271"/>
        <v>1193.337</v>
      </c>
      <c r="F2746" s="117">
        <f t="shared" si="1272"/>
        <v>46682</v>
      </c>
      <c r="G2746" s="118">
        <f t="shared" si="1250"/>
        <v>2.0614972768082662E-3</v>
      </c>
      <c r="H2746" s="119">
        <f t="shared" si="1267"/>
        <v>46741</v>
      </c>
      <c r="I2746" s="119">
        <f t="shared" si="1251"/>
        <v>46741</v>
      </c>
      <c r="J2746" s="120">
        <f t="shared" si="1262"/>
        <v>20</v>
      </c>
      <c r="K2746" s="120">
        <f t="shared" si="1273"/>
        <v>20</v>
      </c>
      <c r="L2746" s="8">
        <f t="shared" si="1263"/>
        <v>1.00206149</v>
      </c>
      <c r="M2746" s="121">
        <f t="shared" si="1252"/>
        <v>1.00206149</v>
      </c>
      <c r="N2746" s="121">
        <f t="shared" si="1253"/>
        <v>1.7403301160366893</v>
      </c>
      <c r="O2746" s="114">
        <f t="shared" si="1254"/>
        <v>1.7439177800000001</v>
      </c>
      <c r="P2746" s="114">
        <f t="shared" si="1255"/>
        <v>372.58972506999999</v>
      </c>
      <c r="Q2746" s="168">
        <f t="shared" si="1268"/>
        <v>0</v>
      </c>
      <c r="R2746" s="169">
        <f t="shared" si="1264"/>
        <v>0</v>
      </c>
      <c r="S2746" s="114">
        <f t="shared" si="1256"/>
        <v>0</v>
      </c>
      <c r="T2746" s="124">
        <f t="shared" si="1265"/>
        <v>7.0000000000000007E-2</v>
      </c>
      <c r="U2746" s="122">
        <f t="shared" si="1257"/>
        <v>20</v>
      </c>
      <c r="V2746" s="122">
        <v>252</v>
      </c>
      <c r="W2746" s="121">
        <f t="shared" si="1258"/>
        <v>1.005384177</v>
      </c>
      <c r="X2746" s="114">
        <f t="shared" si="1259"/>
        <v>2.0060890200000001</v>
      </c>
      <c r="Y2746" s="114">
        <f t="shared" si="1260"/>
        <v>0</v>
      </c>
      <c r="Z2746" s="127" t="str">
        <f t="shared" si="1269"/>
        <v>A+J=</v>
      </c>
      <c r="AA2746" s="119">
        <f t="shared" si="1270"/>
        <v>46741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>
        <f t="shared" si="1261"/>
        <v>46741</v>
      </c>
      <c r="B2747" s="114">
        <f t="shared" si="1248"/>
        <v>374.59581408999998</v>
      </c>
      <c r="C2747" s="114">
        <f t="shared" si="1266"/>
        <v>213.65096987000001</v>
      </c>
      <c r="D2747" s="115">
        <f t="shared" si="1249"/>
        <v>1190.8820000000001</v>
      </c>
      <c r="E2747" s="116">
        <f t="shared" si="1271"/>
        <v>1193.337</v>
      </c>
      <c r="F2747" s="117">
        <f t="shared" si="1272"/>
        <v>46682</v>
      </c>
      <c r="G2747" s="118">
        <f t="shared" si="1250"/>
        <v>2.0614972768082662E-3</v>
      </c>
      <c r="H2747" s="119">
        <f t="shared" si="1267"/>
        <v>46772</v>
      </c>
      <c r="I2747" s="119">
        <f t="shared" si="1251"/>
        <v>46741</v>
      </c>
      <c r="J2747" s="120">
        <f t="shared" si="1262"/>
        <v>20</v>
      </c>
      <c r="K2747" s="120">
        <f t="shared" si="1273"/>
        <v>20</v>
      </c>
      <c r="L2747" s="8">
        <f t="shared" si="1263"/>
        <v>1.00206149</v>
      </c>
      <c r="M2747" s="121">
        <f t="shared" si="1252"/>
        <v>1.00206149</v>
      </c>
      <c r="N2747" s="121">
        <f t="shared" si="1253"/>
        <v>1.7403301160366893</v>
      </c>
      <c r="O2747" s="114">
        <f t="shared" si="1254"/>
        <v>1.7439177800000001</v>
      </c>
      <c r="P2747" s="114">
        <f t="shared" si="1255"/>
        <v>372.58972506999999</v>
      </c>
      <c r="Q2747" s="168">
        <f t="shared" si="1268"/>
        <v>90</v>
      </c>
      <c r="R2747" s="169">
        <f t="shared" si="1264"/>
        <v>3.2709000000000002E-2</v>
      </c>
      <c r="S2747" s="114">
        <f t="shared" si="1256"/>
        <v>12.187037309999999</v>
      </c>
      <c r="T2747" s="124">
        <f t="shared" si="1265"/>
        <v>7.0000000000000007E-2</v>
      </c>
      <c r="U2747" s="122">
        <f t="shared" si="1257"/>
        <v>20</v>
      </c>
      <c r="V2747" s="122">
        <v>252</v>
      </c>
      <c r="W2747" s="121">
        <f t="shared" si="1258"/>
        <v>1.005384177</v>
      </c>
      <c r="X2747" s="114">
        <f t="shared" si="1259"/>
        <v>2.0060890200000001</v>
      </c>
      <c r="Y2747" s="114">
        <f t="shared" si="1260"/>
        <v>14.193126329999998</v>
      </c>
      <c r="Z2747" s="127" t="str">
        <f t="shared" si="1269"/>
        <v>A+J=</v>
      </c>
      <c r="AA2747" s="119">
        <f t="shared" si="1270"/>
        <v>46741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>
        <f t="shared" si="1261"/>
        <v>46742</v>
      </c>
      <c r="B2748" s="114">
        <f t="shared" si="1248"/>
        <v>360.53174319999999</v>
      </c>
      <c r="C2748" s="114">
        <f t="shared" si="1266"/>
        <v>206.6626603</v>
      </c>
      <c r="D2748" s="115">
        <f t="shared" si="1249"/>
        <v>1190.8820000000001</v>
      </c>
      <c r="E2748" s="116">
        <f t="shared" si="1271"/>
        <v>1193.337</v>
      </c>
      <c r="F2748" s="117">
        <f t="shared" si="1272"/>
        <v>46711</v>
      </c>
      <c r="G2748" s="118">
        <f t="shared" si="1250"/>
        <v>2.0614972768082662E-3</v>
      </c>
      <c r="H2748" s="119">
        <f t="shared" si="1267"/>
        <v>46772</v>
      </c>
      <c r="I2748" s="119">
        <f t="shared" si="1251"/>
        <v>46772</v>
      </c>
      <c r="J2748" s="120">
        <f t="shared" si="1262"/>
        <v>23</v>
      </c>
      <c r="K2748" s="120">
        <f t="shared" si="1273"/>
        <v>1</v>
      </c>
      <c r="L2748" s="8">
        <f t="shared" si="1263"/>
        <v>1.0000895400000001</v>
      </c>
      <c r="M2748" s="121">
        <f t="shared" si="1252"/>
        <v>1.00206149</v>
      </c>
      <c r="N2748" s="121">
        <f t="shared" si="1253"/>
        <v>1.7439177891675979</v>
      </c>
      <c r="O2748" s="114">
        <f t="shared" si="1254"/>
        <v>1.7440739300000001</v>
      </c>
      <c r="P2748" s="114">
        <f t="shared" si="1255"/>
        <v>360.43495812999998</v>
      </c>
      <c r="Q2748" s="168">
        <f t="shared" si="1268"/>
        <v>0</v>
      </c>
      <c r="R2748" s="169">
        <f t="shared" si="1264"/>
        <v>0</v>
      </c>
      <c r="S2748" s="114">
        <f t="shared" si="1256"/>
        <v>0</v>
      </c>
      <c r="T2748" s="124">
        <f t="shared" si="1265"/>
        <v>7.0000000000000007E-2</v>
      </c>
      <c r="U2748" s="122">
        <f t="shared" si="1257"/>
        <v>1</v>
      </c>
      <c r="V2748" s="122">
        <v>252</v>
      </c>
      <c r="W2748" s="121">
        <f t="shared" si="1258"/>
        <v>1.0002685229999999</v>
      </c>
      <c r="X2748" s="114">
        <f t="shared" si="1259"/>
        <v>9.6785070000000001E-2</v>
      </c>
      <c r="Y2748" s="114">
        <f t="shared" si="1260"/>
        <v>0</v>
      </c>
      <c r="Z2748" s="127" t="str">
        <f t="shared" si="1269"/>
        <v>A+J=</v>
      </c>
      <c r="AA2748" s="119">
        <f t="shared" si="1270"/>
        <v>46772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>
        <f t="shared" si="1261"/>
        <v>46743</v>
      </c>
      <c r="B2749" s="114">
        <f t="shared" si="1248"/>
        <v>360.66084607000005</v>
      </c>
      <c r="C2749" s="114">
        <f t="shared" si="1266"/>
        <v>206.6626603</v>
      </c>
      <c r="D2749" s="115">
        <f t="shared" si="1249"/>
        <v>1190.8820000000001</v>
      </c>
      <c r="E2749" s="116">
        <f t="shared" si="1271"/>
        <v>1193.337</v>
      </c>
      <c r="F2749" s="117">
        <f t="shared" si="1272"/>
        <v>46711</v>
      </c>
      <c r="G2749" s="118">
        <f t="shared" si="1250"/>
        <v>2.0614972768082662E-3</v>
      </c>
      <c r="H2749" s="119">
        <f t="shared" si="1267"/>
        <v>46772</v>
      </c>
      <c r="I2749" s="119">
        <f t="shared" si="1251"/>
        <v>46772</v>
      </c>
      <c r="J2749" s="120">
        <f t="shared" si="1262"/>
        <v>23</v>
      </c>
      <c r="K2749" s="120">
        <f t="shared" si="1273"/>
        <v>2</v>
      </c>
      <c r="L2749" s="8">
        <f t="shared" si="1263"/>
        <v>1.00017909</v>
      </c>
      <c r="M2749" s="121">
        <f t="shared" si="1252"/>
        <v>1.00206149</v>
      </c>
      <c r="N2749" s="121">
        <f t="shared" si="1253"/>
        <v>1.7439177891675979</v>
      </c>
      <c r="O2749" s="114">
        <f t="shared" si="1254"/>
        <v>1.7442301</v>
      </c>
      <c r="P2749" s="114">
        <f t="shared" si="1255"/>
        <v>360.46723264000002</v>
      </c>
      <c r="Q2749" s="168">
        <f t="shared" si="1268"/>
        <v>0</v>
      </c>
      <c r="R2749" s="169">
        <f t="shared" si="1264"/>
        <v>0</v>
      </c>
      <c r="S2749" s="114">
        <f t="shared" si="1256"/>
        <v>0</v>
      </c>
      <c r="T2749" s="124">
        <f t="shared" si="1265"/>
        <v>7.0000000000000007E-2</v>
      </c>
      <c r="U2749" s="122">
        <f t="shared" si="1257"/>
        <v>2</v>
      </c>
      <c r="V2749" s="122">
        <v>252</v>
      </c>
      <c r="W2749" s="121">
        <f t="shared" si="1258"/>
        <v>1.000537118</v>
      </c>
      <c r="X2749" s="114">
        <f t="shared" si="1259"/>
        <v>0.19361343</v>
      </c>
      <c r="Y2749" s="114">
        <f t="shared" si="1260"/>
        <v>0</v>
      </c>
      <c r="Z2749" s="127" t="str">
        <f t="shared" si="1269"/>
        <v>A+J=</v>
      </c>
      <c r="AA2749" s="119">
        <f t="shared" si="1270"/>
        <v>46772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>
        <f t="shared" si="1261"/>
        <v>46744</v>
      </c>
      <c r="B2750" s="114">
        <f t="shared" si="1248"/>
        <v>360.78999636999998</v>
      </c>
      <c r="C2750" s="114">
        <f t="shared" si="1266"/>
        <v>206.6626603</v>
      </c>
      <c r="D2750" s="115">
        <f t="shared" si="1249"/>
        <v>1190.8820000000001</v>
      </c>
      <c r="E2750" s="116">
        <f t="shared" si="1271"/>
        <v>1193.337</v>
      </c>
      <c r="F2750" s="117">
        <f t="shared" si="1272"/>
        <v>46711</v>
      </c>
      <c r="G2750" s="118">
        <f t="shared" si="1250"/>
        <v>2.0614972768082662E-3</v>
      </c>
      <c r="H2750" s="119">
        <f t="shared" si="1267"/>
        <v>46772</v>
      </c>
      <c r="I2750" s="119">
        <f t="shared" si="1251"/>
        <v>46772</v>
      </c>
      <c r="J2750" s="120">
        <f t="shared" si="1262"/>
        <v>23</v>
      </c>
      <c r="K2750" s="120">
        <f t="shared" si="1273"/>
        <v>3</v>
      </c>
      <c r="L2750" s="8">
        <f t="shared" si="1263"/>
        <v>1.00026865</v>
      </c>
      <c r="M2750" s="121">
        <f t="shared" si="1252"/>
        <v>1.00206149</v>
      </c>
      <c r="N2750" s="121">
        <f t="shared" si="1253"/>
        <v>1.7439177891675979</v>
      </c>
      <c r="O2750" s="114">
        <f t="shared" si="1254"/>
        <v>1.74438629</v>
      </c>
      <c r="P2750" s="114">
        <f t="shared" si="1255"/>
        <v>360.49951127999998</v>
      </c>
      <c r="Q2750" s="168">
        <f t="shared" si="1268"/>
        <v>0</v>
      </c>
      <c r="R2750" s="169">
        <f t="shared" si="1264"/>
        <v>0</v>
      </c>
      <c r="S2750" s="114">
        <f t="shared" si="1256"/>
        <v>0</v>
      </c>
      <c r="T2750" s="124">
        <f t="shared" si="1265"/>
        <v>7.0000000000000007E-2</v>
      </c>
      <c r="U2750" s="122">
        <f t="shared" si="1257"/>
        <v>3</v>
      </c>
      <c r="V2750" s="122">
        <v>252</v>
      </c>
      <c r="W2750" s="121">
        <f t="shared" si="1258"/>
        <v>1.0008057850000001</v>
      </c>
      <c r="X2750" s="114">
        <f t="shared" si="1259"/>
        <v>0.29048509</v>
      </c>
      <c r="Y2750" s="114">
        <f t="shared" si="1260"/>
        <v>0</v>
      </c>
      <c r="Z2750" s="127" t="str">
        <f t="shared" si="1269"/>
        <v>A+J=</v>
      </c>
      <c r="AA2750" s="119">
        <f t="shared" si="1270"/>
        <v>46772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>
        <f t="shared" si="1261"/>
        <v>46745</v>
      </c>
      <c r="B2751" s="114">
        <f t="shared" si="1248"/>
        <v>360.9191879</v>
      </c>
      <c r="C2751" s="114">
        <f t="shared" si="1266"/>
        <v>206.6626603</v>
      </c>
      <c r="D2751" s="115">
        <f t="shared" si="1249"/>
        <v>1190.8820000000001</v>
      </c>
      <c r="E2751" s="116">
        <f t="shared" si="1271"/>
        <v>1193.337</v>
      </c>
      <c r="F2751" s="117">
        <f t="shared" si="1272"/>
        <v>46711</v>
      </c>
      <c r="G2751" s="118">
        <f t="shared" si="1250"/>
        <v>2.0614972768082662E-3</v>
      </c>
      <c r="H2751" s="119">
        <f t="shared" si="1267"/>
        <v>46772</v>
      </c>
      <c r="I2751" s="119">
        <f t="shared" si="1251"/>
        <v>46772</v>
      </c>
      <c r="J2751" s="120">
        <f t="shared" si="1262"/>
        <v>23</v>
      </c>
      <c r="K2751" s="120">
        <f t="shared" si="1273"/>
        <v>4</v>
      </c>
      <c r="L2751" s="8">
        <f t="shared" si="1263"/>
        <v>1.0003582099999999</v>
      </c>
      <c r="M2751" s="121">
        <f t="shared" si="1252"/>
        <v>1.00206149</v>
      </c>
      <c r="N2751" s="121">
        <f t="shared" si="1253"/>
        <v>1.7439177891675979</v>
      </c>
      <c r="O2751" s="114">
        <f t="shared" si="1254"/>
        <v>1.7445424700000001</v>
      </c>
      <c r="P2751" s="114">
        <f t="shared" si="1255"/>
        <v>360.53178785</v>
      </c>
      <c r="Q2751" s="168">
        <f t="shared" si="1268"/>
        <v>0</v>
      </c>
      <c r="R2751" s="169">
        <f t="shared" si="1264"/>
        <v>0</v>
      </c>
      <c r="S2751" s="114">
        <f t="shared" si="1256"/>
        <v>0</v>
      </c>
      <c r="T2751" s="124">
        <f t="shared" si="1265"/>
        <v>7.0000000000000007E-2</v>
      </c>
      <c r="U2751" s="122">
        <f t="shared" si="1257"/>
        <v>4</v>
      </c>
      <c r="V2751" s="122">
        <v>252</v>
      </c>
      <c r="W2751" s="121">
        <f t="shared" si="1258"/>
        <v>1.0010745240000001</v>
      </c>
      <c r="X2751" s="114">
        <f t="shared" si="1259"/>
        <v>0.38740005</v>
      </c>
      <c r="Y2751" s="114">
        <f t="shared" si="1260"/>
        <v>0</v>
      </c>
      <c r="Z2751" s="127" t="str">
        <f t="shared" si="1269"/>
        <v>A+J=</v>
      </c>
      <c r="AA2751" s="119">
        <f t="shared" si="1270"/>
        <v>46772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>
        <f t="shared" si="1261"/>
        <v>46746</v>
      </c>
      <c r="B2752" s="114">
        <f t="shared" si="1248"/>
        <v>361.04843102000001</v>
      </c>
      <c r="C2752" s="114">
        <f t="shared" si="1266"/>
        <v>206.6626603</v>
      </c>
      <c r="D2752" s="115">
        <f t="shared" si="1249"/>
        <v>1190.8820000000001</v>
      </c>
      <c r="E2752" s="116">
        <f t="shared" si="1271"/>
        <v>1193.337</v>
      </c>
      <c r="F2752" s="117">
        <f t="shared" si="1272"/>
        <v>46711</v>
      </c>
      <c r="G2752" s="118">
        <f t="shared" si="1250"/>
        <v>2.0614972768082662E-3</v>
      </c>
      <c r="H2752" s="119">
        <f t="shared" si="1267"/>
        <v>46772</v>
      </c>
      <c r="I2752" s="119">
        <f t="shared" si="1251"/>
        <v>46772</v>
      </c>
      <c r="J2752" s="120">
        <f t="shared" si="1262"/>
        <v>23</v>
      </c>
      <c r="K2752" s="120">
        <f t="shared" si="1273"/>
        <v>5</v>
      </c>
      <c r="L2752" s="8">
        <f t="shared" si="1263"/>
        <v>1.0004477899999999</v>
      </c>
      <c r="M2752" s="121">
        <f t="shared" si="1252"/>
        <v>1.00206149</v>
      </c>
      <c r="N2752" s="121">
        <f t="shared" si="1253"/>
        <v>1.7439177891675979</v>
      </c>
      <c r="O2752" s="114">
        <f t="shared" si="1254"/>
        <v>1.7446986900000001</v>
      </c>
      <c r="P2752" s="114">
        <f t="shared" si="1255"/>
        <v>360.56407268999999</v>
      </c>
      <c r="Q2752" s="168">
        <f t="shared" si="1268"/>
        <v>0</v>
      </c>
      <c r="R2752" s="169">
        <f t="shared" si="1264"/>
        <v>0</v>
      </c>
      <c r="S2752" s="114">
        <f t="shared" si="1256"/>
        <v>0</v>
      </c>
      <c r="T2752" s="124">
        <f t="shared" si="1265"/>
        <v>7.0000000000000007E-2</v>
      </c>
      <c r="U2752" s="122">
        <f t="shared" si="1257"/>
        <v>5</v>
      </c>
      <c r="V2752" s="122">
        <v>252</v>
      </c>
      <c r="W2752" s="121">
        <f t="shared" si="1258"/>
        <v>1.0013433350000001</v>
      </c>
      <c r="X2752" s="114">
        <f t="shared" si="1259"/>
        <v>0.48435833</v>
      </c>
      <c r="Y2752" s="114">
        <f t="shared" si="1260"/>
        <v>0</v>
      </c>
      <c r="Z2752" s="127" t="str">
        <f t="shared" si="1269"/>
        <v>A+J=</v>
      </c>
      <c r="AA2752" s="119">
        <f t="shared" si="1270"/>
        <v>46772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>
        <f t="shared" si="1261"/>
        <v>46747</v>
      </c>
      <c r="B2753" s="114">
        <f t="shared" si="1248"/>
        <v>361.04843102000001</v>
      </c>
      <c r="C2753" s="114">
        <f t="shared" si="1266"/>
        <v>206.6626603</v>
      </c>
      <c r="D2753" s="115">
        <f t="shared" si="1249"/>
        <v>1190.8820000000001</v>
      </c>
      <c r="E2753" s="116">
        <f t="shared" si="1271"/>
        <v>1193.337</v>
      </c>
      <c r="F2753" s="117">
        <f t="shared" si="1272"/>
        <v>46711</v>
      </c>
      <c r="G2753" s="118">
        <f t="shared" si="1250"/>
        <v>2.0614972768082662E-3</v>
      </c>
      <c r="H2753" s="119">
        <f t="shared" si="1267"/>
        <v>46772</v>
      </c>
      <c r="I2753" s="119">
        <f t="shared" si="1251"/>
        <v>46772</v>
      </c>
      <c r="J2753" s="120">
        <f t="shared" si="1262"/>
        <v>23</v>
      </c>
      <c r="K2753" s="120">
        <f t="shared" si="1273"/>
        <v>5</v>
      </c>
      <c r="L2753" s="8">
        <f t="shared" si="1263"/>
        <v>1.0004477899999999</v>
      </c>
      <c r="M2753" s="121">
        <f t="shared" si="1252"/>
        <v>1.00206149</v>
      </c>
      <c r="N2753" s="121">
        <f t="shared" si="1253"/>
        <v>1.7439177891675979</v>
      </c>
      <c r="O2753" s="114">
        <f t="shared" si="1254"/>
        <v>1.7446986900000001</v>
      </c>
      <c r="P2753" s="114">
        <f t="shared" si="1255"/>
        <v>360.56407268999999</v>
      </c>
      <c r="Q2753" s="168">
        <f t="shared" si="1268"/>
        <v>0</v>
      </c>
      <c r="R2753" s="169">
        <f t="shared" si="1264"/>
        <v>0</v>
      </c>
      <c r="S2753" s="114">
        <f t="shared" si="1256"/>
        <v>0</v>
      </c>
      <c r="T2753" s="124">
        <f t="shared" si="1265"/>
        <v>7.0000000000000007E-2</v>
      </c>
      <c r="U2753" s="122">
        <f t="shared" si="1257"/>
        <v>5</v>
      </c>
      <c r="V2753" s="122">
        <v>252</v>
      </c>
      <c r="W2753" s="121">
        <f t="shared" si="1258"/>
        <v>1.0013433350000001</v>
      </c>
      <c r="X2753" s="114">
        <f t="shared" si="1259"/>
        <v>0.48435833</v>
      </c>
      <c r="Y2753" s="114">
        <f t="shared" si="1260"/>
        <v>0</v>
      </c>
      <c r="Z2753" s="127" t="str">
        <f t="shared" si="1269"/>
        <v>A+J=</v>
      </c>
      <c r="AA2753" s="119">
        <f t="shared" si="1270"/>
        <v>46772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>
        <f t="shared" si="1261"/>
        <v>46748</v>
      </c>
      <c r="B2754" s="114">
        <f t="shared" si="1248"/>
        <v>361.04843102000001</v>
      </c>
      <c r="C2754" s="114">
        <f t="shared" si="1266"/>
        <v>206.6626603</v>
      </c>
      <c r="D2754" s="115">
        <f t="shared" si="1249"/>
        <v>1190.8820000000001</v>
      </c>
      <c r="E2754" s="116">
        <f t="shared" si="1271"/>
        <v>1193.337</v>
      </c>
      <c r="F2754" s="117">
        <f t="shared" si="1272"/>
        <v>46711</v>
      </c>
      <c r="G2754" s="118">
        <f t="shared" si="1250"/>
        <v>2.0614972768082662E-3</v>
      </c>
      <c r="H2754" s="119">
        <f t="shared" si="1267"/>
        <v>46772</v>
      </c>
      <c r="I2754" s="119">
        <f t="shared" si="1251"/>
        <v>46772</v>
      </c>
      <c r="J2754" s="120">
        <f t="shared" si="1262"/>
        <v>23</v>
      </c>
      <c r="K2754" s="120">
        <f t="shared" si="1273"/>
        <v>5</v>
      </c>
      <c r="L2754" s="8">
        <f t="shared" si="1263"/>
        <v>1.0004477899999999</v>
      </c>
      <c r="M2754" s="121">
        <f t="shared" si="1252"/>
        <v>1.00206149</v>
      </c>
      <c r="N2754" s="121">
        <f t="shared" si="1253"/>
        <v>1.7439177891675979</v>
      </c>
      <c r="O2754" s="114">
        <f t="shared" si="1254"/>
        <v>1.7446986900000001</v>
      </c>
      <c r="P2754" s="114">
        <f t="shared" si="1255"/>
        <v>360.56407268999999</v>
      </c>
      <c r="Q2754" s="168">
        <f t="shared" si="1268"/>
        <v>0</v>
      </c>
      <c r="R2754" s="169">
        <f t="shared" si="1264"/>
        <v>0</v>
      </c>
      <c r="S2754" s="114">
        <f t="shared" si="1256"/>
        <v>0</v>
      </c>
      <c r="T2754" s="124">
        <f t="shared" si="1265"/>
        <v>7.0000000000000007E-2</v>
      </c>
      <c r="U2754" s="122">
        <f t="shared" si="1257"/>
        <v>5</v>
      </c>
      <c r="V2754" s="122">
        <v>252</v>
      </c>
      <c r="W2754" s="121">
        <f t="shared" si="1258"/>
        <v>1.0013433350000001</v>
      </c>
      <c r="X2754" s="114">
        <f t="shared" si="1259"/>
        <v>0.48435833</v>
      </c>
      <c r="Y2754" s="114">
        <f t="shared" si="1260"/>
        <v>0</v>
      </c>
      <c r="Z2754" s="127" t="str">
        <f t="shared" si="1269"/>
        <v>A+J=</v>
      </c>
      <c r="AA2754" s="119">
        <f t="shared" si="1270"/>
        <v>46772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>
        <f t="shared" si="1261"/>
        <v>46749</v>
      </c>
      <c r="B2755" s="114">
        <f t="shared" si="1248"/>
        <v>361.17771746</v>
      </c>
      <c r="C2755" s="114">
        <f t="shared" si="1266"/>
        <v>206.6626603</v>
      </c>
      <c r="D2755" s="115">
        <f t="shared" si="1249"/>
        <v>1190.8820000000001</v>
      </c>
      <c r="E2755" s="116">
        <f t="shared" si="1271"/>
        <v>1193.337</v>
      </c>
      <c r="F2755" s="117">
        <f t="shared" si="1272"/>
        <v>46711</v>
      </c>
      <c r="G2755" s="118">
        <f t="shared" si="1250"/>
        <v>2.0614972768082662E-3</v>
      </c>
      <c r="H2755" s="119">
        <f t="shared" si="1267"/>
        <v>46772</v>
      </c>
      <c r="I2755" s="119">
        <f t="shared" si="1251"/>
        <v>46772</v>
      </c>
      <c r="J2755" s="120">
        <f t="shared" si="1262"/>
        <v>23</v>
      </c>
      <c r="K2755" s="120">
        <f t="shared" si="1273"/>
        <v>6</v>
      </c>
      <c r="L2755" s="8">
        <f t="shared" si="1263"/>
        <v>1.00053737</v>
      </c>
      <c r="M2755" s="121">
        <f t="shared" si="1252"/>
        <v>1.00206149</v>
      </c>
      <c r="N2755" s="121">
        <f t="shared" si="1253"/>
        <v>1.7439177891675979</v>
      </c>
      <c r="O2755" s="114">
        <f t="shared" si="1254"/>
        <v>1.7448549099999999</v>
      </c>
      <c r="P2755" s="114">
        <f t="shared" si="1255"/>
        <v>360.59635752999998</v>
      </c>
      <c r="Q2755" s="168">
        <f t="shared" si="1268"/>
        <v>0</v>
      </c>
      <c r="R2755" s="169">
        <f t="shared" si="1264"/>
        <v>0</v>
      </c>
      <c r="S2755" s="114">
        <f t="shared" si="1256"/>
        <v>0</v>
      </c>
      <c r="T2755" s="124">
        <f t="shared" si="1265"/>
        <v>7.0000000000000007E-2</v>
      </c>
      <c r="U2755" s="122">
        <f t="shared" si="1257"/>
        <v>6</v>
      </c>
      <c r="V2755" s="122">
        <v>252</v>
      </c>
      <c r="W2755" s="121">
        <f t="shared" si="1258"/>
        <v>1.001612218</v>
      </c>
      <c r="X2755" s="114">
        <f t="shared" si="1259"/>
        <v>0.58135992999999997</v>
      </c>
      <c r="Y2755" s="114">
        <f t="shared" si="1260"/>
        <v>0</v>
      </c>
      <c r="Z2755" s="127" t="str">
        <f t="shared" si="1269"/>
        <v>A+J=</v>
      </c>
      <c r="AA2755" s="119">
        <f t="shared" si="1270"/>
        <v>46772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>
        <f t="shared" si="1261"/>
        <v>46750</v>
      </c>
      <c r="B2756" s="114">
        <f t="shared" si="1248"/>
        <v>361.30705174000002</v>
      </c>
      <c r="C2756" s="114">
        <f t="shared" si="1266"/>
        <v>206.6626603</v>
      </c>
      <c r="D2756" s="115">
        <f t="shared" si="1249"/>
        <v>1190.8820000000001</v>
      </c>
      <c r="E2756" s="116">
        <f t="shared" si="1271"/>
        <v>1193.337</v>
      </c>
      <c r="F2756" s="117">
        <f t="shared" si="1272"/>
        <v>46711</v>
      </c>
      <c r="G2756" s="118">
        <f t="shared" si="1250"/>
        <v>2.0614972768082662E-3</v>
      </c>
      <c r="H2756" s="119">
        <f t="shared" si="1267"/>
        <v>46772</v>
      </c>
      <c r="I2756" s="119">
        <f t="shared" si="1251"/>
        <v>46772</v>
      </c>
      <c r="J2756" s="120">
        <f t="shared" si="1262"/>
        <v>23</v>
      </c>
      <c r="K2756" s="120">
        <f t="shared" si="1273"/>
        <v>7</v>
      </c>
      <c r="L2756" s="8">
        <f t="shared" si="1263"/>
        <v>1.00062696</v>
      </c>
      <c r="M2756" s="121">
        <f t="shared" si="1252"/>
        <v>1.00206149</v>
      </c>
      <c r="N2756" s="121">
        <f t="shared" si="1253"/>
        <v>1.7439177891675979</v>
      </c>
      <c r="O2756" s="114">
        <f t="shared" si="1254"/>
        <v>1.7450111500000001</v>
      </c>
      <c r="P2756" s="114">
        <f t="shared" si="1255"/>
        <v>360.62864651000001</v>
      </c>
      <c r="Q2756" s="168">
        <f t="shared" si="1268"/>
        <v>0</v>
      </c>
      <c r="R2756" s="169">
        <f t="shared" si="1264"/>
        <v>0</v>
      </c>
      <c r="S2756" s="114">
        <f t="shared" si="1256"/>
        <v>0</v>
      </c>
      <c r="T2756" s="124">
        <f t="shared" si="1265"/>
        <v>7.0000000000000007E-2</v>
      </c>
      <c r="U2756" s="122">
        <f t="shared" si="1257"/>
        <v>7</v>
      </c>
      <c r="V2756" s="122">
        <v>252</v>
      </c>
      <c r="W2756" s="121">
        <f t="shared" si="1258"/>
        <v>1.001881174</v>
      </c>
      <c r="X2756" s="114">
        <f t="shared" si="1259"/>
        <v>0.67840522999999997</v>
      </c>
      <c r="Y2756" s="114">
        <f t="shared" si="1260"/>
        <v>0</v>
      </c>
      <c r="Z2756" s="127" t="str">
        <f t="shared" si="1269"/>
        <v>A+J=</v>
      </c>
      <c r="AA2756" s="119">
        <f t="shared" si="1270"/>
        <v>46772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>
        <f t="shared" si="1261"/>
        <v>46751</v>
      </c>
      <c r="B2757" s="114">
        <f t="shared" si="1248"/>
        <v>361.43643348000001</v>
      </c>
      <c r="C2757" s="114">
        <f t="shared" si="1266"/>
        <v>206.6626603</v>
      </c>
      <c r="D2757" s="115">
        <f t="shared" si="1249"/>
        <v>1190.8820000000001</v>
      </c>
      <c r="E2757" s="116">
        <f t="shared" si="1271"/>
        <v>1193.337</v>
      </c>
      <c r="F2757" s="117">
        <f t="shared" si="1272"/>
        <v>46711</v>
      </c>
      <c r="G2757" s="118">
        <f t="shared" si="1250"/>
        <v>2.0614972768082662E-3</v>
      </c>
      <c r="H2757" s="119">
        <f t="shared" si="1267"/>
        <v>46772</v>
      </c>
      <c r="I2757" s="119">
        <f t="shared" si="1251"/>
        <v>46772</v>
      </c>
      <c r="J2757" s="120">
        <f t="shared" si="1262"/>
        <v>23</v>
      </c>
      <c r="K2757" s="120">
        <f t="shared" si="1273"/>
        <v>8</v>
      </c>
      <c r="L2757" s="8">
        <f t="shared" si="1263"/>
        <v>1.0007165600000001</v>
      </c>
      <c r="M2757" s="121">
        <f t="shared" si="1252"/>
        <v>1.00206149</v>
      </c>
      <c r="N2757" s="121">
        <f t="shared" si="1253"/>
        <v>1.7439177891675979</v>
      </c>
      <c r="O2757" s="114">
        <f t="shared" si="1254"/>
        <v>1.7451674100000001</v>
      </c>
      <c r="P2757" s="114">
        <f t="shared" si="1255"/>
        <v>360.66093961000001</v>
      </c>
      <c r="Q2757" s="168">
        <f t="shared" si="1268"/>
        <v>0</v>
      </c>
      <c r="R2757" s="169">
        <f t="shared" si="1264"/>
        <v>0</v>
      </c>
      <c r="S2757" s="114">
        <f t="shared" si="1256"/>
        <v>0</v>
      </c>
      <c r="T2757" s="124">
        <f t="shared" si="1265"/>
        <v>7.0000000000000007E-2</v>
      </c>
      <c r="U2757" s="122">
        <f t="shared" si="1257"/>
        <v>8</v>
      </c>
      <c r="V2757" s="122">
        <v>252</v>
      </c>
      <c r="W2757" s="121">
        <f t="shared" si="1258"/>
        <v>1.0021502019999999</v>
      </c>
      <c r="X2757" s="114">
        <f t="shared" si="1259"/>
        <v>0.77549387000000003</v>
      </c>
      <c r="Y2757" s="114">
        <f t="shared" si="1260"/>
        <v>0</v>
      </c>
      <c r="Z2757" s="127" t="str">
        <f t="shared" si="1269"/>
        <v>A+J=</v>
      </c>
      <c r="AA2757" s="119">
        <f t="shared" si="1270"/>
        <v>46772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>
        <f t="shared" si="1261"/>
        <v>46752</v>
      </c>
      <c r="B2758" s="114">
        <f t="shared" si="1248"/>
        <v>361.56585651</v>
      </c>
      <c r="C2758" s="114">
        <f t="shared" si="1266"/>
        <v>206.6626603</v>
      </c>
      <c r="D2758" s="115">
        <f t="shared" si="1249"/>
        <v>1190.8820000000001</v>
      </c>
      <c r="E2758" s="116">
        <f t="shared" si="1271"/>
        <v>1193.337</v>
      </c>
      <c r="F2758" s="117">
        <f t="shared" si="1272"/>
        <v>46711</v>
      </c>
      <c r="G2758" s="118">
        <f t="shared" si="1250"/>
        <v>2.0614972768082662E-3</v>
      </c>
      <c r="H2758" s="119">
        <f t="shared" si="1267"/>
        <v>46772</v>
      </c>
      <c r="I2758" s="119">
        <f t="shared" si="1251"/>
        <v>46772</v>
      </c>
      <c r="J2758" s="120">
        <f t="shared" si="1262"/>
        <v>23</v>
      </c>
      <c r="K2758" s="120">
        <f t="shared" si="1273"/>
        <v>9</v>
      </c>
      <c r="L2758" s="8">
        <f t="shared" si="1263"/>
        <v>1.00080616</v>
      </c>
      <c r="M2758" s="121">
        <f t="shared" si="1252"/>
        <v>1.00206149</v>
      </c>
      <c r="N2758" s="121">
        <f t="shared" si="1253"/>
        <v>1.7439177891675979</v>
      </c>
      <c r="O2758" s="114">
        <f t="shared" si="1254"/>
        <v>1.7453236599999999</v>
      </c>
      <c r="P2758" s="114">
        <f t="shared" si="1255"/>
        <v>360.69323065999998</v>
      </c>
      <c r="Q2758" s="168">
        <f t="shared" si="1268"/>
        <v>0</v>
      </c>
      <c r="R2758" s="169">
        <f t="shared" si="1264"/>
        <v>0</v>
      </c>
      <c r="S2758" s="114">
        <f t="shared" si="1256"/>
        <v>0</v>
      </c>
      <c r="T2758" s="124">
        <f t="shared" si="1265"/>
        <v>7.0000000000000007E-2</v>
      </c>
      <c r="U2758" s="122">
        <f t="shared" si="1257"/>
        <v>9</v>
      </c>
      <c r="V2758" s="122">
        <v>252</v>
      </c>
      <c r="W2758" s="121">
        <f t="shared" si="1258"/>
        <v>1.0024193020000001</v>
      </c>
      <c r="X2758" s="114">
        <f t="shared" si="1259"/>
        <v>0.87262585000000004</v>
      </c>
      <c r="Y2758" s="114">
        <f t="shared" si="1260"/>
        <v>0</v>
      </c>
      <c r="Z2758" s="127" t="str">
        <f t="shared" si="1269"/>
        <v>A+J=</v>
      </c>
      <c r="AA2758" s="119">
        <f t="shared" si="1270"/>
        <v>46772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>
        <f t="shared" si="1261"/>
        <v>46753</v>
      </c>
      <c r="B2759" s="114">
        <f t="shared" ref="B2759:B2822" si="1274">(P2759+X2759)</f>
        <v>361.69533116000002</v>
      </c>
      <c r="C2759" s="114">
        <f t="shared" si="1266"/>
        <v>206.6626603</v>
      </c>
      <c r="D2759" s="115">
        <f t="shared" ref="D2759:D2822" si="1275">IF(E2759=E2758,D2758,E2758)</f>
        <v>1190.8820000000001</v>
      </c>
      <c r="E2759" s="116">
        <f t="shared" si="1271"/>
        <v>1193.337</v>
      </c>
      <c r="F2759" s="117">
        <f t="shared" si="1272"/>
        <v>46711</v>
      </c>
      <c r="G2759" s="118">
        <f t="shared" ref="G2759:G2822" si="1276">(E2759/D2759)-1</f>
        <v>2.0614972768082662E-3</v>
      </c>
      <c r="H2759" s="119">
        <f t="shared" si="1267"/>
        <v>46772</v>
      </c>
      <c r="I2759" s="119">
        <f t="shared" ref="I2759:I2822" si="1277">IF(A2759&gt;I2758,H2759,I2758)</f>
        <v>46772</v>
      </c>
      <c r="J2759" s="120">
        <f t="shared" si="1262"/>
        <v>23</v>
      </c>
      <c r="K2759" s="120">
        <f t="shared" si="1273"/>
        <v>10</v>
      </c>
      <c r="L2759" s="8">
        <f t="shared" si="1263"/>
        <v>1.00089578</v>
      </c>
      <c r="M2759" s="121">
        <f t="shared" ref="M2759:M2822" si="1278">IF(I2759&gt;I2758,L2758,M2758)</f>
        <v>1.00206149</v>
      </c>
      <c r="N2759" s="121">
        <f t="shared" ref="N2759:N2822" si="1279">IF(I2759&gt;I2758,N2758*M2759,N2758)</f>
        <v>1.7439177891675979</v>
      </c>
      <c r="O2759" s="114">
        <f t="shared" ref="O2759:O2822" si="1280">TRUNC(TRUNC((L2759*N2759),15),8)</f>
        <v>1.74547995</v>
      </c>
      <c r="P2759" s="114">
        <f t="shared" ref="P2759:P2822" si="1281">TRUNC(C2759*O2759,8)</f>
        <v>360.72552996000002</v>
      </c>
      <c r="Q2759" s="168">
        <f t="shared" si="1268"/>
        <v>0</v>
      </c>
      <c r="R2759" s="169">
        <f t="shared" si="1264"/>
        <v>0</v>
      </c>
      <c r="S2759" s="114">
        <f t="shared" ref="S2759:S2822" si="1282">IF(R2759&gt;0,TRUNC(R2759*P2759,8),0)</f>
        <v>0</v>
      </c>
      <c r="T2759" s="124">
        <f t="shared" si="1265"/>
        <v>7.0000000000000007E-2</v>
      </c>
      <c r="U2759" s="122">
        <f t="shared" ref="U2759:U2822" si="1283">IF(Q2758&gt;0,1,IF(K2759=K2758,U2758,U2758+1))</f>
        <v>10</v>
      </c>
      <c r="V2759" s="122">
        <v>252</v>
      </c>
      <c r="W2759" s="121">
        <f t="shared" ref="W2759:W2822" si="1284">ROUND((1+T2759)^TRUNC((U2759/V2759),9),9)</f>
        <v>1.0026884739999999</v>
      </c>
      <c r="X2759" s="114">
        <f t="shared" ref="X2759:X2822" si="1285">TRUNC((P2759*(W2759-1)),8)</f>
        <v>0.96980120000000003</v>
      </c>
      <c r="Y2759" s="114">
        <f t="shared" ref="Y2759:Y2822" si="1286">IF(Q2759&gt;0,S2759+X2759,0)</f>
        <v>0</v>
      </c>
      <c r="Z2759" s="127" t="str">
        <f t="shared" si="1269"/>
        <v>A+J=</v>
      </c>
      <c r="AA2759" s="119">
        <f t="shared" si="1270"/>
        <v>46772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>
        <f t="shared" si="1261"/>
        <v>46754</v>
      </c>
      <c r="B2760" s="114">
        <f t="shared" si="1274"/>
        <v>361.69533116000002</v>
      </c>
      <c r="C2760" s="114">
        <f t="shared" si="1266"/>
        <v>206.6626603</v>
      </c>
      <c r="D2760" s="115">
        <f t="shared" si="1275"/>
        <v>1190.8820000000001</v>
      </c>
      <c r="E2760" s="116">
        <f t="shared" si="1271"/>
        <v>1193.337</v>
      </c>
      <c r="F2760" s="117">
        <f t="shared" si="1272"/>
        <v>46711</v>
      </c>
      <c r="G2760" s="118">
        <f t="shared" si="1276"/>
        <v>2.0614972768082662E-3</v>
      </c>
      <c r="H2760" s="119">
        <f t="shared" si="1267"/>
        <v>46772</v>
      </c>
      <c r="I2760" s="119">
        <f t="shared" si="1277"/>
        <v>46772</v>
      </c>
      <c r="J2760" s="120">
        <f t="shared" si="1262"/>
        <v>23</v>
      </c>
      <c r="K2760" s="120">
        <f t="shared" si="1273"/>
        <v>10</v>
      </c>
      <c r="L2760" s="8">
        <f t="shared" si="1263"/>
        <v>1.00089578</v>
      </c>
      <c r="M2760" s="121">
        <f t="shared" si="1278"/>
        <v>1.00206149</v>
      </c>
      <c r="N2760" s="121">
        <f t="shared" si="1279"/>
        <v>1.7439177891675979</v>
      </c>
      <c r="O2760" s="114">
        <f t="shared" si="1280"/>
        <v>1.74547995</v>
      </c>
      <c r="P2760" s="114">
        <f t="shared" si="1281"/>
        <v>360.72552996000002</v>
      </c>
      <c r="Q2760" s="168">
        <f t="shared" si="1268"/>
        <v>0</v>
      </c>
      <c r="R2760" s="169">
        <f t="shared" si="1264"/>
        <v>0</v>
      </c>
      <c r="S2760" s="114">
        <f t="shared" si="1282"/>
        <v>0</v>
      </c>
      <c r="T2760" s="124">
        <f t="shared" si="1265"/>
        <v>7.0000000000000007E-2</v>
      </c>
      <c r="U2760" s="122">
        <f t="shared" si="1283"/>
        <v>10</v>
      </c>
      <c r="V2760" s="122">
        <v>252</v>
      </c>
      <c r="W2760" s="121">
        <f t="shared" si="1284"/>
        <v>1.0026884739999999</v>
      </c>
      <c r="X2760" s="114">
        <f t="shared" si="1285"/>
        <v>0.96980120000000003</v>
      </c>
      <c r="Y2760" s="114">
        <f t="shared" si="1286"/>
        <v>0</v>
      </c>
      <c r="Z2760" s="127" t="str">
        <f t="shared" si="1269"/>
        <v>A+J=</v>
      </c>
      <c r="AA2760" s="119">
        <f t="shared" si="1270"/>
        <v>46772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>
        <f t="shared" si="1261"/>
        <v>46755</v>
      </c>
      <c r="B2761" s="114">
        <f t="shared" si="1274"/>
        <v>361.69533116000002</v>
      </c>
      <c r="C2761" s="114">
        <f t="shared" si="1266"/>
        <v>206.6626603</v>
      </c>
      <c r="D2761" s="115">
        <f t="shared" si="1275"/>
        <v>1190.8820000000001</v>
      </c>
      <c r="E2761" s="116">
        <f t="shared" si="1271"/>
        <v>1193.337</v>
      </c>
      <c r="F2761" s="117">
        <f t="shared" si="1272"/>
        <v>46711</v>
      </c>
      <c r="G2761" s="118">
        <f t="shared" si="1276"/>
        <v>2.0614972768082662E-3</v>
      </c>
      <c r="H2761" s="119">
        <f t="shared" si="1267"/>
        <v>46772</v>
      </c>
      <c r="I2761" s="119">
        <f t="shared" si="1277"/>
        <v>46772</v>
      </c>
      <c r="J2761" s="120">
        <f t="shared" si="1262"/>
        <v>23</v>
      </c>
      <c r="K2761" s="120">
        <f t="shared" si="1273"/>
        <v>10</v>
      </c>
      <c r="L2761" s="8">
        <f t="shared" si="1263"/>
        <v>1.00089578</v>
      </c>
      <c r="M2761" s="121">
        <f t="shared" si="1278"/>
        <v>1.00206149</v>
      </c>
      <c r="N2761" s="121">
        <f t="shared" si="1279"/>
        <v>1.7439177891675979</v>
      </c>
      <c r="O2761" s="114">
        <f t="shared" si="1280"/>
        <v>1.74547995</v>
      </c>
      <c r="P2761" s="114">
        <f t="shared" si="1281"/>
        <v>360.72552996000002</v>
      </c>
      <c r="Q2761" s="168">
        <f t="shared" si="1268"/>
        <v>0</v>
      </c>
      <c r="R2761" s="169">
        <f t="shared" si="1264"/>
        <v>0</v>
      </c>
      <c r="S2761" s="114">
        <f t="shared" si="1282"/>
        <v>0</v>
      </c>
      <c r="T2761" s="124">
        <f t="shared" si="1265"/>
        <v>7.0000000000000007E-2</v>
      </c>
      <c r="U2761" s="122">
        <f t="shared" si="1283"/>
        <v>10</v>
      </c>
      <c r="V2761" s="122">
        <v>252</v>
      </c>
      <c r="W2761" s="121">
        <f t="shared" si="1284"/>
        <v>1.0026884739999999</v>
      </c>
      <c r="X2761" s="114">
        <f t="shared" si="1285"/>
        <v>0.96980120000000003</v>
      </c>
      <c r="Y2761" s="114">
        <f t="shared" si="1286"/>
        <v>0</v>
      </c>
      <c r="Z2761" s="127" t="str">
        <f t="shared" si="1269"/>
        <v>A+J=</v>
      </c>
      <c r="AA2761" s="119">
        <f t="shared" si="1270"/>
        <v>46772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>
        <f t="shared" si="1261"/>
        <v>46756</v>
      </c>
      <c r="B2762" s="114">
        <f t="shared" si="1274"/>
        <v>361.82484955000001</v>
      </c>
      <c r="C2762" s="114">
        <f t="shared" si="1266"/>
        <v>206.6626603</v>
      </c>
      <c r="D2762" s="115">
        <f t="shared" si="1275"/>
        <v>1190.8820000000001</v>
      </c>
      <c r="E2762" s="116">
        <f t="shared" si="1271"/>
        <v>1193.337</v>
      </c>
      <c r="F2762" s="117">
        <f t="shared" si="1272"/>
        <v>46711</v>
      </c>
      <c r="G2762" s="118">
        <f t="shared" si="1276"/>
        <v>2.0614972768082662E-3</v>
      </c>
      <c r="H2762" s="119">
        <f t="shared" si="1267"/>
        <v>46772</v>
      </c>
      <c r="I2762" s="119">
        <f t="shared" si="1277"/>
        <v>46772</v>
      </c>
      <c r="J2762" s="120">
        <f t="shared" si="1262"/>
        <v>23</v>
      </c>
      <c r="K2762" s="120">
        <f t="shared" si="1273"/>
        <v>11</v>
      </c>
      <c r="L2762" s="8">
        <f t="shared" si="1263"/>
        <v>1.0009854</v>
      </c>
      <c r="M2762" s="121">
        <f t="shared" si="1278"/>
        <v>1.00206149</v>
      </c>
      <c r="N2762" s="121">
        <f t="shared" si="1279"/>
        <v>1.7439177891675979</v>
      </c>
      <c r="O2762" s="114">
        <f t="shared" si="1280"/>
        <v>1.7456362400000001</v>
      </c>
      <c r="P2762" s="114">
        <f t="shared" si="1281"/>
        <v>360.75782927</v>
      </c>
      <c r="Q2762" s="168">
        <f t="shared" si="1268"/>
        <v>0</v>
      </c>
      <c r="R2762" s="169">
        <f t="shared" si="1264"/>
        <v>0</v>
      </c>
      <c r="S2762" s="114">
        <f t="shared" si="1282"/>
        <v>0</v>
      </c>
      <c r="T2762" s="124">
        <f t="shared" si="1265"/>
        <v>7.0000000000000007E-2</v>
      </c>
      <c r="U2762" s="122">
        <f t="shared" si="1283"/>
        <v>11</v>
      </c>
      <c r="V2762" s="122">
        <v>252</v>
      </c>
      <c r="W2762" s="121">
        <f t="shared" si="1284"/>
        <v>1.0029577190000001</v>
      </c>
      <c r="X2762" s="114">
        <f t="shared" si="1285"/>
        <v>1.0670202799999999</v>
      </c>
      <c r="Y2762" s="114">
        <f t="shared" si="1286"/>
        <v>0</v>
      </c>
      <c r="Z2762" s="127" t="str">
        <f t="shared" si="1269"/>
        <v>A+J=</v>
      </c>
      <c r="AA2762" s="119">
        <f t="shared" si="1270"/>
        <v>46772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>
        <f t="shared" ref="A2763:A2826" si="1287">(A2762+1)</f>
        <v>46757</v>
      </c>
      <c r="B2763" s="114">
        <f t="shared" si="1274"/>
        <v>361.95441545</v>
      </c>
      <c r="C2763" s="114">
        <f t="shared" si="1266"/>
        <v>206.6626603</v>
      </c>
      <c r="D2763" s="115">
        <f t="shared" si="1275"/>
        <v>1190.8820000000001</v>
      </c>
      <c r="E2763" s="116">
        <f t="shared" si="1271"/>
        <v>1193.337</v>
      </c>
      <c r="F2763" s="117">
        <f t="shared" si="1272"/>
        <v>46711</v>
      </c>
      <c r="G2763" s="118">
        <f t="shared" si="1276"/>
        <v>2.0614972768082662E-3</v>
      </c>
      <c r="H2763" s="119">
        <f t="shared" si="1267"/>
        <v>46772</v>
      </c>
      <c r="I2763" s="119">
        <f t="shared" si="1277"/>
        <v>46772</v>
      </c>
      <c r="J2763" s="120">
        <f t="shared" ref="J2763:J2826" si="1288">IF(I2763=I2762,J2762,NETWORKDAYS(I2762,I2763,$AD$148:$AD$502)-1)</f>
        <v>23</v>
      </c>
      <c r="K2763" s="120">
        <f t="shared" si="1273"/>
        <v>12</v>
      </c>
      <c r="L2763" s="8">
        <f t="shared" ref="L2763:L2826" si="1289">TRUNC((E2763/D2763)^TRUNC((K2763/J2763),9),8)</f>
        <v>1.00107503</v>
      </c>
      <c r="M2763" s="121">
        <f t="shared" si="1278"/>
        <v>1.00206149</v>
      </c>
      <c r="N2763" s="121">
        <f t="shared" si="1279"/>
        <v>1.7439177891675979</v>
      </c>
      <c r="O2763" s="114">
        <f t="shared" si="1280"/>
        <v>1.74579255</v>
      </c>
      <c r="P2763" s="114">
        <f t="shared" si="1281"/>
        <v>360.79013271000002</v>
      </c>
      <c r="Q2763" s="168">
        <f t="shared" si="1268"/>
        <v>0</v>
      </c>
      <c r="R2763" s="169">
        <f t="shared" ref="R2763:R2826" si="1290">IF(Q2763&gt;0,VLOOKUP($A2763,$AD$10:$AI$140,6),0)</f>
        <v>0</v>
      </c>
      <c r="S2763" s="114">
        <f t="shared" si="1282"/>
        <v>0</v>
      </c>
      <c r="T2763" s="124">
        <f t="shared" ref="T2763:T2826" si="1291">(T2762)</f>
        <v>7.0000000000000007E-2</v>
      </c>
      <c r="U2763" s="122">
        <f t="shared" si="1283"/>
        <v>12</v>
      </c>
      <c r="V2763" s="122">
        <v>252</v>
      </c>
      <c r="W2763" s="121">
        <f t="shared" si="1284"/>
        <v>1.003227036</v>
      </c>
      <c r="X2763" s="114">
        <f t="shared" si="1285"/>
        <v>1.16428274</v>
      </c>
      <c r="Y2763" s="114">
        <f t="shared" si="1286"/>
        <v>0</v>
      </c>
      <c r="Z2763" s="127" t="str">
        <f t="shared" si="1269"/>
        <v>A+J=</v>
      </c>
      <c r="AA2763" s="119">
        <f t="shared" si="1270"/>
        <v>46772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>
        <f t="shared" si="1287"/>
        <v>46758</v>
      </c>
      <c r="B2764" s="114">
        <f t="shared" si="1274"/>
        <v>362.08402680999995</v>
      </c>
      <c r="C2764" s="114">
        <f t="shared" ref="C2764:C2827" si="1292">TRUNC(IF(Q2763&gt;0,VLOOKUP(A2763,$AD$12:$AE$140,2),C2763),8)</f>
        <v>206.6626603</v>
      </c>
      <c r="D2764" s="115">
        <f t="shared" si="1275"/>
        <v>1190.8820000000001</v>
      </c>
      <c r="E2764" s="116">
        <f t="shared" si="1271"/>
        <v>1193.337</v>
      </c>
      <c r="F2764" s="117">
        <f t="shared" si="1272"/>
        <v>46711</v>
      </c>
      <c r="G2764" s="118">
        <f t="shared" si="1276"/>
        <v>2.0614972768082662E-3</v>
      </c>
      <c r="H2764" s="119">
        <f t="shared" ref="H2764:H2827" si="1293">IF(DAY(A2764)=H$9,VLOOKUP(A2764,AH$118:AN$450,4),H2763)</f>
        <v>46772</v>
      </c>
      <c r="I2764" s="119">
        <f t="shared" si="1277"/>
        <v>46772</v>
      </c>
      <c r="J2764" s="120">
        <f t="shared" si="1288"/>
        <v>23</v>
      </c>
      <c r="K2764" s="120">
        <f t="shared" si="1273"/>
        <v>13</v>
      </c>
      <c r="L2764" s="8">
        <f t="shared" si="1289"/>
        <v>1.0011646700000001</v>
      </c>
      <c r="M2764" s="121">
        <f t="shared" si="1278"/>
        <v>1.00206149</v>
      </c>
      <c r="N2764" s="121">
        <f t="shared" si="1279"/>
        <v>1.7439177891675979</v>
      </c>
      <c r="O2764" s="114">
        <f t="shared" si="1280"/>
        <v>1.7459488700000001</v>
      </c>
      <c r="P2764" s="114">
        <f t="shared" si="1281"/>
        <v>360.82243821999998</v>
      </c>
      <c r="Q2764" s="168">
        <f t="shared" ref="Q2764:Q2827" si="1294">IF(VLOOKUP(A2764,AD$10:AK$140,8)=VLOOKUP(A2763,AD$10:AK$140,8),0,VLOOKUP(A2764,AD$10:AK$140,8))</f>
        <v>0</v>
      </c>
      <c r="R2764" s="169">
        <f t="shared" si="1290"/>
        <v>0</v>
      </c>
      <c r="S2764" s="114">
        <f t="shared" si="1282"/>
        <v>0</v>
      </c>
      <c r="T2764" s="124">
        <f t="shared" si="1291"/>
        <v>7.0000000000000007E-2</v>
      </c>
      <c r="U2764" s="122">
        <f t="shared" si="1283"/>
        <v>13</v>
      </c>
      <c r="V2764" s="122">
        <v>252</v>
      </c>
      <c r="W2764" s="121">
        <f t="shared" si="1284"/>
        <v>1.003496425</v>
      </c>
      <c r="X2764" s="114">
        <f t="shared" si="1285"/>
        <v>1.2615885899999999</v>
      </c>
      <c r="Y2764" s="114">
        <f t="shared" si="1286"/>
        <v>0</v>
      </c>
      <c r="Z2764" s="127" t="str">
        <f t="shared" ref="Z2764:Z2827" si="1295">IF($Q2763&gt;0,VLOOKUP($A2763,$AD$10:$AM$140,9),Z2763)</f>
        <v>A+J=</v>
      </c>
      <c r="AA2764" s="119">
        <f t="shared" ref="AA2764:AA2827" si="1296">IF($Q2763&gt;0,VLOOKUP($A2763,$AD$10:$AM$140,10),AA2763)</f>
        <v>46772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>
        <f t="shared" si="1287"/>
        <v>46759</v>
      </c>
      <c r="B2765" s="114">
        <f t="shared" si="1274"/>
        <v>362.21368397999998</v>
      </c>
      <c r="C2765" s="114">
        <f t="shared" si="1292"/>
        <v>206.6626603</v>
      </c>
      <c r="D2765" s="115">
        <f t="shared" si="1275"/>
        <v>1190.8820000000001</v>
      </c>
      <c r="E2765" s="116">
        <f t="shared" si="1271"/>
        <v>1193.337</v>
      </c>
      <c r="F2765" s="117">
        <f t="shared" si="1272"/>
        <v>46711</v>
      </c>
      <c r="G2765" s="118">
        <f t="shared" si="1276"/>
        <v>2.0614972768082662E-3</v>
      </c>
      <c r="H2765" s="119">
        <f t="shared" si="1293"/>
        <v>46772</v>
      </c>
      <c r="I2765" s="119">
        <f t="shared" si="1277"/>
        <v>46772</v>
      </c>
      <c r="J2765" s="120">
        <f t="shared" si="1288"/>
        <v>23</v>
      </c>
      <c r="K2765" s="120">
        <f t="shared" si="1273"/>
        <v>14</v>
      </c>
      <c r="L2765" s="8">
        <f t="shared" si="1289"/>
        <v>1.00125431</v>
      </c>
      <c r="M2765" s="121">
        <f t="shared" si="1278"/>
        <v>1.00206149</v>
      </c>
      <c r="N2765" s="121">
        <f t="shared" si="1279"/>
        <v>1.7439177891675979</v>
      </c>
      <c r="O2765" s="114">
        <f t="shared" si="1280"/>
        <v>1.7461051999999999</v>
      </c>
      <c r="P2765" s="114">
        <f t="shared" si="1281"/>
        <v>360.85474578999998</v>
      </c>
      <c r="Q2765" s="168">
        <f t="shared" si="1294"/>
        <v>0</v>
      </c>
      <c r="R2765" s="169">
        <f t="shared" si="1290"/>
        <v>0</v>
      </c>
      <c r="S2765" s="114">
        <f t="shared" si="1282"/>
        <v>0</v>
      </c>
      <c r="T2765" s="124">
        <f t="shared" si="1291"/>
        <v>7.0000000000000007E-2</v>
      </c>
      <c r="U2765" s="122">
        <f t="shared" si="1283"/>
        <v>14</v>
      </c>
      <c r="V2765" s="122">
        <v>252</v>
      </c>
      <c r="W2765" s="121">
        <f t="shared" si="1284"/>
        <v>1.0037658869999999</v>
      </c>
      <c r="X2765" s="114">
        <f t="shared" si="1285"/>
        <v>1.3589381899999999</v>
      </c>
      <c r="Y2765" s="114">
        <f t="shared" si="1286"/>
        <v>0</v>
      </c>
      <c r="Z2765" s="127" t="str">
        <f t="shared" si="1295"/>
        <v>A+J=</v>
      </c>
      <c r="AA2765" s="119">
        <f t="shared" si="1296"/>
        <v>46772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>
        <f t="shared" si="1287"/>
        <v>46760</v>
      </c>
      <c r="B2766" s="114">
        <f t="shared" si="1274"/>
        <v>362.34339076999998</v>
      </c>
      <c r="C2766" s="114">
        <f t="shared" si="1292"/>
        <v>206.6626603</v>
      </c>
      <c r="D2766" s="115">
        <f t="shared" si="1275"/>
        <v>1190.8820000000001</v>
      </c>
      <c r="E2766" s="116">
        <f t="shared" si="1271"/>
        <v>1193.337</v>
      </c>
      <c r="F2766" s="117">
        <f t="shared" si="1272"/>
        <v>46711</v>
      </c>
      <c r="G2766" s="118">
        <f t="shared" si="1276"/>
        <v>2.0614972768082662E-3</v>
      </c>
      <c r="H2766" s="119">
        <f t="shared" si="1293"/>
        <v>46772</v>
      </c>
      <c r="I2766" s="119">
        <f t="shared" si="1277"/>
        <v>46772</v>
      </c>
      <c r="J2766" s="120">
        <f t="shared" si="1288"/>
        <v>23</v>
      </c>
      <c r="K2766" s="120">
        <f t="shared" si="1273"/>
        <v>15</v>
      </c>
      <c r="L2766" s="8">
        <f t="shared" si="1289"/>
        <v>1.00134397</v>
      </c>
      <c r="M2766" s="121">
        <f t="shared" si="1278"/>
        <v>1.00206149</v>
      </c>
      <c r="N2766" s="121">
        <f t="shared" si="1279"/>
        <v>1.7439177891675979</v>
      </c>
      <c r="O2766" s="114">
        <f t="shared" si="1280"/>
        <v>1.74626156</v>
      </c>
      <c r="P2766" s="114">
        <f t="shared" si="1281"/>
        <v>360.88705956000001</v>
      </c>
      <c r="Q2766" s="168">
        <f t="shared" si="1294"/>
        <v>0</v>
      </c>
      <c r="R2766" s="169">
        <f t="shared" si="1290"/>
        <v>0</v>
      </c>
      <c r="S2766" s="114">
        <f t="shared" si="1282"/>
        <v>0</v>
      </c>
      <c r="T2766" s="124">
        <f t="shared" si="1291"/>
        <v>7.0000000000000007E-2</v>
      </c>
      <c r="U2766" s="122">
        <f t="shared" si="1283"/>
        <v>15</v>
      </c>
      <c r="V2766" s="122">
        <v>252</v>
      </c>
      <c r="W2766" s="121">
        <f t="shared" si="1284"/>
        <v>1.004035421</v>
      </c>
      <c r="X2766" s="114">
        <f t="shared" si="1285"/>
        <v>1.4563312100000001</v>
      </c>
      <c r="Y2766" s="114">
        <f t="shared" si="1286"/>
        <v>0</v>
      </c>
      <c r="Z2766" s="127" t="str">
        <f t="shared" si="1295"/>
        <v>A+J=</v>
      </c>
      <c r="AA2766" s="119">
        <f t="shared" si="1296"/>
        <v>46772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>
        <f t="shared" si="1287"/>
        <v>46761</v>
      </c>
      <c r="B2767" s="114">
        <f t="shared" si="1274"/>
        <v>362.34339076999998</v>
      </c>
      <c r="C2767" s="114">
        <f t="shared" si="1292"/>
        <v>206.6626603</v>
      </c>
      <c r="D2767" s="115">
        <f t="shared" si="1275"/>
        <v>1190.8820000000001</v>
      </c>
      <c r="E2767" s="116">
        <f t="shared" si="1271"/>
        <v>1193.337</v>
      </c>
      <c r="F2767" s="117">
        <f t="shared" si="1272"/>
        <v>46711</v>
      </c>
      <c r="G2767" s="118">
        <f t="shared" si="1276"/>
        <v>2.0614972768082662E-3</v>
      </c>
      <c r="H2767" s="119">
        <f t="shared" si="1293"/>
        <v>46772</v>
      </c>
      <c r="I2767" s="119">
        <f t="shared" si="1277"/>
        <v>46772</v>
      </c>
      <c r="J2767" s="120">
        <f t="shared" si="1288"/>
        <v>23</v>
      </c>
      <c r="K2767" s="120">
        <f t="shared" si="1273"/>
        <v>15</v>
      </c>
      <c r="L2767" s="8">
        <f t="shared" si="1289"/>
        <v>1.00134397</v>
      </c>
      <c r="M2767" s="121">
        <f t="shared" si="1278"/>
        <v>1.00206149</v>
      </c>
      <c r="N2767" s="121">
        <f t="shared" si="1279"/>
        <v>1.7439177891675979</v>
      </c>
      <c r="O2767" s="114">
        <f t="shared" si="1280"/>
        <v>1.74626156</v>
      </c>
      <c r="P2767" s="114">
        <f t="shared" si="1281"/>
        <v>360.88705956000001</v>
      </c>
      <c r="Q2767" s="168">
        <f t="shared" si="1294"/>
        <v>0</v>
      </c>
      <c r="R2767" s="169">
        <f t="shared" si="1290"/>
        <v>0</v>
      </c>
      <c r="S2767" s="114">
        <f t="shared" si="1282"/>
        <v>0</v>
      </c>
      <c r="T2767" s="124">
        <f t="shared" si="1291"/>
        <v>7.0000000000000007E-2</v>
      </c>
      <c r="U2767" s="122">
        <f t="shared" si="1283"/>
        <v>15</v>
      </c>
      <c r="V2767" s="122">
        <v>252</v>
      </c>
      <c r="W2767" s="121">
        <f t="shared" si="1284"/>
        <v>1.004035421</v>
      </c>
      <c r="X2767" s="114">
        <f t="shared" si="1285"/>
        <v>1.4563312100000001</v>
      </c>
      <c r="Y2767" s="114">
        <f t="shared" si="1286"/>
        <v>0</v>
      </c>
      <c r="Z2767" s="127" t="str">
        <f t="shared" si="1295"/>
        <v>A+J=</v>
      </c>
      <c r="AA2767" s="119">
        <f t="shared" si="1296"/>
        <v>46772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>
        <f t="shared" si="1287"/>
        <v>46762</v>
      </c>
      <c r="B2768" s="114">
        <f t="shared" si="1274"/>
        <v>362.34339076999998</v>
      </c>
      <c r="C2768" s="114">
        <f t="shared" si="1292"/>
        <v>206.6626603</v>
      </c>
      <c r="D2768" s="115">
        <f t="shared" si="1275"/>
        <v>1190.8820000000001</v>
      </c>
      <c r="E2768" s="116">
        <f t="shared" si="1271"/>
        <v>1193.337</v>
      </c>
      <c r="F2768" s="117">
        <f t="shared" si="1272"/>
        <v>46711</v>
      </c>
      <c r="G2768" s="118">
        <f t="shared" si="1276"/>
        <v>2.0614972768082662E-3</v>
      </c>
      <c r="H2768" s="119">
        <f t="shared" si="1293"/>
        <v>46772</v>
      </c>
      <c r="I2768" s="119">
        <f t="shared" si="1277"/>
        <v>46772</v>
      </c>
      <c r="J2768" s="120">
        <f t="shared" si="1288"/>
        <v>23</v>
      </c>
      <c r="K2768" s="120">
        <f t="shared" si="1273"/>
        <v>15</v>
      </c>
      <c r="L2768" s="8">
        <f t="shared" si="1289"/>
        <v>1.00134397</v>
      </c>
      <c r="M2768" s="121">
        <f t="shared" si="1278"/>
        <v>1.00206149</v>
      </c>
      <c r="N2768" s="121">
        <f t="shared" si="1279"/>
        <v>1.7439177891675979</v>
      </c>
      <c r="O2768" s="114">
        <f t="shared" si="1280"/>
        <v>1.74626156</v>
      </c>
      <c r="P2768" s="114">
        <f t="shared" si="1281"/>
        <v>360.88705956000001</v>
      </c>
      <c r="Q2768" s="168">
        <f t="shared" si="1294"/>
        <v>0</v>
      </c>
      <c r="R2768" s="169">
        <f t="shared" si="1290"/>
        <v>0</v>
      </c>
      <c r="S2768" s="114">
        <f t="shared" si="1282"/>
        <v>0</v>
      </c>
      <c r="T2768" s="124">
        <f t="shared" si="1291"/>
        <v>7.0000000000000007E-2</v>
      </c>
      <c r="U2768" s="122">
        <f t="shared" si="1283"/>
        <v>15</v>
      </c>
      <c r="V2768" s="122">
        <v>252</v>
      </c>
      <c r="W2768" s="121">
        <f t="shared" si="1284"/>
        <v>1.004035421</v>
      </c>
      <c r="X2768" s="114">
        <f t="shared" si="1285"/>
        <v>1.4563312100000001</v>
      </c>
      <c r="Y2768" s="114">
        <f t="shared" si="1286"/>
        <v>0</v>
      </c>
      <c r="Z2768" s="127" t="str">
        <f t="shared" si="1295"/>
        <v>A+J=</v>
      </c>
      <c r="AA2768" s="119">
        <f t="shared" si="1296"/>
        <v>46772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>
        <f t="shared" si="1287"/>
        <v>46763</v>
      </c>
      <c r="B2769" s="114">
        <f t="shared" si="1274"/>
        <v>362.47314097999998</v>
      </c>
      <c r="C2769" s="114">
        <f t="shared" si="1292"/>
        <v>206.6626603</v>
      </c>
      <c r="D2769" s="115">
        <f t="shared" si="1275"/>
        <v>1190.8820000000001</v>
      </c>
      <c r="E2769" s="116">
        <f t="shared" si="1271"/>
        <v>1193.337</v>
      </c>
      <c r="F2769" s="117">
        <f t="shared" si="1272"/>
        <v>46711</v>
      </c>
      <c r="G2769" s="118">
        <f t="shared" si="1276"/>
        <v>2.0614972768082662E-3</v>
      </c>
      <c r="H2769" s="119">
        <f t="shared" si="1293"/>
        <v>46772</v>
      </c>
      <c r="I2769" s="119">
        <f t="shared" si="1277"/>
        <v>46772</v>
      </c>
      <c r="J2769" s="120">
        <f t="shared" si="1288"/>
        <v>23</v>
      </c>
      <c r="K2769" s="120">
        <f t="shared" si="1273"/>
        <v>16</v>
      </c>
      <c r="L2769" s="8">
        <f t="shared" si="1289"/>
        <v>1.00143363</v>
      </c>
      <c r="M2769" s="121">
        <f t="shared" si="1278"/>
        <v>1.00206149</v>
      </c>
      <c r="N2769" s="121">
        <f t="shared" si="1279"/>
        <v>1.7439177891675979</v>
      </c>
      <c r="O2769" s="114">
        <f t="shared" si="1280"/>
        <v>1.7464179200000001</v>
      </c>
      <c r="P2769" s="114">
        <f t="shared" si="1281"/>
        <v>360.91937333999999</v>
      </c>
      <c r="Q2769" s="168">
        <f t="shared" si="1294"/>
        <v>0</v>
      </c>
      <c r="R2769" s="169">
        <f t="shared" si="1290"/>
        <v>0</v>
      </c>
      <c r="S2769" s="114">
        <f t="shared" si="1282"/>
        <v>0</v>
      </c>
      <c r="T2769" s="124">
        <f t="shared" si="1291"/>
        <v>7.0000000000000007E-2</v>
      </c>
      <c r="U2769" s="122">
        <f t="shared" si="1283"/>
        <v>16</v>
      </c>
      <c r="V2769" s="122">
        <v>252</v>
      </c>
      <c r="W2769" s="121">
        <f t="shared" si="1284"/>
        <v>1.004305027</v>
      </c>
      <c r="X2769" s="114">
        <f t="shared" si="1285"/>
        <v>1.55376764</v>
      </c>
      <c r="Y2769" s="114">
        <f t="shared" si="1286"/>
        <v>0</v>
      </c>
      <c r="Z2769" s="127" t="str">
        <f t="shared" si="1295"/>
        <v>A+J=</v>
      </c>
      <c r="AA2769" s="119">
        <f t="shared" si="1296"/>
        <v>46772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>
        <f t="shared" si="1287"/>
        <v>46764</v>
      </c>
      <c r="B2770" s="114">
        <f t="shared" si="1274"/>
        <v>362.60293703000002</v>
      </c>
      <c r="C2770" s="114">
        <f t="shared" si="1292"/>
        <v>206.6626603</v>
      </c>
      <c r="D2770" s="115">
        <f t="shared" si="1275"/>
        <v>1190.8820000000001</v>
      </c>
      <c r="E2770" s="116">
        <f t="shared" si="1271"/>
        <v>1193.337</v>
      </c>
      <c r="F2770" s="117">
        <f t="shared" si="1272"/>
        <v>46711</v>
      </c>
      <c r="G2770" s="118">
        <f t="shared" si="1276"/>
        <v>2.0614972768082662E-3</v>
      </c>
      <c r="H2770" s="119">
        <f t="shared" si="1293"/>
        <v>46772</v>
      </c>
      <c r="I2770" s="119">
        <f t="shared" si="1277"/>
        <v>46772</v>
      </c>
      <c r="J2770" s="120">
        <f t="shared" si="1288"/>
        <v>23</v>
      </c>
      <c r="K2770" s="120">
        <f t="shared" si="1273"/>
        <v>17</v>
      </c>
      <c r="L2770" s="8">
        <f t="shared" si="1289"/>
        <v>1.0015232999999999</v>
      </c>
      <c r="M2770" s="121">
        <f t="shared" si="1278"/>
        <v>1.00206149</v>
      </c>
      <c r="N2770" s="121">
        <f t="shared" si="1279"/>
        <v>1.7439177891675979</v>
      </c>
      <c r="O2770" s="114">
        <f t="shared" si="1280"/>
        <v>1.7465742900000001</v>
      </c>
      <c r="P2770" s="114">
        <f t="shared" si="1281"/>
        <v>360.95168918000002</v>
      </c>
      <c r="Q2770" s="168">
        <f t="shared" si="1294"/>
        <v>0</v>
      </c>
      <c r="R2770" s="169">
        <f t="shared" si="1290"/>
        <v>0</v>
      </c>
      <c r="S2770" s="114">
        <f t="shared" si="1282"/>
        <v>0</v>
      </c>
      <c r="T2770" s="124">
        <f t="shared" si="1291"/>
        <v>7.0000000000000007E-2</v>
      </c>
      <c r="U2770" s="122">
        <f t="shared" si="1283"/>
        <v>17</v>
      </c>
      <c r="V2770" s="122">
        <v>252</v>
      </c>
      <c r="W2770" s="121">
        <f t="shared" si="1284"/>
        <v>1.0045747060000001</v>
      </c>
      <c r="X2770" s="114">
        <f t="shared" si="1285"/>
        <v>1.6512478500000001</v>
      </c>
      <c r="Y2770" s="114">
        <f t="shared" si="1286"/>
        <v>0</v>
      </c>
      <c r="Z2770" s="127" t="str">
        <f t="shared" si="1295"/>
        <v>A+J=</v>
      </c>
      <c r="AA2770" s="119">
        <f t="shared" si="1296"/>
        <v>46772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>
        <f t="shared" si="1287"/>
        <v>46765</v>
      </c>
      <c r="B2771" s="114">
        <f t="shared" si="1274"/>
        <v>362.73278274</v>
      </c>
      <c r="C2771" s="114">
        <f t="shared" si="1292"/>
        <v>206.6626603</v>
      </c>
      <c r="D2771" s="115">
        <f t="shared" si="1275"/>
        <v>1190.8820000000001</v>
      </c>
      <c r="E2771" s="116">
        <f t="shared" si="1271"/>
        <v>1193.337</v>
      </c>
      <c r="F2771" s="117">
        <f t="shared" si="1272"/>
        <v>46711</v>
      </c>
      <c r="G2771" s="118">
        <f t="shared" si="1276"/>
        <v>2.0614972768082662E-3</v>
      </c>
      <c r="H2771" s="119">
        <f t="shared" si="1293"/>
        <v>46772</v>
      </c>
      <c r="I2771" s="119">
        <f t="shared" si="1277"/>
        <v>46772</v>
      </c>
      <c r="J2771" s="120">
        <f t="shared" si="1288"/>
        <v>23</v>
      </c>
      <c r="K2771" s="120">
        <f t="shared" si="1273"/>
        <v>18</v>
      </c>
      <c r="L2771" s="8">
        <f t="shared" si="1289"/>
        <v>1.00161298</v>
      </c>
      <c r="M2771" s="121">
        <f t="shared" si="1278"/>
        <v>1.00206149</v>
      </c>
      <c r="N2771" s="121">
        <f t="shared" si="1279"/>
        <v>1.7439177891675979</v>
      </c>
      <c r="O2771" s="114">
        <f t="shared" si="1280"/>
        <v>1.7467306899999999</v>
      </c>
      <c r="P2771" s="114">
        <f t="shared" si="1281"/>
        <v>360.98401122000001</v>
      </c>
      <c r="Q2771" s="168">
        <f t="shared" si="1294"/>
        <v>0</v>
      </c>
      <c r="R2771" s="169">
        <f t="shared" si="1290"/>
        <v>0</v>
      </c>
      <c r="S2771" s="114">
        <f t="shared" si="1282"/>
        <v>0</v>
      </c>
      <c r="T2771" s="124">
        <f t="shared" si="1291"/>
        <v>7.0000000000000007E-2</v>
      </c>
      <c r="U2771" s="122">
        <f t="shared" si="1283"/>
        <v>18</v>
      </c>
      <c r="V2771" s="122">
        <v>252</v>
      </c>
      <c r="W2771" s="121">
        <f t="shared" si="1284"/>
        <v>1.0048444569999999</v>
      </c>
      <c r="X2771" s="114">
        <f t="shared" si="1285"/>
        <v>1.74877152</v>
      </c>
      <c r="Y2771" s="114">
        <f t="shared" si="1286"/>
        <v>0</v>
      </c>
      <c r="Z2771" s="127" t="str">
        <f t="shared" si="1295"/>
        <v>A+J=</v>
      </c>
      <c r="AA2771" s="119">
        <f t="shared" si="1296"/>
        <v>46772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>
        <f t="shared" si="1287"/>
        <v>46766</v>
      </c>
      <c r="B2772" s="114">
        <f t="shared" si="1274"/>
        <v>362.86267429999998</v>
      </c>
      <c r="C2772" s="114">
        <f t="shared" si="1292"/>
        <v>206.6626603</v>
      </c>
      <c r="D2772" s="115">
        <f t="shared" si="1275"/>
        <v>1190.8820000000001</v>
      </c>
      <c r="E2772" s="116">
        <f t="shared" si="1271"/>
        <v>1193.337</v>
      </c>
      <c r="F2772" s="117">
        <f t="shared" si="1272"/>
        <v>46711</v>
      </c>
      <c r="G2772" s="118">
        <f t="shared" si="1276"/>
        <v>2.0614972768082662E-3</v>
      </c>
      <c r="H2772" s="119">
        <f t="shared" si="1293"/>
        <v>46772</v>
      </c>
      <c r="I2772" s="119">
        <f t="shared" si="1277"/>
        <v>46772</v>
      </c>
      <c r="J2772" s="120">
        <f t="shared" si="1288"/>
        <v>23</v>
      </c>
      <c r="K2772" s="120">
        <f t="shared" si="1273"/>
        <v>19</v>
      </c>
      <c r="L2772" s="8">
        <f t="shared" si="1289"/>
        <v>1.00170267</v>
      </c>
      <c r="M2772" s="121">
        <f t="shared" si="1278"/>
        <v>1.00206149</v>
      </c>
      <c r="N2772" s="121">
        <f t="shared" si="1279"/>
        <v>1.7439177891675979</v>
      </c>
      <c r="O2772" s="114">
        <f t="shared" si="1280"/>
        <v>1.7468870999999999</v>
      </c>
      <c r="P2772" s="114">
        <f t="shared" si="1281"/>
        <v>361.01633532</v>
      </c>
      <c r="Q2772" s="168">
        <f t="shared" si="1294"/>
        <v>0</v>
      </c>
      <c r="R2772" s="169">
        <f t="shared" si="1290"/>
        <v>0</v>
      </c>
      <c r="S2772" s="114">
        <f t="shared" si="1282"/>
        <v>0</v>
      </c>
      <c r="T2772" s="124">
        <f t="shared" si="1291"/>
        <v>7.0000000000000007E-2</v>
      </c>
      <c r="U2772" s="122">
        <f t="shared" si="1283"/>
        <v>19</v>
      </c>
      <c r="V2772" s="122">
        <v>252</v>
      </c>
      <c r="W2772" s="121">
        <f t="shared" si="1284"/>
        <v>1.005114281</v>
      </c>
      <c r="X2772" s="114">
        <f t="shared" si="1285"/>
        <v>1.8463389800000001</v>
      </c>
      <c r="Y2772" s="114">
        <f t="shared" si="1286"/>
        <v>0</v>
      </c>
      <c r="Z2772" s="127" t="str">
        <f t="shared" si="1295"/>
        <v>A+J=</v>
      </c>
      <c r="AA2772" s="119">
        <f t="shared" si="1296"/>
        <v>46772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>
        <f t="shared" si="1287"/>
        <v>46767</v>
      </c>
      <c r="B2773" s="114">
        <f t="shared" si="1274"/>
        <v>362.99260930999998</v>
      </c>
      <c r="C2773" s="114">
        <f t="shared" si="1292"/>
        <v>206.6626603</v>
      </c>
      <c r="D2773" s="115">
        <f t="shared" si="1275"/>
        <v>1190.8820000000001</v>
      </c>
      <c r="E2773" s="116">
        <f t="shared" si="1271"/>
        <v>1193.337</v>
      </c>
      <c r="F2773" s="117">
        <f t="shared" si="1272"/>
        <v>46711</v>
      </c>
      <c r="G2773" s="118">
        <f t="shared" si="1276"/>
        <v>2.0614972768082662E-3</v>
      </c>
      <c r="H2773" s="119">
        <f t="shared" si="1293"/>
        <v>46772</v>
      </c>
      <c r="I2773" s="119">
        <f t="shared" si="1277"/>
        <v>46772</v>
      </c>
      <c r="J2773" s="120">
        <f t="shared" si="1288"/>
        <v>23</v>
      </c>
      <c r="K2773" s="120">
        <f t="shared" si="1273"/>
        <v>20</v>
      </c>
      <c r="L2773" s="8">
        <f t="shared" si="1289"/>
        <v>1.00179236</v>
      </c>
      <c r="M2773" s="121">
        <f t="shared" si="1278"/>
        <v>1.00206149</v>
      </c>
      <c r="N2773" s="121">
        <f t="shared" si="1279"/>
        <v>1.7439177891675979</v>
      </c>
      <c r="O2773" s="114">
        <f t="shared" si="1280"/>
        <v>1.7470435099999999</v>
      </c>
      <c r="P2773" s="114">
        <f t="shared" si="1281"/>
        <v>361.04865942999999</v>
      </c>
      <c r="Q2773" s="168">
        <f t="shared" si="1294"/>
        <v>0</v>
      </c>
      <c r="R2773" s="169">
        <f t="shared" si="1290"/>
        <v>0</v>
      </c>
      <c r="S2773" s="114">
        <f t="shared" si="1282"/>
        <v>0</v>
      </c>
      <c r="T2773" s="124">
        <f t="shared" si="1291"/>
        <v>7.0000000000000007E-2</v>
      </c>
      <c r="U2773" s="122">
        <f t="shared" si="1283"/>
        <v>20</v>
      </c>
      <c r="V2773" s="122">
        <v>252</v>
      </c>
      <c r="W2773" s="121">
        <f t="shared" si="1284"/>
        <v>1.005384177</v>
      </c>
      <c r="X2773" s="114">
        <f t="shared" si="1285"/>
        <v>1.9439498799999999</v>
      </c>
      <c r="Y2773" s="114">
        <f t="shared" si="1286"/>
        <v>0</v>
      </c>
      <c r="Z2773" s="127" t="str">
        <f t="shared" si="1295"/>
        <v>A+J=</v>
      </c>
      <c r="AA2773" s="119">
        <f t="shared" si="1296"/>
        <v>46772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>
        <f t="shared" si="1287"/>
        <v>46768</v>
      </c>
      <c r="B2774" s="114">
        <f t="shared" si="1274"/>
        <v>362.99260930999998</v>
      </c>
      <c r="C2774" s="114">
        <f t="shared" si="1292"/>
        <v>206.6626603</v>
      </c>
      <c r="D2774" s="115">
        <f t="shared" si="1275"/>
        <v>1190.8820000000001</v>
      </c>
      <c r="E2774" s="116">
        <f t="shared" si="1271"/>
        <v>1193.337</v>
      </c>
      <c r="F2774" s="117">
        <f t="shared" si="1272"/>
        <v>46711</v>
      </c>
      <c r="G2774" s="118">
        <f t="shared" si="1276"/>
        <v>2.0614972768082662E-3</v>
      </c>
      <c r="H2774" s="119">
        <f t="shared" si="1293"/>
        <v>46772</v>
      </c>
      <c r="I2774" s="119">
        <f t="shared" si="1277"/>
        <v>46772</v>
      </c>
      <c r="J2774" s="120">
        <f t="shared" si="1288"/>
        <v>23</v>
      </c>
      <c r="K2774" s="120">
        <f t="shared" si="1273"/>
        <v>20</v>
      </c>
      <c r="L2774" s="8">
        <f t="shared" si="1289"/>
        <v>1.00179236</v>
      </c>
      <c r="M2774" s="121">
        <f t="shared" si="1278"/>
        <v>1.00206149</v>
      </c>
      <c r="N2774" s="121">
        <f t="shared" si="1279"/>
        <v>1.7439177891675979</v>
      </c>
      <c r="O2774" s="114">
        <f t="shared" si="1280"/>
        <v>1.7470435099999999</v>
      </c>
      <c r="P2774" s="114">
        <f t="shared" si="1281"/>
        <v>361.04865942999999</v>
      </c>
      <c r="Q2774" s="168">
        <f t="shared" si="1294"/>
        <v>0</v>
      </c>
      <c r="R2774" s="169">
        <f t="shared" si="1290"/>
        <v>0</v>
      </c>
      <c r="S2774" s="114">
        <f t="shared" si="1282"/>
        <v>0</v>
      </c>
      <c r="T2774" s="124">
        <f t="shared" si="1291"/>
        <v>7.0000000000000007E-2</v>
      </c>
      <c r="U2774" s="122">
        <f t="shared" si="1283"/>
        <v>20</v>
      </c>
      <c r="V2774" s="122">
        <v>252</v>
      </c>
      <c r="W2774" s="121">
        <f t="shared" si="1284"/>
        <v>1.005384177</v>
      </c>
      <c r="X2774" s="114">
        <f t="shared" si="1285"/>
        <v>1.9439498799999999</v>
      </c>
      <c r="Y2774" s="114">
        <f t="shared" si="1286"/>
        <v>0</v>
      </c>
      <c r="Z2774" s="127" t="str">
        <f t="shared" si="1295"/>
        <v>A+J=</v>
      </c>
      <c r="AA2774" s="119">
        <f t="shared" si="1296"/>
        <v>46772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>
        <f t="shared" si="1287"/>
        <v>46769</v>
      </c>
      <c r="B2775" s="114">
        <f t="shared" si="1274"/>
        <v>362.99260930999998</v>
      </c>
      <c r="C2775" s="114">
        <f t="shared" si="1292"/>
        <v>206.6626603</v>
      </c>
      <c r="D2775" s="115">
        <f t="shared" si="1275"/>
        <v>1190.8820000000001</v>
      </c>
      <c r="E2775" s="116">
        <f t="shared" si="1271"/>
        <v>1193.337</v>
      </c>
      <c r="F2775" s="117">
        <f t="shared" si="1272"/>
        <v>46711</v>
      </c>
      <c r="G2775" s="118">
        <f t="shared" si="1276"/>
        <v>2.0614972768082662E-3</v>
      </c>
      <c r="H2775" s="119">
        <f t="shared" si="1293"/>
        <v>46772</v>
      </c>
      <c r="I2775" s="119">
        <f t="shared" si="1277"/>
        <v>46772</v>
      </c>
      <c r="J2775" s="120">
        <f t="shared" si="1288"/>
        <v>23</v>
      </c>
      <c r="K2775" s="120">
        <f t="shared" si="1273"/>
        <v>20</v>
      </c>
      <c r="L2775" s="8">
        <f t="shared" si="1289"/>
        <v>1.00179236</v>
      </c>
      <c r="M2775" s="121">
        <f t="shared" si="1278"/>
        <v>1.00206149</v>
      </c>
      <c r="N2775" s="121">
        <f t="shared" si="1279"/>
        <v>1.7439177891675979</v>
      </c>
      <c r="O2775" s="114">
        <f t="shared" si="1280"/>
        <v>1.7470435099999999</v>
      </c>
      <c r="P2775" s="114">
        <f t="shared" si="1281"/>
        <v>361.04865942999999</v>
      </c>
      <c r="Q2775" s="168">
        <f t="shared" si="1294"/>
        <v>0</v>
      </c>
      <c r="R2775" s="169">
        <f t="shared" si="1290"/>
        <v>0</v>
      </c>
      <c r="S2775" s="114">
        <f t="shared" si="1282"/>
        <v>0</v>
      </c>
      <c r="T2775" s="124">
        <f t="shared" si="1291"/>
        <v>7.0000000000000007E-2</v>
      </c>
      <c r="U2775" s="122">
        <f t="shared" si="1283"/>
        <v>20</v>
      </c>
      <c r="V2775" s="122">
        <v>252</v>
      </c>
      <c r="W2775" s="121">
        <f t="shared" si="1284"/>
        <v>1.005384177</v>
      </c>
      <c r="X2775" s="114">
        <f t="shared" si="1285"/>
        <v>1.9439498799999999</v>
      </c>
      <c r="Y2775" s="114">
        <f t="shared" si="1286"/>
        <v>0</v>
      </c>
      <c r="Z2775" s="127" t="str">
        <f t="shared" si="1295"/>
        <v>A+J=</v>
      </c>
      <c r="AA2775" s="119">
        <f t="shared" si="1296"/>
        <v>46772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>
        <f t="shared" si="1287"/>
        <v>46770</v>
      </c>
      <c r="B2776" s="114">
        <f t="shared" si="1274"/>
        <v>363.12259193</v>
      </c>
      <c r="C2776" s="114">
        <f t="shared" si="1292"/>
        <v>206.6626603</v>
      </c>
      <c r="D2776" s="115">
        <f t="shared" si="1275"/>
        <v>1190.8820000000001</v>
      </c>
      <c r="E2776" s="116">
        <f t="shared" si="1271"/>
        <v>1193.337</v>
      </c>
      <c r="F2776" s="117">
        <f t="shared" si="1272"/>
        <v>46711</v>
      </c>
      <c r="G2776" s="118">
        <f t="shared" si="1276"/>
        <v>2.0614972768082662E-3</v>
      </c>
      <c r="H2776" s="119">
        <f t="shared" si="1293"/>
        <v>46772</v>
      </c>
      <c r="I2776" s="119">
        <f t="shared" si="1277"/>
        <v>46772</v>
      </c>
      <c r="J2776" s="120">
        <f t="shared" si="1288"/>
        <v>23</v>
      </c>
      <c r="K2776" s="120">
        <f t="shared" si="1273"/>
        <v>21</v>
      </c>
      <c r="L2776" s="8">
        <f t="shared" si="1289"/>
        <v>1.00188206</v>
      </c>
      <c r="M2776" s="121">
        <f t="shared" si="1278"/>
        <v>1.00206149</v>
      </c>
      <c r="N2776" s="121">
        <f t="shared" si="1279"/>
        <v>1.7439177891675979</v>
      </c>
      <c r="O2776" s="114">
        <f t="shared" si="1280"/>
        <v>1.74719994</v>
      </c>
      <c r="P2776" s="114">
        <f t="shared" si="1281"/>
        <v>361.08098767000001</v>
      </c>
      <c r="Q2776" s="168">
        <f t="shared" si="1294"/>
        <v>0</v>
      </c>
      <c r="R2776" s="169">
        <f t="shared" si="1290"/>
        <v>0</v>
      </c>
      <c r="S2776" s="114">
        <f t="shared" si="1282"/>
        <v>0</v>
      </c>
      <c r="T2776" s="124">
        <f t="shared" si="1291"/>
        <v>7.0000000000000007E-2</v>
      </c>
      <c r="U2776" s="122">
        <f t="shared" si="1283"/>
        <v>21</v>
      </c>
      <c r="V2776" s="122">
        <v>252</v>
      </c>
      <c r="W2776" s="121">
        <f t="shared" si="1284"/>
        <v>1.0056541450000001</v>
      </c>
      <c r="X2776" s="114">
        <f t="shared" si="1285"/>
        <v>2.0416042600000002</v>
      </c>
      <c r="Y2776" s="114">
        <f t="shared" si="1286"/>
        <v>0</v>
      </c>
      <c r="Z2776" s="127" t="str">
        <f t="shared" si="1295"/>
        <v>A+J=</v>
      </c>
      <c r="AA2776" s="119">
        <f t="shared" si="1296"/>
        <v>46772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>
        <f t="shared" si="1287"/>
        <v>46771</v>
      </c>
      <c r="B2777" s="114">
        <f t="shared" si="1274"/>
        <v>363.25262251000004</v>
      </c>
      <c r="C2777" s="114">
        <f t="shared" si="1292"/>
        <v>206.6626603</v>
      </c>
      <c r="D2777" s="115">
        <f t="shared" si="1275"/>
        <v>1190.8820000000001</v>
      </c>
      <c r="E2777" s="116">
        <f t="shared" si="1271"/>
        <v>1193.337</v>
      </c>
      <c r="F2777" s="117">
        <f t="shared" si="1272"/>
        <v>46711</v>
      </c>
      <c r="G2777" s="118">
        <f t="shared" si="1276"/>
        <v>2.0614972768082662E-3</v>
      </c>
      <c r="H2777" s="119">
        <f t="shared" si="1293"/>
        <v>46772</v>
      </c>
      <c r="I2777" s="119">
        <f t="shared" si="1277"/>
        <v>46772</v>
      </c>
      <c r="J2777" s="120">
        <f t="shared" si="1288"/>
        <v>23</v>
      </c>
      <c r="K2777" s="120">
        <f t="shared" si="1273"/>
        <v>22</v>
      </c>
      <c r="L2777" s="8">
        <f t="shared" si="1289"/>
        <v>1.0019717699999999</v>
      </c>
      <c r="M2777" s="121">
        <f t="shared" si="1278"/>
        <v>1.00206149</v>
      </c>
      <c r="N2777" s="121">
        <f t="shared" si="1279"/>
        <v>1.7439177891675979</v>
      </c>
      <c r="O2777" s="114">
        <f t="shared" si="1280"/>
        <v>1.74735639</v>
      </c>
      <c r="P2777" s="114">
        <f t="shared" si="1281"/>
        <v>361.11332004000002</v>
      </c>
      <c r="Q2777" s="168">
        <f t="shared" si="1294"/>
        <v>0</v>
      </c>
      <c r="R2777" s="169">
        <f t="shared" si="1290"/>
        <v>0</v>
      </c>
      <c r="S2777" s="114">
        <f t="shared" si="1282"/>
        <v>0</v>
      </c>
      <c r="T2777" s="124">
        <f t="shared" si="1291"/>
        <v>7.0000000000000007E-2</v>
      </c>
      <c r="U2777" s="122">
        <f t="shared" si="1283"/>
        <v>22</v>
      </c>
      <c r="V2777" s="122">
        <v>252</v>
      </c>
      <c r="W2777" s="121">
        <f t="shared" si="1284"/>
        <v>1.0059241860000001</v>
      </c>
      <c r="X2777" s="114">
        <f t="shared" si="1285"/>
        <v>2.1393024700000001</v>
      </c>
      <c r="Y2777" s="114">
        <f t="shared" si="1286"/>
        <v>0</v>
      </c>
      <c r="Z2777" s="127" t="str">
        <f t="shared" si="1295"/>
        <v>A+J=</v>
      </c>
      <c r="AA2777" s="119">
        <f t="shared" si="1296"/>
        <v>46772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>
        <f t="shared" si="1287"/>
        <v>46772</v>
      </c>
      <c r="B2778" s="114">
        <f t="shared" si="1274"/>
        <v>363.382699</v>
      </c>
      <c r="C2778" s="114">
        <f t="shared" si="1292"/>
        <v>206.6626603</v>
      </c>
      <c r="D2778" s="115">
        <f t="shared" si="1275"/>
        <v>1190.8820000000001</v>
      </c>
      <c r="E2778" s="116">
        <f t="shared" si="1271"/>
        <v>1193.337</v>
      </c>
      <c r="F2778" s="117">
        <f t="shared" si="1272"/>
        <v>46711</v>
      </c>
      <c r="G2778" s="118">
        <f t="shared" si="1276"/>
        <v>2.0614972768082662E-3</v>
      </c>
      <c r="H2778" s="119">
        <f t="shared" si="1293"/>
        <v>46804</v>
      </c>
      <c r="I2778" s="119">
        <f t="shared" si="1277"/>
        <v>46772</v>
      </c>
      <c r="J2778" s="120">
        <f t="shared" si="1288"/>
        <v>23</v>
      </c>
      <c r="K2778" s="120">
        <f t="shared" si="1273"/>
        <v>23</v>
      </c>
      <c r="L2778" s="8">
        <f t="shared" si="1289"/>
        <v>1.00206149</v>
      </c>
      <c r="M2778" s="121">
        <f t="shared" si="1278"/>
        <v>1.00206149</v>
      </c>
      <c r="N2778" s="121">
        <f t="shared" si="1279"/>
        <v>1.7439177891675979</v>
      </c>
      <c r="O2778" s="114">
        <f t="shared" si="1280"/>
        <v>1.7475128499999999</v>
      </c>
      <c r="P2778" s="114">
        <f t="shared" si="1281"/>
        <v>361.14565448000002</v>
      </c>
      <c r="Q2778" s="168">
        <f t="shared" si="1294"/>
        <v>91</v>
      </c>
      <c r="R2778" s="169">
        <f t="shared" si="1290"/>
        <v>3.7124999999999998E-2</v>
      </c>
      <c r="S2778" s="114">
        <f t="shared" si="1282"/>
        <v>13.407532420000001</v>
      </c>
      <c r="T2778" s="124">
        <f t="shared" si="1291"/>
        <v>7.0000000000000007E-2</v>
      </c>
      <c r="U2778" s="122">
        <f t="shared" si="1283"/>
        <v>23</v>
      </c>
      <c r="V2778" s="122">
        <v>252</v>
      </c>
      <c r="W2778" s="121">
        <f t="shared" si="1284"/>
        <v>1.0061943</v>
      </c>
      <c r="X2778" s="114">
        <f t="shared" si="1285"/>
        <v>2.23704452</v>
      </c>
      <c r="Y2778" s="114">
        <f t="shared" si="1286"/>
        <v>15.64457694</v>
      </c>
      <c r="Z2778" s="127" t="str">
        <f t="shared" si="1295"/>
        <v>A+J=</v>
      </c>
      <c r="AA2778" s="119">
        <f t="shared" si="1296"/>
        <v>46772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>
        <f t="shared" si="1287"/>
        <v>46773</v>
      </c>
      <c r="B2779" s="114">
        <f t="shared" si="1274"/>
        <v>347.86405931000002</v>
      </c>
      <c r="C2779" s="114">
        <f t="shared" si="1292"/>
        <v>198.99030904</v>
      </c>
      <c r="D2779" s="115">
        <f t="shared" si="1275"/>
        <v>1190.8820000000001</v>
      </c>
      <c r="E2779" s="116">
        <f t="shared" si="1271"/>
        <v>1193.337</v>
      </c>
      <c r="F2779" s="117">
        <f t="shared" si="1272"/>
        <v>46741</v>
      </c>
      <c r="G2779" s="118">
        <f t="shared" si="1276"/>
        <v>2.0614972768082662E-3</v>
      </c>
      <c r="H2779" s="119">
        <f t="shared" si="1293"/>
        <v>46804</v>
      </c>
      <c r="I2779" s="119">
        <f t="shared" si="1277"/>
        <v>46804</v>
      </c>
      <c r="J2779" s="120">
        <f t="shared" si="1288"/>
        <v>22</v>
      </c>
      <c r="K2779" s="120">
        <f t="shared" si="1273"/>
        <v>1</v>
      </c>
      <c r="L2779" s="8">
        <f t="shared" si="1289"/>
        <v>1.00009361</v>
      </c>
      <c r="M2779" s="121">
        <f t="shared" si="1278"/>
        <v>1.00206149</v>
      </c>
      <c r="N2779" s="121">
        <f t="shared" si="1279"/>
        <v>1.7475128582507891</v>
      </c>
      <c r="O2779" s="114">
        <f t="shared" si="1280"/>
        <v>1.74767644</v>
      </c>
      <c r="P2779" s="114">
        <f t="shared" si="1281"/>
        <v>347.77067489000001</v>
      </c>
      <c r="Q2779" s="168">
        <f t="shared" si="1294"/>
        <v>0</v>
      </c>
      <c r="R2779" s="169">
        <f t="shared" si="1290"/>
        <v>0</v>
      </c>
      <c r="S2779" s="114">
        <f t="shared" si="1282"/>
        <v>0</v>
      </c>
      <c r="T2779" s="124">
        <f t="shared" si="1291"/>
        <v>7.0000000000000007E-2</v>
      </c>
      <c r="U2779" s="122">
        <f t="shared" si="1283"/>
        <v>1</v>
      </c>
      <c r="V2779" s="122">
        <v>252</v>
      </c>
      <c r="W2779" s="121">
        <f t="shared" si="1284"/>
        <v>1.0002685229999999</v>
      </c>
      <c r="X2779" s="114">
        <f t="shared" si="1285"/>
        <v>9.3384419999999996E-2</v>
      </c>
      <c r="Y2779" s="114">
        <f t="shared" si="1286"/>
        <v>0</v>
      </c>
      <c r="Z2779" s="127" t="str">
        <f t="shared" si="1295"/>
        <v>A+J=</v>
      </c>
      <c r="AA2779" s="119">
        <f t="shared" si="1296"/>
        <v>46804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>
        <f t="shared" si="1287"/>
        <v>46774</v>
      </c>
      <c r="B2780" s="114">
        <f t="shared" si="1274"/>
        <v>347.99004107999997</v>
      </c>
      <c r="C2780" s="114">
        <f t="shared" si="1292"/>
        <v>198.99030904</v>
      </c>
      <c r="D2780" s="115">
        <f t="shared" si="1275"/>
        <v>1190.8820000000001</v>
      </c>
      <c r="E2780" s="116">
        <f t="shared" si="1271"/>
        <v>1193.337</v>
      </c>
      <c r="F2780" s="117">
        <f t="shared" si="1272"/>
        <v>46741</v>
      </c>
      <c r="G2780" s="118">
        <f t="shared" si="1276"/>
        <v>2.0614972768082662E-3</v>
      </c>
      <c r="H2780" s="119">
        <f t="shared" si="1293"/>
        <v>46804</v>
      </c>
      <c r="I2780" s="119">
        <f t="shared" si="1277"/>
        <v>46804</v>
      </c>
      <c r="J2780" s="120">
        <f t="shared" si="1288"/>
        <v>22</v>
      </c>
      <c r="K2780" s="120">
        <f t="shared" si="1273"/>
        <v>2</v>
      </c>
      <c r="L2780" s="8">
        <f t="shared" si="1289"/>
        <v>1.0001872300000001</v>
      </c>
      <c r="M2780" s="121">
        <f t="shared" si="1278"/>
        <v>1.00206149</v>
      </c>
      <c r="N2780" s="121">
        <f t="shared" si="1279"/>
        <v>1.7475128582507891</v>
      </c>
      <c r="O2780" s="114">
        <f t="shared" si="1280"/>
        <v>1.74784004</v>
      </c>
      <c r="P2780" s="114">
        <f t="shared" si="1281"/>
        <v>347.80322970999998</v>
      </c>
      <c r="Q2780" s="168">
        <f t="shared" si="1294"/>
        <v>0</v>
      </c>
      <c r="R2780" s="169">
        <f t="shared" si="1290"/>
        <v>0</v>
      </c>
      <c r="S2780" s="114">
        <f t="shared" si="1282"/>
        <v>0</v>
      </c>
      <c r="T2780" s="124">
        <f t="shared" si="1291"/>
        <v>7.0000000000000007E-2</v>
      </c>
      <c r="U2780" s="122">
        <f t="shared" si="1283"/>
        <v>2</v>
      </c>
      <c r="V2780" s="122">
        <v>252</v>
      </c>
      <c r="W2780" s="121">
        <f t="shared" si="1284"/>
        <v>1.000537118</v>
      </c>
      <c r="X2780" s="114">
        <f t="shared" si="1285"/>
        <v>0.18681137</v>
      </c>
      <c r="Y2780" s="114">
        <f t="shared" si="1286"/>
        <v>0</v>
      </c>
      <c r="Z2780" s="127" t="str">
        <f t="shared" si="1295"/>
        <v>A+J=</v>
      </c>
      <c r="AA2780" s="119">
        <f t="shared" si="1296"/>
        <v>46804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>
        <f t="shared" si="1287"/>
        <v>46775</v>
      </c>
      <c r="B2781" s="114">
        <f t="shared" si="1274"/>
        <v>347.99004107999997</v>
      </c>
      <c r="C2781" s="114">
        <f t="shared" si="1292"/>
        <v>198.99030904</v>
      </c>
      <c r="D2781" s="115">
        <f t="shared" si="1275"/>
        <v>1190.8820000000001</v>
      </c>
      <c r="E2781" s="116">
        <f t="shared" si="1271"/>
        <v>1193.337</v>
      </c>
      <c r="F2781" s="117">
        <f t="shared" si="1272"/>
        <v>46741</v>
      </c>
      <c r="G2781" s="118">
        <f t="shared" si="1276"/>
        <v>2.0614972768082662E-3</v>
      </c>
      <c r="H2781" s="119">
        <f t="shared" si="1293"/>
        <v>46804</v>
      </c>
      <c r="I2781" s="119">
        <f t="shared" si="1277"/>
        <v>46804</v>
      </c>
      <c r="J2781" s="120">
        <f t="shared" si="1288"/>
        <v>22</v>
      </c>
      <c r="K2781" s="120">
        <f t="shared" si="1273"/>
        <v>2</v>
      </c>
      <c r="L2781" s="8">
        <f t="shared" si="1289"/>
        <v>1.0001872300000001</v>
      </c>
      <c r="M2781" s="121">
        <f t="shared" si="1278"/>
        <v>1.00206149</v>
      </c>
      <c r="N2781" s="121">
        <f t="shared" si="1279"/>
        <v>1.7475128582507891</v>
      </c>
      <c r="O2781" s="114">
        <f t="shared" si="1280"/>
        <v>1.74784004</v>
      </c>
      <c r="P2781" s="114">
        <f t="shared" si="1281"/>
        <v>347.80322970999998</v>
      </c>
      <c r="Q2781" s="168">
        <f t="shared" si="1294"/>
        <v>0</v>
      </c>
      <c r="R2781" s="169">
        <f t="shared" si="1290"/>
        <v>0</v>
      </c>
      <c r="S2781" s="114">
        <f t="shared" si="1282"/>
        <v>0</v>
      </c>
      <c r="T2781" s="124">
        <f t="shared" si="1291"/>
        <v>7.0000000000000007E-2</v>
      </c>
      <c r="U2781" s="122">
        <f t="shared" si="1283"/>
        <v>2</v>
      </c>
      <c r="V2781" s="122">
        <v>252</v>
      </c>
      <c r="W2781" s="121">
        <f t="shared" si="1284"/>
        <v>1.000537118</v>
      </c>
      <c r="X2781" s="114">
        <f t="shared" si="1285"/>
        <v>0.18681137</v>
      </c>
      <c r="Y2781" s="114">
        <f t="shared" si="1286"/>
        <v>0</v>
      </c>
      <c r="Z2781" s="127" t="str">
        <f t="shared" si="1295"/>
        <v>A+J=</v>
      </c>
      <c r="AA2781" s="119">
        <f t="shared" si="1296"/>
        <v>46804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>
        <f t="shared" si="1287"/>
        <v>46776</v>
      </c>
      <c r="B2782" s="114">
        <f t="shared" si="1274"/>
        <v>347.99004107999997</v>
      </c>
      <c r="C2782" s="114">
        <f t="shared" si="1292"/>
        <v>198.99030904</v>
      </c>
      <c r="D2782" s="115">
        <f t="shared" si="1275"/>
        <v>1190.8820000000001</v>
      </c>
      <c r="E2782" s="116">
        <f t="shared" si="1271"/>
        <v>1193.337</v>
      </c>
      <c r="F2782" s="117">
        <f t="shared" si="1272"/>
        <v>46741</v>
      </c>
      <c r="G2782" s="118">
        <f t="shared" si="1276"/>
        <v>2.0614972768082662E-3</v>
      </c>
      <c r="H2782" s="119">
        <f t="shared" si="1293"/>
        <v>46804</v>
      </c>
      <c r="I2782" s="119">
        <f t="shared" si="1277"/>
        <v>46804</v>
      </c>
      <c r="J2782" s="120">
        <f t="shared" si="1288"/>
        <v>22</v>
      </c>
      <c r="K2782" s="120">
        <f t="shared" si="1273"/>
        <v>2</v>
      </c>
      <c r="L2782" s="8">
        <f t="shared" si="1289"/>
        <v>1.0001872300000001</v>
      </c>
      <c r="M2782" s="121">
        <f t="shared" si="1278"/>
        <v>1.00206149</v>
      </c>
      <c r="N2782" s="121">
        <f t="shared" si="1279"/>
        <v>1.7475128582507891</v>
      </c>
      <c r="O2782" s="114">
        <f t="shared" si="1280"/>
        <v>1.74784004</v>
      </c>
      <c r="P2782" s="114">
        <f t="shared" si="1281"/>
        <v>347.80322970999998</v>
      </c>
      <c r="Q2782" s="168">
        <f t="shared" si="1294"/>
        <v>0</v>
      </c>
      <c r="R2782" s="169">
        <f t="shared" si="1290"/>
        <v>0</v>
      </c>
      <c r="S2782" s="114">
        <f t="shared" si="1282"/>
        <v>0</v>
      </c>
      <c r="T2782" s="124">
        <f t="shared" si="1291"/>
        <v>7.0000000000000007E-2</v>
      </c>
      <c r="U2782" s="122">
        <f t="shared" si="1283"/>
        <v>2</v>
      </c>
      <c r="V2782" s="122">
        <v>252</v>
      </c>
      <c r="W2782" s="121">
        <f t="shared" si="1284"/>
        <v>1.000537118</v>
      </c>
      <c r="X2782" s="114">
        <f t="shared" si="1285"/>
        <v>0.18681137</v>
      </c>
      <c r="Y2782" s="114">
        <f t="shared" si="1286"/>
        <v>0</v>
      </c>
      <c r="Z2782" s="127" t="str">
        <f t="shared" si="1295"/>
        <v>A+J=</v>
      </c>
      <c r="AA2782" s="119">
        <f t="shared" si="1296"/>
        <v>46804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>
        <f t="shared" si="1287"/>
        <v>46777</v>
      </c>
      <c r="B2783" s="114">
        <f t="shared" si="1274"/>
        <v>348.11606935999998</v>
      </c>
      <c r="C2783" s="114">
        <f t="shared" si="1292"/>
        <v>198.99030904</v>
      </c>
      <c r="D2783" s="115">
        <f t="shared" si="1275"/>
        <v>1190.8820000000001</v>
      </c>
      <c r="E2783" s="116">
        <f t="shared" si="1271"/>
        <v>1193.337</v>
      </c>
      <c r="F2783" s="117">
        <f t="shared" si="1272"/>
        <v>46741</v>
      </c>
      <c r="G2783" s="118">
        <f t="shared" si="1276"/>
        <v>2.0614972768082662E-3</v>
      </c>
      <c r="H2783" s="119">
        <f t="shared" si="1293"/>
        <v>46804</v>
      </c>
      <c r="I2783" s="119">
        <f t="shared" si="1277"/>
        <v>46804</v>
      </c>
      <c r="J2783" s="120">
        <f t="shared" si="1288"/>
        <v>22</v>
      </c>
      <c r="K2783" s="120">
        <f t="shared" si="1273"/>
        <v>3</v>
      </c>
      <c r="L2783" s="8">
        <f t="shared" si="1289"/>
        <v>1.0002808599999999</v>
      </c>
      <c r="M2783" s="121">
        <f t="shared" si="1278"/>
        <v>1.00206149</v>
      </c>
      <c r="N2783" s="121">
        <f t="shared" si="1279"/>
        <v>1.7475128582507891</v>
      </c>
      <c r="O2783" s="114">
        <f t="shared" si="1280"/>
        <v>1.74800366</v>
      </c>
      <c r="P2783" s="114">
        <f t="shared" si="1281"/>
        <v>347.83578849999998</v>
      </c>
      <c r="Q2783" s="168">
        <f t="shared" si="1294"/>
        <v>0</v>
      </c>
      <c r="R2783" s="169">
        <f t="shared" si="1290"/>
        <v>0</v>
      </c>
      <c r="S2783" s="114">
        <f t="shared" si="1282"/>
        <v>0</v>
      </c>
      <c r="T2783" s="124">
        <f t="shared" si="1291"/>
        <v>7.0000000000000007E-2</v>
      </c>
      <c r="U2783" s="122">
        <f t="shared" si="1283"/>
        <v>3</v>
      </c>
      <c r="V2783" s="122">
        <v>252</v>
      </c>
      <c r="W2783" s="121">
        <f t="shared" si="1284"/>
        <v>1.0008057850000001</v>
      </c>
      <c r="X2783" s="114">
        <f t="shared" si="1285"/>
        <v>0.28028086000000002</v>
      </c>
      <c r="Y2783" s="114">
        <f t="shared" si="1286"/>
        <v>0</v>
      </c>
      <c r="Z2783" s="127" t="str">
        <f t="shared" si="1295"/>
        <v>A+J=</v>
      </c>
      <c r="AA2783" s="119">
        <f t="shared" si="1296"/>
        <v>46804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>
        <f t="shared" si="1287"/>
        <v>46778</v>
      </c>
      <c r="B2784" s="114">
        <f t="shared" si="1274"/>
        <v>348.24214417000002</v>
      </c>
      <c r="C2784" s="114">
        <f t="shared" si="1292"/>
        <v>198.99030904</v>
      </c>
      <c r="D2784" s="115">
        <f t="shared" si="1275"/>
        <v>1190.8820000000001</v>
      </c>
      <c r="E2784" s="116">
        <f t="shared" si="1271"/>
        <v>1193.337</v>
      </c>
      <c r="F2784" s="117">
        <f t="shared" si="1272"/>
        <v>46741</v>
      </c>
      <c r="G2784" s="118">
        <f t="shared" si="1276"/>
        <v>2.0614972768082662E-3</v>
      </c>
      <c r="H2784" s="119">
        <f t="shared" si="1293"/>
        <v>46804</v>
      </c>
      <c r="I2784" s="119">
        <f t="shared" si="1277"/>
        <v>46804</v>
      </c>
      <c r="J2784" s="120">
        <f t="shared" si="1288"/>
        <v>22</v>
      </c>
      <c r="K2784" s="120">
        <f t="shared" si="1273"/>
        <v>4</v>
      </c>
      <c r="L2784" s="8">
        <f t="shared" si="1289"/>
        <v>1.0003744999999999</v>
      </c>
      <c r="M2784" s="121">
        <f t="shared" si="1278"/>
        <v>1.00206149</v>
      </c>
      <c r="N2784" s="121">
        <f t="shared" si="1279"/>
        <v>1.7475128582507891</v>
      </c>
      <c r="O2784" s="114">
        <f t="shared" si="1280"/>
        <v>1.7481673</v>
      </c>
      <c r="P2784" s="114">
        <f t="shared" si="1281"/>
        <v>347.86835128000001</v>
      </c>
      <c r="Q2784" s="168">
        <f t="shared" si="1294"/>
        <v>0</v>
      </c>
      <c r="R2784" s="169">
        <f t="shared" si="1290"/>
        <v>0</v>
      </c>
      <c r="S2784" s="114">
        <f t="shared" si="1282"/>
        <v>0</v>
      </c>
      <c r="T2784" s="124">
        <f t="shared" si="1291"/>
        <v>7.0000000000000007E-2</v>
      </c>
      <c r="U2784" s="122">
        <f t="shared" si="1283"/>
        <v>4</v>
      </c>
      <c r="V2784" s="122">
        <v>252</v>
      </c>
      <c r="W2784" s="121">
        <f t="shared" si="1284"/>
        <v>1.0010745240000001</v>
      </c>
      <c r="X2784" s="114">
        <f t="shared" si="1285"/>
        <v>0.37379288999999999</v>
      </c>
      <c r="Y2784" s="114">
        <f t="shared" si="1286"/>
        <v>0</v>
      </c>
      <c r="Z2784" s="127" t="str">
        <f t="shared" si="1295"/>
        <v>A+J=</v>
      </c>
      <c r="AA2784" s="119">
        <f t="shared" si="1296"/>
        <v>46804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>
        <f t="shared" si="1287"/>
        <v>46779</v>
      </c>
      <c r="B2785" s="114">
        <f t="shared" si="1274"/>
        <v>348.36825952999999</v>
      </c>
      <c r="C2785" s="114">
        <f t="shared" si="1292"/>
        <v>198.99030904</v>
      </c>
      <c r="D2785" s="115">
        <f t="shared" si="1275"/>
        <v>1190.8820000000001</v>
      </c>
      <c r="E2785" s="116">
        <f t="shared" si="1271"/>
        <v>1193.337</v>
      </c>
      <c r="F2785" s="117">
        <f t="shared" si="1272"/>
        <v>46741</v>
      </c>
      <c r="G2785" s="118">
        <f t="shared" si="1276"/>
        <v>2.0614972768082662E-3</v>
      </c>
      <c r="H2785" s="119">
        <f t="shared" si="1293"/>
        <v>46804</v>
      </c>
      <c r="I2785" s="119">
        <f t="shared" si="1277"/>
        <v>46804</v>
      </c>
      <c r="J2785" s="120">
        <f t="shared" si="1288"/>
        <v>22</v>
      </c>
      <c r="K2785" s="120">
        <f t="shared" si="1273"/>
        <v>5</v>
      </c>
      <c r="L2785" s="8">
        <f t="shared" si="1289"/>
        <v>1.00046814</v>
      </c>
      <c r="M2785" s="121">
        <f t="shared" si="1278"/>
        <v>1.00206149</v>
      </c>
      <c r="N2785" s="121">
        <f t="shared" si="1279"/>
        <v>1.7475128582507891</v>
      </c>
      <c r="O2785" s="114">
        <f t="shared" si="1280"/>
        <v>1.7483309300000001</v>
      </c>
      <c r="P2785" s="114">
        <f t="shared" si="1281"/>
        <v>347.90091206</v>
      </c>
      <c r="Q2785" s="168">
        <f t="shared" si="1294"/>
        <v>0</v>
      </c>
      <c r="R2785" s="169">
        <f t="shared" si="1290"/>
        <v>0</v>
      </c>
      <c r="S2785" s="114">
        <f t="shared" si="1282"/>
        <v>0</v>
      </c>
      <c r="T2785" s="124">
        <f t="shared" si="1291"/>
        <v>7.0000000000000007E-2</v>
      </c>
      <c r="U2785" s="122">
        <f t="shared" si="1283"/>
        <v>5</v>
      </c>
      <c r="V2785" s="122">
        <v>252</v>
      </c>
      <c r="W2785" s="121">
        <f t="shared" si="1284"/>
        <v>1.0013433350000001</v>
      </c>
      <c r="X2785" s="114">
        <f t="shared" si="1285"/>
        <v>0.46734746999999999</v>
      </c>
      <c r="Y2785" s="114">
        <f t="shared" si="1286"/>
        <v>0</v>
      </c>
      <c r="Z2785" s="127" t="str">
        <f t="shared" si="1295"/>
        <v>A+J=</v>
      </c>
      <c r="AA2785" s="119">
        <f t="shared" si="1296"/>
        <v>46804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>
        <f t="shared" si="1287"/>
        <v>46780</v>
      </c>
      <c r="B2786" s="114">
        <f t="shared" si="1274"/>
        <v>348.49442741000001</v>
      </c>
      <c r="C2786" s="114">
        <f t="shared" si="1292"/>
        <v>198.99030904</v>
      </c>
      <c r="D2786" s="115">
        <f t="shared" si="1275"/>
        <v>1190.8820000000001</v>
      </c>
      <c r="E2786" s="116">
        <f t="shared" si="1271"/>
        <v>1193.337</v>
      </c>
      <c r="F2786" s="117">
        <f t="shared" si="1272"/>
        <v>46741</v>
      </c>
      <c r="G2786" s="118">
        <f t="shared" si="1276"/>
        <v>2.0614972768082662E-3</v>
      </c>
      <c r="H2786" s="119">
        <f t="shared" si="1293"/>
        <v>46804</v>
      </c>
      <c r="I2786" s="119">
        <f t="shared" si="1277"/>
        <v>46804</v>
      </c>
      <c r="J2786" s="120">
        <f t="shared" si="1288"/>
        <v>22</v>
      </c>
      <c r="K2786" s="120">
        <f t="shared" si="1273"/>
        <v>6</v>
      </c>
      <c r="L2786" s="8">
        <f t="shared" si="1289"/>
        <v>1.0005618000000001</v>
      </c>
      <c r="M2786" s="121">
        <f t="shared" si="1278"/>
        <v>1.00206149</v>
      </c>
      <c r="N2786" s="121">
        <f t="shared" si="1279"/>
        <v>1.7475128582507891</v>
      </c>
      <c r="O2786" s="114">
        <f t="shared" si="1280"/>
        <v>1.7484946100000001</v>
      </c>
      <c r="P2786" s="114">
        <f t="shared" si="1281"/>
        <v>347.93348279000003</v>
      </c>
      <c r="Q2786" s="168">
        <f t="shared" si="1294"/>
        <v>0</v>
      </c>
      <c r="R2786" s="169">
        <f t="shared" si="1290"/>
        <v>0</v>
      </c>
      <c r="S2786" s="114">
        <f t="shared" si="1282"/>
        <v>0</v>
      </c>
      <c r="T2786" s="124">
        <f t="shared" si="1291"/>
        <v>7.0000000000000007E-2</v>
      </c>
      <c r="U2786" s="122">
        <f t="shared" si="1283"/>
        <v>6</v>
      </c>
      <c r="V2786" s="122">
        <v>252</v>
      </c>
      <c r="W2786" s="121">
        <f t="shared" si="1284"/>
        <v>1.001612218</v>
      </c>
      <c r="X2786" s="114">
        <f t="shared" si="1285"/>
        <v>0.56094462</v>
      </c>
      <c r="Y2786" s="114">
        <f t="shared" si="1286"/>
        <v>0</v>
      </c>
      <c r="Z2786" s="127" t="str">
        <f t="shared" si="1295"/>
        <v>A+J=</v>
      </c>
      <c r="AA2786" s="119">
        <f t="shared" si="1296"/>
        <v>46804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>
        <f t="shared" si="1287"/>
        <v>46781</v>
      </c>
      <c r="B2787" s="114">
        <f t="shared" si="1274"/>
        <v>348.62064020999998</v>
      </c>
      <c r="C2787" s="114">
        <f t="shared" si="1292"/>
        <v>198.99030904</v>
      </c>
      <c r="D2787" s="115">
        <f t="shared" si="1275"/>
        <v>1190.8820000000001</v>
      </c>
      <c r="E2787" s="116">
        <f t="shared" si="1271"/>
        <v>1193.337</v>
      </c>
      <c r="F2787" s="117">
        <f t="shared" si="1272"/>
        <v>46741</v>
      </c>
      <c r="G2787" s="118">
        <f t="shared" si="1276"/>
        <v>2.0614972768082662E-3</v>
      </c>
      <c r="H2787" s="119">
        <f t="shared" si="1293"/>
        <v>46804</v>
      </c>
      <c r="I2787" s="119">
        <f t="shared" si="1277"/>
        <v>46804</v>
      </c>
      <c r="J2787" s="120">
        <f t="shared" si="1288"/>
        <v>22</v>
      </c>
      <c r="K2787" s="120">
        <f t="shared" si="1273"/>
        <v>7</v>
      </c>
      <c r="L2787" s="8">
        <f t="shared" si="1289"/>
        <v>1.0006554700000001</v>
      </c>
      <c r="M2787" s="121">
        <f t="shared" si="1278"/>
        <v>1.00206149</v>
      </c>
      <c r="N2787" s="121">
        <f t="shared" si="1279"/>
        <v>1.7475128582507891</v>
      </c>
      <c r="O2787" s="114">
        <f t="shared" si="1280"/>
        <v>1.7486583</v>
      </c>
      <c r="P2787" s="114">
        <f t="shared" si="1281"/>
        <v>347.96605552</v>
      </c>
      <c r="Q2787" s="168">
        <f t="shared" si="1294"/>
        <v>0</v>
      </c>
      <c r="R2787" s="169">
        <f t="shared" si="1290"/>
        <v>0</v>
      </c>
      <c r="S2787" s="114">
        <f t="shared" si="1282"/>
        <v>0</v>
      </c>
      <c r="T2787" s="124">
        <f t="shared" si="1291"/>
        <v>7.0000000000000007E-2</v>
      </c>
      <c r="U2787" s="122">
        <f t="shared" si="1283"/>
        <v>7</v>
      </c>
      <c r="V2787" s="122">
        <v>252</v>
      </c>
      <c r="W2787" s="121">
        <f t="shared" si="1284"/>
        <v>1.001881174</v>
      </c>
      <c r="X2787" s="114">
        <f t="shared" si="1285"/>
        <v>0.65458468999999997</v>
      </c>
      <c r="Y2787" s="114">
        <f t="shared" si="1286"/>
        <v>0</v>
      </c>
      <c r="Z2787" s="127" t="str">
        <f t="shared" si="1295"/>
        <v>A+J=</v>
      </c>
      <c r="AA2787" s="119">
        <f t="shared" si="1296"/>
        <v>46804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>
        <f t="shared" si="1287"/>
        <v>46782</v>
      </c>
      <c r="B2788" s="114">
        <f t="shared" si="1274"/>
        <v>348.62064020999998</v>
      </c>
      <c r="C2788" s="114">
        <f t="shared" si="1292"/>
        <v>198.99030904</v>
      </c>
      <c r="D2788" s="115">
        <f t="shared" si="1275"/>
        <v>1190.8820000000001</v>
      </c>
      <c r="E2788" s="116">
        <f t="shared" si="1271"/>
        <v>1193.337</v>
      </c>
      <c r="F2788" s="117">
        <f t="shared" si="1272"/>
        <v>46741</v>
      </c>
      <c r="G2788" s="118">
        <f t="shared" si="1276"/>
        <v>2.0614972768082662E-3</v>
      </c>
      <c r="H2788" s="119">
        <f t="shared" si="1293"/>
        <v>46804</v>
      </c>
      <c r="I2788" s="119">
        <f t="shared" si="1277"/>
        <v>46804</v>
      </c>
      <c r="J2788" s="120">
        <f t="shared" si="1288"/>
        <v>22</v>
      </c>
      <c r="K2788" s="120">
        <f t="shared" si="1273"/>
        <v>7</v>
      </c>
      <c r="L2788" s="8">
        <f t="shared" si="1289"/>
        <v>1.0006554700000001</v>
      </c>
      <c r="M2788" s="121">
        <f t="shared" si="1278"/>
        <v>1.00206149</v>
      </c>
      <c r="N2788" s="121">
        <f t="shared" si="1279"/>
        <v>1.7475128582507891</v>
      </c>
      <c r="O2788" s="114">
        <f t="shared" si="1280"/>
        <v>1.7486583</v>
      </c>
      <c r="P2788" s="114">
        <f t="shared" si="1281"/>
        <v>347.96605552</v>
      </c>
      <c r="Q2788" s="168">
        <f t="shared" si="1294"/>
        <v>0</v>
      </c>
      <c r="R2788" s="169">
        <f t="shared" si="1290"/>
        <v>0</v>
      </c>
      <c r="S2788" s="114">
        <f t="shared" si="1282"/>
        <v>0</v>
      </c>
      <c r="T2788" s="124">
        <f t="shared" si="1291"/>
        <v>7.0000000000000007E-2</v>
      </c>
      <c r="U2788" s="122">
        <f t="shared" si="1283"/>
        <v>7</v>
      </c>
      <c r="V2788" s="122">
        <v>252</v>
      </c>
      <c r="W2788" s="121">
        <f t="shared" si="1284"/>
        <v>1.001881174</v>
      </c>
      <c r="X2788" s="114">
        <f t="shared" si="1285"/>
        <v>0.65458468999999997</v>
      </c>
      <c r="Y2788" s="114">
        <f t="shared" si="1286"/>
        <v>0</v>
      </c>
      <c r="Z2788" s="127" t="str">
        <f t="shared" si="1295"/>
        <v>A+J=</v>
      </c>
      <c r="AA2788" s="119">
        <f t="shared" si="1296"/>
        <v>46804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>
        <f t="shared" si="1287"/>
        <v>46783</v>
      </c>
      <c r="B2789" s="114">
        <f t="shared" si="1274"/>
        <v>348.62064020999998</v>
      </c>
      <c r="C2789" s="114">
        <f t="shared" si="1292"/>
        <v>198.99030904</v>
      </c>
      <c r="D2789" s="115">
        <f t="shared" si="1275"/>
        <v>1190.8820000000001</v>
      </c>
      <c r="E2789" s="116">
        <f t="shared" si="1271"/>
        <v>1193.337</v>
      </c>
      <c r="F2789" s="117">
        <f t="shared" si="1272"/>
        <v>46741</v>
      </c>
      <c r="G2789" s="118">
        <f t="shared" si="1276"/>
        <v>2.0614972768082662E-3</v>
      </c>
      <c r="H2789" s="119">
        <f t="shared" si="1293"/>
        <v>46804</v>
      </c>
      <c r="I2789" s="119">
        <f t="shared" si="1277"/>
        <v>46804</v>
      </c>
      <c r="J2789" s="120">
        <f t="shared" si="1288"/>
        <v>22</v>
      </c>
      <c r="K2789" s="120">
        <f t="shared" si="1273"/>
        <v>7</v>
      </c>
      <c r="L2789" s="8">
        <f t="shared" si="1289"/>
        <v>1.0006554700000001</v>
      </c>
      <c r="M2789" s="121">
        <f t="shared" si="1278"/>
        <v>1.00206149</v>
      </c>
      <c r="N2789" s="121">
        <f t="shared" si="1279"/>
        <v>1.7475128582507891</v>
      </c>
      <c r="O2789" s="114">
        <f t="shared" si="1280"/>
        <v>1.7486583</v>
      </c>
      <c r="P2789" s="114">
        <f t="shared" si="1281"/>
        <v>347.96605552</v>
      </c>
      <c r="Q2789" s="168">
        <f t="shared" si="1294"/>
        <v>0</v>
      </c>
      <c r="R2789" s="169">
        <f t="shared" si="1290"/>
        <v>0</v>
      </c>
      <c r="S2789" s="114">
        <f t="shared" si="1282"/>
        <v>0</v>
      </c>
      <c r="T2789" s="124">
        <f t="shared" si="1291"/>
        <v>7.0000000000000007E-2</v>
      </c>
      <c r="U2789" s="122">
        <f t="shared" si="1283"/>
        <v>7</v>
      </c>
      <c r="V2789" s="122">
        <v>252</v>
      </c>
      <c r="W2789" s="121">
        <f t="shared" si="1284"/>
        <v>1.001881174</v>
      </c>
      <c r="X2789" s="114">
        <f t="shared" si="1285"/>
        <v>0.65458468999999997</v>
      </c>
      <c r="Y2789" s="114">
        <f t="shared" si="1286"/>
        <v>0</v>
      </c>
      <c r="Z2789" s="127" t="str">
        <f t="shared" si="1295"/>
        <v>A+J=</v>
      </c>
      <c r="AA2789" s="119">
        <f t="shared" si="1296"/>
        <v>46804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>
        <f t="shared" si="1287"/>
        <v>46784</v>
      </c>
      <c r="B2790" s="114">
        <f t="shared" si="1274"/>
        <v>348.74689558</v>
      </c>
      <c r="C2790" s="114">
        <f t="shared" si="1292"/>
        <v>198.99030904</v>
      </c>
      <c r="D2790" s="115">
        <f t="shared" si="1275"/>
        <v>1190.8820000000001</v>
      </c>
      <c r="E2790" s="116">
        <f t="shared" si="1271"/>
        <v>1193.337</v>
      </c>
      <c r="F2790" s="117">
        <f t="shared" si="1272"/>
        <v>46741</v>
      </c>
      <c r="G2790" s="118">
        <f t="shared" si="1276"/>
        <v>2.0614972768082662E-3</v>
      </c>
      <c r="H2790" s="119">
        <f t="shared" si="1293"/>
        <v>46804</v>
      </c>
      <c r="I2790" s="119">
        <f t="shared" si="1277"/>
        <v>46804</v>
      </c>
      <c r="J2790" s="120">
        <f t="shared" si="1288"/>
        <v>22</v>
      </c>
      <c r="K2790" s="120">
        <f t="shared" si="1273"/>
        <v>8</v>
      </c>
      <c r="L2790" s="8">
        <f t="shared" si="1289"/>
        <v>1.0007491399999999</v>
      </c>
      <c r="M2790" s="121">
        <f t="shared" si="1278"/>
        <v>1.00206149</v>
      </c>
      <c r="N2790" s="121">
        <f t="shared" si="1279"/>
        <v>1.7475128582507891</v>
      </c>
      <c r="O2790" s="114">
        <f t="shared" si="1280"/>
        <v>1.7488219899999999</v>
      </c>
      <c r="P2790" s="114">
        <f t="shared" si="1281"/>
        <v>347.99862824000002</v>
      </c>
      <c r="Q2790" s="168">
        <f t="shared" si="1294"/>
        <v>0</v>
      </c>
      <c r="R2790" s="169">
        <f t="shared" si="1290"/>
        <v>0</v>
      </c>
      <c r="S2790" s="114">
        <f t="shared" si="1282"/>
        <v>0</v>
      </c>
      <c r="T2790" s="124">
        <f t="shared" si="1291"/>
        <v>7.0000000000000007E-2</v>
      </c>
      <c r="U2790" s="122">
        <f t="shared" si="1283"/>
        <v>8</v>
      </c>
      <c r="V2790" s="122">
        <v>252</v>
      </c>
      <c r="W2790" s="121">
        <f t="shared" si="1284"/>
        <v>1.0021502019999999</v>
      </c>
      <c r="X2790" s="114">
        <f t="shared" si="1285"/>
        <v>0.74826733999999995</v>
      </c>
      <c r="Y2790" s="114">
        <f t="shared" si="1286"/>
        <v>0</v>
      </c>
      <c r="Z2790" s="127" t="str">
        <f t="shared" si="1295"/>
        <v>A+J=</v>
      </c>
      <c r="AA2790" s="119">
        <f t="shared" si="1296"/>
        <v>46804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>
        <f t="shared" si="1287"/>
        <v>46785</v>
      </c>
      <c r="B2791" s="114">
        <f t="shared" si="1274"/>
        <v>348.87319553000003</v>
      </c>
      <c r="C2791" s="114">
        <f t="shared" si="1292"/>
        <v>198.99030904</v>
      </c>
      <c r="D2791" s="115">
        <f t="shared" si="1275"/>
        <v>1190.8820000000001</v>
      </c>
      <c r="E2791" s="116">
        <f t="shared" si="1271"/>
        <v>1193.337</v>
      </c>
      <c r="F2791" s="117">
        <f t="shared" si="1272"/>
        <v>46741</v>
      </c>
      <c r="G2791" s="118">
        <f t="shared" si="1276"/>
        <v>2.0614972768082662E-3</v>
      </c>
      <c r="H2791" s="119">
        <f t="shared" si="1293"/>
        <v>46804</v>
      </c>
      <c r="I2791" s="119">
        <f t="shared" si="1277"/>
        <v>46804</v>
      </c>
      <c r="J2791" s="120">
        <f t="shared" si="1288"/>
        <v>22</v>
      </c>
      <c r="K2791" s="120">
        <f t="shared" si="1273"/>
        <v>9</v>
      </c>
      <c r="L2791" s="8">
        <f t="shared" si="1289"/>
        <v>1.0008428199999999</v>
      </c>
      <c r="M2791" s="121">
        <f t="shared" si="1278"/>
        <v>1.00206149</v>
      </c>
      <c r="N2791" s="121">
        <f t="shared" si="1279"/>
        <v>1.7475128582507891</v>
      </c>
      <c r="O2791" s="114">
        <f t="shared" si="1280"/>
        <v>1.74898569</v>
      </c>
      <c r="P2791" s="114">
        <f t="shared" si="1281"/>
        <v>348.03120295000002</v>
      </c>
      <c r="Q2791" s="168">
        <f t="shared" si="1294"/>
        <v>0</v>
      </c>
      <c r="R2791" s="169">
        <f t="shared" si="1290"/>
        <v>0</v>
      </c>
      <c r="S2791" s="114">
        <f t="shared" si="1282"/>
        <v>0</v>
      </c>
      <c r="T2791" s="124">
        <f t="shared" si="1291"/>
        <v>7.0000000000000007E-2</v>
      </c>
      <c r="U2791" s="122">
        <f t="shared" si="1283"/>
        <v>9</v>
      </c>
      <c r="V2791" s="122">
        <v>252</v>
      </c>
      <c r="W2791" s="121">
        <f t="shared" si="1284"/>
        <v>1.0024193020000001</v>
      </c>
      <c r="X2791" s="114">
        <f t="shared" si="1285"/>
        <v>0.84199257999999999</v>
      </c>
      <c r="Y2791" s="114">
        <f t="shared" si="1286"/>
        <v>0</v>
      </c>
      <c r="Z2791" s="127" t="str">
        <f t="shared" si="1295"/>
        <v>A+J=</v>
      </c>
      <c r="AA2791" s="119">
        <f t="shared" si="1296"/>
        <v>46804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>
        <f t="shared" si="1287"/>
        <v>46786</v>
      </c>
      <c r="B2792" s="114">
        <f t="shared" si="1274"/>
        <v>348.99954407000001</v>
      </c>
      <c r="C2792" s="114">
        <f t="shared" si="1292"/>
        <v>198.99030904</v>
      </c>
      <c r="D2792" s="115">
        <f t="shared" si="1275"/>
        <v>1190.8820000000001</v>
      </c>
      <c r="E2792" s="116">
        <f t="shared" si="1271"/>
        <v>1193.337</v>
      </c>
      <c r="F2792" s="117">
        <f t="shared" si="1272"/>
        <v>46741</v>
      </c>
      <c r="G2792" s="118">
        <f t="shared" si="1276"/>
        <v>2.0614972768082662E-3</v>
      </c>
      <c r="H2792" s="119">
        <f t="shared" si="1293"/>
        <v>46804</v>
      </c>
      <c r="I2792" s="119">
        <f t="shared" si="1277"/>
        <v>46804</v>
      </c>
      <c r="J2792" s="120">
        <f t="shared" si="1288"/>
        <v>22</v>
      </c>
      <c r="K2792" s="120">
        <f t="shared" si="1273"/>
        <v>10</v>
      </c>
      <c r="L2792" s="8">
        <f t="shared" si="1289"/>
        <v>1.0009365100000001</v>
      </c>
      <c r="M2792" s="121">
        <f t="shared" si="1278"/>
        <v>1.00206149</v>
      </c>
      <c r="N2792" s="121">
        <f t="shared" si="1279"/>
        <v>1.7475128582507891</v>
      </c>
      <c r="O2792" s="114">
        <f t="shared" si="1280"/>
        <v>1.74914942</v>
      </c>
      <c r="P2792" s="114">
        <f t="shared" si="1281"/>
        <v>348.06378364</v>
      </c>
      <c r="Q2792" s="168">
        <f t="shared" si="1294"/>
        <v>0</v>
      </c>
      <c r="R2792" s="169">
        <f t="shared" si="1290"/>
        <v>0</v>
      </c>
      <c r="S2792" s="114">
        <f t="shared" si="1282"/>
        <v>0</v>
      </c>
      <c r="T2792" s="124">
        <f t="shared" si="1291"/>
        <v>7.0000000000000007E-2</v>
      </c>
      <c r="U2792" s="122">
        <f t="shared" si="1283"/>
        <v>10</v>
      </c>
      <c r="V2792" s="122">
        <v>252</v>
      </c>
      <c r="W2792" s="121">
        <f t="shared" si="1284"/>
        <v>1.0026884739999999</v>
      </c>
      <c r="X2792" s="114">
        <f t="shared" si="1285"/>
        <v>0.93576042999999998</v>
      </c>
      <c r="Y2792" s="114">
        <f t="shared" si="1286"/>
        <v>0</v>
      </c>
      <c r="Z2792" s="127" t="str">
        <f t="shared" si="1295"/>
        <v>A+J=</v>
      </c>
      <c r="AA2792" s="119">
        <f t="shared" si="1296"/>
        <v>46804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>
        <f t="shared" si="1287"/>
        <v>46787</v>
      </c>
      <c r="B2793" s="114">
        <f t="shared" si="1274"/>
        <v>349.12593754</v>
      </c>
      <c r="C2793" s="114">
        <f t="shared" si="1292"/>
        <v>198.99030904</v>
      </c>
      <c r="D2793" s="115">
        <f t="shared" si="1275"/>
        <v>1190.8820000000001</v>
      </c>
      <c r="E2793" s="116">
        <f t="shared" si="1271"/>
        <v>1193.337</v>
      </c>
      <c r="F2793" s="117">
        <f t="shared" si="1272"/>
        <v>46741</v>
      </c>
      <c r="G2793" s="118">
        <f t="shared" si="1276"/>
        <v>2.0614972768082662E-3</v>
      </c>
      <c r="H2793" s="119">
        <f t="shared" si="1293"/>
        <v>46804</v>
      </c>
      <c r="I2793" s="119">
        <f t="shared" si="1277"/>
        <v>46804</v>
      </c>
      <c r="J2793" s="120">
        <f t="shared" si="1288"/>
        <v>22</v>
      </c>
      <c r="K2793" s="120">
        <f t="shared" si="1273"/>
        <v>11</v>
      </c>
      <c r="L2793" s="8">
        <f t="shared" si="1289"/>
        <v>1.0010302099999999</v>
      </c>
      <c r="M2793" s="121">
        <f t="shared" si="1278"/>
        <v>1.00206149</v>
      </c>
      <c r="N2793" s="121">
        <f t="shared" si="1279"/>
        <v>1.7475128582507891</v>
      </c>
      <c r="O2793" s="114">
        <f t="shared" si="1280"/>
        <v>1.74931316</v>
      </c>
      <c r="P2793" s="114">
        <f t="shared" si="1281"/>
        <v>348.09636631000001</v>
      </c>
      <c r="Q2793" s="168">
        <f t="shared" si="1294"/>
        <v>0</v>
      </c>
      <c r="R2793" s="169">
        <f t="shared" si="1290"/>
        <v>0</v>
      </c>
      <c r="S2793" s="114">
        <f t="shared" si="1282"/>
        <v>0</v>
      </c>
      <c r="T2793" s="124">
        <f t="shared" si="1291"/>
        <v>7.0000000000000007E-2</v>
      </c>
      <c r="U2793" s="122">
        <f t="shared" si="1283"/>
        <v>11</v>
      </c>
      <c r="V2793" s="122">
        <v>252</v>
      </c>
      <c r="W2793" s="121">
        <f t="shared" si="1284"/>
        <v>1.0029577190000001</v>
      </c>
      <c r="X2793" s="114">
        <f t="shared" si="1285"/>
        <v>1.0295712299999999</v>
      </c>
      <c r="Y2793" s="114">
        <f t="shared" si="1286"/>
        <v>0</v>
      </c>
      <c r="Z2793" s="127" t="str">
        <f t="shared" si="1295"/>
        <v>A+J=</v>
      </c>
      <c r="AA2793" s="119">
        <f t="shared" si="1296"/>
        <v>46804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>
        <f t="shared" si="1287"/>
        <v>46788</v>
      </c>
      <c r="B2794" s="114">
        <f t="shared" si="1274"/>
        <v>349.25237762</v>
      </c>
      <c r="C2794" s="114">
        <f t="shared" si="1292"/>
        <v>198.99030904</v>
      </c>
      <c r="D2794" s="115">
        <f t="shared" si="1275"/>
        <v>1190.8820000000001</v>
      </c>
      <c r="E2794" s="116">
        <f t="shared" ref="E2794:E2857" si="1297">IF($K2794=1,VLOOKUP($A2793,$AO$10:$AS$131,4),E2793)</f>
        <v>1193.337</v>
      </c>
      <c r="F2794" s="117">
        <f t="shared" ref="F2794:F2857" si="1298">IF($K2794=1,VLOOKUP($A2793,$AO$10:$AS$131,5),F2793)</f>
        <v>46741</v>
      </c>
      <c r="G2794" s="118">
        <f t="shared" si="1276"/>
        <v>2.0614972768082662E-3</v>
      </c>
      <c r="H2794" s="119">
        <f t="shared" si="1293"/>
        <v>46804</v>
      </c>
      <c r="I2794" s="119">
        <f t="shared" si="1277"/>
        <v>46804</v>
      </c>
      <c r="J2794" s="120">
        <f t="shared" si="1288"/>
        <v>22</v>
      </c>
      <c r="K2794" s="120">
        <f t="shared" si="1273"/>
        <v>12</v>
      </c>
      <c r="L2794" s="8">
        <f t="shared" si="1289"/>
        <v>1.0011239199999999</v>
      </c>
      <c r="M2794" s="121">
        <f t="shared" si="1278"/>
        <v>1.00206149</v>
      </c>
      <c r="N2794" s="121">
        <f t="shared" si="1279"/>
        <v>1.7475128582507891</v>
      </c>
      <c r="O2794" s="114">
        <f t="shared" si="1280"/>
        <v>1.74947692</v>
      </c>
      <c r="P2794" s="114">
        <f t="shared" si="1281"/>
        <v>348.12895295999999</v>
      </c>
      <c r="Q2794" s="168">
        <f t="shared" si="1294"/>
        <v>0</v>
      </c>
      <c r="R2794" s="169">
        <f t="shared" si="1290"/>
        <v>0</v>
      </c>
      <c r="S2794" s="114">
        <f t="shared" si="1282"/>
        <v>0</v>
      </c>
      <c r="T2794" s="124">
        <f t="shared" si="1291"/>
        <v>7.0000000000000007E-2</v>
      </c>
      <c r="U2794" s="122">
        <f t="shared" si="1283"/>
        <v>12</v>
      </c>
      <c r="V2794" s="122">
        <v>252</v>
      </c>
      <c r="W2794" s="121">
        <f t="shared" si="1284"/>
        <v>1.003227036</v>
      </c>
      <c r="X2794" s="114">
        <f t="shared" si="1285"/>
        <v>1.12342466</v>
      </c>
      <c r="Y2794" s="114">
        <f t="shared" si="1286"/>
        <v>0</v>
      </c>
      <c r="Z2794" s="127" t="str">
        <f t="shared" si="1295"/>
        <v>A+J=</v>
      </c>
      <c r="AA2794" s="119">
        <f t="shared" si="1296"/>
        <v>46804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>
        <f t="shared" si="1287"/>
        <v>46789</v>
      </c>
      <c r="B2795" s="114">
        <f t="shared" si="1274"/>
        <v>349.25237762</v>
      </c>
      <c r="C2795" s="114">
        <f t="shared" si="1292"/>
        <v>198.99030904</v>
      </c>
      <c r="D2795" s="115">
        <f t="shared" si="1275"/>
        <v>1190.8820000000001</v>
      </c>
      <c r="E2795" s="116">
        <f t="shared" si="1297"/>
        <v>1193.337</v>
      </c>
      <c r="F2795" s="117">
        <f t="shared" si="1298"/>
        <v>46741</v>
      </c>
      <c r="G2795" s="118">
        <f t="shared" si="1276"/>
        <v>2.0614972768082662E-3</v>
      </c>
      <c r="H2795" s="119">
        <f t="shared" si="1293"/>
        <v>46804</v>
      </c>
      <c r="I2795" s="119">
        <f t="shared" si="1277"/>
        <v>46804</v>
      </c>
      <c r="J2795" s="120">
        <f t="shared" si="1288"/>
        <v>22</v>
      </c>
      <c r="K2795" s="120">
        <f t="shared" si="1273"/>
        <v>12</v>
      </c>
      <c r="L2795" s="8">
        <f t="shared" si="1289"/>
        <v>1.0011239199999999</v>
      </c>
      <c r="M2795" s="121">
        <f t="shared" si="1278"/>
        <v>1.00206149</v>
      </c>
      <c r="N2795" s="121">
        <f t="shared" si="1279"/>
        <v>1.7475128582507891</v>
      </c>
      <c r="O2795" s="114">
        <f t="shared" si="1280"/>
        <v>1.74947692</v>
      </c>
      <c r="P2795" s="114">
        <f t="shared" si="1281"/>
        <v>348.12895295999999</v>
      </c>
      <c r="Q2795" s="168">
        <f t="shared" si="1294"/>
        <v>0</v>
      </c>
      <c r="R2795" s="169">
        <f t="shared" si="1290"/>
        <v>0</v>
      </c>
      <c r="S2795" s="114">
        <f t="shared" si="1282"/>
        <v>0</v>
      </c>
      <c r="T2795" s="124">
        <f t="shared" si="1291"/>
        <v>7.0000000000000007E-2</v>
      </c>
      <c r="U2795" s="122">
        <f t="shared" si="1283"/>
        <v>12</v>
      </c>
      <c r="V2795" s="122">
        <v>252</v>
      </c>
      <c r="W2795" s="121">
        <f t="shared" si="1284"/>
        <v>1.003227036</v>
      </c>
      <c r="X2795" s="114">
        <f t="shared" si="1285"/>
        <v>1.12342466</v>
      </c>
      <c r="Y2795" s="114">
        <f t="shared" si="1286"/>
        <v>0</v>
      </c>
      <c r="Z2795" s="127" t="str">
        <f t="shared" si="1295"/>
        <v>A+J=</v>
      </c>
      <c r="AA2795" s="119">
        <f t="shared" si="1296"/>
        <v>46804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>
        <f t="shared" si="1287"/>
        <v>46790</v>
      </c>
      <c r="B2796" s="114">
        <f t="shared" si="1274"/>
        <v>349.25237762</v>
      </c>
      <c r="C2796" s="114">
        <f t="shared" si="1292"/>
        <v>198.99030904</v>
      </c>
      <c r="D2796" s="115">
        <f t="shared" si="1275"/>
        <v>1190.8820000000001</v>
      </c>
      <c r="E2796" s="116">
        <f t="shared" si="1297"/>
        <v>1193.337</v>
      </c>
      <c r="F2796" s="117">
        <f t="shared" si="1298"/>
        <v>46741</v>
      </c>
      <c r="G2796" s="118">
        <f t="shared" si="1276"/>
        <v>2.0614972768082662E-3</v>
      </c>
      <c r="H2796" s="119">
        <f t="shared" si="1293"/>
        <v>46804</v>
      </c>
      <c r="I2796" s="119">
        <f t="shared" si="1277"/>
        <v>46804</v>
      </c>
      <c r="J2796" s="120">
        <f t="shared" si="1288"/>
        <v>22</v>
      </c>
      <c r="K2796" s="120">
        <f t="shared" si="1273"/>
        <v>12</v>
      </c>
      <c r="L2796" s="8">
        <f t="shared" si="1289"/>
        <v>1.0011239199999999</v>
      </c>
      <c r="M2796" s="121">
        <f t="shared" si="1278"/>
        <v>1.00206149</v>
      </c>
      <c r="N2796" s="121">
        <f t="shared" si="1279"/>
        <v>1.7475128582507891</v>
      </c>
      <c r="O2796" s="114">
        <f t="shared" si="1280"/>
        <v>1.74947692</v>
      </c>
      <c r="P2796" s="114">
        <f t="shared" si="1281"/>
        <v>348.12895295999999</v>
      </c>
      <c r="Q2796" s="168">
        <f t="shared" si="1294"/>
        <v>0</v>
      </c>
      <c r="R2796" s="169">
        <f t="shared" si="1290"/>
        <v>0</v>
      </c>
      <c r="S2796" s="114">
        <f t="shared" si="1282"/>
        <v>0</v>
      </c>
      <c r="T2796" s="124">
        <f t="shared" si="1291"/>
        <v>7.0000000000000007E-2</v>
      </c>
      <c r="U2796" s="122">
        <f t="shared" si="1283"/>
        <v>12</v>
      </c>
      <c r="V2796" s="122">
        <v>252</v>
      </c>
      <c r="W2796" s="121">
        <f t="shared" si="1284"/>
        <v>1.003227036</v>
      </c>
      <c r="X2796" s="114">
        <f t="shared" si="1285"/>
        <v>1.12342466</v>
      </c>
      <c r="Y2796" s="114">
        <f t="shared" si="1286"/>
        <v>0</v>
      </c>
      <c r="Z2796" s="127" t="str">
        <f t="shared" si="1295"/>
        <v>A+J=</v>
      </c>
      <c r="AA2796" s="119">
        <f t="shared" si="1296"/>
        <v>46804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>
        <f t="shared" si="1287"/>
        <v>46791</v>
      </c>
      <c r="B2797" s="114">
        <f t="shared" si="1274"/>
        <v>349.37886232</v>
      </c>
      <c r="C2797" s="114">
        <f t="shared" si="1292"/>
        <v>198.99030904</v>
      </c>
      <c r="D2797" s="115">
        <f t="shared" si="1275"/>
        <v>1190.8820000000001</v>
      </c>
      <c r="E2797" s="116">
        <f t="shared" si="1297"/>
        <v>1193.337</v>
      </c>
      <c r="F2797" s="117">
        <f t="shared" si="1298"/>
        <v>46741</v>
      </c>
      <c r="G2797" s="118">
        <f t="shared" si="1276"/>
        <v>2.0614972768082662E-3</v>
      </c>
      <c r="H2797" s="119">
        <f t="shared" si="1293"/>
        <v>46804</v>
      </c>
      <c r="I2797" s="119">
        <f t="shared" si="1277"/>
        <v>46804</v>
      </c>
      <c r="J2797" s="120">
        <f t="shared" si="1288"/>
        <v>22</v>
      </c>
      <c r="K2797" s="120">
        <f t="shared" si="1273"/>
        <v>13</v>
      </c>
      <c r="L2797" s="8">
        <f t="shared" si="1289"/>
        <v>1.0012176399999999</v>
      </c>
      <c r="M2797" s="121">
        <f t="shared" si="1278"/>
        <v>1.00206149</v>
      </c>
      <c r="N2797" s="121">
        <f t="shared" si="1279"/>
        <v>1.7475128582507891</v>
      </c>
      <c r="O2797" s="114">
        <f t="shared" si="1280"/>
        <v>1.7496406900000001</v>
      </c>
      <c r="P2797" s="114">
        <f t="shared" si="1281"/>
        <v>348.16154160999997</v>
      </c>
      <c r="Q2797" s="168">
        <f t="shared" si="1294"/>
        <v>0</v>
      </c>
      <c r="R2797" s="169">
        <f t="shared" si="1290"/>
        <v>0</v>
      </c>
      <c r="S2797" s="114">
        <f t="shared" si="1282"/>
        <v>0</v>
      </c>
      <c r="T2797" s="124">
        <f t="shared" si="1291"/>
        <v>7.0000000000000007E-2</v>
      </c>
      <c r="U2797" s="122">
        <f t="shared" si="1283"/>
        <v>13</v>
      </c>
      <c r="V2797" s="122">
        <v>252</v>
      </c>
      <c r="W2797" s="121">
        <f t="shared" si="1284"/>
        <v>1.003496425</v>
      </c>
      <c r="X2797" s="114">
        <f t="shared" si="1285"/>
        <v>1.2173207100000001</v>
      </c>
      <c r="Y2797" s="114">
        <f t="shared" si="1286"/>
        <v>0</v>
      </c>
      <c r="Z2797" s="127" t="str">
        <f t="shared" si="1295"/>
        <v>A+J=</v>
      </c>
      <c r="AA2797" s="119">
        <f t="shared" si="1296"/>
        <v>46804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>
        <f t="shared" si="1287"/>
        <v>46792</v>
      </c>
      <c r="B2798" s="114">
        <f t="shared" si="1274"/>
        <v>349.50539599000001</v>
      </c>
      <c r="C2798" s="114">
        <f t="shared" si="1292"/>
        <v>198.99030904</v>
      </c>
      <c r="D2798" s="115">
        <f t="shared" si="1275"/>
        <v>1190.8820000000001</v>
      </c>
      <c r="E2798" s="116">
        <f t="shared" si="1297"/>
        <v>1193.337</v>
      </c>
      <c r="F2798" s="117">
        <f t="shared" si="1298"/>
        <v>46741</v>
      </c>
      <c r="G2798" s="118">
        <f t="shared" si="1276"/>
        <v>2.0614972768082662E-3</v>
      </c>
      <c r="H2798" s="119">
        <f t="shared" si="1293"/>
        <v>46804</v>
      </c>
      <c r="I2798" s="119">
        <f t="shared" si="1277"/>
        <v>46804</v>
      </c>
      <c r="J2798" s="120">
        <f t="shared" si="1288"/>
        <v>22</v>
      </c>
      <c r="K2798" s="120">
        <f t="shared" ref="K2798:K2861" si="1299">(J2798-(NETWORKDAYS(A2798,I2798,AD$148:AD$502)-1))</f>
        <v>14</v>
      </c>
      <c r="L2798" s="8">
        <f t="shared" si="1289"/>
        <v>1.00131137</v>
      </c>
      <c r="M2798" s="121">
        <f t="shared" si="1278"/>
        <v>1.00206149</v>
      </c>
      <c r="N2798" s="121">
        <f t="shared" si="1279"/>
        <v>1.7475128582507891</v>
      </c>
      <c r="O2798" s="114">
        <f t="shared" si="1280"/>
        <v>1.74980449</v>
      </c>
      <c r="P2798" s="114">
        <f t="shared" si="1281"/>
        <v>348.19413622000002</v>
      </c>
      <c r="Q2798" s="168">
        <f t="shared" si="1294"/>
        <v>0</v>
      </c>
      <c r="R2798" s="169">
        <f t="shared" si="1290"/>
        <v>0</v>
      </c>
      <c r="S2798" s="114">
        <f t="shared" si="1282"/>
        <v>0</v>
      </c>
      <c r="T2798" s="124">
        <f t="shared" si="1291"/>
        <v>7.0000000000000007E-2</v>
      </c>
      <c r="U2798" s="122">
        <f t="shared" si="1283"/>
        <v>14</v>
      </c>
      <c r="V2798" s="122">
        <v>252</v>
      </c>
      <c r="W2798" s="121">
        <f t="shared" si="1284"/>
        <v>1.0037658869999999</v>
      </c>
      <c r="X2798" s="114">
        <f t="shared" si="1285"/>
        <v>1.3112597699999999</v>
      </c>
      <c r="Y2798" s="114">
        <f t="shared" si="1286"/>
        <v>0</v>
      </c>
      <c r="Z2798" s="127" t="str">
        <f t="shared" si="1295"/>
        <v>A+J=</v>
      </c>
      <c r="AA2798" s="119">
        <f t="shared" si="1296"/>
        <v>46804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>
        <f t="shared" si="1287"/>
        <v>46793</v>
      </c>
      <c r="B2799" s="114">
        <f t="shared" si="1274"/>
        <v>349.63197029000003</v>
      </c>
      <c r="C2799" s="114">
        <f t="shared" si="1292"/>
        <v>198.99030904</v>
      </c>
      <c r="D2799" s="115">
        <f t="shared" si="1275"/>
        <v>1190.8820000000001</v>
      </c>
      <c r="E2799" s="116">
        <f t="shared" si="1297"/>
        <v>1193.337</v>
      </c>
      <c r="F2799" s="117">
        <f t="shared" si="1298"/>
        <v>46741</v>
      </c>
      <c r="G2799" s="118">
        <f t="shared" si="1276"/>
        <v>2.0614972768082662E-3</v>
      </c>
      <c r="H2799" s="119">
        <f t="shared" si="1293"/>
        <v>46804</v>
      </c>
      <c r="I2799" s="119">
        <f t="shared" si="1277"/>
        <v>46804</v>
      </c>
      <c r="J2799" s="120">
        <f t="shared" si="1288"/>
        <v>22</v>
      </c>
      <c r="K2799" s="120">
        <f t="shared" si="1299"/>
        <v>15</v>
      </c>
      <c r="L2799" s="8">
        <f t="shared" si="1289"/>
        <v>1.0014050999999999</v>
      </c>
      <c r="M2799" s="121">
        <f t="shared" si="1278"/>
        <v>1.00206149</v>
      </c>
      <c r="N2799" s="121">
        <f t="shared" si="1279"/>
        <v>1.7475128582507891</v>
      </c>
      <c r="O2799" s="114">
        <f t="shared" si="1280"/>
        <v>1.74996828</v>
      </c>
      <c r="P2799" s="114">
        <f t="shared" si="1281"/>
        <v>348.22672884000002</v>
      </c>
      <c r="Q2799" s="168">
        <f t="shared" si="1294"/>
        <v>0</v>
      </c>
      <c r="R2799" s="169">
        <f t="shared" si="1290"/>
        <v>0</v>
      </c>
      <c r="S2799" s="114">
        <f t="shared" si="1282"/>
        <v>0</v>
      </c>
      <c r="T2799" s="124">
        <f t="shared" si="1291"/>
        <v>7.0000000000000007E-2</v>
      </c>
      <c r="U2799" s="122">
        <f t="shared" si="1283"/>
        <v>15</v>
      </c>
      <c r="V2799" s="122">
        <v>252</v>
      </c>
      <c r="W2799" s="121">
        <f t="shared" si="1284"/>
        <v>1.004035421</v>
      </c>
      <c r="X2799" s="114">
        <f t="shared" si="1285"/>
        <v>1.4052414499999999</v>
      </c>
      <c r="Y2799" s="114">
        <f t="shared" si="1286"/>
        <v>0</v>
      </c>
      <c r="Z2799" s="127" t="str">
        <f t="shared" si="1295"/>
        <v>A+J=</v>
      </c>
      <c r="AA2799" s="119">
        <f t="shared" si="1296"/>
        <v>46804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>
        <f t="shared" si="1287"/>
        <v>46794</v>
      </c>
      <c r="B2800" s="114">
        <f t="shared" si="1274"/>
        <v>349.75859322999997</v>
      </c>
      <c r="C2800" s="114">
        <f t="shared" si="1292"/>
        <v>198.99030904</v>
      </c>
      <c r="D2800" s="115">
        <f t="shared" si="1275"/>
        <v>1190.8820000000001</v>
      </c>
      <c r="E2800" s="116">
        <f t="shared" si="1297"/>
        <v>1193.337</v>
      </c>
      <c r="F2800" s="117">
        <f t="shared" si="1298"/>
        <v>46741</v>
      </c>
      <c r="G2800" s="118">
        <f t="shared" si="1276"/>
        <v>2.0614972768082662E-3</v>
      </c>
      <c r="H2800" s="119">
        <f t="shared" si="1293"/>
        <v>46804</v>
      </c>
      <c r="I2800" s="119">
        <f t="shared" si="1277"/>
        <v>46804</v>
      </c>
      <c r="J2800" s="120">
        <f t="shared" si="1288"/>
        <v>22</v>
      </c>
      <c r="K2800" s="120">
        <f t="shared" si="1299"/>
        <v>16</v>
      </c>
      <c r="L2800" s="8">
        <f t="shared" si="1289"/>
        <v>1.00149884</v>
      </c>
      <c r="M2800" s="121">
        <f t="shared" si="1278"/>
        <v>1.00206149</v>
      </c>
      <c r="N2800" s="121">
        <f t="shared" si="1279"/>
        <v>1.7475128582507891</v>
      </c>
      <c r="O2800" s="114">
        <f t="shared" si="1280"/>
        <v>1.7501321000000001</v>
      </c>
      <c r="P2800" s="114">
        <f t="shared" si="1281"/>
        <v>348.25932742999998</v>
      </c>
      <c r="Q2800" s="168">
        <f t="shared" si="1294"/>
        <v>0</v>
      </c>
      <c r="R2800" s="169">
        <f t="shared" si="1290"/>
        <v>0</v>
      </c>
      <c r="S2800" s="114">
        <f t="shared" si="1282"/>
        <v>0</v>
      </c>
      <c r="T2800" s="124">
        <f t="shared" si="1291"/>
        <v>7.0000000000000007E-2</v>
      </c>
      <c r="U2800" s="122">
        <f t="shared" si="1283"/>
        <v>16</v>
      </c>
      <c r="V2800" s="122">
        <v>252</v>
      </c>
      <c r="W2800" s="121">
        <f t="shared" si="1284"/>
        <v>1.004305027</v>
      </c>
      <c r="X2800" s="114">
        <f t="shared" si="1285"/>
        <v>1.4992658000000001</v>
      </c>
      <c r="Y2800" s="114">
        <f t="shared" si="1286"/>
        <v>0</v>
      </c>
      <c r="Z2800" s="127" t="str">
        <f t="shared" si="1295"/>
        <v>A+J=</v>
      </c>
      <c r="AA2800" s="119">
        <f t="shared" si="1296"/>
        <v>46804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>
        <f t="shared" si="1287"/>
        <v>46795</v>
      </c>
      <c r="B2801" s="114">
        <f t="shared" si="1274"/>
        <v>349.88526318999999</v>
      </c>
      <c r="C2801" s="114">
        <f t="shared" si="1292"/>
        <v>198.99030904</v>
      </c>
      <c r="D2801" s="115">
        <f t="shared" si="1275"/>
        <v>1190.8820000000001</v>
      </c>
      <c r="E2801" s="116">
        <f t="shared" si="1297"/>
        <v>1193.337</v>
      </c>
      <c r="F2801" s="117">
        <f t="shared" si="1298"/>
        <v>46741</v>
      </c>
      <c r="G2801" s="118">
        <f t="shared" si="1276"/>
        <v>2.0614972768082662E-3</v>
      </c>
      <c r="H2801" s="119">
        <f t="shared" si="1293"/>
        <v>46804</v>
      </c>
      <c r="I2801" s="119">
        <f t="shared" si="1277"/>
        <v>46804</v>
      </c>
      <c r="J2801" s="120">
        <f t="shared" si="1288"/>
        <v>22</v>
      </c>
      <c r="K2801" s="120">
        <f t="shared" si="1299"/>
        <v>17</v>
      </c>
      <c r="L2801" s="8">
        <f t="shared" si="1289"/>
        <v>1.0015925999999999</v>
      </c>
      <c r="M2801" s="121">
        <f t="shared" si="1278"/>
        <v>1.00206149</v>
      </c>
      <c r="N2801" s="121">
        <f t="shared" si="1279"/>
        <v>1.7475128582507891</v>
      </c>
      <c r="O2801" s="114">
        <f t="shared" si="1280"/>
        <v>1.75029594</v>
      </c>
      <c r="P2801" s="114">
        <f t="shared" si="1281"/>
        <v>348.29193000999999</v>
      </c>
      <c r="Q2801" s="168">
        <f t="shared" si="1294"/>
        <v>0</v>
      </c>
      <c r="R2801" s="169">
        <f t="shared" si="1290"/>
        <v>0</v>
      </c>
      <c r="S2801" s="114">
        <f t="shared" si="1282"/>
        <v>0</v>
      </c>
      <c r="T2801" s="124">
        <f t="shared" si="1291"/>
        <v>7.0000000000000007E-2</v>
      </c>
      <c r="U2801" s="122">
        <f t="shared" si="1283"/>
        <v>17</v>
      </c>
      <c r="V2801" s="122">
        <v>252</v>
      </c>
      <c r="W2801" s="121">
        <f t="shared" si="1284"/>
        <v>1.0045747060000001</v>
      </c>
      <c r="X2801" s="114">
        <f t="shared" si="1285"/>
        <v>1.5933331799999999</v>
      </c>
      <c r="Y2801" s="114">
        <f t="shared" si="1286"/>
        <v>0</v>
      </c>
      <c r="Z2801" s="127" t="str">
        <f t="shared" si="1295"/>
        <v>A+J=</v>
      </c>
      <c r="AA2801" s="119">
        <f t="shared" si="1296"/>
        <v>46804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>
        <f t="shared" si="1287"/>
        <v>46796</v>
      </c>
      <c r="B2802" s="114">
        <f t="shared" si="1274"/>
        <v>349.88526318999999</v>
      </c>
      <c r="C2802" s="114">
        <f t="shared" si="1292"/>
        <v>198.99030904</v>
      </c>
      <c r="D2802" s="115">
        <f t="shared" si="1275"/>
        <v>1190.8820000000001</v>
      </c>
      <c r="E2802" s="116">
        <f t="shared" si="1297"/>
        <v>1193.337</v>
      </c>
      <c r="F2802" s="117">
        <f t="shared" si="1298"/>
        <v>46741</v>
      </c>
      <c r="G2802" s="118">
        <f t="shared" si="1276"/>
        <v>2.0614972768082662E-3</v>
      </c>
      <c r="H2802" s="119">
        <f t="shared" si="1293"/>
        <v>46804</v>
      </c>
      <c r="I2802" s="119">
        <f t="shared" si="1277"/>
        <v>46804</v>
      </c>
      <c r="J2802" s="120">
        <f t="shared" si="1288"/>
        <v>22</v>
      </c>
      <c r="K2802" s="120">
        <f t="shared" si="1299"/>
        <v>17</v>
      </c>
      <c r="L2802" s="8">
        <f t="shared" si="1289"/>
        <v>1.0015925999999999</v>
      </c>
      <c r="M2802" s="121">
        <f t="shared" si="1278"/>
        <v>1.00206149</v>
      </c>
      <c r="N2802" s="121">
        <f t="shared" si="1279"/>
        <v>1.7475128582507891</v>
      </c>
      <c r="O2802" s="114">
        <f t="shared" si="1280"/>
        <v>1.75029594</v>
      </c>
      <c r="P2802" s="114">
        <f t="shared" si="1281"/>
        <v>348.29193000999999</v>
      </c>
      <c r="Q2802" s="168">
        <f t="shared" si="1294"/>
        <v>0</v>
      </c>
      <c r="R2802" s="169">
        <f t="shared" si="1290"/>
        <v>0</v>
      </c>
      <c r="S2802" s="114">
        <f t="shared" si="1282"/>
        <v>0</v>
      </c>
      <c r="T2802" s="124">
        <f t="shared" si="1291"/>
        <v>7.0000000000000007E-2</v>
      </c>
      <c r="U2802" s="122">
        <f t="shared" si="1283"/>
        <v>17</v>
      </c>
      <c r="V2802" s="122">
        <v>252</v>
      </c>
      <c r="W2802" s="121">
        <f t="shared" si="1284"/>
        <v>1.0045747060000001</v>
      </c>
      <c r="X2802" s="114">
        <f t="shared" si="1285"/>
        <v>1.5933331799999999</v>
      </c>
      <c r="Y2802" s="114">
        <f t="shared" si="1286"/>
        <v>0</v>
      </c>
      <c r="Z2802" s="127" t="str">
        <f t="shared" si="1295"/>
        <v>A+J=</v>
      </c>
      <c r="AA2802" s="119">
        <f t="shared" si="1296"/>
        <v>46804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>
        <f t="shared" si="1287"/>
        <v>46797</v>
      </c>
      <c r="B2803" s="114">
        <f t="shared" si="1274"/>
        <v>349.88526318999999</v>
      </c>
      <c r="C2803" s="114">
        <f t="shared" si="1292"/>
        <v>198.99030904</v>
      </c>
      <c r="D2803" s="115">
        <f t="shared" si="1275"/>
        <v>1190.8820000000001</v>
      </c>
      <c r="E2803" s="116">
        <f t="shared" si="1297"/>
        <v>1193.337</v>
      </c>
      <c r="F2803" s="117">
        <f t="shared" si="1298"/>
        <v>46741</v>
      </c>
      <c r="G2803" s="118">
        <f t="shared" si="1276"/>
        <v>2.0614972768082662E-3</v>
      </c>
      <c r="H2803" s="119">
        <f t="shared" si="1293"/>
        <v>46804</v>
      </c>
      <c r="I2803" s="119">
        <f t="shared" si="1277"/>
        <v>46804</v>
      </c>
      <c r="J2803" s="120">
        <f t="shared" si="1288"/>
        <v>22</v>
      </c>
      <c r="K2803" s="120">
        <f t="shared" si="1299"/>
        <v>17</v>
      </c>
      <c r="L2803" s="8">
        <f t="shared" si="1289"/>
        <v>1.0015925999999999</v>
      </c>
      <c r="M2803" s="121">
        <f t="shared" si="1278"/>
        <v>1.00206149</v>
      </c>
      <c r="N2803" s="121">
        <f t="shared" si="1279"/>
        <v>1.7475128582507891</v>
      </c>
      <c r="O2803" s="114">
        <f t="shared" si="1280"/>
        <v>1.75029594</v>
      </c>
      <c r="P2803" s="114">
        <f t="shared" si="1281"/>
        <v>348.29193000999999</v>
      </c>
      <c r="Q2803" s="168">
        <f t="shared" si="1294"/>
        <v>0</v>
      </c>
      <c r="R2803" s="169">
        <f t="shared" si="1290"/>
        <v>0</v>
      </c>
      <c r="S2803" s="114">
        <f t="shared" si="1282"/>
        <v>0</v>
      </c>
      <c r="T2803" s="124">
        <f t="shared" si="1291"/>
        <v>7.0000000000000007E-2</v>
      </c>
      <c r="U2803" s="122">
        <f t="shared" si="1283"/>
        <v>17</v>
      </c>
      <c r="V2803" s="122">
        <v>252</v>
      </c>
      <c r="W2803" s="121">
        <f t="shared" si="1284"/>
        <v>1.0045747060000001</v>
      </c>
      <c r="X2803" s="114">
        <f t="shared" si="1285"/>
        <v>1.5933331799999999</v>
      </c>
      <c r="Y2803" s="114">
        <f t="shared" si="1286"/>
        <v>0</v>
      </c>
      <c r="Z2803" s="127" t="str">
        <f t="shared" si="1295"/>
        <v>A+J=</v>
      </c>
      <c r="AA2803" s="119">
        <f t="shared" si="1296"/>
        <v>46804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>
        <f t="shared" si="1287"/>
        <v>46798</v>
      </c>
      <c r="B2804" s="114">
        <f t="shared" si="1274"/>
        <v>350.01197779</v>
      </c>
      <c r="C2804" s="114">
        <f t="shared" si="1292"/>
        <v>198.99030904</v>
      </c>
      <c r="D2804" s="115">
        <f t="shared" si="1275"/>
        <v>1190.8820000000001</v>
      </c>
      <c r="E2804" s="116">
        <f t="shared" si="1297"/>
        <v>1193.337</v>
      </c>
      <c r="F2804" s="117">
        <f t="shared" si="1298"/>
        <v>46741</v>
      </c>
      <c r="G2804" s="118">
        <f t="shared" si="1276"/>
        <v>2.0614972768082662E-3</v>
      </c>
      <c r="H2804" s="119">
        <f t="shared" si="1293"/>
        <v>46804</v>
      </c>
      <c r="I2804" s="119">
        <f t="shared" si="1277"/>
        <v>46804</v>
      </c>
      <c r="J2804" s="120">
        <f t="shared" si="1288"/>
        <v>22</v>
      </c>
      <c r="K2804" s="120">
        <f t="shared" si="1299"/>
        <v>18</v>
      </c>
      <c r="L2804" s="8">
        <f t="shared" si="1289"/>
        <v>1.0016863600000001</v>
      </c>
      <c r="M2804" s="121">
        <f t="shared" si="1278"/>
        <v>1.00206149</v>
      </c>
      <c r="N2804" s="121">
        <f t="shared" si="1279"/>
        <v>1.7475128582507891</v>
      </c>
      <c r="O2804" s="114">
        <f t="shared" si="1280"/>
        <v>1.7504597900000001</v>
      </c>
      <c r="P2804" s="114">
        <f t="shared" si="1281"/>
        <v>348.32453457000003</v>
      </c>
      <c r="Q2804" s="168">
        <f t="shared" si="1294"/>
        <v>0</v>
      </c>
      <c r="R2804" s="169">
        <f t="shared" si="1290"/>
        <v>0</v>
      </c>
      <c r="S2804" s="114">
        <f t="shared" si="1282"/>
        <v>0</v>
      </c>
      <c r="T2804" s="124">
        <f t="shared" si="1291"/>
        <v>7.0000000000000007E-2</v>
      </c>
      <c r="U2804" s="122">
        <f t="shared" si="1283"/>
        <v>18</v>
      </c>
      <c r="V2804" s="122">
        <v>252</v>
      </c>
      <c r="W2804" s="121">
        <f t="shared" si="1284"/>
        <v>1.0048444569999999</v>
      </c>
      <c r="X2804" s="114">
        <f t="shared" si="1285"/>
        <v>1.68744322</v>
      </c>
      <c r="Y2804" s="114">
        <f t="shared" si="1286"/>
        <v>0</v>
      </c>
      <c r="Z2804" s="127" t="str">
        <f t="shared" si="1295"/>
        <v>A+J=</v>
      </c>
      <c r="AA2804" s="119">
        <f t="shared" si="1296"/>
        <v>46804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>
        <f t="shared" si="1287"/>
        <v>46799</v>
      </c>
      <c r="B2805" s="114">
        <f t="shared" si="1274"/>
        <v>350.13873741999998</v>
      </c>
      <c r="C2805" s="114">
        <f t="shared" si="1292"/>
        <v>198.99030904</v>
      </c>
      <c r="D2805" s="115">
        <f t="shared" si="1275"/>
        <v>1190.8820000000001</v>
      </c>
      <c r="E2805" s="116">
        <f t="shared" si="1297"/>
        <v>1193.337</v>
      </c>
      <c r="F2805" s="117">
        <f t="shared" si="1298"/>
        <v>46741</v>
      </c>
      <c r="G2805" s="118">
        <f t="shared" si="1276"/>
        <v>2.0614972768082662E-3</v>
      </c>
      <c r="H2805" s="119">
        <f t="shared" si="1293"/>
        <v>46804</v>
      </c>
      <c r="I2805" s="119">
        <f t="shared" si="1277"/>
        <v>46804</v>
      </c>
      <c r="J2805" s="120">
        <f t="shared" si="1288"/>
        <v>22</v>
      </c>
      <c r="K2805" s="120">
        <f t="shared" si="1299"/>
        <v>19</v>
      </c>
      <c r="L2805" s="8">
        <f t="shared" si="1289"/>
        <v>1.00178013</v>
      </c>
      <c r="M2805" s="121">
        <f t="shared" si="1278"/>
        <v>1.00206149</v>
      </c>
      <c r="N2805" s="121">
        <f t="shared" si="1279"/>
        <v>1.7475128582507891</v>
      </c>
      <c r="O2805" s="114">
        <f t="shared" si="1280"/>
        <v>1.7506236500000001</v>
      </c>
      <c r="P2805" s="114">
        <f t="shared" si="1281"/>
        <v>348.35714111999999</v>
      </c>
      <c r="Q2805" s="168">
        <f t="shared" si="1294"/>
        <v>0</v>
      </c>
      <c r="R2805" s="169">
        <f t="shared" si="1290"/>
        <v>0</v>
      </c>
      <c r="S2805" s="114">
        <f t="shared" si="1282"/>
        <v>0</v>
      </c>
      <c r="T2805" s="124">
        <f t="shared" si="1291"/>
        <v>7.0000000000000007E-2</v>
      </c>
      <c r="U2805" s="122">
        <f t="shared" si="1283"/>
        <v>19</v>
      </c>
      <c r="V2805" s="122">
        <v>252</v>
      </c>
      <c r="W2805" s="121">
        <f t="shared" si="1284"/>
        <v>1.005114281</v>
      </c>
      <c r="X2805" s="114">
        <f t="shared" si="1285"/>
        <v>1.7815962999999999</v>
      </c>
      <c r="Y2805" s="114">
        <f t="shared" si="1286"/>
        <v>0</v>
      </c>
      <c r="Z2805" s="127" t="str">
        <f t="shared" si="1295"/>
        <v>A+J=</v>
      </c>
      <c r="AA2805" s="119">
        <f t="shared" si="1296"/>
        <v>46804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>
        <f t="shared" si="1287"/>
        <v>46800</v>
      </c>
      <c r="B2806" s="114">
        <f t="shared" si="1274"/>
        <v>350.26554572999999</v>
      </c>
      <c r="C2806" s="114">
        <f t="shared" si="1292"/>
        <v>198.99030904</v>
      </c>
      <c r="D2806" s="115">
        <f t="shared" si="1275"/>
        <v>1190.8820000000001</v>
      </c>
      <c r="E2806" s="116">
        <f t="shared" si="1297"/>
        <v>1193.337</v>
      </c>
      <c r="F2806" s="117">
        <f t="shared" si="1298"/>
        <v>46741</v>
      </c>
      <c r="G2806" s="118">
        <f t="shared" si="1276"/>
        <v>2.0614972768082662E-3</v>
      </c>
      <c r="H2806" s="119">
        <f t="shared" si="1293"/>
        <v>46804</v>
      </c>
      <c r="I2806" s="119">
        <f t="shared" si="1277"/>
        <v>46804</v>
      </c>
      <c r="J2806" s="120">
        <f t="shared" si="1288"/>
        <v>22</v>
      </c>
      <c r="K2806" s="120">
        <f t="shared" si="1299"/>
        <v>20</v>
      </c>
      <c r="L2806" s="8">
        <f t="shared" si="1289"/>
        <v>1.00187391</v>
      </c>
      <c r="M2806" s="121">
        <f t="shared" si="1278"/>
        <v>1.00206149</v>
      </c>
      <c r="N2806" s="121">
        <f t="shared" si="1279"/>
        <v>1.7475128582507891</v>
      </c>
      <c r="O2806" s="114">
        <f t="shared" si="1280"/>
        <v>1.7507875399999999</v>
      </c>
      <c r="P2806" s="114">
        <f t="shared" si="1281"/>
        <v>348.38975363999998</v>
      </c>
      <c r="Q2806" s="168">
        <f t="shared" si="1294"/>
        <v>0</v>
      </c>
      <c r="R2806" s="169">
        <f t="shared" si="1290"/>
        <v>0</v>
      </c>
      <c r="S2806" s="114">
        <f t="shared" si="1282"/>
        <v>0</v>
      </c>
      <c r="T2806" s="124">
        <f t="shared" si="1291"/>
        <v>7.0000000000000007E-2</v>
      </c>
      <c r="U2806" s="122">
        <f t="shared" si="1283"/>
        <v>20</v>
      </c>
      <c r="V2806" s="122">
        <v>252</v>
      </c>
      <c r="W2806" s="121">
        <f t="shared" si="1284"/>
        <v>1.005384177</v>
      </c>
      <c r="X2806" s="114">
        <f t="shared" si="1285"/>
        <v>1.87579209</v>
      </c>
      <c r="Y2806" s="114">
        <f t="shared" si="1286"/>
        <v>0</v>
      </c>
      <c r="Z2806" s="127" t="str">
        <f t="shared" si="1295"/>
        <v>A+J=</v>
      </c>
      <c r="AA2806" s="119">
        <f t="shared" si="1296"/>
        <v>46804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>
        <f t="shared" si="1287"/>
        <v>46801</v>
      </c>
      <c r="B2807" s="114">
        <f t="shared" si="1274"/>
        <v>350.39239673000003</v>
      </c>
      <c r="C2807" s="114">
        <f t="shared" si="1292"/>
        <v>198.99030904</v>
      </c>
      <c r="D2807" s="115">
        <f t="shared" si="1275"/>
        <v>1190.8820000000001</v>
      </c>
      <c r="E2807" s="116">
        <f t="shared" si="1297"/>
        <v>1193.337</v>
      </c>
      <c r="F2807" s="117">
        <f t="shared" si="1298"/>
        <v>46741</v>
      </c>
      <c r="G2807" s="118">
        <f t="shared" si="1276"/>
        <v>2.0614972768082662E-3</v>
      </c>
      <c r="H2807" s="119">
        <f t="shared" si="1293"/>
        <v>46804</v>
      </c>
      <c r="I2807" s="119">
        <f t="shared" si="1277"/>
        <v>46804</v>
      </c>
      <c r="J2807" s="120">
        <f t="shared" si="1288"/>
        <v>22</v>
      </c>
      <c r="K2807" s="120">
        <f t="shared" si="1299"/>
        <v>21</v>
      </c>
      <c r="L2807" s="8">
        <f t="shared" si="1289"/>
        <v>1.0019677</v>
      </c>
      <c r="M2807" s="121">
        <f t="shared" si="1278"/>
        <v>1.00206149</v>
      </c>
      <c r="N2807" s="121">
        <f t="shared" si="1279"/>
        <v>1.7475128582507891</v>
      </c>
      <c r="O2807" s="114">
        <f t="shared" si="1280"/>
        <v>1.75095143</v>
      </c>
      <c r="P2807" s="114">
        <f t="shared" si="1281"/>
        <v>348.42236616000002</v>
      </c>
      <c r="Q2807" s="168">
        <f t="shared" si="1294"/>
        <v>0</v>
      </c>
      <c r="R2807" s="169">
        <f t="shared" si="1290"/>
        <v>0</v>
      </c>
      <c r="S2807" s="114">
        <f t="shared" si="1282"/>
        <v>0</v>
      </c>
      <c r="T2807" s="124">
        <f t="shared" si="1291"/>
        <v>7.0000000000000007E-2</v>
      </c>
      <c r="U2807" s="122">
        <f t="shared" si="1283"/>
        <v>21</v>
      </c>
      <c r="V2807" s="122">
        <v>252</v>
      </c>
      <c r="W2807" s="121">
        <f t="shared" si="1284"/>
        <v>1.0056541450000001</v>
      </c>
      <c r="X2807" s="114">
        <f t="shared" si="1285"/>
        <v>1.97003057</v>
      </c>
      <c r="Y2807" s="114">
        <f t="shared" si="1286"/>
        <v>0</v>
      </c>
      <c r="Z2807" s="127" t="str">
        <f t="shared" si="1295"/>
        <v>A+J=</v>
      </c>
      <c r="AA2807" s="119">
        <f t="shared" si="1296"/>
        <v>46804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>
        <f t="shared" si="1287"/>
        <v>46802</v>
      </c>
      <c r="B2808" s="114">
        <f t="shared" si="1274"/>
        <v>350.51929279000001</v>
      </c>
      <c r="C2808" s="114">
        <f t="shared" si="1292"/>
        <v>198.99030904</v>
      </c>
      <c r="D2808" s="115">
        <f t="shared" si="1275"/>
        <v>1190.8820000000001</v>
      </c>
      <c r="E2808" s="116">
        <f t="shared" si="1297"/>
        <v>1193.337</v>
      </c>
      <c r="F2808" s="117">
        <f t="shared" si="1298"/>
        <v>46741</v>
      </c>
      <c r="G2808" s="118">
        <f t="shared" si="1276"/>
        <v>2.0614972768082662E-3</v>
      </c>
      <c r="H2808" s="119">
        <f t="shared" si="1293"/>
        <v>46804</v>
      </c>
      <c r="I2808" s="119">
        <f t="shared" si="1277"/>
        <v>46804</v>
      </c>
      <c r="J2808" s="120">
        <f t="shared" si="1288"/>
        <v>22</v>
      </c>
      <c r="K2808" s="120">
        <f t="shared" si="1299"/>
        <v>22</v>
      </c>
      <c r="L2808" s="8">
        <f t="shared" si="1289"/>
        <v>1.00206149</v>
      </c>
      <c r="M2808" s="121">
        <f t="shared" si="1278"/>
        <v>1.00206149</v>
      </c>
      <c r="N2808" s="121">
        <f t="shared" si="1279"/>
        <v>1.7475128582507891</v>
      </c>
      <c r="O2808" s="114">
        <f t="shared" si="1280"/>
        <v>1.75111533</v>
      </c>
      <c r="P2808" s="114">
        <f t="shared" si="1281"/>
        <v>348.45498068000001</v>
      </c>
      <c r="Q2808" s="168">
        <f t="shared" si="1294"/>
        <v>0</v>
      </c>
      <c r="R2808" s="169">
        <f t="shared" si="1290"/>
        <v>0</v>
      </c>
      <c r="S2808" s="114">
        <f t="shared" si="1282"/>
        <v>0</v>
      </c>
      <c r="T2808" s="124">
        <f t="shared" si="1291"/>
        <v>7.0000000000000007E-2</v>
      </c>
      <c r="U2808" s="122">
        <f t="shared" si="1283"/>
        <v>22</v>
      </c>
      <c r="V2808" s="122">
        <v>252</v>
      </c>
      <c r="W2808" s="121">
        <f t="shared" si="1284"/>
        <v>1.0059241860000001</v>
      </c>
      <c r="X2808" s="114">
        <f t="shared" si="1285"/>
        <v>2.0643121099999999</v>
      </c>
      <c r="Y2808" s="114">
        <f t="shared" si="1286"/>
        <v>0</v>
      </c>
      <c r="Z2808" s="127" t="str">
        <f t="shared" si="1295"/>
        <v>A+J=</v>
      </c>
      <c r="AA2808" s="119">
        <f t="shared" si="1296"/>
        <v>46804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>
        <f t="shared" si="1287"/>
        <v>46803</v>
      </c>
      <c r="B2809" s="114">
        <f t="shared" si="1274"/>
        <v>350.51929279000001</v>
      </c>
      <c r="C2809" s="114">
        <f t="shared" si="1292"/>
        <v>198.99030904</v>
      </c>
      <c r="D2809" s="115">
        <f t="shared" si="1275"/>
        <v>1190.8820000000001</v>
      </c>
      <c r="E2809" s="116">
        <f t="shared" si="1297"/>
        <v>1193.337</v>
      </c>
      <c r="F2809" s="117">
        <f t="shared" si="1298"/>
        <v>46741</v>
      </c>
      <c r="G2809" s="118">
        <f t="shared" si="1276"/>
        <v>2.0614972768082662E-3</v>
      </c>
      <c r="H2809" s="119">
        <f t="shared" si="1293"/>
        <v>46832</v>
      </c>
      <c r="I2809" s="119">
        <f t="shared" si="1277"/>
        <v>46804</v>
      </c>
      <c r="J2809" s="120">
        <f t="shared" si="1288"/>
        <v>22</v>
      </c>
      <c r="K2809" s="120">
        <f t="shared" si="1299"/>
        <v>22</v>
      </c>
      <c r="L2809" s="8">
        <f t="shared" si="1289"/>
        <v>1.00206149</v>
      </c>
      <c r="M2809" s="121">
        <f t="shared" si="1278"/>
        <v>1.00206149</v>
      </c>
      <c r="N2809" s="121">
        <f t="shared" si="1279"/>
        <v>1.7475128582507891</v>
      </c>
      <c r="O2809" s="114">
        <f t="shared" si="1280"/>
        <v>1.75111533</v>
      </c>
      <c r="P2809" s="114">
        <f t="shared" si="1281"/>
        <v>348.45498068000001</v>
      </c>
      <c r="Q2809" s="168">
        <f t="shared" si="1294"/>
        <v>0</v>
      </c>
      <c r="R2809" s="169">
        <f t="shared" si="1290"/>
        <v>0</v>
      </c>
      <c r="S2809" s="114">
        <f t="shared" si="1282"/>
        <v>0</v>
      </c>
      <c r="T2809" s="124">
        <f t="shared" si="1291"/>
        <v>7.0000000000000007E-2</v>
      </c>
      <c r="U2809" s="122">
        <f t="shared" si="1283"/>
        <v>22</v>
      </c>
      <c r="V2809" s="122">
        <v>252</v>
      </c>
      <c r="W2809" s="121">
        <f t="shared" si="1284"/>
        <v>1.0059241860000001</v>
      </c>
      <c r="X2809" s="114">
        <f t="shared" si="1285"/>
        <v>2.0643121099999999</v>
      </c>
      <c r="Y2809" s="114">
        <f t="shared" si="1286"/>
        <v>0</v>
      </c>
      <c r="Z2809" s="127" t="str">
        <f t="shared" si="1295"/>
        <v>A+J=</v>
      </c>
      <c r="AA2809" s="119">
        <f t="shared" si="1296"/>
        <v>46804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>
        <f t="shared" si="1287"/>
        <v>46804</v>
      </c>
      <c r="B2810" s="114">
        <f t="shared" si="1274"/>
        <v>350.51929279000001</v>
      </c>
      <c r="C2810" s="114">
        <f t="shared" si="1292"/>
        <v>198.99030904</v>
      </c>
      <c r="D2810" s="115">
        <f t="shared" si="1275"/>
        <v>1190.8820000000001</v>
      </c>
      <c r="E2810" s="116">
        <f t="shared" si="1297"/>
        <v>1193.337</v>
      </c>
      <c r="F2810" s="117">
        <f t="shared" si="1298"/>
        <v>46741</v>
      </c>
      <c r="G2810" s="118">
        <f t="shared" si="1276"/>
        <v>2.0614972768082662E-3</v>
      </c>
      <c r="H2810" s="119">
        <f t="shared" si="1293"/>
        <v>46832</v>
      </c>
      <c r="I2810" s="119">
        <f t="shared" si="1277"/>
        <v>46804</v>
      </c>
      <c r="J2810" s="120">
        <f t="shared" si="1288"/>
        <v>22</v>
      </c>
      <c r="K2810" s="120">
        <f t="shared" si="1299"/>
        <v>22</v>
      </c>
      <c r="L2810" s="8">
        <f t="shared" si="1289"/>
        <v>1.00206149</v>
      </c>
      <c r="M2810" s="121">
        <f t="shared" si="1278"/>
        <v>1.00206149</v>
      </c>
      <c r="N2810" s="121">
        <f t="shared" si="1279"/>
        <v>1.7475128582507891</v>
      </c>
      <c r="O2810" s="114">
        <f t="shared" si="1280"/>
        <v>1.75111533</v>
      </c>
      <c r="P2810" s="114">
        <f t="shared" si="1281"/>
        <v>348.45498068000001</v>
      </c>
      <c r="Q2810" s="168">
        <f t="shared" si="1294"/>
        <v>92</v>
      </c>
      <c r="R2810" s="169">
        <f t="shared" si="1290"/>
        <v>3.5521999999999998E-2</v>
      </c>
      <c r="S2810" s="114">
        <f t="shared" si="1282"/>
        <v>12.377817820000001</v>
      </c>
      <c r="T2810" s="124">
        <f t="shared" si="1291"/>
        <v>7.0000000000000007E-2</v>
      </c>
      <c r="U2810" s="122">
        <f t="shared" si="1283"/>
        <v>22</v>
      </c>
      <c r="V2810" s="122">
        <v>252</v>
      </c>
      <c r="W2810" s="121">
        <f t="shared" si="1284"/>
        <v>1.0059241860000001</v>
      </c>
      <c r="X2810" s="114">
        <f t="shared" si="1285"/>
        <v>2.0643121099999999</v>
      </c>
      <c r="Y2810" s="114">
        <f t="shared" si="1286"/>
        <v>14.44212993</v>
      </c>
      <c r="Z2810" s="127" t="str">
        <f t="shared" si="1295"/>
        <v>A+J=</v>
      </c>
      <c r="AA2810" s="119">
        <f t="shared" si="1296"/>
        <v>46804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>
        <f t="shared" si="1287"/>
        <v>46805</v>
      </c>
      <c r="B2811" s="114">
        <f t="shared" si="1274"/>
        <v>336.20586916000002</v>
      </c>
      <c r="C2811" s="114">
        <f t="shared" si="1292"/>
        <v>191.92177529</v>
      </c>
      <c r="D2811" s="115">
        <f t="shared" si="1275"/>
        <v>1190.8820000000001</v>
      </c>
      <c r="E2811" s="116">
        <f t="shared" si="1297"/>
        <v>1193.337</v>
      </c>
      <c r="F2811" s="117">
        <f t="shared" si="1298"/>
        <v>46773</v>
      </c>
      <c r="G2811" s="118">
        <f t="shared" si="1276"/>
        <v>2.0614972768082662E-3</v>
      </c>
      <c r="H2811" s="119">
        <f t="shared" si="1293"/>
        <v>46832</v>
      </c>
      <c r="I2811" s="119">
        <f t="shared" si="1277"/>
        <v>46832</v>
      </c>
      <c r="J2811" s="120">
        <f t="shared" si="1288"/>
        <v>18</v>
      </c>
      <c r="K2811" s="120">
        <f t="shared" si="1299"/>
        <v>1</v>
      </c>
      <c r="L2811" s="8">
        <f t="shared" si="1289"/>
        <v>1.0001144099999999</v>
      </c>
      <c r="M2811" s="121">
        <f t="shared" si="1278"/>
        <v>1.00206149</v>
      </c>
      <c r="N2811" s="121">
        <f t="shared" si="1279"/>
        <v>1.7511153385329445</v>
      </c>
      <c r="O2811" s="114">
        <f t="shared" si="1280"/>
        <v>1.75131568</v>
      </c>
      <c r="P2811" s="114">
        <f t="shared" si="1281"/>
        <v>336.11561439000002</v>
      </c>
      <c r="Q2811" s="168">
        <f t="shared" si="1294"/>
        <v>0</v>
      </c>
      <c r="R2811" s="169">
        <f t="shared" si="1290"/>
        <v>0</v>
      </c>
      <c r="S2811" s="114">
        <f t="shared" si="1282"/>
        <v>0</v>
      </c>
      <c r="T2811" s="124">
        <f t="shared" si="1291"/>
        <v>7.0000000000000007E-2</v>
      </c>
      <c r="U2811" s="122">
        <f t="shared" si="1283"/>
        <v>1</v>
      </c>
      <c r="V2811" s="122">
        <v>252</v>
      </c>
      <c r="W2811" s="121">
        <f t="shared" si="1284"/>
        <v>1.0002685229999999</v>
      </c>
      <c r="X2811" s="114">
        <f t="shared" si="1285"/>
        <v>9.0254769999999998E-2</v>
      </c>
      <c r="Y2811" s="114">
        <f t="shared" si="1286"/>
        <v>0</v>
      </c>
      <c r="Z2811" s="127" t="str">
        <f t="shared" si="1295"/>
        <v>A+J=</v>
      </c>
      <c r="AA2811" s="119">
        <f t="shared" si="1296"/>
        <v>46832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>
        <f t="shared" si="1287"/>
        <v>46806</v>
      </c>
      <c r="B2812" s="114">
        <f t="shared" si="1274"/>
        <v>336.33462608000002</v>
      </c>
      <c r="C2812" s="114">
        <f t="shared" si="1292"/>
        <v>191.92177529</v>
      </c>
      <c r="D2812" s="115">
        <f t="shared" si="1275"/>
        <v>1190.8820000000001</v>
      </c>
      <c r="E2812" s="116">
        <f t="shared" si="1297"/>
        <v>1193.337</v>
      </c>
      <c r="F2812" s="117">
        <f t="shared" si="1298"/>
        <v>46773</v>
      </c>
      <c r="G2812" s="118">
        <f t="shared" si="1276"/>
        <v>2.0614972768082662E-3</v>
      </c>
      <c r="H2812" s="119">
        <f t="shared" si="1293"/>
        <v>46832</v>
      </c>
      <c r="I2812" s="119">
        <f t="shared" si="1277"/>
        <v>46832</v>
      </c>
      <c r="J2812" s="120">
        <f t="shared" si="1288"/>
        <v>18</v>
      </c>
      <c r="K2812" s="120">
        <f t="shared" si="1299"/>
        <v>2</v>
      </c>
      <c r="L2812" s="8">
        <f t="shared" si="1289"/>
        <v>1.0002288399999999</v>
      </c>
      <c r="M2812" s="121">
        <f t="shared" si="1278"/>
        <v>1.00206149</v>
      </c>
      <c r="N2812" s="121">
        <f t="shared" si="1279"/>
        <v>1.7511153385329445</v>
      </c>
      <c r="O2812" s="114">
        <f t="shared" si="1280"/>
        <v>1.7515160599999999</v>
      </c>
      <c r="P2812" s="114">
        <f t="shared" si="1281"/>
        <v>336.15407168000002</v>
      </c>
      <c r="Q2812" s="168">
        <f t="shared" si="1294"/>
        <v>0</v>
      </c>
      <c r="R2812" s="169">
        <f t="shared" si="1290"/>
        <v>0</v>
      </c>
      <c r="S2812" s="114">
        <f t="shared" si="1282"/>
        <v>0</v>
      </c>
      <c r="T2812" s="124">
        <f t="shared" si="1291"/>
        <v>7.0000000000000007E-2</v>
      </c>
      <c r="U2812" s="122">
        <f t="shared" si="1283"/>
        <v>2</v>
      </c>
      <c r="V2812" s="122">
        <v>252</v>
      </c>
      <c r="W2812" s="121">
        <f t="shared" si="1284"/>
        <v>1.000537118</v>
      </c>
      <c r="X2812" s="114">
        <f t="shared" si="1285"/>
        <v>0.1805544</v>
      </c>
      <c r="Y2812" s="114">
        <f t="shared" si="1286"/>
        <v>0</v>
      </c>
      <c r="Z2812" s="127" t="str">
        <f t="shared" si="1295"/>
        <v>A+J=</v>
      </c>
      <c r="AA2812" s="119">
        <f t="shared" si="1296"/>
        <v>46832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>
        <f t="shared" si="1287"/>
        <v>46807</v>
      </c>
      <c r="B2813" s="114">
        <f t="shared" si="1274"/>
        <v>336.4634317</v>
      </c>
      <c r="C2813" s="114">
        <f t="shared" si="1292"/>
        <v>191.92177529</v>
      </c>
      <c r="D2813" s="115">
        <f t="shared" si="1275"/>
        <v>1190.8820000000001</v>
      </c>
      <c r="E2813" s="116">
        <f t="shared" si="1297"/>
        <v>1193.337</v>
      </c>
      <c r="F2813" s="117">
        <f t="shared" si="1298"/>
        <v>46773</v>
      </c>
      <c r="G2813" s="118">
        <f t="shared" si="1276"/>
        <v>2.0614972768082662E-3</v>
      </c>
      <c r="H2813" s="119">
        <f t="shared" si="1293"/>
        <v>46832</v>
      </c>
      <c r="I2813" s="119">
        <f t="shared" si="1277"/>
        <v>46832</v>
      </c>
      <c r="J2813" s="120">
        <f t="shared" si="1288"/>
        <v>18</v>
      </c>
      <c r="K2813" s="120">
        <f t="shared" si="1299"/>
        <v>3</v>
      </c>
      <c r="L2813" s="8">
        <f t="shared" si="1289"/>
        <v>1.0003432800000001</v>
      </c>
      <c r="M2813" s="121">
        <f t="shared" si="1278"/>
        <v>1.00206149</v>
      </c>
      <c r="N2813" s="121">
        <f t="shared" si="1279"/>
        <v>1.7511153385329445</v>
      </c>
      <c r="O2813" s="114">
        <f t="shared" si="1280"/>
        <v>1.7517164599999999</v>
      </c>
      <c r="P2813" s="114">
        <f t="shared" si="1281"/>
        <v>336.19253279999998</v>
      </c>
      <c r="Q2813" s="168">
        <f t="shared" si="1294"/>
        <v>0</v>
      </c>
      <c r="R2813" s="169">
        <f t="shared" si="1290"/>
        <v>0</v>
      </c>
      <c r="S2813" s="114">
        <f t="shared" si="1282"/>
        <v>0</v>
      </c>
      <c r="T2813" s="124">
        <f t="shared" si="1291"/>
        <v>7.0000000000000007E-2</v>
      </c>
      <c r="U2813" s="122">
        <f t="shared" si="1283"/>
        <v>3</v>
      </c>
      <c r="V2813" s="122">
        <v>252</v>
      </c>
      <c r="W2813" s="121">
        <f t="shared" si="1284"/>
        <v>1.0008057850000001</v>
      </c>
      <c r="X2813" s="114">
        <f t="shared" si="1285"/>
        <v>0.2708989</v>
      </c>
      <c r="Y2813" s="114">
        <f t="shared" si="1286"/>
        <v>0</v>
      </c>
      <c r="Z2813" s="127" t="str">
        <f t="shared" si="1295"/>
        <v>A+J=</v>
      </c>
      <c r="AA2813" s="119">
        <f t="shared" si="1296"/>
        <v>46832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>
        <f t="shared" si="1287"/>
        <v>46808</v>
      </c>
      <c r="B2814" s="114">
        <f t="shared" si="1274"/>
        <v>336.59228795000001</v>
      </c>
      <c r="C2814" s="114">
        <f t="shared" si="1292"/>
        <v>191.92177529</v>
      </c>
      <c r="D2814" s="115">
        <f t="shared" si="1275"/>
        <v>1190.8820000000001</v>
      </c>
      <c r="E2814" s="116">
        <f t="shared" si="1297"/>
        <v>1193.337</v>
      </c>
      <c r="F2814" s="117">
        <f t="shared" si="1298"/>
        <v>46773</v>
      </c>
      <c r="G2814" s="118">
        <f t="shared" si="1276"/>
        <v>2.0614972768082662E-3</v>
      </c>
      <c r="H2814" s="119">
        <f t="shared" si="1293"/>
        <v>46832</v>
      </c>
      <c r="I2814" s="119">
        <f t="shared" si="1277"/>
        <v>46832</v>
      </c>
      <c r="J2814" s="120">
        <f t="shared" si="1288"/>
        <v>18</v>
      </c>
      <c r="K2814" s="120">
        <f t="shared" si="1299"/>
        <v>4</v>
      </c>
      <c r="L2814" s="8">
        <f t="shared" si="1289"/>
        <v>1.0004577400000001</v>
      </c>
      <c r="M2814" s="121">
        <f t="shared" si="1278"/>
        <v>1.00206149</v>
      </c>
      <c r="N2814" s="121">
        <f t="shared" si="1279"/>
        <v>1.7511153385329445</v>
      </c>
      <c r="O2814" s="114">
        <f t="shared" si="1280"/>
        <v>1.7519168899999999</v>
      </c>
      <c r="P2814" s="114">
        <f t="shared" si="1281"/>
        <v>336.23099968000002</v>
      </c>
      <c r="Q2814" s="168">
        <f t="shared" si="1294"/>
        <v>0</v>
      </c>
      <c r="R2814" s="169">
        <f t="shared" si="1290"/>
        <v>0</v>
      </c>
      <c r="S2814" s="114">
        <f t="shared" si="1282"/>
        <v>0</v>
      </c>
      <c r="T2814" s="124">
        <f t="shared" si="1291"/>
        <v>7.0000000000000007E-2</v>
      </c>
      <c r="U2814" s="122">
        <f t="shared" si="1283"/>
        <v>4</v>
      </c>
      <c r="V2814" s="122">
        <v>252</v>
      </c>
      <c r="W2814" s="121">
        <f t="shared" si="1284"/>
        <v>1.0010745240000001</v>
      </c>
      <c r="X2814" s="114">
        <f t="shared" si="1285"/>
        <v>0.36128827000000002</v>
      </c>
      <c r="Y2814" s="114">
        <f t="shared" si="1286"/>
        <v>0</v>
      </c>
      <c r="Z2814" s="127" t="str">
        <f t="shared" si="1295"/>
        <v>A+J=</v>
      </c>
      <c r="AA2814" s="119">
        <f t="shared" si="1296"/>
        <v>46832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>
        <f t="shared" si="1287"/>
        <v>46809</v>
      </c>
      <c r="B2815" s="114">
        <f t="shared" si="1274"/>
        <v>336.72119293999998</v>
      </c>
      <c r="C2815" s="114">
        <f t="shared" si="1292"/>
        <v>191.92177529</v>
      </c>
      <c r="D2815" s="115">
        <f t="shared" si="1275"/>
        <v>1190.8820000000001</v>
      </c>
      <c r="E2815" s="116">
        <f t="shared" si="1297"/>
        <v>1193.337</v>
      </c>
      <c r="F2815" s="117">
        <f t="shared" si="1298"/>
        <v>46773</v>
      </c>
      <c r="G2815" s="118">
        <f t="shared" si="1276"/>
        <v>2.0614972768082662E-3</v>
      </c>
      <c r="H2815" s="119">
        <f t="shared" si="1293"/>
        <v>46832</v>
      </c>
      <c r="I2815" s="119">
        <f t="shared" si="1277"/>
        <v>46832</v>
      </c>
      <c r="J2815" s="120">
        <f t="shared" si="1288"/>
        <v>18</v>
      </c>
      <c r="K2815" s="120">
        <f t="shared" si="1299"/>
        <v>5</v>
      </c>
      <c r="L2815" s="8">
        <f t="shared" si="1289"/>
        <v>1.0005722100000001</v>
      </c>
      <c r="M2815" s="121">
        <f t="shared" si="1278"/>
        <v>1.00206149</v>
      </c>
      <c r="N2815" s="121">
        <f t="shared" si="1279"/>
        <v>1.7511153385329445</v>
      </c>
      <c r="O2815" s="114">
        <f t="shared" si="1280"/>
        <v>1.7521173400000001</v>
      </c>
      <c r="P2815" s="114">
        <f t="shared" si="1281"/>
        <v>336.26947039999999</v>
      </c>
      <c r="Q2815" s="168">
        <f t="shared" si="1294"/>
        <v>0</v>
      </c>
      <c r="R2815" s="169">
        <f t="shared" si="1290"/>
        <v>0</v>
      </c>
      <c r="S2815" s="114">
        <f t="shared" si="1282"/>
        <v>0</v>
      </c>
      <c r="T2815" s="124">
        <f t="shared" si="1291"/>
        <v>7.0000000000000007E-2</v>
      </c>
      <c r="U2815" s="122">
        <f t="shared" si="1283"/>
        <v>5</v>
      </c>
      <c r="V2815" s="122">
        <v>252</v>
      </c>
      <c r="W2815" s="121">
        <f t="shared" si="1284"/>
        <v>1.0013433350000001</v>
      </c>
      <c r="X2815" s="114">
        <f t="shared" si="1285"/>
        <v>0.45172254000000001</v>
      </c>
      <c r="Y2815" s="114">
        <f t="shared" si="1286"/>
        <v>0</v>
      </c>
      <c r="Z2815" s="127" t="str">
        <f t="shared" si="1295"/>
        <v>A+J=</v>
      </c>
      <c r="AA2815" s="119">
        <f t="shared" si="1296"/>
        <v>46832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>
        <f t="shared" si="1287"/>
        <v>46810</v>
      </c>
      <c r="B2816" s="114">
        <f t="shared" si="1274"/>
        <v>336.72119293999998</v>
      </c>
      <c r="C2816" s="114">
        <f t="shared" si="1292"/>
        <v>191.92177529</v>
      </c>
      <c r="D2816" s="115">
        <f t="shared" si="1275"/>
        <v>1190.8820000000001</v>
      </c>
      <c r="E2816" s="116">
        <f t="shared" si="1297"/>
        <v>1193.337</v>
      </c>
      <c r="F2816" s="117">
        <f t="shared" si="1298"/>
        <v>46773</v>
      </c>
      <c r="G2816" s="118">
        <f t="shared" si="1276"/>
        <v>2.0614972768082662E-3</v>
      </c>
      <c r="H2816" s="119">
        <f t="shared" si="1293"/>
        <v>46832</v>
      </c>
      <c r="I2816" s="119">
        <f t="shared" si="1277"/>
        <v>46832</v>
      </c>
      <c r="J2816" s="120">
        <f t="shared" si="1288"/>
        <v>18</v>
      </c>
      <c r="K2816" s="120">
        <f t="shared" si="1299"/>
        <v>5</v>
      </c>
      <c r="L2816" s="8">
        <f t="shared" si="1289"/>
        <v>1.0005722100000001</v>
      </c>
      <c r="M2816" s="121">
        <f t="shared" si="1278"/>
        <v>1.00206149</v>
      </c>
      <c r="N2816" s="121">
        <f t="shared" si="1279"/>
        <v>1.7511153385329445</v>
      </c>
      <c r="O2816" s="114">
        <f t="shared" si="1280"/>
        <v>1.7521173400000001</v>
      </c>
      <c r="P2816" s="114">
        <f t="shared" si="1281"/>
        <v>336.26947039999999</v>
      </c>
      <c r="Q2816" s="168">
        <f t="shared" si="1294"/>
        <v>0</v>
      </c>
      <c r="R2816" s="169">
        <f t="shared" si="1290"/>
        <v>0</v>
      </c>
      <c r="S2816" s="114">
        <f t="shared" si="1282"/>
        <v>0</v>
      </c>
      <c r="T2816" s="124">
        <f t="shared" si="1291"/>
        <v>7.0000000000000007E-2</v>
      </c>
      <c r="U2816" s="122">
        <f t="shared" si="1283"/>
        <v>5</v>
      </c>
      <c r="V2816" s="122">
        <v>252</v>
      </c>
      <c r="W2816" s="121">
        <f t="shared" si="1284"/>
        <v>1.0013433350000001</v>
      </c>
      <c r="X2816" s="114">
        <f t="shared" si="1285"/>
        <v>0.45172254000000001</v>
      </c>
      <c r="Y2816" s="114">
        <f t="shared" si="1286"/>
        <v>0</v>
      </c>
      <c r="Z2816" s="127" t="str">
        <f t="shared" si="1295"/>
        <v>A+J=</v>
      </c>
      <c r="AA2816" s="119">
        <f t="shared" si="1296"/>
        <v>46832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>
        <f t="shared" si="1287"/>
        <v>46811</v>
      </c>
      <c r="B2817" s="114">
        <f t="shared" si="1274"/>
        <v>336.72119293999998</v>
      </c>
      <c r="C2817" s="114">
        <f t="shared" si="1292"/>
        <v>191.92177529</v>
      </c>
      <c r="D2817" s="115">
        <f t="shared" si="1275"/>
        <v>1190.8820000000001</v>
      </c>
      <c r="E2817" s="116">
        <f t="shared" si="1297"/>
        <v>1193.337</v>
      </c>
      <c r="F2817" s="117">
        <f t="shared" si="1298"/>
        <v>46773</v>
      </c>
      <c r="G2817" s="118">
        <f t="shared" si="1276"/>
        <v>2.0614972768082662E-3</v>
      </c>
      <c r="H2817" s="119">
        <f t="shared" si="1293"/>
        <v>46832</v>
      </c>
      <c r="I2817" s="119">
        <f t="shared" si="1277"/>
        <v>46832</v>
      </c>
      <c r="J2817" s="120">
        <f t="shared" si="1288"/>
        <v>18</v>
      </c>
      <c r="K2817" s="120">
        <f t="shared" si="1299"/>
        <v>5</v>
      </c>
      <c r="L2817" s="8">
        <f t="shared" si="1289"/>
        <v>1.0005722100000001</v>
      </c>
      <c r="M2817" s="121">
        <f t="shared" si="1278"/>
        <v>1.00206149</v>
      </c>
      <c r="N2817" s="121">
        <f t="shared" si="1279"/>
        <v>1.7511153385329445</v>
      </c>
      <c r="O2817" s="114">
        <f t="shared" si="1280"/>
        <v>1.7521173400000001</v>
      </c>
      <c r="P2817" s="114">
        <f t="shared" si="1281"/>
        <v>336.26947039999999</v>
      </c>
      <c r="Q2817" s="168">
        <f t="shared" si="1294"/>
        <v>0</v>
      </c>
      <c r="R2817" s="169">
        <f t="shared" si="1290"/>
        <v>0</v>
      </c>
      <c r="S2817" s="114">
        <f t="shared" si="1282"/>
        <v>0</v>
      </c>
      <c r="T2817" s="124">
        <f t="shared" si="1291"/>
        <v>7.0000000000000007E-2</v>
      </c>
      <c r="U2817" s="122">
        <f t="shared" si="1283"/>
        <v>5</v>
      </c>
      <c r="V2817" s="122">
        <v>252</v>
      </c>
      <c r="W2817" s="121">
        <f t="shared" si="1284"/>
        <v>1.0013433350000001</v>
      </c>
      <c r="X2817" s="114">
        <f t="shared" si="1285"/>
        <v>0.45172254000000001</v>
      </c>
      <c r="Y2817" s="114">
        <f t="shared" si="1286"/>
        <v>0</v>
      </c>
      <c r="Z2817" s="127" t="str">
        <f t="shared" si="1295"/>
        <v>A+J=</v>
      </c>
      <c r="AA2817" s="119">
        <f t="shared" si="1296"/>
        <v>46832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>
        <f t="shared" si="1287"/>
        <v>46812</v>
      </c>
      <c r="B2818" s="114">
        <f t="shared" si="1274"/>
        <v>336.72119293999998</v>
      </c>
      <c r="C2818" s="114">
        <f t="shared" si="1292"/>
        <v>191.92177529</v>
      </c>
      <c r="D2818" s="115">
        <f t="shared" si="1275"/>
        <v>1190.8820000000001</v>
      </c>
      <c r="E2818" s="116">
        <f t="shared" si="1297"/>
        <v>1193.337</v>
      </c>
      <c r="F2818" s="117">
        <f t="shared" si="1298"/>
        <v>46773</v>
      </c>
      <c r="G2818" s="118">
        <f t="shared" si="1276"/>
        <v>2.0614972768082662E-3</v>
      </c>
      <c r="H2818" s="119">
        <f t="shared" si="1293"/>
        <v>46832</v>
      </c>
      <c r="I2818" s="119">
        <f t="shared" si="1277"/>
        <v>46832</v>
      </c>
      <c r="J2818" s="120">
        <f t="shared" si="1288"/>
        <v>18</v>
      </c>
      <c r="K2818" s="120">
        <f t="shared" si="1299"/>
        <v>5</v>
      </c>
      <c r="L2818" s="8">
        <f t="shared" si="1289"/>
        <v>1.0005722100000001</v>
      </c>
      <c r="M2818" s="121">
        <f t="shared" si="1278"/>
        <v>1.00206149</v>
      </c>
      <c r="N2818" s="121">
        <f t="shared" si="1279"/>
        <v>1.7511153385329445</v>
      </c>
      <c r="O2818" s="114">
        <f t="shared" si="1280"/>
        <v>1.7521173400000001</v>
      </c>
      <c r="P2818" s="114">
        <f t="shared" si="1281"/>
        <v>336.26947039999999</v>
      </c>
      <c r="Q2818" s="168">
        <f t="shared" si="1294"/>
        <v>0</v>
      </c>
      <c r="R2818" s="169">
        <f t="shared" si="1290"/>
        <v>0</v>
      </c>
      <c r="S2818" s="114">
        <f t="shared" si="1282"/>
        <v>0</v>
      </c>
      <c r="T2818" s="124">
        <f t="shared" si="1291"/>
        <v>7.0000000000000007E-2</v>
      </c>
      <c r="U2818" s="122">
        <f t="shared" si="1283"/>
        <v>5</v>
      </c>
      <c r="V2818" s="122">
        <v>252</v>
      </c>
      <c r="W2818" s="121">
        <f t="shared" si="1284"/>
        <v>1.0013433350000001</v>
      </c>
      <c r="X2818" s="114">
        <f t="shared" si="1285"/>
        <v>0.45172254000000001</v>
      </c>
      <c r="Y2818" s="114">
        <f t="shared" si="1286"/>
        <v>0</v>
      </c>
      <c r="Z2818" s="127" t="str">
        <f t="shared" si="1295"/>
        <v>A+J=</v>
      </c>
      <c r="AA2818" s="119">
        <f t="shared" si="1296"/>
        <v>46832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>
        <f t="shared" si="1287"/>
        <v>46813</v>
      </c>
      <c r="B2819" s="114">
        <f t="shared" si="1274"/>
        <v>336.72119293999998</v>
      </c>
      <c r="C2819" s="114">
        <f t="shared" si="1292"/>
        <v>191.92177529</v>
      </c>
      <c r="D2819" s="115">
        <f t="shared" si="1275"/>
        <v>1190.8820000000001</v>
      </c>
      <c r="E2819" s="116">
        <f t="shared" si="1297"/>
        <v>1193.337</v>
      </c>
      <c r="F2819" s="117">
        <f t="shared" si="1298"/>
        <v>46773</v>
      </c>
      <c r="G2819" s="118">
        <f t="shared" si="1276"/>
        <v>2.0614972768082662E-3</v>
      </c>
      <c r="H2819" s="119">
        <f t="shared" si="1293"/>
        <v>46832</v>
      </c>
      <c r="I2819" s="119">
        <f t="shared" si="1277"/>
        <v>46832</v>
      </c>
      <c r="J2819" s="120">
        <f t="shared" si="1288"/>
        <v>18</v>
      </c>
      <c r="K2819" s="120">
        <f t="shared" si="1299"/>
        <v>5</v>
      </c>
      <c r="L2819" s="8">
        <f t="shared" si="1289"/>
        <v>1.0005722100000001</v>
      </c>
      <c r="M2819" s="121">
        <f t="shared" si="1278"/>
        <v>1.00206149</v>
      </c>
      <c r="N2819" s="121">
        <f t="shared" si="1279"/>
        <v>1.7511153385329445</v>
      </c>
      <c r="O2819" s="114">
        <f t="shared" si="1280"/>
        <v>1.7521173400000001</v>
      </c>
      <c r="P2819" s="114">
        <f t="shared" si="1281"/>
        <v>336.26947039999999</v>
      </c>
      <c r="Q2819" s="168">
        <f t="shared" si="1294"/>
        <v>0</v>
      </c>
      <c r="R2819" s="169">
        <f t="shared" si="1290"/>
        <v>0</v>
      </c>
      <c r="S2819" s="114">
        <f t="shared" si="1282"/>
        <v>0</v>
      </c>
      <c r="T2819" s="124">
        <f t="shared" si="1291"/>
        <v>7.0000000000000007E-2</v>
      </c>
      <c r="U2819" s="122">
        <f t="shared" si="1283"/>
        <v>5</v>
      </c>
      <c r="V2819" s="122">
        <v>252</v>
      </c>
      <c r="W2819" s="121">
        <f t="shared" si="1284"/>
        <v>1.0013433350000001</v>
      </c>
      <c r="X2819" s="114">
        <f t="shared" si="1285"/>
        <v>0.45172254000000001</v>
      </c>
      <c r="Y2819" s="114">
        <f t="shared" si="1286"/>
        <v>0</v>
      </c>
      <c r="Z2819" s="127" t="str">
        <f t="shared" si="1295"/>
        <v>A+J=</v>
      </c>
      <c r="AA2819" s="119">
        <f t="shared" si="1296"/>
        <v>46832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>
        <f t="shared" si="1287"/>
        <v>46814</v>
      </c>
      <c r="B2820" s="114">
        <f t="shared" si="1274"/>
        <v>336.85014667999997</v>
      </c>
      <c r="C2820" s="114">
        <f t="shared" si="1292"/>
        <v>191.92177529</v>
      </c>
      <c r="D2820" s="115">
        <f t="shared" si="1275"/>
        <v>1190.8820000000001</v>
      </c>
      <c r="E2820" s="116">
        <f t="shared" si="1297"/>
        <v>1193.337</v>
      </c>
      <c r="F2820" s="117">
        <f t="shared" si="1298"/>
        <v>46773</v>
      </c>
      <c r="G2820" s="118">
        <f t="shared" si="1276"/>
        <v>2.0614972768082662E-3</v>
      </c>
      <c r="H2820" s="119">
        <f t="shared" si="1293"/>
        <v>46832</v>
      </c>
      <c r="I2820" s="119">
        <f t="shared" si="1277"/>
        <v>46832</v>
      </c>
      <c r="J2820" s="120">
        <f t="shared" si="1288"/>
        <v>18</v>
      </c>
      <c r="K2820" s="120">
        <f t="shared" si="1299"/>
        <v>6</v>
      </c>
      <c r="L2820" s="8">
        <f t="shared" si="1289"/>
        <v>1.00068669</v>
      </c>
      <c r="M2820" s="121">
        <f t="shared" si="1278"/>
        <v>1.00206149</v>
      </c>
      <c r="N2820" s="121">
        <f t="shared" si="1279"/>
        <v>1.7511153385329445</v>
      </c>
      <c r="O2820" s="114">
        <f t="shared" si="1280"/>
        <v>1.7523178100000001</v>
      </c>
      <c r="P2820" s="114">
        <f t="shared" si="1281"/>
        <v>336.30794495999999</v>
      </c>
      <c r="Q2820" s="168">
        <f t="shared" si="1294"/>
        <v>0</v>
      </c>
      <c r="R2820" s="169">
        <f t="shared" si="1290"/>
        <v>0</v>
      </c>
      <c r="S2820" s="114">
        <f t="shared" si="1282"/>
        <v>0</v>
      </c>
      <c r="T2820" s="124">
        <f t="shared" si="1291"/>
        <v>7.0000000000000007E-2</v>
      </c>
      <c r="U2820" s="122">
        <f t="shared" si="1283"/>
        <v>6</v>
      </c>
      <c r="V2820" s="122">
        <v>252</v>
      </c>
      <c r="W2820" s="121">
        <f t="shared" si="1284"/>
        <v>1.001612218</v>
      </c>
      <c r="X2820" s="114">
        <f t="shared" si="1285"/>
        <v>0.54220172</v>
      </c>
      <c r="Y2820" s="114">
        <f t="shared" si="1286"/>
        <v>0</v>
      </c>
      <c r="Z2820" s="127" t="str">
        <f t="shared" si="1295"/>
        <v>A+J=</v>
      </c>
      <c r="AA2820" s="119">
        <f t="shared" si="1296"/>
        <v>46832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>
        <f t="shared" si="1287"/>
        <v>46815</v>
      </c>
      <c r="B2821" s="114">
        <f t="shared" si="1274"/>
        <v>336.97914757999996</v>
      </c>
      <c r="C2821" s="114">
        <f t="shared" si="1292"/>
        <v>191.92177529</v>
      </c>
      <c r="D2821" s="115">
        <f t="shared" si="1275"/>
        <v>1190.8820000000001</v>
      </c>
      <c r="E2821" s="116">
        <f t="shared" si="1297"/>
        <v>1193.337</v>
      </c>
      <c r="F2821" s="117">
        <f t="shared" si="1298"/>
        <v>46773</v>
      </c>
      <c r="G2821" s="118">
        <f t="shared" si="1276"/>
        <v>2.0614972768082662E-3</v>
      </c>
      <c r="H2821" s="119">
        <f t="shared" si="1293"/>
        <v>46832</v>
      </c>
      <c r="I2821" s="119">
        <f t="shared" si="1277"/>
        <v>46832</v>
      </c>
      <c r="J2821" s="120">
        <f t="shared" si="1288"/>
        <v>18</v>
      </c>
      <c r="K2821" s="120">
        <f t="shared" si="1299"/>
        <v>7</v>
      </c>
      <c r="L2821" s="8">
        <f t="shared" si="1289"/>
        <v>1.0008011800000001</v>
      </c>
      <c r="M2821" s="121">
        <f t="shared" si="1278"/>
        <v>1.00206149</v>
      </c>
      <c r="N2821" s="121">
        <f t="shared" si="1279"/>
        <v>1.7511153385329445</v>
      </c>
      <c r="O2821" s="114">
        <f t="shared" si="1280"/>
        <v>1.75251829</v>
      </c>
      <c r="P2821" s="114">
        <f t="shared" si="1281"/>
        <v>336.34642143999997</v>
      </c>
      <c r="Q2821" s="168">
        <f t="shared" si="1294"/>
        <v>0</v>
      </c>
      <c r="R2821" s="169">
        <f t="shared" si="1290"/>
        <v>0</v>
      </c>
      <c r="S2821" s="114">
        <f t="shared" si="1282"/>
        <v>0</v>
      </c>
      <c r="T2821" s="124">
        <f t="shared" si="1291"/>
        <v>7.0000000000000007E-2</v>
      </c>
      <c r="U2821" s="122">
        <f t="shared" si="1283"/>
        <v>7</v>
      </c>
      <c r="V2821" s="122">
        <v>252</v>
      </c>
      <c r="W2821" s="121">
        <f t="shared" si="1284"/>
        <v>1.001881174</v>
      </c>
      <c r="X2821" s="114">
        <f t="shared" si="1285"/>
        <v>0.63272614000000005</v>
      </c>
      <c r="Y2821" s="114">
        <f t="shared" si="1286"/>
        <v>0</v>
      </c>
      <c r="Z2821" s="127" t="str">
        <f t="shared" si="1295"/>
        <v>A+J=</v>
      </c>
      <c r="AA2821" s="119">
        <f t="shared" si="1296"/>
        <v>46832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>
        <f t="shared" si="1287"/>
        <v>46816</v>
      </c>
      <c r="B2822" s="114">
        <f t="shared" si="1274"/>
        <v>337.10820108000001</v>
      </c>
      <c r="C2822" s="114">
        <f t="shared" si="1292"/>
        <v>191.92177529</v>
      </c>
      <c r="D2822" s="115">
        <f t="shared" si="1275"/>
        <v>1190.8820000000001</v>
      </c>
      <c r="E2822" s="116">
        <f t="shared" si="1297"/>
        <v>1193.337</v>
      </c>
      <c r="F2822" s="117">
        <f t="shared" si="1298"/>
        <v>46773</v>
      </c>
      <c r="G2822" s="118">
        <f t="shared" si="1276"/>
        <v>2.0614972768082662E-3</v>
      </c>
      <c r="H2822" s="119">
        <f t="shared" si="1293"/>
        <v>46832</v>
      </c>
      <c r="I2822" s="119">
        <f t="shared" si="1277"/>
        <v>46832</v>
      </c>
      <c r="J2822" s="120">
        <f t="shared" si="1288"/>
        <v>18</v>
      </c>
      <c r="K2822" s="120">
        <f t="shared" si="1299"/>
        <v>8</v>
      </c>
      <c r="L2822" s="8">
        <f t="shared" si="1289"/>
        <v>1.00091569</v>
      </c>
      <c r="M2822" s="121">
        <f t="shared" si="1278"/>
        <v>1.00206149</v>
      </c>
      <c r="N2822" s="121">
        <f t="shared" si="1279"/>
        <v>1.7511153385329445</v>
      </c>
      <c r="O2822" s="114">
        <f t="shared" si="1280"/>
        <v>1.75271881</v>
      </c>
      <c r="P2822" s="114">
        <f t="shared" si="1281"/>
        <v>336.38490559000002</v>
      </c>
      <c r="Q2822" s="168">
        <f t="shared" si="1294"/>
        <v>0</v>
      </c>
      <c r="R2822" s="169">
        <f t="shared" si="1290"/>
        <v>0</v>
      </c>
      <c r="S2822" s="114">
        <f t="shared" si="1282"/>
        <v>0</v>
      </c>
      <c r="T2822" s="124">
        <f t="shared" si="1291"/>
        <v>7.0000000000000007E-2</v>
      </c>
      <c r="U2822" s="122">
        <f t="shared" si="1283"/>
        <v>8</v>
      </c>
      <c r="V2822" s="122">
        <v>252</v>
      </c>
      <c r="W2822" s="121">
        <f t="shared" si="1284"/>
        <v>1.0021502019999999</v>
      </c>
      <c r="X2822" s="114">
        <f t="shared" si="1285"/>
        <v>0.72329549000000004</v>
      </c>
      <c r="Y2822" s="114">
        <f t="shared" si="1286"/>
        <v>0</v>
      </c>
      <c r="Z2822" s="127" t="str">
        <f t="shared" si="1295"/>
        <v>A+J=</v>
      </c>
      <c r="AA2822" s="119">
        <f t="shared" si="1296"/>
        <v>46832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>
        <f t="shared" si="1287"/>
        <v>46817</v>
      </c>
      <c r="B2823" s="114">
        <f t="shared" ref="B2823:B2886" si="1300">(P2823+X2823)</f>
        <v>337.10820108000001</v>
      </c>
      <c r="C2823" s="114">
        <f t="shared" si="1292"/>
        <v>191.92177529</v>
      </c>
      <c r="D2823" s="115">
        <f t="shared" ref="D2823:D2886" si="1301">IF(E2823=E2822,D2822,E2822)</f>
        <v>1190.8820000000001</v>
      </c>
      <c r="E2823" s="116">
        <f t="shared" si="1297"/>
        <v>1193.337</v>
      </c>
      <c r="F2823" s="117">
        <f t="shared" si="1298"/>
        <v>46773</v>
      </c>
      <c r="G2823" s="118">
        <f t="shared" ref="G2823:G2886" si="1302">(E2823/D2823)-1</f>
        <v>2.0614972768082662E-3</v>
      </c>
      <c r="H2823" s="119">
        <f t="shared" si="1293"/>
        <v>46832</v>
      </c>
      <c r="I2823" s="119">
        <f t="shared" ref="I2823:I2886" si="1303">IF(A2823&gt;I2822,H2823,I2822)</f>
        <v>46832</v>
      </c>
      <c r="J2823" s="120">
        <f t="shared" si="1288"/>
        <v>18</v>
      </c>
      <c r="K2823" s="120">
        <f t="shared" si="1299"/>
        <v>8</v>
      </c>
      <c r="L2823" s="8">
        <f t="shared" si="1289"/>
        <v>1.00091569</v>
      </c>
      <c r="M2823" s="121">
        <f t="shared" ref="M2823:M2886" si="1304">IF(I2823&gt;I2822,L2822,M2822)</f>
        <v>1.00206149</v>
      </c>
      <c r="N2823" s="121">
        <f t="shared" ref="N2823:N2886" si="1305">IF(I2823&gt;I2822,N2822*M2823,N2822)</f>
        <v>1.7511153385329445</v>
      </c>
      <c r="O2823" s="114">
        <f t="shared" ref="O2823:O2886" si="1306">TRUNC(TRUNC((L2823*N2823),15),8)</f>
        <v>1.75271881</v>
      </c>
      <c r="P2823" s="114">
        <f t="shared" ref="P2823:P2886" si="1307">TRUNC(C2823*O2823,8)</f>
        <v>336.38490559000002</v>
      </c>
      <c r="Q2823" s="168">
        <f t="shared" si="1294"/>
        <v>0</v>
      </c>
      <c r="R2823" s="169">
        <f t="shared" si="1290"/>
        <v>0</v>
      </c>
      <c r="S2823" s="114">
        <f t="shared" ref="S2823:S2886" si="1308">IF(R2823&gt;0,TRUNC(R2823*P2823,8),0)</f>
        <v>0</v>
      </c>
      <c r="T2823" s="124">
        <f t="shared" si="1291"/>
        <v>7.0000000000000007E-2</v>
      </c>
      <c r="U2823" s="122">
        <f t="shared" ref="U2823:U2886" si="1309">IF(Q2822&gt;0,1,IF(K2823=K2822,U2822,U2822+1))</f>
        <v>8</v>
      </c>
      <c r="V2823" s="122">
        <v>252</v>
      </c>
      <c r="W2823" s="121">
        <f t="shared" ref="W2823:W2886" si="1310">ROUND((1+T2823)^TRUNC((U2823/V2823),9),9)</f>
        <v>1.0021502019999999</v>
      </c>
      <c r="X2823" s="114">
        <f t="shared" ref="X2823:X2886" si="1311">TRUNC((P2823*(W2823-1)),8)</f>
        <v>0.72329549000000004</v>
      </c>
      <c r="Y2823" s="114">
        <f t="shared" ref="Y2823:Y2886" si="1312">IF(Q2823&gt;0,S2823+X2823,0)</f>
        <v>0</v>
      </c>
      <c r="Z2823" s="127" t="str">
        <f t="shared" si="1295"/>
        <v>A+J=</v>
      </c>
      <c r="AA2823" s="119">
        <f t="shared" si="1296"/>
        <v>46832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>
        <f t="shared" si="1287"/>
        <v>46818</v>
      </c>
      <c r="B2824" s="114">
        <f t="shared" si="1300"/>
        <v>337.10820108000001</v>
      </c>
      <c r="C2824" s="114">
        <f t="shared" si="1292"/>
        <v>191.92177529</v>
      </c>
      <c r="D2824" s="115">
        <f t="shared" si="1301"/>
        <v>1190.8820000000001</v>
      </c>
      <c r="E2824" s="116">
        <f t="shared" si="1297"/>
        <v>1193.337</v>
      </c>
      <c r="F2824" s="117">
        <f t="shared" si="1298"/>
        <v>46773</v>
      </c>
      <c r="G2824" s="118">
        <f t="shared" si="1302"/>
        <v>2.0614972768082662E-3</v>
      </c>
      <c r="H2824" s="119">
        <f t="shared" si="1293"/>
        <v>46832</v>
      </c>
      <c r="I2824" s="119">
        <f t="shared" si="1303"/>
        <v>46832</v>
      </c>
      <c r="J2824" s="120">
        <f t="shared" si="1288"/>
        <v>18</v>
      </c>
      <c r="K2824" s="120">
        <f t="shared" si="1299"/>
        <v>8</v>
      </c>
      <c r="L2824" s="8">
        <f t="shared" si="1289"/>
        <v>1.00091569</v>
      </c>
      <c r="M2824" s="121">
        <f t="shared" si="1304"/>
        <v>1.00206149</v>
      </c>
      <c r="N2824" s="121">
        <f t="shared" si="1305"/>
        <v>1.7511153385329445</v>
      </c>
      <c r="O2824" s="114">
        <f t="shared" si="1306"/>
        <v>1.75271881</v>
      </c>
      <c r="P2824" s="114">
        <f t="shared" si="1307"/>
        <v>336.38490559000002</v>
      </c>
      <c r="Q2824" s="168">
        <f t="shared" si="1294"/>
        <v>0</v>
      </c>
      <c r="R2824" s="169">
        <f t="shared" si="1290"/>
        <v>0</v>
      </c>
      <c r="S2824" s="114">
        <f t="shared" si="1308"/>
        <v>0</v>
      </c>
      <c r="T2824" s="124">
        <f t="shared" si="1291"/>
        <v>7.0000000000000007E-2</v>
      </c>
      <c r="U2824" s="122">
        <f t="shared" si="1309"/>
        <v>8</v>
      </c>
      <c r="V2824" s="122">
        <v>252</v>
      </c>
      <c r="W2824" s="121">
        <f t="shared" si="1310"/>
        <v>1.0021502019999999</v>
      </c>
      <c r="X2824" s="114">
        <f t="shared" si="1311"/>
        <v>0.72329549000000004</v>
      </c>
      <c r="Y2824" s="114">
        <f t="shared" si="1312"/>
        <v>0</v>
      </c>
      <c r="Z2824" s="127" t="str">
        <f t="shared" si="1295"/>
        <v>A+J=</v>
      </c>
      <c r="AA2824" s="119">
        <f t="shared" si="1296"/>
        <v>46832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>
        <f t="shared" si="1287"/>
        <v>46819</v>
      </c>
      <c r="B2825" s="114">
        <f t="shared" si="1300"/>
        <v>337.23730337000001</v>
      </c>
      <c r="C2825" s="114">
        <f t="shared" si="1292"/>
        <v>191.92177529</v>
      </c>
      <c r="D2825" s="115">
        <f t="shared" si="1301"/>
        <v>1190.8820000000001</v>
      </c>
      <c r="E2825" s="116">
        <f t="shared" si="1297"/>
        <v>1193.337</v>
      </c>
      <c r="F2825" s="117">
        <f t="shared" si="1298"/>
        <v>46773</v>
      </c>
      <c r="G2825" s="118">
        <f t="shared" si="1302"/>
        <v>2.0614972768082662E-3</v>
      </c>
      <c r="H2825" s="119">
        <f t="shared" si="1293"/>
        <v>46832</v>
      </c>
      <c r="I2825" s="119">
        <f t="shared" si="1303"/>
        <v>46832</v>
      </c>
      <c r="J2825" s="120">
        <f t="shared" si="1288"/>
        <v>18</v>
      </c>
      <c r="K2825" s="120">
        <f t="shared" si="1299"/>
        <v>9</v>
      </c>
      <c r="L2825" s="8">
        <f t="shared" si="1289"/>
        <v>1.0010302099999999</v>
      </c>
      <c r="M2825" s="121">
        <f t="shared" si="1304"/>
        <v>1.00206149</v>
      </c>
      <c r="N2825" s="121">
        <f t="shared" si="1305"/>
        <v>1.7511153385329445</v>
      </c>
      <c r="O2825" s="114">
        <f t="shared" si="1306"/>
        <v>1.75291935</v>
      </c>
      <c r="P2825" s="114">
        <f t="shared" si="1307"/>
        <v>336.42339358999999</v>
      </c>
      <c r="Q2825" s="168">
        <f t="shared" si="1294"/>
        <v>0</v>
      </c>
      <c r="R2825" s="169">
        <f t="shared" si="1290"/>
        <v>0</v>
      </c>
      <c r="S2825" s="114">
        <f t="shared" si="1308"/>
        <v>0</v>
      </c>
      <c r="T2825" s="124">
        <f t="shared" si="1291"/>
        <v>7.0000000000000007E-2</v>
      </c>
      <c r="U2825" s="122">
        <f t="shared" si="1309"/>
        <v>9</v>
      </c>
      <c r="V2825" s="122">
        <v>252</v>
      </c>
      <c r="W2825" s="121">
        <f t="shared" si="1310"/>
        <v>1.0024193020000001</v>
      </c>
      <c r="X2825" s="114">
        <f t="shared" si="1311"/>
        <v>0.81390978000000003</v>
      </c>
      <c r="Y2825" s="114">
        <f t="shared" si="1312"/>
        <v>0</v>
      </c>
      <c r="Z2825" s="127" t="str">
        <f t="shared" si="1295"/>
        <v>A+J=</v>
      </c>
      <c r="AA2825" s="119">
        <f t="shared" si="1296"/>
        <v>46832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>
        <f t="shared" si="1287"/>
        <v>46820</v>
      </c>
      <c r="B2826" s="114">
        <f t="shared" si="1300"/>
        <v>337.36645636999998</v>
      </c>
      <c r="C2826" s="114">
        <f t="shared" si="1292"/>
        <v>191.92177529</v>
      </c>
      <c r="D2826" s="115">
        <f t="shared" si="1301"/>
        <v>1190.8820000000001</v>
      </c>
      <c r="E2826" s="116">
        <f t="shared" si="1297"/>
        <v>1193.337</v>
      </c>
      <c r="F2826" s="117">
        <f t="shared" si="1298"/>
        <v>46773</v>
      </c>
      <c r="G2826" s="118">
        <f t="shared" si="1302"/>
        <v>2.0614972768082662E-3</v>
      </c>
      <c r="H2826" s="119">
        <f t="shared" si="1293"/>
        <v>46832</v>
      </c>
      <c r="I2826" s="119">
        <f t="shared" si="1303"/>
        <v>46832</v>
      </c>
      <c r="J2826" s="120">
        <f t="shared" si="1288"/>
        <v>18</v>
      </c>
      <c r="K2826" s="120">
        <f t="shared" si="1299"/>
        <v>10</v>
      </c>
      <c r="L2826" s="8">
        <f t="shared" si="1289"/>
        <v>1.0011447499999999</v>
      </c>
      <c r="M2826" s="121">
        <f t="shared" si="1304"/>
        <v>1.00206149</v>
      </c>
      <c r="N2826" s="121">
        <f t="shared" si="1305"/>
        <v>1.7511153385329445</v>
      </c>
      <c r="O2826" s="114">
        <f t="shared" si="1306"/>
        <v>1.7531199200000001</v>
      </c>
      <c r="P2826" s="114">
        <f t="shared" si="1307"/>
        <v>336.46188733999998</v>
      </c>
      <c r="Q2826" s="168">
        <f t="shared" si="1294"/>
        <v>0</v>
      </c>
      <c r="R2826" s="169">
        <f t="shared" si="1290"/>
        <v>0</v>
      </c>
      <c r="S2826" s="114">
        <f t="shared" si="1308"/>
        <v>0</v>
      </c>
      <c r="T2826" s="124">
        <f t="shared" si="1291"/>
        <v>7.0000000000000007E-2</v>
      </c>
      <c r="U2826" s="122">
        <f t="shared" si="1309"/>
        <v>10</v>
      </c>
      <c r="V2826" s="122">
        <v>252</v>
      </c>
      <c r="W2826" s="121">
        <f t="shared" si="1310"/>
        <v>1.0026884739999999</v>
      </c>
      <c r="X2826" s="114">
        <f t="shared" si="1311"/>
        <v>0.90456903</v>
      </c>
      <c r="Y2826" s="114">
        <f t="shared" si="1312"/>
        <v>0</v>
      </c>
      <c r="Z2826" s="127" t="str">
        <f t="shared" si="1295"/>
        <v>A+J=</v>
      </c>
      <c r="AA2826" s="119">
        <f t="shared" si="1296"/>
        <v>46832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>
        <f t="shared" ref="A2827:A2890" si="1313">(A2826+1)</f>
        <v>46821</v>
      </c>
      <c r="B2827" s="114">
        <f t="shared" si="1300"/>
        <v>337.49565658</v>
      </c>
      <c r="C2827" s="114">
        <f t="shared" si="1292"/>
        <v>191.92177529</v>
      </c>
      <c r="D2827" s="115">
        <f t="shared" si="1301"/>
        <v>1190.8820000000001</v>
      </c>
      <c r="E2827" s="116">
        <f t="shared" si="1297"/>
        <v>1193.337</v>
      </c>
      <c r="F2827" s="117">
        <f t="shared" si="1298"/>
        <v>46773</v>
      </c>
      <c r="G2827" s="118">
        <f t="shared" si="1302"/>
        <v>2.0614972768082662E-3</v>
      </c>
      <c r="H2827" s="119">
        <f t="shared" si="1293"/>
        <v>46832</v>
      </c>
      <c r="I2827" s="119">
        <f t="shared" si="1303"/>
        <v>46832</v>
      </c>
      <c r="J2827" s="120">
        <f t="shared" ref="J2827:J2890" si="1314">IF(I2827=I2826,J2826,NETWORKDAYS(I2826,I2827,$AD$148:$AD$502)-1)</f>
        <v>18</v>
      </c>
      <c r="K2827" s="120">
        <f t="shared" si="1299"/>
        <v>11</v>
      </c>
      <c r="L2827" s="8">
        <f t="shared" ref="L2827:L2890" si="1315">TRUNC((E2827/D2827)^TRUNC((K2827/J2827),9),8)</f>
        <v>1.0012592899999999</v>
      </c>
      <c r="M2827" s="121">
        <f t="shared" si="1304"/>
        <v>1.00206149</v>
      </c>
      <c r="N2827" s="121">
        <f t="shared" si="1305"/>
        <v>1.7511153385329445</v>
      </c>
      <c r="O2827" s="114">
        <f t="shared" si="1306"/>
        <v>1.7533205000000001</v>
      </c>
      <c r="P2827" s="114">
        <f t="shared" si="1307"/>
        <v>336.50038301000001</v>
      </c>
      <c r="Q2827" s="168">
        <f t="shared" si="1294"/>
        <v>0</v>
      </c>
      <c r="R2827" s="169">
        <f t="shared" ref="R2827:R2890" si="1316">IF(Q2827&gt;0,VLOOKUP($A2827,$AD$10:$AI$140,6),0)</f>
        <v>0</v>
      </c>
      <c r="S2827" s="114">
        <f t="shared" si="1308"/>
        <v>0</v>
      </c>
      <c r="T2827" s="124">
        <f t="shared" ref="T2827:T2890" si="1317">(T2826)</f>
        <v>7.0000000000000007E-2</v>
      </c>
      <c r="U2827" s="122">
        <f t="shared" si="1309"/>
        <v>11</v>
      </c>
      <c r="V2827" s="122">
        <v>252</v>
      </c>
      <c r="W2827" s="121">
        <f t="shared" si="1310"/>
        <v>1.0029577190000001</v>
      </c>
      <c r="X2827" s="114">
        <f t="shared" si="1311"/>
        <v>0.99527357000000005</v>
      </c>
      <c r="Y2827" s="114">
        <f t="shared" si="1312"/>
        <v>0</v>
      </c>
      <c r="Z2827" s="127" t="str">
        <f t="shared" si="1295"/>
        <v>A+J=</v>
      </c>
      <c r="AA2827" s="119">
        <f t="shared" si="1296"/>
        <v>46832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>
        <f t="shared" si="1313"/>
        <v>46822</v>
      </c>
      <c r="B2828" s="114">
        <f t="shared" si="1300"/>
        <v>337.62490560000003</v>
      </c>
      <c r="C2828" s="114">
        <f t="shared" ref="C2828:C2891" si="1318">TRUNC(IF(Q2827&gt;0,VLOOKUP(A2827,$AD$12:$AE$140,2),C2827),8)</f>
        <v>191.92177529</v>
      </c>
      <c r="D2828" s="115">
        <f t="shared" si="1301"/>
        <v>1190.8820000000001</v>
      </c>
      <c r="E2828" s="116">
        <f t="shared" si="1297"/>
        <v>1193.337</v>
      </c>
      <c r="F2828" s="117">
        <f t="shared" si="1298"/>
        <v>46773</v>
      </c>
      <c r="G2828" s="118">
        <f t="shared" si="1302"/>
        <v>2.0614972768082662E-3</v>
      </c>
      <c r="H2828" s="119">
        <f t="shared" ref="H2828:H2891" si="1319">IF(DAY(A2828)=H$9,VLOOKUP(A2828,AH$118:AN$450,4),H2827)</f>
        <v>46832</v>
      </c>
      <c r="I2828" s="119">
        <f t="shared" si="1303"/>
        <v>46832</v>
      </c>
      <c r="J2828" s="120">
        <f t="shared" si="1314"/>
        <v>18</v>
      </c>
      <c r="K2828" s="120">
        <f t="shared" si="1299"/>
        <v>12</v>
      </c>
      <c r="L2828" s="8">
        <f t="shared" si="1315"/>
        <v>1.00137385</v>
      </c>
      <c r="M2828" s="121">
        <f t="shared" si="1304"/>
        <v>1.00206149</v>
      </c>
      <c r="N2828" s="121">
        <f t="shared" si="1305"/>
        <v>1.7511153385329445</v>
      </c>
      <c r="O2828" s="114">
        <f t="shared" si="1306"/>
        <v>1.7535210999999999</v>
      </c>
      <c r="P2828" s="114">
        <f t="shared" si="1307"/>
        <v>336.53888252000002</v>
      </c>
      <c r="Q2828" s="168">
        <f t="shared" ref="Q2828:Q2891" si="1320">IF(VLOOKUP(A2828,AD$10:AK$140,8)=VLOOKUP(A2827,AD$10:AK$140,8),0,VLOOKUP(A2828,AD$10:AK$140,8))</f>
        <v>0</v>
      </c>
      <c r="R2828" s="169">
        <f t="shared" si="1316"/>
        <v>0</v>
      </c>
      <c r="S2828" s="114">
        <f t="shared" si="1308"/>
        <v>0</v>
      </c>
      <c r="T2828" s="124">
        <f t="shared" si="1317"/>
        <v>7.0000000000000007E-2</v>
      </c>
      <c r="U2828" s="122">
        <f t="shared" si="1309"/>
        <v>12</v>
      </c>
      <c r="V2828" s="122">
        <v>252</v>
      </c>
      <c r="W2828" s="121">
        <f t="shared" si="1310"/>
        <v>1.003227036</v>
      </c>
      <c r="X2828" s="114">
        <f t="shared" si="1311"/>
        <v>1.0860230799999999</v>
      </c>
      <c r="Y2828" s="114">
        <f t="shared" si="1312"/>
        <v>0</v>
      </c>
      <c r="Z2828" s="127" t="str">
        <f t="shared" ref="Z2828:Z2891" si="1321">IF($Q2827&gt;0,VLOOKUP($A2827,$AD$10:$AM$140,9),Z2827)</f>
        <v>A+J=</v>
      </c>
      <c r="AA2828" s="119">
        <f t="shared" ref="AA2828:AA2891" si="1322">IF($Q2827&gt;0,VLOOKUP($A2827,$AD$10:$AM$140,10),AA2827)</f>
        <v>46832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>
        <f t="shared" si="1313"/>
        <v>46823</v>
      </c>
      <c r="B2829" s="114">
        <f t="shared" si="1300"/>
        <v>337.75420922000001</v>
      </c>
      <c r="C2829" s="114">
        <f t="shared" si="1318"/>
        <v>191.92177529</v>
      </c>
      <c r="D2829" s="115">
        <f t="shared" si="1301"/>
        <v>1190.8820000000001</v>
      </c>
      <c r="E2829" s="116">
        <f t="shared" si="1297"/>
        <v>1193.337</v>
      </c>
      <c r="F2829" s="117">
        <f t="shared" si="1298"/>
        <v>46773</v>
      </c>
      <c r="G2829" s="118">
        <f t="shared" si="1302"/>
        <v>2.0614972768082662E-3</v>
      </c>
      <c r="H2829" s="119">
        <f t="shared" si="1319"/>
        <v>46832</v>
      </c>
      <c r="I2829" s="119">
        <f t="shared" si="1303"/>
        <v>46832</v>
      </c>
      <c r="J2829" s="120">
        <f t="shared" si="1314"/>
        <v>18</v>
      </c>
      <c r="K2829" s="120">
        <f t="shared" si="1299"/>
        <v>13</v>
      </c>
      <c r="L2829" s="8">
        <f t="shared" si="1315"/>
        <v>1.00148843</v>
      </c>
      <c r="M2829" s="121">
        <f t="shared" si="1304"/>
        <v>1.00206149</v>
      </c>
      <c r="N2829" s="121">
        <f t="shared" si="1305"/>
        <v>1.7511153385329445</v>
      </c>
      <c r="O2829" s="114">
        <f t="shared" si="1306"/>
        <v>1.75372175</v>
      </c>
      <c r="P2829" s="114">
        <f t="shared" si="1307"/>
        <v>336.57739162000001</v>
      </c>
      <c r="Q2829" s="168">
        <f t="shared" si="1320"/>
        <v>0</v>
      </c>
      <c r="R2829" s="169">
        <f t="shared" si="1316"/>
        <v>0</v>
      </c>
      <c r="S2829" s="114">
        <f t="shared" si="1308"/>
        <v>0</v>
      </c>
      <c r="T2829" s="124">
        <f t="shared" si="1317"/>
        <v>7.0000000000000007E-2</v>
      </c>
      <c r="U2829" s="122">
        <f t="shared" si="1309"/>
        <v>13</v>
      </c>
      <c r="V2829" s="122">
        <v>252</v>
      </c>
      <c r="W2829" s="121">
        <f t="shared" si="1310"/>
        <v>1.003496425</v>
      </c>
      <c r="X2829" s="114">
        <f t="shared" si="1311"/>
        <v>1.1768175999999999</v>
      </c>
      <c r="Y2829" s="114">
        <f t="shared" si="1312"/>
        <v>0</v>
      </c>
      <c r="Z2829" s="127" t="str">
        <f t="shared" si="1321"/>
        <v>A+J=</v>
      </c>
      <c r="AA2829" s="119">
        <f t="shared" si="1322"/>
        <v>46832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>
        <f t="shared" si="1313"/>
        <v>46824</v>
      </c>
      <c r="B2830" s="114">
        <f t="shared" si="1300"/>
        <v>337.75420922000001</v>
      </c>
      <c r="C2830" s="114">
        <f t="shared" si="1318"/>
        <v>191.92177529</v>
      </c>
      <c r="D2830" s="115">
        <f t="shared" si="1301"/>
        <v>1190.8820000000001</v>
      </c>
      <c r="E2830" s="116">
        <f t="shared" si="1297"/>
        <v>1193.337</v>
      </c>
      <c r="F2830" s="117">
        <f t="shared" si="1298"/>
        <v>46773</v>
      </c>
      <c r="G2830" s="118">
        <f t="shared" si="1302"/>
        <v>2.0614972768082662E-3</v>
      </c>
      <c r="H2830" s="119">
        <f t="shared" si="1319"/>
        <v>46832</v>
      </c>
      <c r="I2830" s="119">
        <f t="shared" si="1303"/>
        <v>46832</v>
      </c>
      <c r="J2830" s="120">
        <f t="shared" si="1314"/>
        <v>18</v>
      </c>
      <c r="K2830" s="120">
        <f t="shared" si="1299"/>
        <v>13</v>
      </c>
      <c r="L2830" s="8">
        <f t="shared" si="1315"/>
        <v>1.00148843</v>
      </c>
      <c r="M2830" s="121">
        <f t="shared" si="1304"/>
        <v>1.00206149</v>
      </c>
      <c r="N2830" s="121">
        <f t="shared" si="1305"/>
        <v>1.7511153385329445</v>
      </c>
      <c r="O2830" s="114">
        <f t="shared" si="1306"/>
        <v>1.75372175</v>
      </c>
      <c r="P2830" s="114">
        <f t="shared" si="1307"/>
        <v>336.57739162000001</v>
      </c>
      <c r="Q2830" s="168">
        <f t="shared" si="1320"/>
        <v>0</v>
      </c>
      <c r="R2830" s="169">
        <f t="shared" si="1316"/>
        <v>0</v>
      </c>
      <c r="S2830" s="114">
        <f t="shared" si="1308"/>
        <v>0</v>
      </c>
      <c r="T2830" s="124">
        <f t="shared" si="1317"/>
        <v>7.0000000000000007E-2</v>
      </c>
      <c r="U2830" s="122">
        <f t="shared" si="1309"/>
        <v>13</v>
      </c>
      <c r="V2830" s="122">
        <v>252</v>
      </c>
      <c r="W2830" s="121">
        <f t="shared" si="1310"/>
        <v>1.003496425</v>
      </c>
      <c r="X2830" s="114">
        <f t="shared" si="1311"/>
        <v>1.1768175999999999</v>
      </c>
      <c r="Y2830" s="114">
        <f t="shared" si="1312"/>
        <v>0</v>
      </c>
      <c r="Z2830" s="127" t="str">
        <f t="shared" si="1321"/>
        <v>A+J=</v>
      </c>
      <c r="AA2830" s="119">
        <f t="shared" si="1322"/>
        <v>46832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>
        <f t="shared" si="1313"/>
        <v>46825</v>
      </c>
      <c r="B2831" s="114">
        <f t="shared" si="1300"/>
        <v>337.75420922000001</v>
      </c>
      <c r="C2831" s="114">
        <f t="shared" si="1318"/>
        <v>191.92177529</v>
      </c>
      <c r="D2831" s="115">
        <f t="shared" si="1301"/>
        <v>1190.8820000000001</v>
      </c>
      <c r="E2831" s="116">
        <f t="shared" si="1297"/>
        <v>1193.337</v>
      </c>
      <c r="F2831" s="117">
        <f t="shared" si="1298"/>
        <v>46773</v>
      </c>
      <c r="G2831" s="118">
        <f t="shared" si="1302"/>
        <v>2.0614972768082662E-3</v>
      </c>
      <c r="H2831" s="119">
        <f t="shared" si="1319"/>
        <v>46832</v>
      </c>
      <c r="I2831" s="119">
        <f t="shared" si="1303"/>
        <v>46832</v>
      </c>
      <c r="J2831" s="120">
        <f t="shared" si="1314"/>
        <v>18</v>
      </c>
      <c r="K2831" s="120">
        <f t="shared" si="1299"/>
        <v>13</v>
      </c>
      <c r="L2831" s="8">
        <f t="shared" si="1315"/>
        <v>1.00148843</v>
      </c>
      <c r="M2831" s="121">
        <f t="shared" si="1304"/>
        <v>1.00206149</v>
      </c>
      <c r="N2831" s="121">
        <f t="shared" si="1305"/>
        <v>1.7511153385329445</v>
      </c>
      <c r="O2831" s="114">
        <f t="shared" si="1306"/>
        <v>1.75372175</v>
      </c>
      <c r="P2831" s="114">
        <f t="shared" si="1307"/>
        <v>336.57739162000001</v>
      </c>
      <c r="Q2831" s="168">
        <f t="shared" si="1320"/>
        <v>0</v>
      </c>
      <c r="R2831" s="169">
        <f t="shared" si="1316"/>
        <v>0</v>
      </c>
      <c r="S2831" s="114">
        <f t="shared" si="1308"/>
        <v>0</v>
      </c>
      <c r="T2831" s="124">
        <f t="shared" si="1317"/>
        <v>7.0000000000000007E-2</v>
      </c>
      <c r="U2831" s="122">
        <f t="shared" si="1309"/>
        <v>13</v>
      </c>
      <c r="V2831" s="122">
        <v>252</v>
      </c>
      <c r="W2831" s="121">
        <f t="shared" si="1310"/>
        <v>1.003496425</v>
      </c>
      <c r="X2831" s="114">
        <f t="shared" si="1311"/>
        <v>1.1768175999999999</v>
      </c>
      <c r="Y2831" s="114">
        <f t="shared" si="1312"/>
        <v>0</v>
      </c>
      <c r="Z2831" s="127" t="str">
        <f t="shared" si="1321"/>
        <v>A+J=</v>
      </c>
      <c r="AA2831" s="119">
        <f t="shared" si="1322"/>
        <v>46832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>
        <f t="shared" si="1313"/>
        <v>46826</v>
      </c>
      <c r="B2832" s="114">
        <f t="shared" si="1300"/>
        <v>337.88355623000001</v>
      </c>
      <c r="C2832" s="114">
        <f t="shared" si="1318"/>
        <v>191.92177529</v>
      </c>
      <c r="D2832" s="115">
        <f t="shared" si="1301"/>
        <v>1190.8820000000001</v>
      </c>
      <c r="E2832" s="116">
        <f t="shared" si="1297"/>
        <v>1193.337</v>
      </c>
      <c r="F2832" s="117">
        <f t="shared" si="1298"/>
        <v>46773</v>
      </c>
      <c r="G2832" s="118">
        <f t="shared" si="1302"/>
        <v>2.0614972768082662E-3</v>
      </c>
      <c r="H2832" s="119">
        <f t="shared" si="1319"/>
        <v>46832</v>
      </c>
      <c r="I2832" s="119">
        <f t="shared" si="1303"/>
        <v>46832</v>
      </c>
      <c r="J2832" s="120">
        <f t="shared" si="1314"/>
        <v>18</v>
      </c>
      <c r="K2832" s="120">
        <f t="shared" si="1299"/>
        <v>14</v>
      </c>
      <c r="L2832" s="8">
        <f t="shared" si="1315"/>
        <v>1.00160301</v>
      </c>
      <c r="M2832" s="121">
        <f t="shared" si="1304"/>
        <v>1.00206149</v>
      </c>
      <c r="N2832" s="121">
        <f t="shared" si="1305"/>
        <v>1.7511153385329445</v>
      </c>
      <c r="O2832" s="114">
        <f t="shared" si="1306"/>
        <v>1.7539223900000001</v>
      </c>
      <c r="P2832" s="114">
        <f t="shared" si="1307"/>
        <v>336.61589880000002</v>
      </c>
      <c r="Q2832" s="168">
        <f t="shared" si="1320"/>
        <v>0</v>
      </c>
      <c r="R2832" s="169">
        <f t="shared" si="1316"/>
        <v>0</v>
      </c>
      <c r="S2832" s="114">
        <f t="shared" si="1308"/>
        <v>0</v>
      </c>
      <c r="T2832" s="124">
        <f t="shared" si="1317"/>
        <v>7.0000000000000007E-2</v>
      </c>
      <c r="U2832" s="122">
        <f t="shared" si="1309"/>
        <v>14</v>
      </c>
      <c r="V2832" s="122">
        <v>252</v>
      </c>
      <c r="W2832" s="121">
        <f t="shared" si="1310"/>
        <v>1.0037658869999999</v>
      </c>
      <c r="X2832" s="114">
        <f t="shared" si="1311"/>
        <v>1.2676574300000001</v>
      </c>
      <c r="Y2832" s="114">
        <f t="shared" si="1312"/>
        <v>0</v>
      </c>
      <c r="Z2832" s="127" t="str">
        <f t="shared" si="1321"/>
        <v>A+J=</v>
      </c>
      <c r="AA2832" s="119">
        <f t="shared" si="1322"/>
        <v>46832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>
        <f t="shared" si="1313"/>
        <v>46827</v>
      </c>
      <c r="B2833" s="114">
        <f t="shared" si="1300"/>
        <v>338.01295596</v>
      </c>
      <c r="C2833" s="114">
        <f t="shared" si="1318"/>
        <v>191.92177529</v>
      </c>
      <c r="D2833" s="115">
        <f t="shared" si="1301"/>
        <v>1190.8820000000001</v>
      </c>
      <c r="E2833" s="116">
        <f t="shared" si="1297"/>
        <v>1193.337</v>
      </c>
      <c r="F2833" s="117">
        <f t="shared" si="1298"/>
        <v>46773</v>
      </c>
      <c r="G2833" s="118">
        <f t="shared" si="1302"/>
        <v>2.0614972768082662E-3</v>
      </c>
      <c r="H2833" s="119">
        <f t="shared" si="1319"/>
        <v>46832</v>
      </c>
      <c r="I2833" s="119">
        <f t="shared" si="1303"/>
        <v>46832</v>
      </c>
      <c r="J2833" s="120">
        <f t="shared" si="1314"/>
        <v>18</v>
      </c>
      <c r="K2833" s="120">
        <f t="shared" si="1299"/>
        <v>15</v>
      </c>
      <c r="L2833" s="8">
        <f t="shared" si="1315"/>
        <v>1.00171761</v>
      </c>
      <c r="M2833" s="121">
        <f t="shared" si="1304"/>
        <v>1.00206149</v>
      </c>
      <c r="N2833" s="121">
        <f t="shared" si="1305"/>
        <v>1.7511153385329445</v>
      </c>
      <c r="O2833" s="114">
        <f t="shared" si="1306"/>
        <v>1.7541230699999999</v>
      </c>
      <c r="P2833" s="114">
        <f t="shared" si="1307"/>
        <v>336.65441367</v>
      </c>
      <c r="Q2833" s="168">
        <f t="shared" si="1320"/>
        <v>0</v>
      </c>
      <c r="R2833" s="169">
        <f t="shared" si="1316"/>
        <v>0</v>
      </c>
      <c r="S2833" s="114">
        <f t="shared" si="1308"/>
        <v>0</v>
      </c>
      <c r="T2833" s="124">
        <f t="shared" si="1317"/>
        <v>7.0000000000000007E-2</v>
      </c>
      <c r="U2833" s="122">
        <f t="shared" si="1309"/>
        <v>15</v>
      </c>
      <c r="V2833" s="122">
        <v>252</v>
      </c>
      <c r="W2833" s="121">
        <f t="shared" si="1310"/>
        <v>1.004035421</v>
      </c>
      <c r="X2833" s="114">
        <f t="shared" si="1311"/>
        <v>1.3585422899999999</v>
      </c>
      <c r="Y2833" s="114">
        <f t="shared" si="1312"/>
        <v>0</v>
      </c>
      <c r="Z2833" s="127" t="str">
        <f t="shared" si="1321"/>
        <v>A+J=</v>
      </c>
      <c r="AA2833" s="119">
        <f t="shared" si="1322"/>
        <v>46832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>
        <f t="shared" si="1313"/>
        <v>46828</v>
      </c>
      <c r="B2834" s="114">
        <f t="shared" si="1300"/>
        <v>338.14240645999996</v>
      </c>
      <c r="C2834" s="114">
        <f t="shared" si="1318"/>
        <v>191.92177529</v>
      </c>
      <c r="D2834" s="115">
        <f t="shared" si="1301"/>
        <v>1190.8820000000001</v>
      </c>
      <c r="E2834" s="116">
        <f t="shared" si="1297"/>
        <v>1193.337</v>
      </c>
      <c r="F2834" s="117">
        <f t="shared" si="1298"/>
        <v>46773</v>
      </c>
      <c r="G2834" s="118">
        <f t="shared" si="1302"/>
        <v>2.0614972768082662E-3</v>
      </c>
      <c r="H2834" s="119">
        <f t="shared" si="1319"/>
        <v>46832</v>
      </c>
      <c r="I2834" s="119">
        <f t="shared" si="1303"/>
        <v>46832</v>
      </c>
      <c r="J2834" s="120">
        <f t="shared" si="1314"/>
        <v>18</v>
      </c>
      <c r="K2834" s="120">
        <f t="shared" si="1299"/>
        <v>16</v>
      </c>
      <c r="L2834" s="8">
        <f t="shared" si="1315"/>
        <v>1.00183223</v>
      </c>
      <c r="M2834" s="121">
        <f t="shared" si="1304"/>
        <v>1.00206149</v>
      </c>
      <c r="N2834" s="121">
        <f t="shared" si="1305"/>
        <v>1.7511153385329445</v>
      </c>
      <c r="O2834" s="114">
        <f t="shared" si="1306"/>
        <v>1.75432378</v>
      </c>
      <c r="P2834" s="114">
        <f t="shared" si="1307"/>
        <v>336.69293428999998</v>
      </c>
      <c r="Q2834" s="168">
        <f t="shared" si="1320"/>
        <v>0</v>
      </c>
      <c r="R2834" s="169">
        <f t="shared" si="1316"/>
        <v>0</v>
      </c>
      <c r="S2834" s="114">
        <f t="shared" si="1308"/>
        <v>0</v>
      </c>
      <c r="T2834" s="124">
        <f t="shared" si="1317"/>
        <v>7.0000000000000007E-2</v>
      </c>
      <c r="U2834" s="122">
        <f t="shared" si="1309"/>
        <v>16</v>
      </c>
      <c r="V2834" s="122">
        <v>252</v>
      </c>
      <c r="W2834" s="121">
        <f t="shared" si="1310"/>
        <v>1.004305027</v>
      </c>
      <c r="X2834" s="114">
        <f t="shared" si="1311"/>
        <v>1.4494721699999999</v>
      </c>
      <c r="Y2834" s="114">
        <f t="shared" si="1312"/>
        <v>0</v>
      </c>
      <c r="Z2834" s="127" t="str">
        <f t="shared" si="1321"/>
        <v>A+J=</v>
      </c>
      <c r="AA2834" s="119">
        <f t="shared" si="1322"/>
        <v>46832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>
        <f t="shared" si="1313"/>
        <v>46829</v>
      </c>
      <c r="B2835" s="114">
        <f t="shared" si="1300"/>
        <v>338.27190231000003</v>
      </c>
      <c r="C2835" s="114">
        <f t="shared" si="1318"/>
        <v>191.92177529</v>
      </c>
      <c r="D2835" s="115">
        <f t="shared" si="1301"/>
        <v>1190.8820000000001</v>
      </c>
      <c r="E2835" s="116">
        <f t="shared" si="1297"/>
        <v>1193.337</v>
      </c>
      <c r="F2835" s="117">
        <f t="shared" si="1298"/>
        <v>46773</v>
      </c>
      <c r="G2835" s="118">
        <f t="shared" si="1302"/>
        <v>2.0614972768082662E-3</v>
      </c>
      <c r="H2835" s="119">
        <f t="shared" si="1319"/>
        <v>46832</v>
      </c>
      <c r="I2835" s="119">
        <f t="shared" si="1303"/>
        <v>46832</v>
      </c>
      <c r="J2835" s="120">
        <f t="shared" si="1314"/>
        <v>18</v>
      </c>
      <c r="K2835" s="120">
        <f t="shared" si="1299"/>
        <v>17</v>
      </c>
      <c r="L2835" s="8">
        <f t="shared" si="1315"/>
        <v>1.0019468499999999</v>
      </c>
      <c r="M2835" s="121">
        <f t="shared" si="1304"/>
        <v>1.00206149</v>
      </c>
      <c r="N2835" s="121">
        <f t="shared" si="1305"/>
        <v>1.7511153385329445</v>
      </c>
      <c r="O2835" s="114">
        <f t="shared" si="1306"/>
        <v>1.7545244900000001</v>
      </c>
      <c r="P2835" s="114">
        <f t="shared" si="1307"/>
        <v>336.73145491000002</v>
      </c>
      <c r="Q2835" s="168">
        <f t="shared" si="1320"/>
        <v>0</v>
      </c>
      <c r="R2835" s="169">
        <f t="shared" si="1316"/>
        <v>0</v>
      </c>
      <c r="S2835" s="114">
        <f t="shared" si="1308"/>
        <v>0</v>
      </c>
      <c r="T2835" s="124">
        <f t="shared" si="1317"/>
        <v>7.0000000000000007E-2</v>
      </c>
      <c r="U2835" s="122">
        <f t="shared" si="1309"/>
        <v>17</v>
      </c>
      <c r="V2835" s="122">
        <v>252</v>
      </c>
      <c r="W2835" s="121">
        <f t="shared" si="1310"/>
        <v>1.0045747060000001</v>
      </c>
      <c r="X2835" s="114">
        <f t="shared" si="1311"/>
        <v>1.5404473999999999</v>
      </c>
      <c r="Y2835" s="114">
        <f t="shared" si="1312"/>
        <v>0</v>
      </c>
      <c r="Z2835" s="127" t="str">
        <f t="shared" si="1321"/>
        <v>A+J=</v>
      </c>
      <c r="AA2835" s="119">
        <f t="shared" si="1322"/>
        <v>46832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>
        <f t="shared" si="1313"/>
        <v>46830</v>
      </c>
      <c r="B2836" s="114">
        <f t="shared" si="1300"/>
        <v>338.40145089999999</v>
      </c>
      <c r="C2836" s="114">
        <f t="shared" si="1318"/>
        <v>191.92177529</v>
      </c>
      <c r="D2836" s="115">
        <f t="shared" si="1301"/>
        <v>1190.8820000000001</v>
      </c>
      <c r="E2836" s="116">
        <f t="shared" si="1297"/>
        <v>1193.337</v>
      </c>
      <c r="F2836" s="117">
        <f t="shared" si="1298"/>
        <v>46773</v>
      </c>
      <c r="G2836" s="118">
        <f t="shared" si="1302"/>
        <v>2.0614972768082662E-3</v>
      </c>
      <c r="H2836" s="119">
        <f t="shared" si="1319"/>
        <v>46832</v>
      </c>
      <c r="I2836" s="119">
        <f t="shared" si="1303"/>
        <v>46832</v>
      </c>
      <c r="J2836" s="120">
        <f t="shared" si="1314"/>
        <v>18</v>
      </c>
      <c r="K2836" s="120">
        <f t="shared" si="1299"/>
        <v>18</v>
      </c>
      <c r="L2836" s="8">
        <f t="shared" si="1315"/>
        <v>1.00206149</v>
      </c>
      <c r="M2836" s="121">
        <f t="shared" si="1304"/>
        <v>1.00206149</v>
      </c>
      <c r="N2836" s="121">
        <f t="shared" si="1305"/>
        <v>1.7511153385329445</v>
      </c>
      <c r="O2836" s="114">
        <f t="shared" si="1306"/>
        <v>1.75472524</v>
      </c>
      <c r="P2836" s="114">
        <f t="shared" si="1307"/>
        <v>336.76998320000001</v>
      </c>
      <c r="Q2836" s="168">
        <f t="shared" si="1320"/>
        <v>0</v>
      </c>
      <c r="R2836" s="169">
        <f t="shared" si="1316"/>
        <v>0</v>
      </c>
      <c r="S2836" s="114">
        <f t="shared" si="1308"/>
        <v>0</v>
      </c>
      <c r="T2836" s="124">
        <f t="shared" si="1317"/>
        <v>7.0000000000000007E-2</v>
      </c>
      <c r="U2836" s="122">
        <f t="shared" si="1309"/>
        <v>18</v>
      </c>
      <c r="V2836" s="122">
        <v>252</v>
      </c>
      <c r="W2836" s="121">
        <f t="shared" si="1310"/>
        <v>1.0048444569999999</v>
      </c>
      <c r="X2836" s="114">
        <f t="shared" si="1311"/>
        <v>1.6314677</v>
      </c>
      <c r="Y2836" s="114">
        <f t="shared" si="1312"/>
        <v>0</v>
      </c>
      <c r="Z2836" s="127" t="str">
        <f t="shared" si="1321"/>
        <v>A+J=</v>
      </c>
      <c r="AA2836" s="119">
        <f t="shared" si="1322"/>
        <v>46832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>
        <f t="shared" si="1313"/>
        <v>46831</v>
      </c>
      <c r="B2837" s="114">
        <f t="shared" si="1300"/>
        <v>338.40145089999999</v>
      </c>
      <c r="C2837" s="114">
        <f t="shared" si="1318"/>
        <v>191.92177529</v>
      </c>
      <c r="D2837" s="115">
        <f t="shared" si="1301"/>
        <v>1190.8820000000001</v>
      </c>
      <c r="E2837" s="116">
        <f t="shared" si="1297"/>
        <v>1193.337</v>
      </c>
      <c r="F2837" s="117">
        <f t="shared" si="1298"/>
        <v>46773</v>
      </c>
      <c r="G2837" s="118">
        <f t="shared" si="1302"/>
        <v>2.0614972768082662E-3</v>
      </c>
      <c r="H2837" s="119">
        <f t="shared" si="1319"/>
        <v>46832</v>
      </c>
      <c r="I2837" s="119">
        <f t="shared" si="1303"/>
        <v>46832</v>
      </c>
      <c r="J2837" s="120">
        <f t="shared" si="1314"/>
        <v>18</v>
      </c>
      <c r="K2837" s="120">
        <f t="shared" si="1299"/>
        <v>18</v>
      </c>
      <c r="L2837" s="8">
        <f t="shared" si="1315"/>
        <v>1.00206149</v>
      </c>
      <c r="M2837" s="121">
        <f t="shared" si="1304"/>
        <v>1.00206149</v>
      </c>
      <c r="N2837" s="121">
        <f t="shared" si="1305"/>
        <v>1.7511153385329445</v>
      </c>
      <c r="O2837" s="114">
        <f t="shared" si="1306"/>
        <v>1.75472524</v>
      </c>
      <c r="P2837" s="114">
        <f t="shared" si="1307"/>
        <v>336.76998320000001</v>
      </c>
      <c r="Q2837" s="168">
        <f t="shared" si="1320"/>
        <v>0</v>
      </c>
      <c r="R2837" s="169">
        <f t="shared" si="1316"/>
        <v>0</v>
      </c>
      <c r="S2837" s="114">
        <f t="shared" si="1308"/>
        <v>0</v>
      </c>
      <c r="T2837" s="124">
        <f t="shared" si="1317"/>
        <v>7.0000000000000007E-2</v>
      </c>
      <c r="U2837" s="122">
        <f t="shared" si="1309"/>
        <v>18</v>
      </c>
      <c r="V2837" s="122">
        <v>252</v>
      </c>
      <c r="W2837" s="121">
        <f t="shared" si="1310"/>
        <v>1.0048444569999999</v>
      </c>
      <c r="X2837" s="114">
        <f t="shared" si="1311"/>
        <v>1.6314677</v>
      </c>
      <c r="Y2837" s="114">
        <f t="shared" si="1312"/>
        <v>0</v>
      </c>
      <c r="Z2837" s="127" t="str">
        <f t="shared" si="1321"/>
        <v>A+J=</v>
      </c>
      <c r="AA2837" s="119">
        <f t="shared" si="1322"/>
        <v>46832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>
        <f t="shared" si="1313"/>
        <v>46832</v>
      </c>
      <c r="B2838" s="114">
        <f t="shared" si="1300"/>
        <v>338.40145089999999</v>
      </c>
      <c r="C2838" s="114">
        <f t="shared" si="1318"/>
        <v>191.92177529</v>
      </c>
      <c r="D2838" s="115">
        <f t="shared" si="1301"/>
        <v>1190.8820000000001</v>
      </c>
      <c r="E2838" s="116">
        <f t="shared" si="1297"/>
        <v>1193.337</v>
      </c>
      <c r="F2838" s="117">
        <f t="shared" si="1298"/>
        <v>46773</v>
      </c>
      <c r="G2838" s="118">
        <f t="shared" si="1302"/>
        <v>2.0614972768082662E-3</v>
      </c>
      <c r="H2838" s="119">
        <f t="shared" si="1319"/>
        <v>46863</v>
      </c>
      <c r="I2838" s="119">
        <f t="shared" si="1303"/>
        <v>46832</v>
      </c>
      <c r="J2838" s="120">
        <f t="shared" si="1314"/>
        <v>18</v>
      </c>
      <c r="K2838" s="120">
        <f t="shared" si="1299"/>
        <v>18</v>
      </c>
      <c r="L2838" s="8">
        <f t="shared" si="1315"/>
        <v>1.00206149</v>
      </c>
      <c r="M2838" s="121">
        <f t="shared" si="1304"/>
        <v>1.00206149</v>
      </c>
      <c r="N2838" s="121">
        <f t="shared" si="1305"/>
        <v>1.7511153385329445</v>
      </c>
      <c r="O2838" s="114">
        <f t="shared" si="1306"/>
        <v>1.75472524</v>
      </c>
      <c r="P2838" s="114">
        <f t="shared" si="1307"/>
        <v>336.76998320000001</v>
      </c>
      <c r="Q2838" s="168">
        <f t="shared" si="1320"/>
        <v>93</v>
      </c>
      <c r="R2838" s="169">
        <f t="shared" si="1316"/>
        <v>3.7704999999999995E-2</v>
      </c>
      <c r="S2838" s="114">
        <f t="shared" si="1308"/>
        <v>12.69791221</v>
      </c>
      <c r="T2838" s="124">
        <f t="shared" si="1317"/>
        <v>7.0000000000000007E-2</v>
      </c>
      <c r="U2838" s="122">
        <f t="shared" si="1309"/>
        <v>18</v>
      </c>
      <c r="V2838" s="122">
        <v>252</v>
      </c>
      <c r="W2838" s="121">
        <f t="shared" si="1310"/>
        <v>1.0048444569999999</v>
      </c>
      <c r="X2838" s="114">
        <f t="shared" si="1311"/>
        <v>1.6314677</v>
      </c>
      <c r="Y2838" s="114">
        <f t="shared" si="1312"/>
        <v>14.32937991</v>
      </c>
      <c r="Z2838" s="127" t="str">
        <f t="shared" si="1321"/>
        <v>A+J=</v>
      </c>
      <c r="AA2838" s="119">
        <f t="shared" si="1322"/>
        <v>46832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>
        <f t="shared" si="1313"/>
        <v>46833</v>
      </c>
      <c r="B2839" s="114">
        <f t="shared" si="1300"/>
        <v>324.18943637000001</v>
      </c>
      <c r="C2839" s="114">
        <f t="shared" si="1318"/>
        <v>184.68536476</v>
      </c>
      <c r="D2839" s="115">
        <f t="shared" si="1301"/>
        <v>1190.8820000000001</v>
      </c>
      <c r="E2839" s="116">
        <f t="shared" si="1297"/>
        <v>1193.337</v>
      </c>
      <c r="F2839" s="117">
        <f t="shared" si="1298"/>
        <v>46803</v>
      </c>
      <c r="G2839" s="118">
        <f t="shared" si="1302"/>
        <v>2.0614972768082662E-3</v>
      </c>
      <c r="H2839" s="119">
        <f t="shared" si="1319"/>
        <v>46863</v>
      </c>
      <c r="I2839" s="119">
        <f t="shared" si="1303"/>
        <v>46863</v>
      </c>
      <c r="J2839" s="120">
        <f t="shared" si="1314"/>
        <v>22</v>
      </c>
      <c r="K2839" s="120">
        <f t="shared" si="1299"/>
        <v>1</v>
      </c>
      <c r="L2839" s="8">
        <f t="shared" si="1315"/>
        <v>1.00009361</v>
      </c>
      <c r="M2839" s="121">
        <f t="shared" si="1304"/>
        <v>1.00206149</v>
      </c>
      <c r="N2839" s="121">
        <f t="shared" si="1305"/>
        <v>1.7547252452921769</v>
      </c>
      <c r="O2839" s="114">
        <f t="shared" si="1306"/>
        <v>1.7548895</v>
      </c>
      <c r="P2839" s="114">
        <f t="shared" si="1307"/>
        <v>324.10240742000002</v>
      </c>
      <c r="Q2839" s="168">
        <f t="shared" si="1320"/>
        <v>0</v>
      </c>
      <c r="R2839" s="169">
        <f t="shared" si="1316"/>
        <v>0</v>
      </c>
      <c r="S2839" s="114">
        <f t="shared" si="1308"/>
        <v>0</v>
      </c>
      <c r="T2839" s="124">
        <f t="shared" si="1317"/>
        <v>7.0000000000000007E-2</v>
      </c>
      <c r="U2839" s="122">
        <f t="shared" si="1309"/>
        <v>1</v>
      </c>
      <c r="V2839" s="122">
        <v>252</v>
      </c>
      <c r="W2839" s="121">
        <f t="shared" si="1310"/>
        <v>1.0002685229999999</v>
      </c>
      <c r="X2839" s="114">
        <f t="shared" si="1311"/>
        <v>8.7028949999999994E-2</v>
      </c>
      <c r="Y2839" s="114">
        <f t="shared" si="1312"/>
        <v>0</v>
      </c>
      <c r="Z2839" s="127" t="str">
        <f t="shared" si="1321"/>
        <v>A+J=</v>
      </c>
      <c r="AA2839" s="119">
        <f t="shared" si="1322"/>
        <v>46863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>
        <f t="shared" si="1313"/>
        <v>46834</v>
      </c>
      <c r="B2840" s="114">
        <f t="shared" si="1300"/>
        <v>324.30684506</v>
      </c>
      <c r="C2840" s="114">
        <f t="shared" si="1318"/>
        <v>184.68536476</v>
      </c>
      <c r="D2840" s="115">
        <f t="shared" si="1301"/>
        <v>1190.8820000000001</v>
      </c>
      <c r="E2840" s="116">
        <f t="shared" si="1297"/>
        <v>1193.337</v>
      </c>
      <c r="F2840" s="117">
        <f t="shared" si="1298"/>
        <v>46803</v>
      </c>
      <c r="G2840" s="118">
        <f t="shared" si="1302"/>
        <v>2.0614972768082662E-3</v>
      </c>
      <c r="H2840" s="119">
        <f t="shared" si="1319"/>
        <v>46863</v>
      </c>
      <c r="I2840" s="119">
        <f t="shared" si="1303"/>
        <v>46863</v>
      </c>
      <c r="J2840" s="120">
        <f t="shared" si="1314"/>
        <v>22</v>
      </c>
      <c r="K2840" s="120">
        <f t="shared" si="1299"/>
        <v>2</v>
      </c>
      <c r="L2840" s="8">
        <f t="shared" si="1315"/>
        <v>1.0001872300000001</v>
      </c>
      <c r="M2840" s="121">
        <f t="shared" si="1304"/>
        <v>1.00206149</v>
      </c>
      <c r="N2840" s="121">
        <f t="shared" si="1305"/>
        <v>1.7547252452921769</v>
      </c>
      <c r="O2840" s="114">
        <f t="shared" si="1306"/>
        <v>1.7550537799999999</v>
      </c>
      <c r="P2840" s="114">
        <f t="shared" si="1307"/>
        <v>324.13274753000002</v>
      </c>
      <c r="Q2840" s="168">
        <f t="shared" si="1320"/>
        <v>0</v>
      </c>
      <c r="R2840" s="169">
        <f t="shared" si="1316"/>
        <v>0</v>
      </c>
      <c r="S2840" s="114">
        <f t="shared" si="1308"/>
        <v>0</v>
      </c>
      <c r="T2840" s="124">
        <f t="shared" si="1317"/>
        <v>7.0000000000000007E-2</v>
      </c>
      <c r="U2840" s="122">
        <f t="shared" si="1309"/>
        <v>2</v>
      </c>
      <c r="V2840" s="122">
        <v>252</v>
      </c>
      <c r="W2840" s="121">
        <f t="shared" si="1310"/>
        <v>1.000537118</v>
      </c>
      <c r="X2840" s="114">
        <f t="shared" si="1311"/>
        <v>0.17409753</v>
      </c>
      <c r="Y2840" s="114">
        <f t="shared" si="1312"/>
        <v>0</v>
      </c>
      <c r="Z2840" s="127" t="str">
        <f t="shared" si="1321"/>
        <v>A+J=</v>
      </c>
      <c r="AA2840" s="119">
        <f t="shared" si="1322"/>
        <v>46863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>
        <f t="shared" si="1313"/>
        <v>46835</v>
      </c>
      <c r="B2841" s="114">
        <f t="shared" si="1300"/>
        <v>324.42429523999999</v>
      </c>
      <c r="C2841" s="114">
        <f t="shared" si="1318"/>
        <v>184.68536476</v>
      </c>
      <c r="D2841" s="115">
        <f t="shared" si="1301"/>
        <v>1190.8820000000001</v>
      </c>
      <c r="E2841" s="116">
        <f t="shared" si="1297"/>
        <v>1193.337</v>
      </c>
      <c r="F2841" s="117">
        <f t="shared" si="1298"/>
        <v>46803</v>
      </c>
      <c r="G2841" s="118">
        <f t="shared" si="1302"/>
        <v>2.0614972768082662E-3</v>
      </c>
      <c r="H2841" s="119">
        <f t="shared" si="1319"/>
        <v>46863</v>
      </c>
      <c r="I2841" s="119">
        <f t="shared" si="1303"/>
        <v>46863</v>
      </c>
      <c r="J2841" s="120">
        <f t="shared" si="1314"/>
        <v>22</v>
      </c>
      <c r="K2841" s="120">
        <f t="shared" si="1299"/>
        <v>3</v>
      </c>
      <c r="L2841" s="8">
        <f t="shared" si="1315"/>
        <v>1.0002808599999999</v>
      </c>
      <c r="M2841" s="121">
        <f t="shared" si="1304"/>
        <v>1.00206149</v>
      </c>
      <c r="N2841" s="121">
        <f t="shared" si="1305"/>
        <v>1.7547252452921769</v>
      </c>
      <c r="O2841" s="114">
        <f t="shared" si="1306"/>
        <v>1.75521807</v>
      </c>
      <c r="P2841" s="114">
        <f t="shared" si="1307"/>
        <v>324.16308949</v>
      </c>
      <c r="Q2841" s="168">
        <f t="shared" si="1320"/>
        <v>0</v>
      </c>
      <c r="R2841" s="169">
        <f t="shared" si="1316"/>
        <v>0</v>
      </c>
      <c r="S2841" s="114">
        <f t="shared" si="1308"/>
        <v>0</v>
      </c>
      <c r="T2841" s="124">
        <f t="shared" si="1317"/>
        <v>7.0000000000000007E-2</v>
      </c>
      <c r="U2841" s="122">
        <f t="shared" si="1309"/>
        <v>3</v>
      </c>
      <c r="V2841" s="122">
        <v>252</v>
      </c>
      <c r="W2841" s="121">
        <f t="shared" si="1310"/>
        <v>1.0008057850000001</v>
      </c>
      <c r="X2841" s="114">
        <f t="shared" si="1311"/>
        <v>0.26120575000000001</v>
      </c>
      <c r="Y2841" s="114">
        <f t="shared" si="1312"/>
        <v>0</v>
      </c>
      <c r="Z2841" s="127" t="str">
        <f t="shared" si="1321"/>
        <v>A+J=</v>
      </c>
      <c r="AA2841" s="119">
        <f t="shared" si="1322"/>
        <v>46863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>
        <f t="shared" si="1313"/>
        <v>46836</v>
      </c>
      <c r="B2842" s="114">
        <f t="shared" si="1300"/>
        <v>324.54178876000003</v>
      </c>
      <c r="C2842" s="114">
        <f t="shared" si="1318"/>
        <v>184.68536476</v>
      </c>
      <c r="D2842" s="115">
        <f t="shared" si="1301"/>
        <v>1190.8820000000001</v>
      </c>
      <c r="E2842" s="116">
        <f t="shared" si="1297"/>
        <v>1193.337</v>
      </c>
      <c r="F2842" s="117">
        <f t="shared" si="1298"/>
        <v>46803</v>
      </c>
      <c r="G2842" s="118">
        <f t="shared" si="1302"/>
        <v>2.0614972768082662E-3</v>
      </c>
      <c r="H2842" s="119">
        <f t="shared" si="1319"/>
        <v>46863</v>
      </c>
      <c r="I2842" s="119">
        <f t="shared" si="1303"/>
        <v>46863</v>
      </c>
      <c r="J2842" s="120">
        <f t="shared" si="1314"/>
        <v>22</v>
      </c>
      <c r="K2842" s="120">
        <f t="shared" si="1299"/>
        <v>4</v>
      </c>
      <c r="L2842" s="8">
        <f t="shared" si="1315"/>
        <v>1.0003744999999999</v>
      </c>
      <c r="M2842" s="121">
        <f t="shared" si="1304"/>
        <v>1.00206149</v>
      </c>
      <c r="N2842" s="121">
        <f t="shared" si="1305"/>
        <v>1.7547252452921769</v>
      </c>
      <c r="O2842" s="114">
        <f t="shared" si="1306"/>
        <v>1.7553823799999999</v>
      </c>
      <c r="P2842" s="114">
        <f t="shared" si="1307"/>
        <v>324.19343514000002</v>
      </c>
      <c r="Q2842" s="168">
        <f t="shared" si="1320"/>
        <v>0</v>
      </c>
      <c r="R2842" s="169">
        <f t="shared" si="1316"/>
        <v>0</v>
      </c>
      <c r="S2842" s="114">
        <f t="shared" si="1308"/>
        <v>0</v>
      </c>
      <c r="T2842" s="124">
        <f t="shared" si="1317"/>
        <v>7.0000000000000007E-2</v>
      </c>
      <c r="U2842" s="122">
        <f t="shared" si="1309"/>
        <v>4</v>
      </c>
      <c r="V2842" s="122">
        <v>252</v>
      </c>
      <c r="W2842" s="121">
        <f t="shared" si="1310"/>
        <v>1.0010745240000001</v>
      </c>
      <c r="X2842" s="114">
        <f t="shared" si="1311"/>
        <v>0.34835361999999997</v>
      </c>
      <c r="Y2842" s="114">
        <f t="shared" si="1312"/>
        <v>0</v>
      </c>
      <c r="Z2842" s="127" t="str">
        <f t="shared" si="1321"/>
        <v>A+J=</v>
      </c>
      <c r="AA2842" s="119">
        <f t="shared" si="1322"/>
        <v>46863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>
        <f t="shared" si="1313"/>
        <v>46837</v>
      </c>
      <c r="B2843" s="114">
        <f t="shared" si="1300"/>
        <v>324.65932379000003</v>
      </c>
      <c r="C2843" s="114">
        <f t="shared" si="1318"/>
        <v>184.68536476</v>
      </c>
      <c r="D2843" s="115">
        <f t="shared" si="1301"/>
        <v>1190.8820000000001</v>
      </c>
      <c r="E2843" s="116">
        <f t="shared" si="1297"/>
        <v>1193.337</v>
      </c>
      <c r="F2843" s="117">
        <f t="shared" si="1298"/>
        <v>46803</v>
      </c>
      <c r="G2843" s="118">
        <f t="shared" si="1302"/>
        <v>2.0614972768082662E-3</v>
      </c>
      <c r="H2843" s="119">
        <f t="shared" si="1319"/>
        <v>46863</v>
      </c>
      <c r="I2843" s="119">
        <f t="shared" si="1303"/>
        <v>46863</v>
      </c>
      <c r="J2843" s="120">
        <f t="shared" si="1314"/>
        <v>22</v>
      </c>
      <c r="K2843" s="120">
        <f t="shared" si="1299"/>
        <v>5</v>
      </c>
      <c r="L2843" s="8">
        <f t="shared" si="1315"/>
        <v>1.00046814</v>
      </c>
      <c r="M2843" s="121">
        <f t="shared" si="1304"/>
        <v>1.00206149</v>
      </c>
      <c r="N2843" s="121">
        <f t="shared" si="1305"/>
        <v>1.7547252452921769</v>
      </c>
      <c r="O2843" s="114">
        <f t="shared" si="1306"/>
        <v>1.7555467</v>
      </c>
      <c r="P2843" s="114">
        <f t="shared" si="1307"/>
        <v>324.22378264000002</v>
      </c>
      <c r="Q2843" s="168">
        <f t="shared" si="1320"/>
        <v>0</v>
      </c>
      <c r="R2843" s="169">
        <f t="shared" si="1316"/>
        <v>0</v>
      </c>
      <c r="S2843" s="114">
        <f t="shared" si="1308"/>
        <v>0</v>
      </c>
      <c r="T2843" s="124">
        <f t="shared" si="1317"/>
        <v>7.0000000000000007E-2</v>
      </c>
      <c r="U2843" s="122">
        <f t="shared" si="1309"/>
        <v>5</v>
      </c>
      <c r="V2843" s="122">
        <v>252</v>
      </c>
      <c r="W2843" s="121">
        <f t="shared" si="1310"/>
        <v>1.0013433350000001</v>
      </c>
      <c r="X2843" s="114">
        <f t="shared" si="1311"/>
        <v>0.43554114999999999</v>
      </c>
      <c r="Y2843" s="114">
        <f t="shared" si="1312"/>
        <v>0</v>
      </c>
      <c r="Z2843" s="127" t="str">
        <f t="shared" si="1321"/>
        <v>A+J=</v>
      </c>
      <c r="AA2843" s="119">
        <f t="shared" si="1322"/>
        <v>46863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>
        <f t="shared" si="1313"/>
        <v>46838</v>
      </c>
      <c r="B2844" s="114">
        <f t="shared" si="1300"/>
        <v>324.65932379000003</v>
      </c>
      <c r="C2844" s="114">
        <f t="shared" si="1318"/>
        <v>184.68536476</v>
      </c>
      <c r="D2844" s="115">
        <f t="shared" si="1301"/>
        <v>1190.8820000000001</v>
      </c>
      <c r="E2844" s="116">
        <f t="shared" si="1297"/>
        <v>1193.337</v>
      </c>
      <c r="F2844" s="117">
        <f t="shared" si="1298"/>
        <v>46803</v>
      </c>
      <c r="G2844" s="118">
        <f t="shared" si="1302"/>
        <v>2.0614972768082662E-3</v>
      </c>
      <c r="H2844" s="119">
        <f t="shared" si="1319"/>
        <v>46863</v>
      </c>
      <c r="I2844" s="119">
        <f t="shared" si="1303"/>
        <v>46863</v>
      </c>
      <c r="J2844" s="120">
        <f t="shared" si="1314"/>
        <v>22</v>
      </c>
      <c r="K2844" s="120">
        <f t="shared" si="1299"/>
        <v>5</v>
      </c>
      <c r="L2844" s="8">
        <f t="shared" si="1315"/>
        <v>1.00046814</v>
      </c>
      <c r="M2844" s="121">
        <f t="shared" si="1304"/>
        <v>1.00206149</v>
      </c>
      <c r="N2844" s="121">
        <f t="shared" si="1305"/>
        <v>1.7547252452921769</v>
      </c>
      <c r="O2844" s="114">
        <f t="shared" si="1306"/>
        <v>1.7555467</v>
      </c>
      <c r="P2844" s="114">
        <f t="shared" si="1307"/>
        <v>324.22378264000002</v>
      </c>
      <c r="Q2844" s="168">
        <f t="shared" si="1320"/>
        <v>0</v>
      </c>
      <c r="R2844" s="169">
        <f t="shared" si="1316"/>
        <v>0</v>
      </c>
      <c r="S2844" s="114">
        <f t="shared" si="1308"/>
        <v>0</v>
      </c>
      <c r="T2844" s="124">
        <f t="shared" si="1317"/>
        <v>7.0000000000000007E-2</v>
      </c>
      <c r="U2844" s="122">
        <f t="shared" si="1309"/>
        <v>5</v>
      </c>
      <c r="V2844" s="122">
        <v>252</v>
      </c>
      <c r="W2844" s="121">
        <f t="shared" si="1310"/>
        <v>1.0013433350000001</v>
      </c>
      <c r="X2844" s="114">
        <f t="shared" si="1311"/>
        <v>0.43554114999999999</v>
      </c>
      <c r="Y2844" s="114">
        <f t="shared" si="1312"/>
        <v>0</v>
      </c>
      <c r="Z2844" s="127" t="str">
        <f t="shared" si="1321"/>
        <v>A+J=</v>
      </c>
      <c r="AA2844" s="119">
        <f t="shared" si="1322"/>
        <v>46863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>
        <f t="shared" si="1313"/>
        <v>46839</v>
      </c>
      <c r="B2845" s="114">
        <f t="shared" si="1300"/>
        <v>324.65932379000003</v>
      </c>
      <c r="C2845" s="114">
        <f t="shared" si="1318"/>
        <v>184.68536476</v>
      </c>
      <c r="D2845" s="115">
        <f t="shared" si="1301"/>
        <v>1190.8820000000001</v>
      </c>
      <c r="E2845" s="116">
        <f t="shared" si="1297"/>
        <v>1193.337</v>
      </c>
      <c r="F2845" s="117">
        <f t="shared" si="1298"/>
        <v>46803</v>
      </c>
      <c r="G2845" s="118">
        <f t="shared" si="1302"/>
        <v>2.0614972768082662E-3</v>
      </c>
      <c r="H2845" s="119">
        <f t="shared" si="1319"/>
        <v>46863</v>
      </c>
      <c r="I2845" s="119">
        <f t="shared" si="1303"/>
        <v>46863</v>
      </c>
      <c r="J2845" s="120">
        <f t="shared" si="1314"/>
        <v>22</v>
      </c>
      <c r="K2845" s="120">
        <f t="shared" si="1299"/>
        <v>5</v>
      </c>
      <c r="L2845" s="8">
        <f t="shared" si="1315"/>
        <v>1.00046814</v>
      </c>
      <c r="M2845" s="121">
        <f t="shared" si="1304"/>
        <v>1.00206149</v>
      </c>
      <c r="N2845" s="121">
        <f t="shared" si="1305"/>
        <v>1.7547252452921769</v>
      </c>
      <c r="O2845" s="114">
        <f t="shared" si="1306"/>
        <v>1.7555467</v>
      </c>
      <c r="P2845" s="114">
        <f t="shared" si="1307"/>
        <v>324.22378264000002</v>
      </c>
      <c r="Q2845" s="168">
        <f t="shared" si="1320"/>
        <v>0</v>
      </c>
      <c r="R2845" s="169">
        <f t="shared" si="1316"/>
        <v>0</v>
      </c>
      <c r="S2845" s="114">
        <f t="shared" si="1308"/>
        <v>0</v>
      </c>
      <c r="T2845" s="124">
        <f t="shared" si="1317"/>
        <v>7.0000000000000007E-2</v>
      </c>
      <c r="U2845" s="122">
        <f t="shared" si="1309"/>
        <v>5</v>
      </c>
      <c r="V2845" s="122">
        <v>252</v>
      </c>
      <c r="W2845" s="121">
        <f t="shared" si="1310"/>
        <v>1.0013433350000001</v>
      </c>
      <c r="X2845" s="114">
        <f t="shared" si="1311"/>
        <v>0.43554114999999999</v>
      </c>
      <c r="Y2845" s="114">
        <f t="shared" si="1312"/>
        <v>0</v>
      </c>
      <c r="Z2845" s="127" t="str">
        <f t="shared" si="1321"/>
        <v>A+J=</v>
      </c>
      <c r="AA2845" s="119">
        <f t="shared" si="1322"/>
        <v>46863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>
        <f t="shared" si="1313"/>
        <v>46840</v>
      </c>
      <c r="B2846" s="114">
        <f t="shared" si="1300"/>
        <v>324.77690217999998</v>
      </c>
      <c r="C2846" s="114">
        <f t="shared" si="1318"/>
        <v>184.68536476</v>
      </c>
      <c r="D2846" s="115">
        <f t="shared" si="1301"/>
        <v>1190.8820000000001</v>
      </c>
      <c r="E2846" s="116">
        <f t="shared" si="1297"/>
        <v>1193.337</v>
      </c>
      <c r="F2846" s="117">
        <f t="shared" si="1298"/>
        <v>46803</v>
      </c>
      <c r="G2846" s="118">
        <f t="shared" si="1302"/>
        <v>2.0614972768082662E-3</v>
      </c>
      <c r="H2846" s="119">
        <f t="shared" si="1319"/>
        <v>46863</v>
      </c>
      <c r="I2846" s="119">
        <f t="shared" si="1303"/>
        <v>46863</v>
      </c>
      <c r="J2846" s="120">
        <f t="shared" si="1314"/>
        <v>22</v>
      </c>
      <c r="K2846" s="120">
        <f t="shared" si="1299"/>
        <v>6</v>
      </c>
      <c r="L2846" s="8">
        <f t="shared" si="1315"/>
        <v>1.0005618000000001</v>
      </c>
      <c r="M2846" s="121">
        <f t="shared" si="1304"/>
        <v>1.00206149</v>
      </c>
      <c r="N2846" s="121">
        <f t="shared" si="1305"/>
        <v>1.7547252452921769</v>
      </c>
      <c r="O2846" s="114">
        <f t="shared" si="1306"/>
        <v>1.75571104</v>
      </c>
      <c r="P2846" s="114">
        <f t="shared" si="1307"/>
        <v>324.25413383</v>
      </c>
      <c r="Q2846" s="168">
        <f t="shared" si="1320"/>
        <v>0</v>
      </c>
      <c r="R2846" s="169">
        <f t="shared" si="1316"/>
        <v>0</v>
      </c>
      <c r="S2846" s="114">
        <f t="shared" si="1308"/>
        <v>0</v>
      </c>
      <c r="T2846" s="124">
        <f t="shared" si="1317"/>
        <v>7.0000000000000007E-2</v>
      </c>
      <c r="U2846" s="122">
        <f t="shared" si="1309"/>
        <v>6</v>
      </c>
      <c r="V2846" s="122">
        <v>252</v>
      </c>
      <c r="W2846" s="121">
        <f t="shared" si="1310"/>
        <v>1.001612218</v>
      </c>
      <c r="X2846" s="114">
        <f t="shared" si="1311"/>
        <v>0.52276834999999999</v>
      </c>
      <c r="Y2846" s="114">
        <f t="shared" si="1312"/>
        <v>0</v>
      </c>
      <c r="Z2846" s="127" t="str">
        <f t="shared" si="1321"/>
        <v>A+J=</v>
      </c>
      <c r="AA2846" s="119">
        <f t="shared" si="1322"/>
        <v>46863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>
        <f t="shared" si="1313"/>
        <v>46841</v>
      </c>
      <c r="B2847" s="114">
        <f t="shared" si="1300"/>
        <v>324.89452611000002</v>
      </c>
      <c r="C2847" s="114">
        <f t="shared" si="1318"/>
        <v>184.68536476</v>
      </c>
      <c r="D2847" s="115">
        <f t="shared" si="1301"/>
        <v>1190.8820000000001</v>
      </c>
      <c r="E2847" s="116">
        <f t="shared" si="1297"/>
        <v>1193.337</v>
      </c>
      <c r="F2847" s="117">
        <f t="shared" si="1298"/>
        <v>46803</v>
      </c>
      <c r="G2847" s="118">
        <f t="shared" si="1302"/>
        <v>2.0614972768082662E-3</v>
      </c>
      <c r="H2847" s="119">
        <f t="shared" si="1319"/>
        <v>46863</v>
      </c>
      <c r="I2847" s="119">
        <f t="shared" si="1303"/>
        <v>46863</v>
      </c>
      <c r="J2847" s="120">
        <f t="shared" si="1314"/>
        <v>22</v>
      </c>
      <c r="K2847" s="120">
        <f t="shared" si="1299"/>
        <v>7</v>
      </c>
      <c r="L2847" s="8">
        <f t="shared" si="1315"/>
        <v>1.0006554700000001</v>
      </c>
      <c r="M2847" s="121">
        <f t="shared" si="1304"/>
        <v>1.00206149</v>
      </c>
      <c r="N2847" s="121">
        <f t="shared" si="1305"/>
        <v>1.7547252452921769</v>
      </c>
      <c r="O2847" s="114">
        <f t="shared" si="1306"/>
        <v>1.75587541</v>
      </c>
      <c r="P2847" s="114">
        <f t="shared" si="1307"/>
        <v>324.28449055999999</v>
      </c>
      <c r="Q2847" s="168">
        <f t="shared" si="1320"/>
        <v>0</v>
      </c>
      <c r="R2847" s="169">
        <f t="shared" si="1316"/>
        <v>0</v>
      </c>
      <c r="S2847" s="114">
        <f t="shared" si="1308"/>
        <v>0</v>
      </c>
      <c r="T2847" s="124">
        <f t="shared" si="1317"/>
        <v>7.0000000000000007E-2</v>
      </c>
      <c r="U2847" s="122">
        <f t="shared" si="1309"/>
        <v>7</v>
      </c>
      <c r="V2847" s="122">
        <v>252</v>
      </c>
      <c r="W2847" s="121">
        <f t="shared" si="1310"/>
        <v>1.001881174</v>
      </c>
      <c r="X2847" s="114">
        <f t="shared" si="1311"/>
        <v>0.61003554999999998</v>
      </c>
      <c r="Y2847" s="114">
        <f t="shared" si="1312"/>
        <v>0</v>
      </c>
      <c r="Z2847" s="127" t="str">
        <f t="shared" si="1321"/>
        <v>A+J=</v>
      </c>
      <c r="AA2847" s="119">
        <f t="shared" si="1322"/>
        <v>46863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>
        <f t="shared" si="1313"/>
        <v>46842</v>
      </c>
      <c r="B2848" s="114">
        <f t="shared" si="1300"/>
        <v>325.01218972999999</v>
      </c>
      <c r="C2848" s="114">
        <f t="shared" si="1318"/>
        <v>184.68536476</v>
      </c>
      <c r="D2848" s="115">
        <f t="shared" si="1301"/>
        <v>1190.8820000000001</v>
      </c>
      <c r="E2848" s="116">
        <f t="shared" si="1297"/>
        <v>1193.337</v>
      </c>
      <c r="F2848" s="117">
        <f t="shared" si="1298"/>
        <v>46803</v>
      </c>
      <c r="G2848" s="118">
        <f t="shared" si="1302"/>
        <v>2.0614972768082662E-3</v>
      </c>
      <c r="H2848" s="119">
        <f t="shared" si="1319"/>
        <v>46863</v>
      </c>
      <c r="I2848" s="119">
        <f t="shared" si="1303"/>
        <v>46863</v>
      </c>
      <c r="J2848" s="120">
        <f t="shared" si="1314"/>
        <v>22</v>
      </c>
      <c r="K2848" s="120">
        <f t="shared" si="1299"/>
        <v>8</v>
      </c>
      <c r="L2848" s="8">
        <f t="shared" si="1315"/>
        <v>1.0007491399999999</v>
      </c>
      <c r="M2848" s="121">
        <f t="shared" si="1304"/>
        <v>1.00206149</v>
      </c>
      <c r="N2848" s="121">
        <f t="shared" si="1305"/>
        <v>1.7547252452921769</v>
      </c>
      <c r="O2848" s="114">
        <f t="shared" si="1306"/>
        <v>1.7560397800000001</v>
      </c>
      <c r="P2848" s="114">
        <f t="shared" si="1307"/>
        <v>324.3148473</v>
      </c>
      <c r="Q2848" s="168">
        <f t="shared" si="1320"/>
        <v>0</v>
      </c>
      <c r="R2848" s="169">
        <f t="shared" si="1316"/>
        <v>0</v>
      </c>
      <c r="S2848" s="114">
        <f t="shared" si="1308"/>
        <v>0</v>
      </c>
      <c r="T2848" s="124">
        <f t="shared" si="1317"/>
        <v>7.0000000000000007E-2</v>
      </c>
      <c r="U2848" s="122">
        <f t="shared" si="1309"/>
        <v>8</v>
      </c>
      <c r="V2848" s="122">
        <v>252</v>
      </c>
      <c r="W2848" s="121">
        <f t="shared" si="1310"/>
        <v>1.0021502019999999</v>
      </c>
      <c r="X2848" s="114">
        <f t="shared" si="1311"/>
        <v>0.69734242999999996</v>
      </c>
      <c r="Y2848" s="114">
        <f t="shared" si="1312"/>
        <v>0</v>
      </c>
      <c r="Z2848" s="127" t="str">
        <f t="shared" si="1321"/>
        <v>A+J=</v>
      </c>
      <c r="AA2848" s="119">
        <f t="shared" si="1322"/>
        <v>46863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>
        <f t="shared" si="1313"/>
        <v>46843</v>
      </c>
      <c r="B2849" s="114">
        <f t="shared" si="1300"/>
        <v>325.12989487999999</v>
      </c>
      <c r="C2849" s="114">
        <f t="shared" si="1318"/>
        <v>184.68536476</v>
      </c>
      <c r="D2849" s="115">
        <f t="shared" si="1301"/>
        <v>1190.8820000000001</v>
      </c>
      <c r="E2849" s="116">
        <f t="shared" si="1297"/>
        <v>1193.337</v>
      </c>
      <c r="F2849" s="117">
        <f t="shared" si="1298"/>
        <v>46803</v>
      </c>
      <c r="G2849" s="118">
        <f t="shared" si="1302"/>
        <v>2.0614972768082662E-3</v>
      </c>
      <c r="H2849" s="119">
        <f t="shared" si="1319"/>
        <v>46863</v>
      </c>
      <c r="I2849" s="119">
        <f t="shared" si="1303"/>
        <v>46863</v>
      </c>
      <c r="J2849" s="120">
        <f t="shared" si="1314"/>
        <v>22</v>
      </c>
      <c r="K2849" s="120">
        <f t="shared" si="1299"/>
        <v>9</v>
      </c>
      <c r="L2849" s="8">
        <f t="shared" si="1315"/>
        <v>1.0008428199999999</v>
      </c>
      <c r="M2849" s="121">
        <f t="shared" si="1304"/>
        <v>1.00206149</v>
      </c>
      <c r="N2849" s="121">
        <f t="shared" si="1305"/>
        <v>1.7547252452921769</v>
      </c>
      <c r="O2849" s="114">
        <f t="shared" si="1306"/>
        <v>1.75620416</v>
      </c>
      <c r="P2849" s="114">
        <f t="shared" si="1307"/>
        <v>324.34520587999998</v>
      </c>
      <c r="Q2849" s="168">
        <f t="shared" si="1320"/>
        <v>0</v>
      </c>
      <c r="R2849" s="169">
        <f t="shared" si="1316"/>
        <v>0</v>
      </c>
      <c r="S2849" s="114">
        <f t="shared" si="1308"/>
        <v>0</v>
      </c>
      <c r="T2849" s="124">
        <f t="shared" si="1317"/>
        <v>7.0000000000000007E-2</v>
      </c>
      <c r="U2849" s="122">
        <f t="shared" si="1309"/>
        <v>9</v>
      </c>
      <c r="V2849" s="122">
        <v>252</v>
      </c>
      <c r="W2849" s="121">
        <f t="shared" si="1310"/>
        <v>1.0024193020000001</v>
      </c>
      <c r="X2849" s="114">
        <f t="shared" si="1311"/>
        <v>0.78468899999999997</v>
      </c>
      <c r="Y2849" s="114">
        <f t="shared" si="1312"/>
        <v>0</v>
      </c>
      <c r="Z2849" s="127" t="str">
        <f t="shared" si="1321"/>
        <v>A+J=</v>
      </c>
      <c r="AA2849" s="119">
        <f t="shared" si="1322"/>
        <v>46863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>
        <f t="shared" si="1313"/>
        <v>46844</v>
      </c>
      <c r="B2850" s="114">
        <f t="shared" si="1300"/>
        <v>325.24764342999998</v>
      </c>
      <c r="C2850" s="114">
        <f t="shared" si="1318"/>
        <v>184.68536476</v>
      </c>
      <c r="D2850" s="115">
        <f t="shared" si="1301"/>
        <v>1190.8820000000001</v>
      </c>
      <c r="E2850" s="116">
        <f t="shared" si="1297"/>
        <v>1193.337</v>
      </c>
      <c r="F2850" s="117">
        <f t="shared" si="1298"/>
        <v>46803</v>
      </c>
      <c r="G2850" s="118">
        <f t="shared" si="1302"/>
        <v>2.0614972768082662E-3</v>
      </c>
      <c r="H2850" s="119">
        <f t="shared" si="1319"/>
        <v>46863</v>
      </c>
      <c r="I2850" s="119">
        <f t="shared" si="1303"/>
        <v>46863</v>
      </c>
      <c r="J2850" s="120">
        <f t="shared" si="1314"/>
        <v>22</v>
      </c>
      <c r="K2850" s="120">
        <f t="shared" si="1299"/>
        <v>10</v>
      </c>
      <c r="L2850" s="8">
        <f t="shared" si="1315"/>
        <v>1.0009365100000001</v>
      </c>
      <c r="M2850" s="121">
        <f t="shared" si="1304"/>
        <v>1.00206149</v>
      </c>
      <c r="N2850" s="121">
        <f t="shared" si="1305"/>
        <v>1.7547252452921769</v>
      </c>
      <c r="O2850" s="114">
        <f t="shared" si="1306"/>
        <v>1.7563685600000001</v>
      </c>
      <c r="P2850" s="114">
        <f t="shared" si="1307"/>
        <v>324.37556814999999</v>
      </c>
      <c r="Q2850" s="168">
        <f t="shared" si="1320"/>
        <v>0</v>
      </c>
      <c r="R2850" s="169">
        <f t="shared" si="1316"/>
        <v>0</v>
      </c>
      <c r="S2850" s="114">
        <f t="shared" si="1308"/>
        <v>0</v>
      </c>
      <c r="T2850" s="124">
        <f t="shared" si="1317"/>
        <v>7.0000000000000007E-2</v>
      </c>
      <c r="U2850" s="122">
        <f t="shared" si="1309"/>
        <v>10</v>
      </c>
      <c r="V2850" s="122">
        <v>252</v>
      </c>
      <c r="W2850" s="121">
        <f t="shared" si="1310"/>
        <v>1.0026884739999999</v>
      </c>
      <c r="X2850" s="114">
        <f t="shared" si="1311"/>
        <v>0.87207528000000001</v>
      </c>
      <c r="Y2850" s="114">
        <f t="shared" si="1312"/>
        <v>0</v>
      </c>
      <c r="Z2850" s="127" t="str">
        <f t="shared" si="1321"/>
        <v>A+J=</v>
      </c>
      <c r="AA2850" s="119">
        <f t="shared" si="1322"/>
        <v>46863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>
        <f t="shared" si="1313"/>
        <v>46845</v>
      </c>
      <c r="B2851" s="114">
        <f t="shared" si="1300"/>
        <v>325.24764342999998</v>
      </c>
      <c r="C2851" s="114">
        <f t="shared" si="1318"/>
        <v>184.68536476</v>
      </c>
      <c r="D2851" s="115">
        <f t="shared" si="1301"/>
        <v>1190.8820000000001</v>
      </c>
      <c r="E2851" s="116">
        <f t="shared" si="1297"/>
        <v>1193.337</v>
      </c>
      <c r="F2851" s="117">
        <f t="shared" si="1298"/>
        <v>46803</v>
      </c>
      <c r="G2851" s="118">
        <f t="shared" si="1302"/>
        <v>2.0614972768082662E-3</v>
      </c>
      <c r="H2851" s="119">
        <f t="shared" si="1319"/>
        <v>46863</v>
      </c>
      <c r="I2851" s="119">
        <f t="shared" si="1303"/>
        <v>46863</v>
      </c>
      <c r="J2851" s="120">
        <f t="shared" si="1314"/>
        <v>22</v>
      </c>
      <c r="K2851" s="120">
        <f t="shared" si="1299"/>
        <v>10</v>
      </c>
      <c r="L2851" s="8">
        <f t="shared" si="1315"/>
        <v>1.0009365100000001</v>
      </c>
      <c r="M2851" s="121">
        <f t="shared" si="1304"/>
        <v>1.00206149</v>
      </c>
      <c r="N2851" s="121">
        <f t="shared" si="1305"/>
        <v>1.7547252452921769</v>
      </c>
      <c r="O2851" s="114">
        <f t="shared" si="1306"/>
        <v>1.7563685600000001</v>
      </c>
      <c r="P2851" s="114">
        <f t="shared" si="1307"/>
        <v>324.37556814999999</v>
      </c>
      <c r="Q2851" s="168">
        <f t="shared" si="1320"/>
        <v>0</v>
      </c>
      <c r="R2851" s="169">
        <f t="shared" si="1316"/>
        <v>0</v>
      </c>
      <c r="S2851" s="114">
        <f t="shared" si="1308"/>
        <v>0</v>
      </c>
      <c r="T2851" s="124">
        <f t="shared" si="1317"/>
        <v>7.0000000000000007E-2</v>
      </c>
      <c r="U2851" s="122">
        <f t="shared" si="1309"/>
        <v>10</v>
      </c>
      <c r="V2851" s="122">
        <v>252</v>
      </c>
      <c r="W2851" s="121">
        <f t="shared" si="1310"/>
        <v>1.0026884739999999</v>
      </c>
      <c r="X2851" s="114">
        <f t="shared" si="1311"/>
        <v>0.87207528000000001</v>
      </c>
      <c r="Y2851" s="114">
        <f t="shared" si="1312"/>
        <v>0</v>
      </c>
      <c r="Z2851" s="127" t="str">
        <f t="shared" si="1321"/>
        <v>A+J=</v>
      </c>
      <c r="AA2851" s="119">
        <f t="shared" si="1322"/>
        <v>46863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>
        <f t="shared" si="1313"/>
        <v>46846</v>
      </c>
      <c r="B2852" s="114">
        <f t="shared" si="1300"/>
        <v>325.24764342999998</v>
      </c>
      <c r="C2852" s="114">
        <f t="shared" si="1318"/>
        <v>184.68536476</v>
      </c>
      <c r="D2852" s="115">
        <f t="shared" si="1301"/>
        <v>1190.8820000000001</v>
      </c>
      <c r="E2852" s="116">
        <f t="shared" si="1297"/>
        <v>1193.337</v>
      </c>
      <c r="F2852" s="117">
        <f t="shared" si="1298"/>
        <v>46803</v>
      </c>
      <c r="G2852" s="118">
        <f t="shared" si="1302"/>
        <v>2.0614972768082662E-3</v>
      </c>
      <c r="H2852" s="119">
        <f t="shared" si="1319"/>
        <v>46863</v>
      </c>
      <c r="I2852" s="119">
        <f t="shared" si="1303"/>
        <v>46863</v>
      </c>
      <c r="J2852" s="120">
        <f t="shared" si="1314"/>
        <v>22</v>
      </c>
      <c r="K2852" s="120">
        <f t="shared" si="1299"/>
        <v>10</v>
      </c>
      <c r="L2852" s="8">
        <f t="shared" si="1315"/>
        <v>1.0009365100000001</v>
      </c>
      <c r="M2852" s="121">
        <f t="shared" si="1304"/>
        <v>1.00206149</v>
      </c>
      <c r="N2852" s="121">
        <f t="shared" si="1305"/>
        <v>1.7547252452921769</v>
      </c>
      <c r="O2852" s="114">
        <f t="shared" si="1306"/>
        <v>1.7563685600000001</v>
      </c>
      <c r="P2852" s="114">
        <f t="shared" si="1307"/>
        <v>324.37556814999999</v>
      </c>
      <c r="Q2852" s="168">
        <f t="shared" si="1320"/>
        <v>0</v>
      </c>
      <c r="R2852" s="169">
        <f t="shared" si="1316"/>
        <v>0</v>
      </c>
      <c r="S2852" s="114">
        <f t="shared" si="1308"/>
        <v>0</v>
      </c>
      <c r="T2852" s="124">
        <f t="shared" si="1317"/>
        <v>7.0000000000000007E-2</v>
      </c>
      <c r="U2852" s="122">
        <f t="shared" si="1309"/>
        <v>10</v>
      </c>
      <c r="V2852" s="122">
        <v>252</v>
      </c>
      <c r="W2852" s="121">
        <f t="shared" si="1310"/>
        <v>1.0026884739999999</v>
      </c>
      <c r="X2852" s="114">
        <f t="shared" si="1311"/>
        <v>0.87207528000000001</v>
      </c>
      <c r="Y2852" s="114">
        <f t="shared" si="1312"/>
        <v>0</v>
      </c>
      <c r="Z2852" s="127" t="str">
        <f t="shared" si="1321"/>
        <v>A+J=</v>
      </c>
      <c r="AA2852" s="119">
        <f t="shared" si="1322"/>
        <v>46863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>
        <f t="shared" si="1313"/>
        <v>46847</v>
      </c>
      <c r="B2853" s="114">
        <f t="shared" si="1300"/>
        <v>325.36543570999999</v>
      </c>
      <c r="C2853" s="114">
        <f t="shared" si="1318"/>
        <v>184.68536476</v>
      </c>
      <c r="D2853" s="115">
        <f t="shared" si="1301"/>
        <v>1190.8820000000001</v>
      </c>
      <c r="E2853" s="116">
        <f t="shared" si="1297"/>
        <v>1193.337</v>
      </c>
      <c r="F2853" s="117">
        <f t="shared" si="1298"/>
        <v>46803</v>
      </c>
      <c r="G2853" s="118">
        <f t="shared" si="1302"/>
        <v>2.0614972768082662E-3</v>
      </c>
      <c r="H2853" s="119">
        <f t="shared" si="1319"/>
        <v>46863</v>
      </c>
      <c r="I2853" s="119">
        <f t="shared" si="1303"/>
        <v>46863</v>
      </c>
      <c r="J2853" s="120">
        <f t="shared" si="1314"/>
        <v>22</v>
      </c>
      <c r="K2853" s="120">
        <f t="shared" si="1299"/>
        <v>11</v>
      </c>
      <c r="L2853" s="8">
        <f t="shared" si="1315"/>
        <v>1.0010302099999999</v>
      </c>
      <c r="M2853" s="121">
        <f t="shared" si="1304"/>
        <v>1.00206149</v>
      </c>
      <c r="N2853" s="121">
        <f t="shared" si="1305"/>
        <v>1.7547252452921769</v>
      </c>
      <c r="O2853" s="114">
        <f t="shared" si="1306"/>
        <v>1.75653298</v>
      </c>
      <c r="P2853" s="114">
        <f t="shared" si="1307"/>
        <v>324.40593411999998</v>
      </c>
      <c r="Q2853" s="168">
        <f t="shared" si="1320"/>
        <v>0</v>
      </c>
      <c r="R2853" s="169">
        <f t="shared" si="1316"/>
        <v>0</v>
      </c>
      <c r="S2853" s="114">
        <f t="shared" si="1308"/>
        <v>0</v>
      </c>
      <c r="T2853" s="124">
        <f t="shared" si="1317"/>
        <v>7.0000000000000007E-2</v>
      </c>
      <c r="U2853" s="122">
        <f t="shared" si="1309"/>
        <v>11</v>
      </c>
      <c r="V2853" s="122">
        <v>252</v>
      </c>
      <c r="W2853" s="121">
        <f t="shared" si="1310"/>
        <v>1.0029577190000001</v>
      </c>
      <c r="X2853" s="114">
        <f t="shared" si="1311"/>
        <v>0.95950159000000002</v>
      </c>
      <c r="Y2853" s="114">
        <f t="shared" si="1312"/>
        <v>0</v>
      </c>
      <c r="Z2853" s="127" t="str">
        <f t="shared" si="1321"/>
        <v>A+J=</v>
      </c>
      <c r="AA2853" s="119">
        <f t="shared" si="1322"/>
        <v>46863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>
        <f t="shared" si="1313"/>
        <v>46848</v>
      </c>
      <c r="B2854" s="114">
        <f t="shared" si="1300"/>
        <v>325.48326954999999</v>
      </c>
      <c r="C2854" s="114">
        <f t="shared" si="1318"/>
        <v>184.68536476</v>
      </c>
      <c r="D2854" s="115">
        <f t="shared" si="1301"/>
        <v>1190.8820000000001</v>
      </c>
      <c r="E2854" s="116">
        <f t="shared" si="1297"/>
        <v>1193.337</v>
      </c>
      <c r="F2854" s="117">
        <f t="shared" si="1298"/>
        <v>46803</v>
      </c>
      <c r="G2854" s="118">
        <f t="shared" si="1302"/>
        <v>2.0614972768082662E-3</v>
      </c>
      <c r="H2854" s="119">
        <f t="shared" si="1319"/>
        <v>46863</v>
      </c>
      <c r="I2854" s="119">
        <f t="shared" si="1303"/>
        <v>46863</v>
      </c>
      <c r="J2854" s="120">
        <f t="shared" si="1314"/>
        <v>22</v>
      </c>
      <c r="K2854" s="120">
        <f t="shared" si="1299"/>
        <v>12</v>
      </c>
      <c r="L2854" s="8">
        <f t="shared" si="1315"/>
        <v>1.0011239199999999</v>
      </c>
      <c r="M2854" s="121">
        <f t="shared" si="1304"/>
        <v>1.00206149</v>
      </c>
      <c r="N2854" s="121">
        <f t="shared" si="1305"/>
        <v>1.7547252452921769</v>
      </c>
      <c r="O2854" s="114">
        <f t="shared" si="1306"/>
        <v>1.7566974099999999</v>
      </c>
      <c r="P2854" s="114">
        <f t="shared" si="1307"/>
        <v>324.43630193000001</v>
      </c>
      <c r="Q2854" s="168">
        <f t="shared" si="1320"/>
        <v>0</v>
      </c>
      <c r="R2854" s="169">
        <f t="shared" si="1316"/>
        <v>0</v>
      </c>
      <c r="S2854" s="114">
        <f t="shared" si="1308"/>
        <v>0</v>
      </c>
      <c r="T2854" s="124">
        <f t="shared" si="1317"/>
        <v>7.0000000000000007E-2</v>
      </c>
      <c r="U2854" s="122">
        <f t="shared" si="1309"/>
        <v>12</v>
      </c>
      <c r="V2854" s="122">
        <v>252</v>
      </c>
      <c r="W2854" s="121">
        <f t="shared" si="1310"/>
        <v>1.003227036</v>
      </c>
      <c r="X2854" s="114">
        <f t="shared" si="1311"/>
        <v>1.04696762</v>
      </c>
      <c r="Y2854" s="114">
        <f t="shared" si="1312"/>
        <v>0</v>
      </c>
      <c r="Z2854" s="127" t="str">
        <f t="shared" si="1321"/>
        <v>A+J=</v>
      </c>
      <c r="AA2854" s="119">
        <f t="shared" si="1322"/>
        <v>46863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>
        <f t="shared" si="1313"/>
        <v>46849</v>
      </c>
      <c r="B2855" s="114">
        <f t="shared" si="1300"/>
        <v>325.60114682</v>
      </c>
      <c r="C2855" s="114">
        <f t="shared" si="1318"/>
        <v>184.68536476</v>
      </c>
      <c r="D2855" s="115">
        <f t="shared" si="1301"/>
        <v>1190.8820000000001</v>
      </c>
      <c r="E2855" s="116">
        <f t="shared" si="1297"/>
        <v>1193.337</v>
      </c>
      <c r="F2855" s="117">
        <f t="shared" si="1298"/>
        <v>46803</v>
      </c>
      <c r="G2855" s="118">
        <f t="shared" si="1302"/>
        <v>2.0614972768082662E-3</v>
      </c>
      <c r="H2855" s="119">
        <f t="shared" si="1319"/>
        <v>46863</v>
      </c>
      <c r="I2855" s="119">
        <f t="shared" si="1303"/>
        <v>46863</v>
      </c>
      <c r="J2855" s="120">
        <f t="shared" si="1314"/>
        <v>22</v>
      </c>
      <c r="K2855" s="120">
        <f t="shared" si="1299"/>
        <v>13</v>
      </c>
      <c r="L2855" s="8">
        <f t="shared" si="1315"/>
        <v>1.0012176399999999</v>
      </c>
      <c r="M2855" s="121">
        <f t="shared" si="1304"/>
        <v>1.00206149</v>
      </c>
      <c r="N2855" s="121">
        <f t="shared" si="1305"/>
        <v>1.7547252452921769</v>
      </c>
      <c r="O2855" s="114">
        <f t="shared" si="1306"/>
        <v>1.7568618600000001</v>
      </c>
      <c r="P2855" s="114">
        <f t="shared" si="1307"/>
        <v>324.46667344000002</v>
      </c>
      <c r="Q2855" s="168">
        <f t="shared" si="1320"/>
        <v>0</v>
      </c>
      <c r="R2855" s="169">
        <f t="shared" si="1316"/>
        <v>0</v>
      </c>
      <c r="S2855" s="114">
        <f t="shared" si="1308"/>
        <v>0</v>
      </c>
      <c r="T2855" s="124">
        <f t="shared" si="1317"/>
        <v>7.0000000000000007E-2</v>
      </c>
      <c r="U2855" s="122">
        <f t="shared" si="1309"/>
        <v>13</v>
      </c>
      <c r="V2855" s="122">
        <v>252</v>
      </c>
      <c r="W2855" s="121">
        <f t="shared" si="1310"/>
        <v>1.003496425</v>
      </c>
      <c r="X2855" s="114">
        <f t="shared" si="1311"/>
        <v>1.13447338</v>
      </c>
      <c r="Y2855" s="114">
        <f t="shared" si="1312"/>
        <v>0</v>
      </c>
      <c r="Z2855" s="127" t="str">
        <f t="shared" si="1321"/>
        <v>A+J=</v>
      </c>
      <c r="AA2855" s="119">
        <f t="shared" si="1322"/>
        <v>46863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>
        <f t="shared" si="1313"/>
        <v>46850</v>
      </c>
      <c r="B2856" s="114">
        <f t="shared" si="1300"/>
        <v>325.71906784999999</v>
      </c>
      <c r="C2856" s="114">
        <f t="shared" si="1318"/>
        <v>184.68536476</v>
      </c>
      <c r="D2856" s="115">
        <f t="shared" si="1301"/>
        <v>1190.8820000000001</v>
      </c>
      <c r="E2856" s="116">
        <f t="shared" si="1297"/>
        <v>1193.337</v>
      </c>
      <c r="F2856" s="117">
        <f t="shared" si="1298"/>
        <v>46803</v>
      </c>
      <c r="G2856" s="118">
        <f t="shared" si="1302"/>
        <v>2.0614972768082662E-3</v>
      </c>
      <c r="H2856" s="119">
        <f t="shared" si="1319"/>
        <v>46863</v>
      </c>
      <c r="I2856" s="119">
        <f t="shared" si="1303"/>
        <v>46863</v>
      </c>
      <c r="J2856" s="120">
        <f t="shared" si="1314"/>
        <v>22</v>
      </c>
      <c r="K2856" s="120">
        <f t="shared" si="1299"/>
        <v>14</v>
      </c>
      <c r="L2856" s="8">
        <f t="shared" si="1315"/>
        <v>1.00131137</v>
      </c>
      <c r="M2856" s="121">
        <f t="shared" si="1304"/>
        <v>1.00206149</v>
      </c>
      <c r="N2856" s="121">
        <f t="shared" si="1305"/>
        <v>1.7547252452921769</v>
      </c>
      <c r="O2856" s="114">
        <f t="shared" si="1306"/>
        <v>1.75702633</v>
      </c>
      <c r="P2856" s="114">
        <f t="shared" si="1307"/>
        <v>324.49704864</v>
      </c>
      <c r="Q2856" s="168">
        <f t="shared" si="1320"/>
        <v>0</v>
      </c>
      <c r="R2856" s="169">
        <f t="shared" si="1316"/>
        <v>0</v>
      </c>
      <c r="S2856" s="114">
        <f t="shared" si="1308"/>
        <v>0</v>
      </c>
      <c r="T2856" s="124">
        <f t="shared" si="1317"/>
        <v>7.0000000000000007E-2</v>
      </c>
      <c r="U2856" s="122">
        <f t="shared" si="1309"/>
        <v>14</v>
      </c>
      <c r="V2856" s="122">
        <v>252</v>
      </c>
      <c r="W2856" s="121">
        <f t="shared" si="1310"/>
        <v>1.0037658869999999</v>
      </c>
      <c r="X2856" s="114">
        <f t="shared" si="1311"/>
        <v>1.22201921</v>
      </c>
      <c r="Y2856" s="114">
        <f t="shared" si="1312"/>
        <v>0</v>
      </c>
      <c r="Z2856" s="127" t="str">
        <f t="shared" si="1321"/>
        <v>A+J=</v>
      </c>
      <c r="AA2856" s="119">
        <f t="shared" si="1322"/>
        <v>46863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>
        <f t="shared" si="1313"/>
        <v>46851</v>
      </c>
      <c r="B2857" s="114">
        <f t="shared" si="1300"/>
        <v>325.83702862999996</v>
      </c>
      <c r="C2857" s="114">
        <f t="shared" si="1318"/>
        <v>184.68536476</v>
      </c>
      <c r="D2857" s="115">
        <f t="shared" si="1301"/>
        <v>1190.8820000000001</v>
      </c>
      <c r="E2857" s="116">
        <f t="shared" si="1297"/>
        <v>1193.337</v>
      </c>
      <c r="F2857" s="117">
        <f t="shared" si="1298"/>
        <v>46803</v>
      </c>
      <c r="G2857" s="118">
        <f t="shared" si="1302"/>
        <v>2.0614972768082662E-3</v>
      </c>
      <c r="H2857" s="119">
        <f t="shared" si="1319"/>
        <v>46863</v>
      </c>
      <c r="I2857" s="119">
        <f t="shared" si="1303"/>
        <v>46863</v>
      </c>
      <c r="J2857" s="120">
        <f t="shared" si="1314"/>
        <v>22</v>
      </c>
      <c r="K2857" s="120">
        <f t="shared" si="1299"/>
        <v>15</v>
      </c>
      <c r="L2857" s="8">
        <f t="shared" si="1315"/>
        <v>1.0014050999999999</v>
      </c>
      <c r="M2857" s="121">
        <f t="shared" si="1304"/>
        <v>1.00206149</v>
      </c>
      <c r="N2857" s="121">
        <f t="shared" si="1305"/>
        <v>1.7547252452921769</v>
      </c>
      <c r="O2857" s="114">
        <f t="shared" si="1306"/>
        <v>1.7571908000000001</v>
      </c>
      <c r="P2857" s="114">
        <f t="shared" si="1307"/>
        <v>324.52742384999999</v>
      </c>
      <c r="Q2857" s="168">
        <f t="shared" si="1320"/>
        <v>0</v>
      </c>
      <c r="R2857" s="169">
        <f t="shared" si="1316"/>
        <v>0</v>
      </c>
      <c r="S2857" s="114">
        <f t="shared" si="1308"/>
        <v>0</v>
      </c>
      <c r="T2857" s="124">
        <f t="shared" si="1317"/>
        <v>7.0000000000000007E-2</v>
      </c>
      <c r="U2857" s="122">
        <f t="shared" si="1309"/>
        <v>15</v>
      </c>
      <c r="V2857" s="122">
        <v>252</v>
      </c>
      <c r="W2857" s="121">
        <f t="shared" si="1310"/>
        <v>1.004035421</v>
      </c>
      <c r="X2857" s="114">
        <f t="shared" si="1311"/>
        <v>1.3096047799999999</v>
      </c>
      <c r="Y2857" s="114">
        <f t="shared" si="1312"/>
        <v>0</v>
      </c>
      <c r="Z2857" s="127" t="str">
        <f t="shared" si="1321"/>
        <v>A+J=</v>
      </c>
      <c r="AA2857" s="119">
        <f t="shared" si="1322"/>
        <v>46863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>
        <f t="shared" si="1313"/>
        <v>46852</v>
      </c>
      <c r="B2858" s="114">
        <f t="shared" si="1300"/>
        <v>325.83702862999996</v>
      </c>
      <c r="C2858" s="114">
        <f t="shared" si="1318"/>
        <v>184.68536476</v>
      </c>
      <c r="D2858" s="115">
        <f t="shared" si="1301"/>
        <v>1190.8820000000001</v>
      </c>
      <c r="E2858" s="116">
        <f t="shared" ref="E2858:E2921" si="1323">IF($K2858=1,VLOOKUP($A2857,$AO$10:$AS$131,4),E2857)</f>
        <v>1193.337</v>
      </c>
      <c r="F2858" s="117">
        <f t="shared" ref="F2858:F2921" si="1324">IF($K2858=1,VLOOKUP($A2857,$AO$10:$AS$131,5),F2857)</f>
        <v>46803</v>
      </c>
      <c r="G2858" s="118">
        <f t="shared" si="1302"/>
        <v>2.0614972768082662E-3</v>
      </c>
      <c r="H2858" s="119">
        <f t="shared" si="1319"/>
        <v>46863</v>
      </c>
      <c r="I2858" s="119">
        <f t="shared" si="1303"/>
        <v>46863</v>
      </c>
      <c r="J2858" s="120">
        <f t="shared" si="1314"/>
        <v>22</v>
      </c>
      <c r="K2858" s="120">
        <f t="shared" si="1299"/>
        <v>15</v>
      </c>
      <c r="L2858" s="8">
        <f t="shared" si="1315"/>
        <v>1.0014050999999999</v>
      </c>
      <c r="M2858" s="121">
        <f t="shared" si="1304"/>
        <v>1.00206149</v>
      </c>
      <c r="N2858" s="121">
        <f t="shared" si="1305"/>
        <v>1.7547252452921769</v>
      </c>
      <c r="O2858" s="114">
        <f t="shared" si="1306"/>
        <v>1.7571908000000001</v>
      </c>
      <c r="P2858" s="114">
        <f t="shared" si="1307"/>
        <v>324.52742384999999</v>
      </c>
      <c r="Q2858" s="168">
        <f t="shared" si="1320"/>
        <v>0</v>
      </c>
      <c r="R2858" s="169">
        <f t="shared" si="1316"/>
        <v>0</v>
      </c>
      <c r="S2858" s="114">
        <f t="shared" si="1308"/>
        <v>0</v>
      </c>
      <c r="T2858" s="124">
        <f t="shared" si="1317"/>
        <v>7.0000000000000007E-2</v>
      </c>
      <c r="U2858" s="122">
        <f t="shared" si="1309"/>
        <v>15</v>
      </c>
      <c r="V2858" s="122">
        <v>252</v>
      </c>
      <c r="W2858" s="121">
        <f t="shared" si="1310"/>
        <v>1.004035421</v>
      </c>
      <c r="X2858" s="114">
        <f t="shared" si="1311"/>
        <v>1.3096047799999999</v>
      </c>
      <c r="Y2858" s="114">
        <f t="shared" si="1312"/>
        <v>0</v>
      </c>
      <c r="Z2858" s="127" t="str">
        <f t="shared" si="1321"/>
        <v>A+J=</v>
      </c>
      <c r="AA2858" s="119">
        <f t="shared" si="1322"/>
        <v>46863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>
        <f t="shared" si="1313"/>
        <v>46853</v>
      </c>
      <c r="B2859" s="114">
        <f t="shared" si="1300"/>
        <v>325.83702862999996</v>
      </c>
      <c r="C2859" s="114">
        <f t="shared" si="1318"/>
        <v>184.68536476</v>
      </c>
      <c r="D2859" s="115">
        <f t="shared" si="1301"/>
        <v>1190.8820000000001</v>
      </c>
      <c r="E2859" s="116">
        <f t="shared" si="1323"/>
        <v>1193.337</v>
      </c>
      <c r="F2859" s="117">
        <f t="shared" si="1324"/>
        <v>46803</v>
      </c>
      <c r="G2859" s="118">
        <f t="shared" si="1302"/>
        <v>2.0614972768082662E-3</v>
      </c>
      <c r="H2859" s="119">
        <f t="shared" si="1319"/>
        <v>46863</v>
      </c>
      <c r="I2859" s="119">
        <f t="shared" si="1303"/>
        <v>46863</v>
      </c>
      <c r="J2859" s="120">
        <f t="shared" si="1314"/>
        <v>22</v>
      </c>
      <c r="K2859" s="120">
        <f t="shared" si="1299"/>
        <v>15</v>
      </c>
      <c r="L2859" s="8">
        <f t="shared" si="1315"/>
        <v>1.0014050999999999</v>
      </c>
      <c r="M2859" s="121">
        <f t="shared" si="1304"/>
        <v>1.00206149</v>
      </c>
      <c r="N2859" s="121">
        <f t="shared" si="1305"/>
        <v>1.7547252452921769</v>
      </c>
      <c r="O2859" s="114">
        <f t="shared" si="1306"/>
        <v>1.7571908000000001</v>
      </c>
      <c r="P2859" s="114">
        <f t="shared" si="1307"/>
        <v>324.52742384999999</v>
      </c>
      <c r="Q2859" s="168">
        <f t="shared" si="1320"/>
        <v>0</v>
      </c>
      <c r="R2859" s="169">
        <f t="shared" si="1316"/>
        <v>0</v>
      </c>
      <c r="S2859" s="114">
        <f t="shared" si="1308"/>
        <v>0</v>
      </c>
      <c r="T2859" s="124">
        <f t="shared" si="1317"/>
        <v>7.0000000000000007E-2</v>
      </c>
      <c r="U2859" s="122">
        <f t="shared" si="1309"/>
        <v>15</v>
      </c>
      <c r="V2859" s="122">
        <v>252</v>
      </c>
      <c r="W2859" s="121">
        <f t="shared" si="1310"/>
        <v>1.004035421</v>
      </c>
      <c r="X2859" s="114">
        <f t="shared" si="1311"/>
        <v>1.3096047799999999</v>
      </c>
      <c r="Y2859" s="114">
        <f t="shared" si="1312"/>
        <v>0</v>
      </c>
      <c r="Z2859" s="127" t="str">
        <f t="shared" si="1321"/>
        <v>A+J=</v>
      </c>
      <c r="AA2859" s="119">
        <f t="shared" si="1322"/>
        <v>46863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>
        <f t="shared" si="1313"/>
        <v>46854</v>
      </c>
      <c r="B2860" s="114">
        <f t="shared" si="1300"/>
        <v>325.95503284</v>
      </c>
      <c r="C2860" s="114">
        <f t="shared" si="1318"/>
        <v>184.68536476</v>
      </c>
      <c r="D2860" s="115">
        <f t="shared" si="1301"/>
        <v>1190.8820000000001</v>
      </c>
      <c r="E2860" s="116">
        <f t="shared" si="1323"/>
        <v>1193.337</v>
      </c>
      <c r="F2860" s="117">
        <f t="shared" si="1324"/>
        <v>46803</v>
      </c>
      <c r="G2860" s="118">
        <f t="shared" si="1302"/>
        <v>2.0614972768082662E-3</v>
      </c>
      <c r="H2860" s="119">
        <f t="shared" si="1319"/>
        <v>46863</v>
      </c>
      <c r="I2860" s="119">
        <f t="shared" si="1303"/>
        <v>46863</v>
      </c>
      <c r="J2860" s="120">
        <f t="shared" si="1314"/>
        <v>22</v>
      </c>
      <c r="K2860" s="120">
        <f t="shared" si="1299"/>
        <v>16</v>
      </c>
      <c r="L2860" s="8">
        <f t="shared" si="1315"/>
        <v>1.00149884</v>
      </c>
      <c r="M2860" s="121">
        <f t="shared" si="1304"/>
        <v>1.00206149</v>
      </c>
      <c r="N2860" s="121">
        <f t="shared" si="1305"/>
        <v>1.7547252452921769</v>
      </c>
      <c r="O2860" s="114">
        <f t="shared" si="1306"/>
        <v>1.75735529</v>
      </c>
      <c r="P2860" s="114">
        <f t="shared" si="1307"/>
        <v>324.55780274</v>
      </c>
      <c r="Q2860" s="168">
        <f t="shared" si="1320"/>
        <v>0</v>
      </c>
      <c r="R2860" s="169">
        <f t="shared" si="1316"/>
        <v>0</v>
      </c>
      <c r="S2860" s="114">
        <f t="shared" si="1308"/>
        <v>0</v>
      </c>
      <c r="T2860" s="124">
        <f t="shared" si="1317"/>
        <v>7.0000000000000007E-2</v>
      </c>
      <c r="U2860" s="122">
        <f t="shared" si="1309"/>
        <v>16</v>
      </c>
      <c r="V2860" s="122">
        <v>252</v>
      </c>
      <c r="W2860" s="121">
        <f t="shared" si="1310"/>
        <v>1.004305027</v>
      </c>
      <c r="X2860" s="114">
        <f t="shared" si="1311"/>
        <v>1.3972301</v>
      </c>
      <c r="Y2860" s="114">
        <f t="shared" si="1312"/>
        <v>0</v>
      </c>
      <c r="Z2860" s="127" t="str">
        <f t="shared" si="1321"/>
        <v>A+J=</v>
      </c>
      <c r="AA2860" s="119">
        <f t="shared" si="1322"/>
        <v>46863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>
        <f t="shared" si="1313"/>
        <v>46855</v>
      </c>
      <c r="B2861" s="114">
        <f t="shared" si="1300"/>
        <v>326.07308455000003</v>
      </c>
      <c r="C2861" s="114">
        <f t="shared" si="1318"/>
        <v>184.68536476</v>
      </c>
      <c r="D2861" s="115">
        <f t="shared" si="1301"/>
        <v>1190.8820000000001</v>
      </c>
      <c r="E2861" s="116">
        <f t="shared" si="1323"/>
        <v>1193.337</v>
      </c>
      <c r="F2861" s="117">
        <f t="shared" si="1324"/>
        <v>46803</v>
      </c>
      <c r="G2861" s="118">
        <f t="shared" si="1302"/>
        <v>2.0614972768082662E-3</v>
      </c>
      <c r="H2861" s="119">
        <f t="shared" si="1319"/>
        <v>46863</v>
      </c>
      <c r="I2861" s="119">
        <f t="shared" si="1303"/>
        <v>46863</v>
      </c>
      <c r="J2861" s="120">
        <f t="shared" si="1314"/>
        <v>22</v>
      </c>
      <c r="K2861" s="120">
        <f t="shared" si="1299"/>
        <v>17</v>
      </c>
      <c r="L2861" s="8">
        <f t="shared" si="1315"/>
        <v>1.0015925999999999</v>
      </c>
      <c r="M2861" s="121">
        <f t="shared" si="1304"/>
        <v>1.00206149</v>
      </c>
      <c r="N2861" s="121">
        <f t="shared" si="1305"/>
        <v>1.7547252452921769</v>
      </c>
      <c r="O2861" s="114">
        <f t="shared" si="1306"/>
        <v>1.75751982</v>
      </c>
      <c r="P2861" s="114">
        <f t="shared" si="1307"/>
        <v>324.58818902000002</v>
      </c>
      <c r="Q2861" s="168">
        <f t="shared" si="1320"/>
        <v>0</v>
      </c>
      <c r="R2861" s="169">
        <f t="shared" si="1316"/>
        <v>0</v>
      </c>
      <c r="S2861" s="114">
        <f t="shared" si="1308"/>
        <v>0</v>
      </c>
      <c r="T2861" s="124">
        <f t="shared" si="1317"/>
        <v>7.0000000000000007E-2</v>
      </c>
      <c r="U2861" s="122">
        <f t="shared" si="1309"/>
        <v>17</v>
      </c>
      <c r="V2861" s="122">
        <v>252</v>
      </c>
      <c r="W2861" s="121">
        <f t="shared" si="1310"/>
        <v>1.0045747060000001</v>
      </c>
      <c r="X2861" s="114">
        <f t="shared" si="1311"/>
        <v>1.48489553</v>
      </c>
      <c r="Y2861" s="114">
        <f t="shared" si="1312"/>
        <v>0</v>
      </c>
      <c r="Z2861" s="127" t="str">
        <f t="shared" si="1321"/>
        <v>A+J=</v>
      </c>
      <c r="AA2861" s="119">
        <f t="shared" si="1322"/>
        <v>46863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>
        <f t="shared" si="1313"/>
        <v>46856</v>
      </c>
      <c r="B2862" s="114">
        <f t="shared" si="1300"/>
        <v>326.19117418000002</v>
      </c>
      <c r="C2862" s="114">
        <f t="shared" si="1318"/>
        <v>184.68536476</v>
      </c>
      <c r="D2862" s="115">
        <f t="shared" si="1301"/>
        <v>1190.8820000000001</v>
      </c>
      <c r="E2862" s="116">
        <f t="shared" si="1323"/>
        <v>1193.337</v>
      </c>
      <c r="F2862" s="117">
        <f t="shared" si="1324"/>
        <v>46803</v>
      </c>
      <c r="G2862" s="118">
        <f t="shared" si="1302"/>
        <v>2.0614972768082662E-3</v>
      </c>
      <c r="H2862" s="119">
        <f t="shared" si="1319"/>
        <v>46863</v>
      </c>
      <c r="I2862" s="119">
        <f t="shared" si="1303"/>
        <v>46863</v>
      </c>
      <c r="J2862" s="120">
        <f t="shared" si="1314"/>
        <v>22</v>
      </c>
      <c r="K2862" s="120">
        <f t="shared" ref="K2862:K2925" si="1325">(J2862-(NETWORKDAYS(A2862,I2862,AD$148:AD$502)-1))</f>
        <v>18</v>
      </c>
      <c r="L2862" s="8">
        <f t="shared" si="1315"/>
        <v>1.0016863600000001</v>
      </c>
      <c r="M2862" s="121">
        <f t="shared" si="1304"/>
        <v>1.00206149</v>
      </c>
      <c r="N2862" s="121">
        <f t="shared" si="1305"/>
        <v>1.7547252452921769</v>
      </c>
      <c r="O2862" s="114">
        <f t="shared" si="1306"/>
        <v>1.75768434</v>
      </c>
      <c r="P2862" s="114">
        <f t="shared" si="1307"/>
        <v>324.61857345999999</v>
      </c>
      <c r="Q2862" s="168">
        <f t="shared" si="1320"/>
        <v>0</v>
      </c>
      <c r="R2862" s="169">
        <f t="shared" si="1316"/>
        <v>0</v>
      </c>
      <c r="S2862" s="114">
        <f t="shared" si="1308"/>
        <v>0</v>
      </c>
      <c r="T2862" s="124">
        <f t="shared" si="1317"/>
        <v>7.0000000000000007E-2</v>
      </c>
      <c r="U2862" s="122">
        <f t="shared" si="1309"/>
        <v>18</v>
      </c>
      <c r="V2862" s="122">
        <v>252</v>
      </c>
      <c r="W2862" s="121">
        <f t="shared" si="1310"/>
        <v>1.0048444569999999</v>
      </c>
      <c r="X2862" s="114">
        <f t="shared" si="1311"/>
        <v>1.5726007200000001</v>
      </c>
      <c r="Y2862" s="114">
        <f t="shared" si="1312"/>
        <v>0</v>
      </c>
      <c r="Z2862" s="127" t="str">
        <f t="shared" si="1321"/>
        <v>A+J=</v>
      </c>
      <c r="AA2862" s="119">
        <f t="shared" si="1322"/>
        <v>46863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>
        <f t="shared" si="1313"/>
        <v>46857</v>
      </c>
      <c r="B2863" s="114">
        <f t="shared" si="1300"/>
        <v>326.30930760000001</v>
      </c>
      <c r="C2863" s="114">
        <f t="shared" si="1318"/>
        <v>184.68536476</v>
      </c>
      <c r="D2863" s="115">
        <f t="shared" si="1301"/>
        <v>1190.8820000000001</v>
      </c>
      <c r="E2863" s="116">
        <f t="shared" si="1323"/>
        <v>1193.337</v>
      </c>
      <c r="F2863" s="117">
        <f t="shared" si="1324"/>
        <v>46803</v>
      </c>
      <c r="G2863" s="118">
        <f t="shared" si="1302"/>
        <v>2.0614972768082662E-3</v>
      </c>
      <c r="H2863" s="119">
        <f t="shared" si="1319"/>
        <v>46863</v>
      </c>
      <c r="I2863" s="119">
        <f t="shared" si="1303"/>
        <v>46863</v>
      </c>
      <c r="J2863" s="120">
        <f t="shared" si="1314"/>
        <v>22</v>
      </c>
      <c r="K2863" s="120">
        <f t="shared" si="1325"/>
        <v>19</v>
      </c>
      <c r="L2863" s="8">
        <f t="shared" si="1315"/>
        <v>1.00178013</v>
      </c>
      <c r="M2863" s="121">
        <f t="shared" si="1304"/>
        <v>1.00206149</v>
      </c>
      <c r="N2863" s="121">
        <f t="shared" si="1305"/>
        <v>1.7547252452921769</v>
      </c>
      <c r="O2863" s="114">
        <f t="shared" si="1306"/>
        <v>1.7578488800000001</v>
      </c>
      <c r="P2863" s="114">
        <f t="shared" si="1307"/>
        <v>324.64896159</v>
      </c>
      <c r="Q2863" s="168">
        <f t="shared" si="1320"/>
        <v>0</v>
      </c>
      <c r="R2863" s="169">
        <f t="shared" si="1316"/>
        <v>0</v>
      </c>
      <c r="S2863" s="114">
        <f t="shared" si="1308"/>
        <v>0</v>
      </c>
      <c r="T2863" s="124">
        <f t="shared" si="1317"/>
        <v>7.0000000000000007E-2</v>
      </c>
      <c r="U2863" s="122">
        <f t="shared" si="1309"/>
        <v>19</v>
      </c>
      <c r="V2863" s="122">
        <v>252</v>
      </c>
      <c r="W2863" s="121">
        <f t="shared" si="1310"/>
        <v>1.005114281</v>
      </c>
      <c r="X2863" s="114">
        <f t="shared" si="1311"/>
        <v>1.66034601</v>
      </c>
      <c r="Y2863" s="114">
        <f t="shared" si="1312"/>
        <v>0</v>
      </c>
      <c r="Z2863" s="127" t="str">
        <f t="shared" si="1321"/>
        <v>A+J=</v>
      </c>
      <c r="AA2863" s="119">
        <f t="shared" si="1322"/>
        <v>46863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>
        <f t="shared" si="1313"/>
        <v>46858</v>
      </c>
      <c r="B2864" s="114">
        <f t="shared" si="1300"/>
        <v>326.30930760000001</v>
      </c>
      <c r="C2864" s="114">
        <f t="shared" si="1318"/>
        <v>184.68536476</v>
      </c>
      <c r="D2864" s="115">
        <f t="shared" si="1301"/>
        <v>1190.8820000000001</v>
      </c>
      <c r="E2864" s="116">
        <f t="shared" si="1323"/>
        <v>1193.337</v>
      </c>
      <c r="F2864" s="117">
        <f t="shared" si="1324"/>
        <v>46803</v>
      </c>
      <c r="G2864" s="118">
        <f t="shared" si="1302"/>
        <v>2.0614972768082662E-3</v>
      </c>
      <c r="H2864" s="119">
        <f t="shared" si="1319"/>
        <v>46863</v>
      </c>
      <c r="I2864" s="119">
        <f t="shared" si="1303"/>
        <v>46863</v>
      </c>
      <c r="J2864" s="120">
        <f t="shared" si="1314"/>
        <v>22</v>
      </c>
      <c r="K2864" s="120">
        <f t="shared" si="1325"/>
        <v>19</v>
      </c>
      <c r="L2864" s="8">
        <f t="shared" si="1315"/>
        <v>1.00178013</v>
      </c>
      <c r="M2864" s="121">
        <f t="shared" si="1304"/>
        <v>1.00206149</v>
      </c>
      <c r="N2864" s="121">
        <f t="shared" si="1305"/>
        <v>1.7547252452921769</v>
      </c>
      <c r="O2864" s="114">
        <f t="shared" si="1306"/>
        <v>1.7578488800000001</v>
      </c>
      <c r="P2864" s="114">
        <f t="shared" si="1307"/>
        <v>324.64896159</v>
      </c>
      <c r="Q2864" s="168">
        <f t="shared" si="1320"/>
        <v>0</v>
      </c>
      <c r="R2864" s="169">
        <f t="shared" si="1316"/>
        <v>0</v>
      </c>
      <c r="S2864" s="114">
        <f t="shared" si="1308"/>
        <v>0</v>
      </c>
      <c r="T2864" s="124">
        <f t="shared" si="1317"/>
        <v>7.0000000000000007E-2</v>
      </c>
      <c r="U2864" s="122">
        <f t="shared" si="1309"/>
        <v>19</v>
      </c>
      <c r="V2864" s="122">
        <v>252</v>
      </c>
      <c r="W2864" s="121">
        <f t="shared" si="1310"/>
        <v>1.005114281</v>
      </c>
      <c r="X2864" s="114">
        <f t="shared" si="1311"/>
        <v>1.66034601</v>
      </c>
      <c r="Y2864" s="114">
        <f t="shared" si="1312"/>
        <v>0</v>
      </c>
      <c r="Z2864" s="127" t="str">
        <f t="shared" si="1321"/>
        <v>A+J=</v>
      </c>
      <c r="AA2864" s="119">
        <f t="shared" si="1322"/>
        <v>46863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>
        <f t="shared" si="1313"/>
        <v>46859</v>
      </c>
      <c r="B2865" s="114">
        <f t="shared" si="1300"/>
        <v>326.30930760000001</v>
      </c>
      <c r="C2865" s="114">
        <f t="shared" si="1318"/>
        <v>184.68536476</v>
      </c>
      <c r="D2865" s="115">
        <f t="shared" si="1301"/>
        <v>1190.8820000000001</v>
      </c>
      <c r="E2865" s="116">
        <f t="shared" si="1323"/>
        <v>1193.337</v>
      </c>
      <c r="F2865" s="117">
        <f t="shared" si="1324"/>
        <v>46803</v>
      </c>
      <c r="G2865" s="118">
        <f t="shared" si="1302"/>
        <v>2.0614972768082662E-3</v>
      </c>
      <c r="H2865" s="119">
        <f t="shared" si="1319"/>
        <v>46863</v>
      </c>
      <c r="I2865" s="119">
        <f t="shared" si="1303"/>
        <v>46863</v>
      </c>
      <c r="J2865" s="120">
        <f t="shared" si="1314"/>
        <v>22</v>
      </c>
      <c r="K2865" s="120">
        <f t="shared" si="1325"/>
        <v>19</v>
      </c>
      <c r="L2865" s="8">
        <f t="shared" si="1315"/>
        <v>1.00178013</v>
      </c>
      <c r="M2865" s="121">
        <f t="shared" si="1304"/>
        <v>1.00206149</v>
      </c>
      <c r="N2865" s="121">
        <f t="shared" si="1305"/>
        <v>1.7547252452921769</v>
      </c>
      <c r="O2865" s="114">
        <f t="shared" si="1306"/>
        <v>1.7578488800000001</v>
      </c>
      <c r="P2865" s="114">
        <f t="shared" si="1307"/>
        <v>324.64896159</v>
      </c>
      <c r="Q2865" s="168">
        <f t="shared" si="1320"/>
        <v>0</v>
      </c>
      <c r="R2865" s="169">
        <f t="shared" si="1316"/>
        <v>0</v>
      </c>
      <c r="S2865" s="114">
        <f t="shared" si="1308"/>
        <v>0</v>
      </c>
      <c r="T2865" s="124">
        <f t="shared" si="1317"/>
        <v>7.0000000000000007E-2</v>
      </c>
      <c r="U2865" s="122">
        <f t="shared" si="1309"/>
        <v>19</v>
      </c>
      <c r="V2865" s="122">
        <v>252</v>
      </c>
      <c r="W2865" s="121">
        <f t="shared" si="1310"/>
        <v>1.005114281</v>
      </c>
      <c r="X2865" s="114">
        <f t="shared" si="1311"/>
        <v>1.66034601</v>
      </c>
      <c r="Y2865" s="114">
        <f t="shared" si="1312"/>
        <v>0</v>
      </c>
      <c r="Z2865" s="127" t="str">
        <f t="shared" si="1321"/>
        <v>A+J=</v>
      </c>
      <c r="AA2865" s="119">
        <f t="shared" si="1322"/>
        <v>46863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>
        <f t="shared" si="1313"/>
        <v>46860</v>
      </c>
      <c r="B2866" s="114">
        <f t="shared" si="1300"/>
        <v>326.30930760000001</v>
      </c>
      <c r="C2866" s="114">
        <f t="shared" si="1318"/>
        <v>184.68536476</v>
      </c>
      <c r="D2866" s="115">
        <f t="shared" si="1301"/>
        <v>1190.8820000000001</v>
      </c>
      <c r="E2866" s="116">
        <f t="shared" si="1323"/>
        <v>1193.337</v>
      </c>
      <c r="F2866" s="117">
        <f t="shared" si="1324"/>
        <v>46803</v>
      </c>
      <c r="G2866" s="118">
        <f t="shared" si="1302"/>
        <v>2.0614972768082662E-3</v>
      </c>
      <c r="H2866" s="119">
        <f t="shared" si="1319"/>
        <v>46863</v>
      </c>
      <c r="I2866" s="119">
        <f t="shared" si="1303"/>
        <v>46863</v>
      </c>
      <c r="J2866" s="120">
        <f t="shared" si="1314"/>
        <v>22</v>
      </c>
      <c r="K2866" s="120">
        <f t="shared" si="1325"/>
        <v>19</v>
      </c>
      <c r="L2866" s="8">
        <f t="shared" si="1315"/>
        <v>1.00178013</v>
      </c>
      <c r="M2866" s="121">
        <f t="shared" si="1304"/>
        <v>1.00206149</v>
      </c>
      <c r="N2866" s="121">
        <f t="shared" si="1305"/>
        <v>1.7547252452921769</v>
      </c>
      <c r="O2866" s="114">
        <f t="shared" si="1306"/>
        <v>1.7578488800000001</v>
      </c>
      <c r="P2866" s="114">
        <f t="shared" si="1307"/>
        <v>324.64896159</v>
      </c>
      <c r="Q2866" s="168">
        <f t="shared" si="1320"/>
        <v>0</v>
      </c>
      <c r="R2866" s="169">
        <f t="shared" si="1316"/>
        <v>0</v>
      </c>
      <c r="S2866" s="114">
        <f t="shared" si="1308"/>
        <v>0</v>
      </c>
      <c r="T2866" s="124">
        <f t="shared" si="1317"/>
        <v>7.0000000000000007E-2</v>
      </c>
      <c r="U2866" s="122">
        <f t="shared" si="1309"/>
        <v>19</v>
      </c>
      <c r="V2866" s="122">
        <v>252</v>
      </c>
      <c r="W2866" s="121">
        <f t="shared" si="1310"/>
        <v>1.005114281</v>
      </c>
      <c r="X2866" s="114">
        <f t="shared" si="1311"/>
        <v>1.66034601</v>
      </c>
      <c r="Y2866" s="114">
        <f t="shared" si="1312"/>
        <v>0</v>
      </c>
      <c r="Z2866" s="127" t="str">
        <f t="shared" si="1321"/>
        <v>A+J=</v>
      </c>
      <c r="AA2866" s="119">
        <f t="shared" si="1322"/>
        <v>46863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>
        <f t="shared" si="1313"/>
        <v>46861</v>
      </c>
      <c r="B2867" s="114">
        <f t="shared" si="1300"/>
        <v>326.42748451</v>
      </c>
      <c r="C2867" s="114">
        <f t="shared" si="1318"/>
        <v>184.68536476</v>
      </c>
      <c r="D2867" s="115">
        <f t="shared" si="1301"/>
        <v>1190.8820000000001</v>
      </c>
      <c r="E2867" s="116">
        <f t="shared" si="1323"/>
        <v>1193.337</v>
      </c>
      <c r="F2867" s="117">
        <f t="shared" si="1324"/>
        <v>46803</v>
      </c>
      <c r="G2867" s="118">
        <f t="shared" si="1302"/>
        <v>2.0614972768082662E-3</v>
      </c>
      <c r="H2867" s="119">
        <f t="shared" si="1319"/>
        <v>46863</v>
      </c>
      <c r="I2867" s="119">
        <f t="shared" si="1303"/>
        <v>46863</v>
      </c>
      <c r="J2867" s="120">
        <f t="shared" si="1314"/>
        <v>22</v>
      </c>
      <c r="K2867" s="120">
        <f t="shared" si="1325"/>
        <v>20</v>
      </c>
      <c r="L2867" s="8">
        <f t="shared" si="1315"/>
        <v>1.00187391</v>
      </c>
      <c r="M2867" s="121">
        <f t="shared" si="1304"/>
        <v>1.00206149</v>
      </c>
      <c r="N2867" s="121">
        <f t="shared" si="1305"/>
        <v>1.7547252452921769</v>
      </c>
      <c r="O2867" s="114">
        <f t="shared" si="1306"/>
        <v>1.75801344</v>
      </c>
      <c r="P2867" s="114">
        <f t="shared" si="1307"/>
        <v>324.67935340999998</v>
      </c>
      <c r="Q2867" s="168">
        <f t="shared" si="1320"/>
        <v>0</v>
      </c>
      <c r="R2867" s="169">
        <f t="shared" si="1316"/>
        <v>0</v>
      </c>
      <c r="S2867" s="114">
        <f t="shared" si="1308"/>
        <v>0</v>
      </c>
      <c r="T2867" s="124">
        <f t="shared" si="1317"/>
        <v>7.0000000000000007E-2</v>
      </c>
      <c r="U2867" s="122">
        <f t="shared" si="1309"/>
        <v>20</v>
      </c>
      <c r="V2867" s="122">
        <v>252</v>
      </c>
      <c r="W2867" s="121">
        <f t="shared" si="1310"/>
        <v>1.005384177</v>
      </c>
      <c r="X2867" s="114">
        <f t="shared" si="1311"/>
        <v>1.7481310999999999</v>
      </c>
      <c r="Y2867" s="114">
        <f t="shared" si="1312"/>
        <v>0</v>
      </c>
      <c r="Z2867" s="127" t="str">
        <f t="shared" si="1321"/>
        <v>A+J=</v>
      </c>
      <c r="AA2867" s="119">
        <f t="shared" si="1322"/>
        <v>46863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>
        <f t="shared" si="1313"/>
        <v>46862</v>
      </c>
      <c r="B2868" s="114">
        <f t="shared" si="1300"/>
        <v>326.54570307</v>
      </c>
      <c r="C2868" s="114">
        <f t="shared" si="1318"/>
        <v>184.68536476</v>
      </c>
      <c r="D2868" s="115">
        <f t="shared" si="1301"/>
        <v>1190.8820000000001</v>
      </c>
      <c r="E2868" s="116">
        <f t="shared" si="1323"/>
        <v>1193.337</v>
      </c>
      <c r="F2868" s="117">
        <f t="shared" si="1324"/>
        <v>46803</v>
      </c>
      <c r="G2868" s="118">
        <f t="shared" si="1302"/>
        <v>2.0614972768082662E-3</v>
      </c>
      <c r="H2868" s="119">
        <f t="shared" si="1319"/>
        <v>46863</v>
      </c>
      <c r="I2868" s="119">
        <f t="shared" si="1303"/>
        <v>46863</v>
      </c>
      <c r="J2868" s="120">
        <f t="shared" si="1314"/>
        <v>22</v>
      </c>
      <c r="K2868" s="120">
        <f t="shared" si="1325"/>
        <v>21</v>
      </c>
      <c r="L2868" s="8">
        <f t="shared" si="1315"/>
        <v>1.0019677</v>
      </c>
      <c r="M2868" s="121">
        <f t="shared" si="1304"/>
        <v>1.00206149</v>
      </c>
      <c r="N2868" s="121">
        <f t="shared" si="1305"/>
        <v>1.7547252452921769</v>
      </c>
      <c r="O2868" s="114">
        <f t="shared" si="1306"/>
        <v>1.75817801</v>
      </c>
      <c r="P2868" s="114">
        <f t="shared" si="1307"/>
        <v>324.70974708</v>
      </c>
      <c r="Q2868" s="168">
        <f t="shared" si="1320"/>
        <v>0</v>
      </c>
      <c r="R2868" s="169">
        <f t="shared" si="1316"/>
        <v>0</v>
      </c>
      <c r="S2868" s="114">
        <f t="shared" si="1308"/>
        <v>0</v>
      </c>
      <c r="T2868" s="124">
        <f t="shared" si="1317"/>
        <v>7.0000000000000007E-2</v>
      </c>
      <c r="U2868" s="122">
        <f t="shared" si="1309"/>
        <v>21</v>
      </c>
      <c r="V2868" s="122">
        <v>252</v>
      </c>
      <c r="W2868" s="121">
        <f t="shared" si="1310"/>
        <v>1.0056541450000001</v>
      </c>
      <c r="X2868" s="114">
        <f t="shared" si="1311"/>
        <v>1.83595599</v>
      </c>
      <c r="Y2868" s="114">
        <f t="shared" si="1312"/>
        <v>0</v>
      </c>
      <c r="Z2868" s="127" t="str">
        <f t="shared" si="1321"/>
        <v>A+J=</v>
      </c>
      <c r="AA2868" s="119">
        <f t="shared" si="1322"/>
        <v>46863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>
        <f t="shared" si="1313"/>
        <v>46863</v>
      </c>
      <c r="B2869" s="114">
        <f t="shared" si="1300"/>
        <v>326.66396359999999</v>
      </c>
      <c r="C2869" s="114">
        <f t="shared" si="1318"/>
        <v>184.68536476</v>
      </c>
      <c r="D2869" s="115">
        <f t="shared" si="1301"/>
        <v>1190.8820000000001</v>
      </c>
      <c r="E2869" s="116">
        <f t="shared" si="1323"/>
        <v>1193.337</v>
      </c>
      <c r="F2869" s="117">
        <f t="shared" si="1324"/>
        <v>46803</v>
      </c>
      <c r="G2869" s="118">
        <f t="shared" si="1302"/>
        <v>2.0614972768082662E-3</v>
      </c>
      <c r="H2869" s="119">
        <f t="shared" si="1319"/>
        <v>46895</v>
      </c>
      <c r="I2869" s="119">
        <f t="shared" si="1303"/>
        <v>46863</v>
      </c>
      <c r="J2869" s="120">
        <f t="shared" si="1314"/>
        <v>22</v>
      </c>
      <c r="K2869" s="120">
        <f t="shared" si="1325"/>
        <v>22</v>
      </c>
      <c r="L2869" s="8">
        <f t="shared" si="1315"/>
        <v>1.00206149</v>
      </c>
      <c r="M2869" s="121">
        <f t="shared" si="1304"/>
        <v>1.00206149</v>
      </c>
      <c r="N2869" s="121">
        <f t="shared" si="1305"/>
        <v>1.7547252452921769</v>
      </c>
      <c r="O2869" s="114">
        <f t="shared" si="1306"/>
        <v>1.75834259</v>
      </c>
      <c r="P2869" s="114">
        <f t="shared" si="1307"/>
        <v>324.74014260000001</v>
      </c>
      <c r="Q2869" s="168">
        <f t="shared" si="1320"/>
        <v>94</v>
      </c>
      <c r="R2869" s="169">
        <f t="shared" si="1316"/>
        <v>4.0962999999999999E-2</v>
      </c>
      <c r="S2869" s="114">
        <f t="shared" si="1308"/>
        <v>13.30233046</v>
      </c>
      <c r="T2869" s="124">
        <f t="shared" si="1317"/>
        <v>7.0000000000000007E-2</v>
      </c>
      <c r="U2869" s="122">
        <f t="shared" si="1309"/>
        <v>22</v>
      </c>
      <c r="V2869" s="122">
        <v>252</v>
      </c>
      <c r="W2869" s="121">
        <f t="shared" si="1310"/>
        <v>1.0059241860000001</v>
      </c>
      <c r="X2869" s="114">
        <f t="shared" si="1311"/>
        <v>1.923821</v>
      </c>
      <c r="Y2869" s="114">
        <f t="shared" si="1312"/>
        <v>15.226151460000001</v>
      </c>
      <c r="Z2869" s="127" t="str">
        <f t="shared" si="1321"/>
        <v>A+J=</v>
      </c>
      <c r="AA2869" s="119">
        <f t="shared" si="1322"/>
        <v>46863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>
        <f t="shared" si="1313"/>
        <v>46864</v>
      </c>
      <c r="B2870" s="114">
        <f t="shared" si="1300"/>
        <v>311.55351833999998</v>
      </c>
      <c r="C2870" s="114">
        <f t="shared" si="1318"/>
        <v>177.12009817000001</v>
      </c>
      <c r="D2870" s="115">
        <f t="shared" si="1301"/>
        <v>1190.8820000000001</v>
      </c>
      <c r="E2870" s="116">
        <f t="shared" si="1323"/>
        <v>1193.337</v>
      </c>
      <c r="F2870" s="117">
        <f t="shared" si="1324"/>
        <v>46832</v>
      </c>
      <c r="G2870" s="118">
        <f t="shared" si="1302"/>
        <v>2.0614972768082662E-3</v>
      </c>
      <c r="H2870" s="119">
        <f t="shared" si="1319"/>
        <v>46895</v>
      </c>
      <c r="I2870" s="119">
        <f t="shared" si="1303"/>
        <v>46895</v>
      </c>
      <c r="J2870" s="120">
        <f t="shared" si="1314"/>
        <v>20</v>
      </c>
      <c r="K2870" s="120">
        <f t="shared" si="1325"/>
        <v>1</v>
      </c>
      <c r="L2870" s="8">
        <f t="shared" si="1315"/>
        <v>1.0001029699999999</v>
      </c>
      <c r="M2870" s="121">
        <f t="shared" si="1304"/>
        <v>1.00206149</v>
      </c>
      <c r="N2870" s="121">
        <f t="shared" si="1305"/>
        <v>1.7583425938380943</v>
      </c>
      <c r="O2870" s="114">
        <f t="shared" si="1306"/>
        <v>1.7585236500000001</v>
      </c>
      <c r="P2870" s="114">
        <f t="shared" si="1307"/>
        <v>311.46988152</v>
      </c>
      <c r="Q2870" s="168">
        <f t="shared" si="1320"/>
        <v>0</v>
      </c>
      <c r="R2870" s="169">
        <f t="shared" si="1316"/>
        <v>0</v>
      </c>
      <c r="S2870" s="114">
        <f t="shared" si="1308"/>
        <v>0</v>
      </c>
      <c r="T2870" s="124">
        <f t="shared" si="1317"/>
        <v>7.0000000000000007E-2</v>
      </c>
      <c r="U2870" s="122">
        <f t="shared" si="1309"/>
        <v>1</v>
      </c>
      <c r="V2870" s="122">
        <v>252</v>
      </c>
      <c r="W2870" s="121">
        <f t="shared" si="1310"/>
        <v>1.0002685229999999</v>
      </c>
      <c r="X2870" s="114">
        <f t="shared" si="1311"/>
        <v>8.3636820000000001E-2</v>
      </c>
      <c r="Y2870" s="114">
        <f t="shared" si="1312"/>
        <v>0</v>
      </c>
      <c r="Z2870" s="127" t="str">
        <f t="shared" si="1321"/>
        <v>A+J=</v>
      </c>
      <c r="AA2870" s="119">
        <f t="shared" si="1322"/>
        <v>46895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>
        <f t="shared" si="1313"/>
        <v>46865</v>
      </c>
      <c r="B2871" s="114">
        <f t="shared" si="1300"/>
        <v>311.55351833999998</v>
      </c>
      <c r="C2871" s="114">
        <f t="shared" si="1318"/>
        <v>177.12009817000001</v>
      </c>
      <c r="D2871" s="115">
        <f t="shared" si="1301"/>
        <v>1190.8820000000001</v>
      </c>
      <c r="E2871" s="116">
        <f t="shared" si="1323"/>
        <v>1193.337</v>
      </c>
      <c r="F2871" s="117">
        <f t="shared" si="1324"/>
        <v>46832</v>
      </c>
      <c r="G2871" s="118">
        <f t="shared" si="1302"/>
        <v>2.0614972768082662E-3</v>
      </c>
      <c r="H2871" s="119">
        <f t="shared" si="1319"/>
        <v>46895</v>
      </c>
      <c r="I2871" s="119">
        <f t="shared" si="1303"/>
        <v>46895</v>
      </c>
      <c r="J2871" s="120">
        <f t="shared" si="1314"/>
        <v>20</v>
      </c>
      <c r="K2871" s="120">
        <f t="shared" si="1325"/>
        <v>1</v>
      </c>
      <c r="L2871" s="8">
        <f t="shared" si="1315"/>
        <v>1.0001029699999999</v>
      </c>
      <c r="M2871" s="121">
        <f t="shared" si="1304"/>
        <v>1.00206149</v>
      </c>
      <c r="N2871" s="121">
        <f t="shared" si="1305"/>
        <v>1.7583425938380943</v>
      </c>
      <c r="O2871" s="114">
        <f t="shared" si="1306"/>
        <v>1.7585236500000001</v>
      </c>
      <c r="P2871" s="114">
        <f t="shared" si="1307"/>
        <v>311.46988152</v>
      </c>
      <c r="Q2871" s="168">
        <f t="shared" si="1320"/>
        <v>0</v>
      </c>
      <c r="R2871" s="169">
        <f t="shared" si="1316"/>
        <v>0</v>
      </c>
      <c r="S2871" s="114">
        <f t="shared" si="1308"/>
        <v>0</v>
      </c>
      <c r="T2871" s="124">
        <f t="shared" si="1317"/>
        <v>7.0000000000000007E-2</v>
      </c>
      <c r="U2871" s="122">
        <f t="shared" si="1309"/>
        <v>1</v>
      </c>
      <c r="V2871" s="122">
        <v>252</v>
      </c>
      <c r="W2871" s="121">
        <f t="shared" si="1310"/>
        <v>1.0002685229999999</v>
      </c>
      <c r="X2871" s="114">
        <f t="shared" si="1311"/>
        <v>8.3636820000000001E-2</v>
      </c>
      <c r="Y2871" s="114">
        <f t="shared" si="1312"/>
        <v>0</v>
      </c>
      <c r="Z2871" s="127" t="str">
        <f t="shared" si="1321"/>
        <v>A+J=</v>
      </c>
      <c r="AA2871" s="119">
        <f t="shared" si="1322"/>
        <v>46895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>
        <f t="shared" si="1313"/>
        <v>46866</v>
      </c>
      <c r="B2872" s="114">
        <f t="shared" si="1300"/>
        <v>311.55351833999998</v>
      </c>
      <c r="C2872" s="114">
        <f t="shared" si="1318"/>
        <v>177.12009817000001</v>
      </c>
      <c r="D2872" s="115">
        <f t="shared" si="1301"/>
        <v>1190.8820000000001</v>
      </c>
      <c r="E2872" s="116">
        <f t="shared" si="1323"/>
        <v>1193.337</v>
      </c>
      <c r="F2872" s="117">
        <f t="shared" si="1324"/>
        <v>46832</v>
      </c>
      <c r="G2872" s="118">
        <f t="shared" si="1302"/>
        <v>2.0614972768082662E-3</v>
      </c>
      <c r="H2872" s="119">
        <f t="shared" si="1319"/>
        <v>46895</v>
      </c>
      <c r="I2872" s="119">
        <f t="shared" si="1303"/>
        <v>46895</v>
      </c>
      <c r="J2872" s="120">
        <f t="shared" si="1314"/>
        <v>20</v>
      </c>
      <c r="K2872" s="120">
        <f t="shared" si="1325"/>
        <v>1</v>
      </c>
      <c r="L2872" s="8">
        <f t="shared" si="1315"/>
        <v>1.0001029699999999</v>
      </c>
      <c r="M2872" s="121">
        <f t="shared" si="1304"/>
        <v>1.00206149</v>
      </c>
      <c r="N2872" s="121">
        <f t="shared" si="1305"/>
        <v>1.7583425938380943</v>
      </c>
      <c r="O2872" s="114">
        <f t="shared" si="1306"/>
        <v>1.7585236500000001</v>
      </c>
      <c r="P2872" s="114">
        <f t="shared" si="1307"/>
        <v>311.46988152</v>
      </c>
      <c r="Q2872" s="168">
        <f t="shared" si="1320"/>
        <v>0</v>
      </c>
      <c r="R2872" s="169">
        <f t="shared" si="1316"/>
        <v>0</v>
      </c>
      <c r="S2872" s="114">
        <f t="shared" si="1308"/>
        <v>0</v>
      </c>
      <c r="T2872" s="124">
        <f t="shared" si="1317"/>
        <v>7.0000000000000007E-2</v>
      </c>
      <c r="U2872" s="122">
        <f t="shared" si="1309"/>
        <v>1</v>
      </c>
      <c r="V2872" s="122">
        <v>252</v>
      </c>
      <c r="W2872" s="121">
        <f t="shared" si="1310"/>
        <v>1.0002685229999999</v>
      </c>
      <c r="X2872" s="114">
        <f t="shared" si="1311"/>
        <v>8.3636820000000001E-2</v>
      </c>
      <c r="Y2872" s="114">
        <f t="shared" si="1312"/>
        <v>0</v>
      </c>
      <c r="Z2872" s="127" t="str">
        <f t="shared" si="1321"/>
        <v>A+J=</v>
      </c>
      <c r="AA2872" s="119">
        <f t="shared" si="1322"/>
        <v>46895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>
        <f t="shared" si="1313"/>
        <v>46867</v>
      </c>
      <c r="B2873" s="114">
        <f t="shared" si="1300"/>
        <v>311.55351833999998</v>
      </c>
      <c r="C2873" s="114">
        <f t="shared" si="1318"/>
        <v>177.12009817000001</v>
      </c>
      <c r="D2873" s="115">
        <f t="shared" si="1301"/>
        <v>1190.8820000000001</v>
      </c>
      <c r="E2873" s="116">
        <f t="shared" si="1323"/>
        <v>1193.337</v>
      </c>
      <c r="F2873" s="117">
        <f t="shared" si="1324"/>
        <v>46832</v>
      </c>
      <c r="G2873" s="118">
        <f t="shared" si="1302"/>
        <v>2.0614972768082662E-3</v>
      </c>
      <c r="H2873" s="119">
        <f t="shared" si="1319"/>
        <v>46895</v>
      </c>
      <c r="I2873" s="119">
        <f t="shared" si="1303"/>
        <v>46895</v>
      </c>
      <c r="J2873" s="120">
        <f t="shared" si="1314"/>
        <v>20</v>
      </c>
      <c r="K2873" s="120">
        <f t="shared" si="1325"/>
        <v>1</v>
      </c>
      <c r="L2873" s="8">
        <f t="shared" si="1315"/>
        <v>1.0001029699999999</v>
      </c>
      <c r="M2873" s="121">
        <f t="shared" si="1304"/>
        <v>1.00206149</v>
      </c>
      <c r="N2873" s="121">
        <f t="shared" si="1305"/>
        <v>1.7583425938380943</v>
      </c>
      <c r="O2873" s="114">
        <f t="shared" si="1306"/>
        <v>1.7585236500000001</v>
      </c>
      <c r="P2873" s="114">
        <f t="shared" si="1307"/>
        <v>311.46988152</v>
      </c>
      <c r="Q2873" s="168">
        <f t="shared" si="1320"/>
        <v>0</v>
      </c>
      <c r="R2873" s="169">
        <f t="shared" si="1316"/>
        <v>0</v>
      </c>
      <c r="S2873" s="114">
        <f t="shared" si="1308"/>
        <v>0</v>
      </c>
      <c r="T2873" s="124">
        <f t="shared" si="1317"/>
        <v>7.0000000000000007E-2</v>
      </c>
      <c r="U2873" s="122">
        <f t="shared" si="1309"/>
        <v>1</v>
      </c>
      <c r="V2873" s="122">
        <v>252</v>
      </c>
      <c r="W2873" s="121">
        <f t="shared" si="1310"/>
        <v>1.0002685229999999</v>
      </c>
      <c r="X2873" s="114">
        <f t="shared" si="1311"/>
        <v>8.3636820000000001E-2</v>
      </c>
      <c r="Y2873" s="114">
        <f t="shared" si="1312"/>
        <v>0</v>
      </c>
      <c r="Z2873" s="127" t="str">
        <f t="shared" si="1321"/>
        <v>A+J=</v>
      </c>
      <c r="AA2873" s="119">
        <f t="shared" si="1322"/>
        <v>46895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>
        <f t="shared" si="1313"/>
        <v>46868</v>
      </c>
      <c r="B2874" s="114">
        <f t="shared" si="1300"/>
        <v>311.66926595000001</v>
      </c>
      <c r="C2874" s="114">
        <f t="shared" si="1318"/>
        <v>177.12009817000001</v>
      </c>
      <c r="D2874" s="115">
        <f t="shared" si="1301"/>
        <v>1190.8820000000001</v>
      </c>
      <c r="E2874" s="116">
        <f t="shared" si="1323"/>
        <v>1193.337</v>
      </c>
      <c r="F2874" s="117">
        <f t="shared" si="1324"/>
        <v>46832</v>
      </c>
      <c r="G2874" s="118">
        <f t="shared" si="1302"/>
        <v>2.0614972768082662E-3</v>
      </c>
      <c r="H2874" s="119">
        <f t="shared" si="1319"/>
        <v>46895</v>
      </c>
      <c r="I2874" s="119">
        <f t="shared" si="1303"/>
        <v>46895</v>
      </c>
      <c r="J2874" s="120">
        <f t="shared" si="1314"/>
        <v>20</v>
      </c>
      <c r="K2874" s="120">
        <f t="shared" si="1325"/>
        <v>2</v>
      </c>
      <c r="L2874" s="8">
        <f t="shared" si="1315"/>
        <v>1.00020595</v>
      </c>
      <c r="M2874" s="121">
        <f t="shared" si="1304"/>
        <v>1.00206149</v>
      </c>
      <c r="N2874" s="121">
        <f t="shared" si="1305"/>
        <v>1.7583425938380943</v>
      </c>
      <c r="O2874" s="114">
        <f t="shared" si="1306"/>
        <v>1.7587047200000001</v>
      </c>
      <c r="P2874" s="114">
        <f t="shared" si="1307"/>
        <v>311.50195265000002</v>
      </c>
      <c r="Q2874" s="168">
        <f t="shared" si="1320"/>
        <v>0</v>
      </c>
      <c r="R2874" s="169">
        <f t="shared" si="1316"/>
        <v>0</v>
      </c>
      <c r="S2874" s="114">
        <f t="shared" si="1308"/>
        <v>0</v>
      </c>
      <c r="T2874" s="124">
        <f t="shared" si="1317"/>
        <v>7.0000000000000007E-2</v>
      </c>
      <c r="U2874" s="122">
        <f t="shared" si="1309"/>
        <v>2</v>
      </c>
      <c r="V2874" s="122">
        <v>252</v>
      </c>
      <c r="W2874" s="121">
        <f t="shared" si="1310"/>
        <v>1.000537118</v>
      </c>
      <c r="X2874" s="114">
        <f t="shared" si="1311"/>
        <v>0.1673133</v>
      </c>
      <c r="Y2874" s="114">
        <f t="shared" si="1312"/>
        <v>0</v>
      </c>
      <c r="Z2874" s="127" t="str">
        <f t="shared" si="1321"/>
        <v>A+J=</v>
      </c>
      <c r="AA2874" s="119">
        <f t="shared" si="1322"/>
        <v>46895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>
        <f t="shared" si="1313"/>
        <v>46869</v>
      </c>
      <c r="B2875" s="114">
        <f t="shared" si="1300"/>
        <v>311.78506031000001</v>
      </c>
      <c r="C2875" s="114">
        <f t="shared" si="1318"/>
        <v>177.12009817000001</v>
      </c>
      <c r="D2875" s="115">
        <f t="shared" si="1301"/>
        <v>1190.8820000000001</v>
      </c>
      <c r="E2875" s="116">
        <f t="shared" si="1323"/>
        <v>1193.337</v>
      </c>
      <c r="F2875" s="117">
        <f t="shared" si="1324"/>
        <v>46832</v>
      </c>
      <c r="G2875" s="118">
        <f t="shared" si="1302"/>
        <v>2.0614972768082662E-3</v>
      </c>
      <c r="H2875" s="119">
        <f t="shared" si="1319"/>
        <v>46895</v>
      </c>
      <c r="I2875" s="119">
        <f t="shared" si="1303"/>
        <v>46895</v>
      </c>
      <c r="J2875" s="120">
        <f t="shared" si="1314"/>
        <v>20</v>
      </c>
      <c r="K2875" s="120">
        <f t="shared" si="1325"/>
        <v>3</v>
      </c>
      <c r="L2875" s="8">
        <f t="shared" si="1315"/>
        <v>1.00030895</v>
      </c>
      <c r="M2875" s="121">
        <f t="shared" si="1304"/>
        <v>1.00206149</v>
      </c>
      <c r="N2875" s="121">
        <f t="shared" si="1305"/>
        <v>1.7583425938380943</v>
      </c>
      <c r="O2875" s="114">
        <f t="shared" si="1306"/>
        <v>1.7588858300000001</v>
      </c>
      <c r="P2875" s="114">
        <f t="shared" si="1307"/>
        <v>311.53403086999998</v>
      </c>
      <c r="Q2875" s="168">
        <f t="shared" si="1320"/>
        <v>0</v>
      </c>
      <c r="R2875" s="169">
        <f t="shared" si="1316"/>
        <v>0</v>
      </c>
      <c r="S2875" s="114">
        <f t="shared" si="1308"/>
        <v>0</v>
      </c>
      <c r="T2875" s="124">
        <f t="shared" si="1317"/>
        <v>7.0000000000000007E-2</v>
      </c>
      <c r="U2875" s="122">
        <f t="shared" si="1309"/>
        <v>3</v>
      </c>
      <c r="V2875" s="122">
        <v>252</v>
      </c>
      <c r="W2875" s="121">
        <f t="shared" si="1310"/>
        <v>1.0008057850000001</v>
      </c>
      <c r="X2875" s="114">
        <f t="shared" si="1311"/>
        <v>0.25102943999999999</v>
      </c>
      <c r="Y2875" s="114">
        <f t="shared" si="1312"/>
        <v>0</v>
      </c>
      <c r="Z2875" s="127" t="str">
        <f t="shared" si="1321"/>
        <v>A+J=</v>
      </c>
      <c r="AA2875" s="119">
        <f t="shared" si="1322"/>
        <v>46895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>
        <f t="shared" si="1313"/>
        <v>46870</v>
      </c>
      <c r="B2876" s="114">
        <f t="shared" si="1300"/>
        <v>311.90089436</v>
      </c>
      <c r="C2876" s="114">
        <f t="shared" si="1318"/>
        <v>177.12009817000001</v>
      </c>
      <c r="D2876" s="115">
        <f t="shared" si="1301"/>
        <v>1190.8820000000001</v>
      </c>
      <c r="E2876" s="116">
        <f t="shared" si="1323"/>
        <v>1193.337</v>
      </c>
      <c r="F2876" s="117">
        <f t="shared" si="1324"/>
        <v>46832</v>
      </c>
      <c r="G2876" s="118">
        <f t="shared" si="1302"/>
        <v>2.0614972768082662E-3</v>
      </c>
      <c r="H2876" s="119">
        <f t="shared" si="1319"/>
        <v>46895</v>
      </c>
      <c r="I2876" s="119">
        <f t="shared" si="1303"/>
        <v>46895</v>
      </c>
      <c r="J2876" s="120">
        <f t="shared" si="1314"/>
        <v>20</v>
      </c>
      <c r="K2876" s="120">
        <f t="shared" si="1325"/>
        <v>4</v>
      </c>
      <c r="L2876" s="8">
        <f t="shared" si="1315"/>
        <v>1.0004119499999999</v>
      </c>
      <c r="M2876" s="121">
        <f t="shared" si="1304"/>
        <v>1.00206149</v>
      </c>
      <c r="N2876" s="121">
        <f t="shared" si="1305"/>
        <v>1.7583425938380943</v>
      </c>
      <c r="O2876" s="114">
        <f t="shared" si="1306"/>
        <v>1.7590669400000001</v>
      </c>
      <c r="P2876" s="114">
        <f t="shared" si="1307"/>
        <v>311.56610910000001</v>
      </c>
      <c r="Q2876" s="168">
        <f t="shared" si="1320"/>
        <v>0</v>
      </c>
      <c r="R2876" s="169">
        <f t="shared" si="1316"/>
        <v>0</v>
      </c>
      <c r="S2876" s="114">
        <f t="shared" si="1308"/>
        <v>0</v>
      </c>
      <c r="T2876" s="124">
        <f t="shared" si="1317"/>
        <v>7.0000000000000007E-2</v>
      </c>
      <c r="U2876" s="122">
        <f t="shared" si="1309"/>
        <v>4</v>
      </c>
      <c r="V2876" s="122">
        <v>252</v>
      </c>
      <c r="W2876" s="121">
        <f t="shared" si="1310"/>
        <v>1.0010745240000001</v>
      </c>
      <c r="X2876" s="114">
        <f t="shared" si="1311"/>
        <v>0.33478525999999997</v>
      </c>
      <c r="Y2876" s="114">
        <f t="shared" si="1312"/>
        <v>0</v>
      </c>
      <c r="Z2876" s="127" t="str">
        <f t="shared" si="1321"/>
        <v>A+J=</v>
      </c>
      <c r="AA2876" s="119">
        <f t="shared" si="1322"/>
        <v>46895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>
        <f t="shared" si="1313"/>
        <v>46871</v>
      </c>
      <c r="B2877" s="114">
        <f t="shared" si="1300"/>
        <v>312.01677338000002</v>
      </c>
      <c r="C2877" s="114">
        <f t="shared" si="1318"/>
        <v>177.12009817000001</v>
      </c>
      <c r="D2877" s="115">
        <f t="shared" si="1301"/>
        <v>1190.8820000000001</v>
      </c>
      <c r="E2877" s="116">
        <f t="shared" si="1323"/>
        <v>1193.337</v>
      </c>
      <c r="F2877" s="117">
        <f t="shared" si="1324"/>
        <v>46832</v>
      </c>
      <c r="G2877" s="118">
        <f t="shared" si="1302"/>
        <v>2.0614972768082662E-3</v>
      </c>
      <c r="H2877" s="119">
        <f t="shared" si="1319"/>
        <v>46895</v>
      </c>
      <c r="I2877" s="119">
        <f t="shared" si="1303"/>
        <v>46895</v>
      </c>
      <c r="J2877" s="120">
        <f t="shared" si="1314"/>
        <v>20</v>
      </c>
      <c r="K2877" s="120">
        <f t="shared" si="1325"/>
        <v>5</v>
      </c>
      <c r="L2877" s="8">
        <f t="shared" si="1315"/>
        <v>1.00051497</v>
      </c>
      <c r="M2877" s="121">
        <f t="shared" si="1304"/>
        <v>1.00206149</v>
      </c>
      <c r="N2877" s="121">
        <f t="shared" si="1305"/>
        <v>1.7583425938380943</v>
      </c>
      <c r="O2877" s="114">
        <f t="shared" si="1306"/>
        <v>1.7592480800000001</v>
      </c>
      <c r="P2877" s="114">
        <f t="shared" si="1307"/>
        <v>311.59819263000003</v>
      </c>
      <c r="Q2877" s="168">
        <f t="shared" si="1320"/>
        <v>0</v>
      </c>
      <c r="R2877" s="169">
        <f t="shared" si="1316"/>
        <v>0</v>
      </c>
      <c r="S2877" s="114">
        <f t="shared" si="1308"/>
        <v>0</v>
      </c>
      <c r="T2877" s="124">
        <f t="shared" si="1317"/>
        <v>7.0000000000000007E-2</v>
      </c>
      <c r="U2877" s="122">
        <f t="shared" si="1309"/>
        <v>5</v>
      </c>
      <c r="V2877" s="122">
        <v>252</v>
      </c>
      <c r="W2877" s="121">
        <f t="shared" si="1310"/>
        <v>1.0013433350000001</v>
      </c>
      <c r="X2877" s="114">
        <f t="shared" si="1311"/>
        <v>0.41858075</v>
      </c>
      <c r="Y2877" s="114">
        <f t="shared" si="1312"/>
        <v>0</v>
      </c>
      <c r="Z2877" s="127" t="str">
        <f t="shared" si="1321"/>
        <v>A+J=</v>
      </c>
      <c r="AA2877" s="119">
        <f t="shared" si="1322"/>
        <v>46895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>
        <f t="shared" si="1313"/>
        <v>46872</v>
      </c>
      <c r="B2878" s="114">
        <f t="shared" si="1300"/>
        <v>312.13269565000002</v>
      </c>
      <c r="C2878" s="114">
        <f t="shared" si="1318"/>
        <v>177.12009817000001</v>
      </c>
      <c r="D2878" s="115">
        <f t="shared" si="1301"/>
        <v>1190.8820000000001</v>
      </c>
      <c r="E2878" s="116">
        <f t="shared" si="1323"/>
        <v>1193.337</v>
      </c>
      <c r="F2878" s="117">
        <f t="shared" si="1324"/>
        <v>46832</v>
      </c>
      <c r="G2878" s="118">
        <f t="shared" si="1302"/>
        <v>2.0614972768082662E-3</v>
      </c>
      <c r="H2878" s="119">
        <f t="shared" si="1319"/>
        <v>46895</v>
      </c>
      <c r="I2878" s="119">
        <f t="shared" si="1303"/>
        <v>46895</v>
      </c>
      <c r="J2878" s="120">
        <f t="shared" si="1314"/>
        <v>20</v>
      </c>
      <c r="K2878" s="120">
        <f t="shared" si="1325"/>
        <v>6</v>
      </c>
      <c r="L2878" s="8">
        <f t="shared" si="1315"/>
        <v>1.000618</v>
      </c>
      <c r="M2878" s="121">
        <f t="shared" si="1304"/>
        <v>1.00206149</v>
      </c>
      <c r="N2878" s="121">
        <f t="shared" si="1305"/>
        <v>1.7583425938380943</v>
      </c>
      <c r="O2878" s="114">
        <f t="shared" si="1306"/>
        <v>1.75942924</v>
      </c>
      <c r="P2878" s="114">
        <f t="shared" si="1307"/>
        <v>311.63027971000002</v>
      </c>
      <c r="Q2878" s="168">
        <f t="shared" si="1320"/>
        <v>0</v>
      </c>
      <c r="R2878" s="169">
        <f t="shared" si="1316"/>
        <v>0</v>
      </c>
      <c r="S2878" s="114">
        <f t="shared" si="1308"/>
        <v>0</v>
      </c>
      <c r="T2878" s="124">
        <f t="shared" si="1317"/>
        <v>7.0000000000000007E-2</v>
      </c>
      <c r="U2878" s="122">
        <f t="shared" si="1309"/>
        <v>6</v>
      </c>
      <c r="V2878" s="122">
        <v>252</v>
      </c>
      <c r="W2878" s="121">
        <f t="shared" si="1310"/>
        <v>1.001612218</v>
      </c>
      <c r="X2878" s="114">
        <f t="shared" si="1311"/>
        <v>0.50241594000000001</v>
      </c>
      <c r="Y2878" s="114">
        <f t="shared" si="1312"/>
        <v>0</v>
      </c>
      <c r="Z2878" s="127" t="str">
        <f t="shared" si="1321"/>
        <v>A+J=</v>
      </c>
      <c r="AA2878" s="119">
        <f t="shared" si="1322"/>
        <v>46895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>
        <f t="shared" si="1313"/>
        <v>46873</v>
      </c>
      <c r="B2879" s="114">
        <f t="shared" si="1300"/>
        <v>312.13269565000002</v>
      </c>
      <c r="C2879" s="114">
        <f t="shared" si="1318"/>
        <v>177.12009817000001</v>
      </c>
      <c r="D2879" s="115">
        <f t="shared" si="1301"/>
        <v>1190.8820000000001</v>
      </c>
      <c r="E2879" s="116">
        <f t="shared" si="1323"/>
        <v>1193.337</v>
      </c>
      <c r="F2879" s="117">
        <f t="shared" si="1324"/>
        <v>46832</v>
      </c>
      <c r="G2879" s="118">
        <f t="shared" si="1302"/>
        <v>2.0614972768082662E-3</v>
      </c>
      <c r="H2879" s="119">
        <f t="shared" si="1319"/>
        <v>46895</v>
      </c>
      <c r="I2879" s="119">
        <f t="shared" si="1303"/>
        <v>46895</v>
      </c>
      <c r="J2879" s="120">
        <f t="shared" si="1314"/>
        <v>20</v>
      </c>
      <c r="K2879" s="120">
        <f t="shared" si="1325"/>
        <v>6</v>
      </c>
      <c r="L2879" s="8">
        <f t="shared" si="1315"/>
        <v>1.000618</v>
      </c>
      <c r="M2879" s="121">
        <f t="shared" si="1304"/>
        <v>1.00206149</v>
      </c>
      <c r="N2879" s="121">
        <f t="shared" si="1305"/>
        <v>1.7583425938380943</v>
      </c>
      <c r="O2879" s="114">
        <f t="shared" si="1306"/>
        <v>1.75942924</v>
      </c>
      <c r="P2879" s="114">
        <f t="shared" si="1307"/>
        <v>311.63027971000002</v>
      </c>
      <c r="Q2879" s="168">
        <f t="shared" si="1320"/>
        <v>0</v>
      </c>
      <c r="R2879" s="169">
        <f t="shared" si="1316"/>
        <v>0</v>
      </c>
      <c r="S2879" s="114">
        <f t="shared" si="1308"/>
        <v>0</v>
      </c>
      <c r="T2879" s="124">
        <f t="shared" si="1317"/>
        <v>7.0000000000000007E-2</v>
      </c>
      <c r="U2879" s="122">
        <f t="shared" si="1309"/>
        <v>6</v>
      </c>
      <c r="V2879" s="122">
        <v>252</v>
      </c>
      <c r="W2879" s="121">
        <f t="shared" si="1310"/>
        <v>1.001612218</v>
      </c>
      <c r="X2879" s="114">
        <f t="shared" si="1311"/>
        <v>0.50241594000000001</v>
      </c>
      <c r="Y2879" s="114">
        <f t="shared" si="1312"/>
        <v>0</v>
      </c>
      <c r="Z2879" s="127" t="str">
        <f t="shared" si="1321"/>
        <v>A+J=</v>
      </c>
      <c r="AA2879" s="119">
        <f t="shared" si="1322"/>
        <v>46895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>
        <f t="shared" si="1313"/>
        <v>46874</v>
      </c>
      <c r="B2880" s="114">
        <f t="shared" si="1300"/>
        <v>312.13269565000002</v>
      </c>
      <c r="C2880" s="114">
        <f t="shared" si="1318"/>
        <v>177.12009817000001</v>
      </c>
      <c r="D2880" s="115">
        <f t="shared" si="1301"/>
        <v>1190.8820000000001</v>
      </c>
      <c r="E2880" s="116">
        <f t="shared" si="1323"/>
        <v>1193.337</v>
      </c>
      <c r="F2880" s="117">
        <f t="shared" si="1324"/>
        <v>46832</v>
      </c>
      <c r="G2880" s="118">
        <f t="shared" si="1302"/>
        <v>2.0614972768082662E-3</v>
      </c>
      <c r="H2880" s="119">
        <f t="shared" si="1319"/>
        <v>46895</v>
      </c>
      <c r="I2880" s="119">
        <f t="shared" si="1303"/>
        <v>46895</v>
      </c>
      <c r="J2880" s="120">
        <f t="shared" si="1314"/>
        <v>20</v>
      </c>
      <c r="K2880" s="120">
        <f t="shared" si="1325"/>
        <v>6</v>
      </c>
      <c r="L2880" s="8">
        <f t="shared" si="1315"/>
        <v>1.000618</v>
      </c>
      <c r="M2880" s="121">
        <f t="shared" si="1304"/>
        <v>1.00206149</v>
      </c>
      <c r="N2880" s="121">
        <f t="shared" si="1305"/>
        <v>1.7583425938380943</v>
      </c>
      <c r="O2880" s="114">
        <f t="shared" si="1306"/>
        <v>1.75942924</v>
      </c>
      <c r="P2880" s="114">
        <f t="shared" si="1307"/>
        <v>311.63027971000002</v>
      </c>
      <c r="Q2880" s="168">
        <f t="shared" si="1320"/>
        <v>0</v>
      </c>
      <c r="R2880" s="169">
        <f t="shared" si="1316"/>
        <v>0</v>
      </c>
      <c r="S2880" s="114">
        <f t="shared" si="1308"/>
        <v>0</v>
      </c>
      <c r="T2880" s="124">
        <f t="shared" si="1317"/>
        <v>7.0000000000000007E-2</v>
      </c>
      <c r="U2880" s="122">
        <f t="shared" si="1309"/>
        <v>6</v>
      </c>
      <c r="V2880" s="122">
        <v>252</v>
      </c>
      <c r="W2880" s="121">
        <f t="shared" si="1310"/>
        <v>1.001612218</v>
      </c>
      <c r="X2880" s="114">
        <f t="shared" si="1311"/>
        <v>0.50241594000000001</v>
      </c>
      <c r="Y2880" s="114">
        <f t="shared" si="1312"/>
        <v>0</v>
      </c>
      <c r="Z2880" s="127" t="str">
        <f t="shared" si="1321"/>
        <v>A+J=</v>
      </c>
      <c r="AA2880" s="119">
        <f t="shared" si="1322"/>
        <v>46895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>
        <f t="shared" si="1313"/>
        <v>46875</v>
      </c>
      <c r="B2881" s="114">
        <f t="shared" si="1300"/>
        <v>312.13269565000002</v>
      </c>
      <c r="C2881" s="114">
        <f t="shared" si="1318"/>
        <v>177.12009817000001</v>
      </c>
      <c r="D2881" s="115">
        <f t="shared" si="1301"/>
        <v>1190.8820000000001</v>
      </c>
      <c r="E2881" s="116">
        <f t="shared" si="1323"/>
        <v>1193.337</v>
      </c>
      <c r="F2881" s="117">
        <f t="shared" si="1324"/>
        <v>46832</v>
      </c>
      <c r="G2881" s="118">
        <f t="shared" si="1302"/>
        <v>2.0614972768082662E-3</v>
      </c>
      <c r="H2881" s="119">
        <f t="shared" si="1319"/>
        <v>46895</v>
      </c>
      <c r="I2881" s="119">
        <f t="shared" si="1303"/>
        <v>46895</v>
      </c>
      <c r="J2881" s="120">
        <f t="shared" si="1314"/>
        <v>20</v>
      </c>
      <c r="K2881" s="120">
        <f t="shared" si="1325"/>
        <v>6</v>
      </c>
      <c r="L2881" s="8">
        <f t="shared" si="1315"/>
        <v>1.000618</v>
      </c>
      <c r="M2881" s="121">
        <f t="shared" si="1304"/>
        <v>1.00206149</v>
      </c>
      <c r="N2881" s="121">
        <f t="shared" si="1305"/>
        <v>1.7583425938380943</v>
      </c>
      <c r="O2881" s="114">
        <f t="shared" si="1306"/>
        <v>1.75942924</v>
      </c>
      <c r="P2881" s="114">
        <f t="shared" si="1307"/>
        <v>311.63027971000002</v>
      </c>
      <c r="Q2881" s="168">
        <f t="shared" si="1320"/>
        <v>0</v>
      </c>
      <c r="R2881" s="169">
        <f t="shared" si="1316"/>
        <v>0</v>
      </c>
      <c r="S2881" s="114">
        <f t="shared" si="1308"/>
        <v>0</v>
      </c>
      <c r="T2881" s="124">
        <f t="shared" si="1317"/>
        <v>7.0000000000000007E-2</v>
      </c>
      <c r="U2881" s="122">
        <f t="shared" si="1309"/>
        <v>6</v>
      </c>
      <c r="V2881" s="122">
        <v>252</v>
      </c>
      <c r="W2881" s="121">
        <f t="shared" si="1310"/>
        <v>1.001612218</v>
      </c>
      <c r="X2881" s="114">
        <f t="shared" si="1311"/>
        <v>0.50241594000000001</v>
      </c>
      <c r="Y2881" s="114">
        <f t="shared" si="1312"/>
        <v>0</v>
      </c>
      <c r="Z2881" s="127" t="str">
        <f t="shared" si="1321"/>
        <v>A+J=</v>
      </c>
      <c r="AA2881" s="119">
        <f t="shared" si="1322"/>
        <v>46895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>
        <f t="shared" si="1313"/>
        <v>46876</v>
      </c>
      <c r="B2882" s="114">
        <f t="shared" si="1300"/>
        <v>312.24866147</v>
      </c>
      <c r="C2882" s="114">
        <f t="shared" si="1318"/>
        <v>177.12009817000001</v>
      </c>
      <c r="D2882" s="115">
        <f t="shared" si="1301"/>
        <v>1190.8820000000001</v>
      </c>
      <c r="E2882" s="116">
        <f t="shared" si="1323"/>
        <v>1193.337</v>
      </c>
      <c r="F2882" s="117">
        <f t="shared" si="1324"/>
        <v>46832</v>
      </c>
      <c r="G2882" s="118">
        <f t="shared" si="1302"/>
        <v>2.0614972768082662E-3</v>
      </c>
      <c r="H2882" s="119">
        <f t="shared" si="1319"/>
        <v>46895</v>
      </c>
      <c r="I2882" s="119">
        <f t="shared" si="1303"/>
        <v>46895</v>
      </c>
      <c r="J2882" s="120">
        <f t="shared" si="1314"/>
        <v>20</v>
      </c>
      <c r="K2882" s="120">
        <f t="shared" si="1325"/>
        <v>7</v>
      </c>
      <c r="L2882" s="8">
        <f t="shared" si="1315"/>
        <v>1.00072104</v>
      </c>
      <c r="M2882" s="121">
        <f t="shared" si="1304"/>
        <v>1.00206149</v>
      </c>
      <c r="N2882" s="121">
        <f t="shared" si="1305"/>
        <v>1.7583425938380943</v>
      </c>
      <c r="O2882" s="114">
        <f t="shared" si="1306"/>
        <v>1.75961042</v>
      </c>
      <c r="P2882" s="114">
        <f t="shared" si="1307"/>
        <v>311.66237032999999</v>
      </c>
      <c r="Q2882" s="168">
        <f t="shared" si="1320"/>
        <v>0</v>
      </c>
      <c r="R2882" s="169">
        <f t="shared" si="1316"/>
        <v>0</v>
      </c>
      <c r="S2882" s="114">
        <f t="shared" si="1308"/>
        <v>0</v>
      </c>
      <c r="T2882" s="124">
        <f t="shared" si="1317"/>
        <v>7.0000000000000007E-2</v>
      </c>
      <c r="U2882" s="122">
        <f t="shared" si="1309"/>
        <v>7</v>
      </c>
      <c r="V2882" s="122">
        <v>252</v>
      </c>
      <c r="W2882" s="121">
        <f t="shared" si="1310"/>
        <v>1.001881174</v>
      </c>
      <c r="X2882" s="114">
        <f t="shared" si="1311"/>
        <v>0.58629114000000004</v>
      </c>
      <c r="Y2882" s="114">
        <f t="shared" si="1312"/>
        <v>0</v>
      </c>
      <c r="Z2882" s="127" t="str">
        <f t="shared" si="1321"/>
        <v>A+J=</v>
      </c>
      <c r="AA2882" s="119">
        <f t="shared" si="1322"/>
        <v>46895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>
        <f t="shared" si="1313"/>
        <v>46877</v>
      </c>
      <c r="B2883" s="114">
        <f t="shared" si="1300"/>
        <v>312.364667</v>
      </c>
      <c r="C2883" s="114">
        <f t="shared" si="1318"/>
        <v>177.12009817000001</v>
      </c>
      <c r="D2883" s="115">
        <f t="shared" si="1301"/>
        <v>1190.8820000000001</v>
      </c>
      <c r="E2883" s="116">
        <f t="shared" si="1323"/>
        <v>1193.337</v>
      </c>
      <c r="F2883" s="117">
        <f t="shared" si="1324"/>
        <v>46832</v>
      </c>
      <c r="G2883" s="118">
        <f t="shared" si="1302"/>
        <v>2.0614972768082662E-3</v>
      </c>
      <c r="H2883" s="119">
        <f t="shared" si="1319"/>
        <v>46895</v>
      </c>
      <c r="I2883" s="119">
        <f t="shared" si="1303"/>
        <v>46895</v>
      </c>
      <c r="J2883" s="120">
        <f t="shared" si="1314"/>
        <v>20</v>
      </c>
      <c r="K2883" s="120">
        <f t="shared" si="1325"/>
        <v>8</v>
      </c>
      <c r="L2883" s="8">
        <f t="shared" si="1315"/>
        <v>1.0008240799999999</v>
      </c>
      <c r="M2883" s="121">
        <f t="shared" si="1304"/>
        <v>1.00206149</v>
      </c>
      <c r="N2883" s="121">
        <f t="shared" si="1305"/>
        <v>1.7583425938380943</v>
      </c>
      <c r="O2883" s="114">
        <f t="shared" si="1306"/>
        <v>1.7597916</v>
      </c>
      <c r="P2883" s="114">
        <f t="shared" si="1307"/>
        <v>311.69446095000001</v>
      </c>
      <c r="Q2883" s="168">
        <f t="shared" si="1320"/>
        <v>0</v>
      </c>
      <c r="R2883" s="169">
        <f t="shared" si="1316"/>
        <v>0</v>
      </c>
      <c r="S2883" s="114">
        <f t="shared" si="1308"/>
        <v>0</v>
      </c>
      <c r="T2883" s="124">
        <f t="shared" si="1317"/>
        <v>7.0000000000000007E-2</v>
      </c>
      <c r="U2883" s="122">
        <f t="shared" si="1309"/>
        <v>8</v>
      </c>
      <c r="V2883" s="122">
        <v>252</v>
      </c>
      <c r="W2883" s="121">
        <f t="shared" si="1310"/>
        <v>1.0021502019999999</v>
      </c>
      <c r="X2883" s="114">
        <f t="shared" si="1311"/>
        <v>0.67020605</v>
      </c>
      <c r="Y2883" s="114">
        <f t="shared" si="1312"/>
        <v>0</v>
      </c>
      <c r="Z2883" s="127" t="str">
        <f t="shared" si="1321"/>
        <v>A+J=</v>
      </c>
      <c r="AA2883" s="119">
        <f t="shared" si="1322"/>
        <v>46895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>
        <f t="shared" si="1313"/>
        <v>46878</v>
      </c>
      <c r="B2884" s="114">
        <f t="shared" si="1300"/>
        <v>312.48071933</v>
      </c>
      <c r="C2884" s="114">
        <f t="shared" si="1318"/>
        <v>177.12009817000001</v>
      </c>
      <c r="D2884" s="115">
        <f t="shared" si="1301"/>
        <v>1190.8820000000001</v>
      </c>
      <c r="E2884" s="116">
        <f t="shared" si="1323"/>
        <v>1193.337</v>
      </c>
      <c r="F2884" s="117">
        <f t="shared" si="1324"/>
        <v>46832</v>
      </c>
      <c r="G2884" s="118">
        <f t="shared" si="1302"/>
        <v>2.0614972768082662E-3</v>
      </c>
      <c r="H2884" s="119">
        <f t="shared" si="1319"/>
        <v>46895</v>
      </c>
      <c r="I2884" s="119">
        <f t="shared" si="1303"/>
        <v>46895</v>
      </c>
      <c r="J2884" s="120">
        <f t="shared" si="1314"/>
        <v>20</v>
      </c>
      <c r="K2884" s="120">
        <f t="shared" si="1325"/>
        <v>9</v>
      </c>
      <c r="L2884" s="8">
        <f t="shared" si="1315"/>
        <v>1.0009271399999999</v>
      </c>
      <c r="M2884" s="121">
        <f t="shared" si="1304"/>
        <v>1.00206149</v>
      </c>
      <c r="N2884" s="121">
        <f t="shared" si="1305"/>
        <v>1.7583425938380943</v>
      </c>
      <c r="O2884" s="114">
        <f t="shared" si="1306"/>
        <v>1.75997282</v>
      </c>
      <c r="P2884" s="114">
        <f t="shared" si="1307"/>
        <v>311.72655865000002</v>
      </c>
      <c r="Q2884" s="168">
        <f t="shared" si="1320"/>
        <v>0</v>
      </c>
      <c r="R2884" s="169">
        <f t="shared" si="1316"/>
        <v>0</v>
      </c>
      <c r="S2884" s="114">
        <f t="shared" si="1308"/>
        <v>0</v>
      </c>
      <c r="T2884" s="124">
        <f t="shared" si="1317"/>
        <v>7.0000000000000007E-2</v>
      </c>
      <c r="U2884" s="122">
        <f t="shared" si="1309"/>
        <v>9</v>
      </c>
      <c r="V2884" s="122">
        <v>252</v>
      </c>
      <c r="W2884" s="121">
        <f t="shared" si="1310"/>
        <v>1.0024193020000001</v>
      </c>
      <c r="X2884" s="114">
        <f t="shared" si="1311"/>
        <v>0.75416068000000003</v>
      </c>
      <c r="Y2884" s="114">
        <f t="shared" si="1312"/>
        <v>0</v>
      </c>
      <c r="Z2884" s="127" t="str">
        <f t="shared" si="1321"/>
        <v>A+J=</v>
      </c>
      <c r="AA2884" s="119">
        <f t="shared" si="1322"/>
        <v>46895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>
        <f t="shared" si="1313"/>
        <v>46879</v>
      </c>
      <c r="B2885" s="114">
        <f t="shared" si="1300"/>
        <v>312.59681317000002</v>
      </c>
      <c r="C2885" s="114">
        <f t="shared" si="1318"/>
        <v>177.12009817000001</v>
      </c>
      <c r="D2885" s="115">
        <f t="shared" si="1301"/>
        <v>1190.8820000000001</v>
      </c>
      <c r="E2885" s="116">
        <f t="shared" si="1323"/>
        <v>1193.337</v>
      </c>
      <c r="F2885" s="117">
        <f t="shared" si="1324"/>
        <v>46832</v>
      </c>
      <c r="G2885" s="118">
        <f t="shared" si="1302"/>
        <v>2.0614972768082662E-3</v>
      </c>
      <c r="H2885" s="119">
        <f t="shared" si="1319"/>
        <v>46895</v>
      </c>
      <c r="I2885" s="119">
        <f t="shared" si="1303"/>
        <v>46895</v>
      </c>
      <c r="J2885" s="120">
        <f t="shared" si="1314"/>
        <v>20</v>
      </c>
      <c r="K2885" s="120">
        <f t="shared" si="1325"/>
        <v>10</v>
      </c>
      <c r="L2885" s="8">
        <f t="shared" si="1315"/>
        <v>1.0010302099999999</v>
      </c>
      <c r="M2885" s="121">
        <f t="shared" si="1304"/>
        <v>1.00206149</v>
      </c>
      <c r="N2885" s="121">
        <f t="shared" si="1305"/>
        <v>1.7583425938380943</v>
      </c>
      <c r="O2885" s="114">
        <f t="shared" si="1306"/>
        <v>1.7601540499999999</v>
      </c>
      <c r="P2885" s="114">
        <f t="shared" si="1307"/>
        <v>311.75865813000001</v>
      </c>
      <c r="Q2885" s="168">
        <f t="shared" si="1320"/>
        <v>0</v>
      </c>
      <c r="R2885" s="169">
        <f t="shared" si="1316"/>
        <v>0</v>
      </c>
      <c r="S2885" s="114">
        <f t="shared" si="1308"/>
        <v>0</v>
      </c>
      <c r="T2885" s="124">
        <f t="shared" si="1317"/>
        <v>7.0000000000000007E-2</v>
      </c>
      <c r="U2885" s="122">
        <f t="shared" si="1309"/>
        <v>10</v>
      </c>
      <c r="V2885" s="122">
        <v>252</v>
      </c>
      <c r="W2885" s="121">
        <f t="shared" si="1310"/>
        <v>1.0026884739999999</v>
      </c>
      <c r="X2885" s="114">
        <f t="shared" si="1311"/>
        <v>0.83815503999999996</v>
      </c>
      <c r="Y2885" s="114">
        <f t="shared" si="1312"/>
        <v>0</v>
      </c>
      <c r="Z2885" s="127" t="str">
        <f t="shared" si="1321"/>
        <v>A+J=</v>
      </c>
      <c r="AA2885" s="119">
        <f t="shared" si="1322"/>
        <v>46895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>
        <f t="shared" si="1313"/>
        <v>46880</v>
      </c>
      <c r="B2886" s="114">
        <f t="shared" si="1300"/>
        <v>312.59681317000002</v>
      </c>
      <c r="C2886" s="114">
        <f t="shared" si="1318"/>
        <v>177.12009817000001</v>
      </c>
      <c r="D2886" s="115">
        <f t="shared" si="1301"/>
        <v>1190.8820000000001</v>
      </c>
      <c r="E2886" s="116">
        <f t="shared" si="1323"/>
        <v>1193.337</v>
      </c>
      <c r="F2886" s="117">
        <f t="shared" si="1324"/>
        <v>46832</v>
      </c>
      <c r="G2886" s="118">
        <f t="shared" si="1302"/>
        <v>2.0614972768082662E-3</v>
      </c>
      <c r="H2886" s="119">
        <f t="shared" si="1319"/>
        <v>46895</v>
      </c>
      <c r="I2886" s="119">
        <f t="shared" si="1303"/>
        <v>46895</v>
      </c>
      <c r="J2886" s="120">
        <f t="shared" si="1314"/>
        <v>20</v>
      </c>
      <c r="K2886" s="120">
        <f t="shared" si="1325"/>
        <v>10</v>
      </c>
      <c r="L2886" s="8">
        <f t="shared" si="1315"/>
        <v>1.0010302099999999</v>
      </c>
      <c r="M2886" s="121">
        <f t="shared" si="1304"/>
        <v>1.00206149</v>
      </c>
      <c r="N2886" s="121">
        <f t="shared" si="1305"/>
        <v>1.7583425938380943</v>
      </c>
      <c r="O2886" s="114">
        <f t="shared" si="1306"/>
        <v>1.7601540499999999</v>
      </c>
      <c r="P2886" s="114">
        <f t="shared" si="1307"/>
        <v>311.75865813000001</v>
      </c>
      <c r="Q2886" s="168">
        <f t="shared" si="1320"/>
        <v>0</v>
      </c>
      <c r="R2886" s="169">
        <f t="shared" si="1316"/>
        <v>0</v>
      </c>
      <c r="S2886" s="114">
        <f t="shared" si="1308"/>
        <v>0</v>
      </c>
      <c r="T2886" s="124">
        <f t="shared" si="1317"/>
        <v>7.0000000000000007E-2</v>
      </c>
      <c r="U2886" s="122">
        <f t="shared" si="1309"/>
        <v>10</v>
      </c>
      <c r="V2886" s="122">
        <v>252</v>
      </c>
      <c r="W2886" s="121">
        <f t="shared" si="1310"/>
        <v>1.0026884739999999</v>
      </c>
      <c r="X2886" s="114">
        <f t="shared" si="1311"/>
        <v>0.83815503999999996</v>
      </c>
      <c r="Y2886" s="114">
        <f t="shared" si="1312"/>
        <v>0</v>
      </c>
      <c r="Z2886" s="127" t="str">
        <f t="shared" si="1321"/>
        <v>A+J=</v>
      </c>
      <c r="AA2886" s="119">
        <f t="shared" si="1322"/>
        <v>46895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>
        <f t="shared" si="1313"/>
        <v>46881</v>
      </c>
      <c r="B2887" s="114">
        <f t="shared" ref="B2887:B2950" si="1326">(P2887+X2887)</f>
        <v>312.59681317000002</v>
      </c>
      <c r="C2887" s="114">
        <f t="shared" si="1318"/>
        <v>177.12009817000001</v>
      </c>
      <c r="D2887" s="115">
        <f t="shared" ref="D2887:D2950" si="1327">IF(E2887=E2886,D2886,E2886)</f>
        <v>1190.8820000000001</v>
      </c>
      <c r="E2887" s="116">
        <f t="shared" si="1323"/>
        <v>1193.337</v>
      </c>
      <c r="F2887" s="117">
        <f t="shared" si="1324"/>
        <v>46832</v>
      </c>
      <c r="G2887" s="118">
        <f t="shared" ref="G2887:G2950" si="1328">(E2887/D2887)-1</f>
        <v>2.0614972768082662E-3</v>
      </c>
      <c r="H2887" s="119">
        <f t="shared" si="1319"/>
        <v>46895</v>
      </c>
      <c r="I2887" s="119">
        <f t="shared" ref="I2887:I2950" si="1329">IF(A2887&gt;I2886,H2887,I2886)</f>
        <v>46895</v>
      </c>
      <c r="J2887" s="120">
        <f t="shared" si="1314"/>
        <v>20</v>
      </c>
      <c r="K2887" s="120">
        <f t="shared" si="1325"/>
        <v>10</v>
      </c>
      <c r="L2887" s="8">
        <f t="shared" si="1315"/>
        <v>1.0010302099999999</v>
      </c>
      <c r="M2887" s="121">
        <f t="shared" ref="M2887:M2950" si="1330">IF(I2887&gt;I2886,L2886,M2886)</f>
        <v>1.00206149</v>
      </c>
      <c r="N2887" s="121">
        <f t="shared" ref="N2887:N2950" si="1331">IF(I2887&gt;I2886,N2886*M2887,N2886)</f>
        <v>1.7583425938380943</v>
      </c>
      <c r="O2887" s="114">
        <f t="shared" ref="O2887:O2950" si="1332">TRUNC(TRUNC((L2887*N2887),15),8)</f>
        <v>1.7601540499999999</v>
      </c>
      <c r="P2887" s="114">
        <f t="shared" ref="P2887:P2950" si="1333">TRUNC(C2887*O2887,8)</f>
        <v>311.75865813000001</v>
      </c>
      <c r="Q2887" s="168">
        <f t="shared" si="1320"/>
        <v>0</v>
      </c>
      <c r="R2887" s="169">
        <f t="shared" si="1316"/>
        <v>0</v>
      </c>
      <c r="S2887" s="114">
        <f t="shared" ref="S2887:S2950" si="1334">IF(R2887&gt;0,TRUNC(R2887*P2887,8),0)</f>
        <v>0</v>
      </c>
      <c r="T2887" s="124">
        <f t="shared" si="1317"/>
        <v>7.0000000000000007E-2</v>
      </c>
      <c r="U2887" s="122">
        <f t="shared" ref="U2887:U2950" si="1335">IF(Q2886&gt;0,1,IF(K2887=K2886,U2886,U2886+1))</f>
        <v>10</v>
      </c>
      <c r="V2887" s="122">
        <v>252</v>
      </c>
      <c r="W2887" s="121">
        <f t="shared" ref="W2887:W2950" si="1336">ROUND((1+T2887)^TRUNC((U2887/V2887),9),9)</f>
        <v>1.0026884739999999</v>
      </c>
      <c r="X2887" s="114">
        <f t="shared" ref="X2887:X2950" si="1337">TRUNC((P2887*(W2887-1)),8)</f>
        <v>0.83815503999999996</v>
      </c>
      <c r="Y2887" s="114">
        <f t="shared" ref="Y2887:Y2950" si="1338">IF(Q2887&gt;0,S2887+X2887,0)</f>
        <v>0</v>
      </c>
      <c r="Z2887" s="127" t="str">
        <f t="shared" si="1321"/>
        <v>A+J=</v>
      </c>
      <c r="AA2887" s="119">
        <f t="shared" si="1322"/>
        <v>46895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>
        <f t="shared" si="1313"/>
        <v>46882</v>
      </c>
      <c r="B2888" s="114">
        <f t="shared" si="1326"/>
        <v>312.71295058999999</v>
      </c>
      <c r="C2888" s="114">
        <f t="shared" si="1318"/>
        <v>177.12009817000001</v>
      </c>
      <c r="D2888" s="115">
        <f t="shared" si="1327"/>
        <v>1190.8820000000001</v>
      </c>
      <c r="E2888" s="116">
        <f t="shared" si="1323"/>
        <v>1193.337</v>
      </c>
      <c r="F2888" s="117">
        <f t="shared" si="1324"/>
        <v>46832</v>
      </c>
      <c r="G2888" s="118">
        <f t="shared" si="1328"/>
        <v>2.0614972768082662E-3</v>
      </c>
      <c r="H2888" s="119">
        <f t="shared" si="1319"/>
        <v>46895</v>
      </c>
      <c r="I2888" s="119">
        <f t="shared" si="1329"/>
        <v>46895</v>
      </c>
      <c r="J2888" s="120">
        <f t="shared" si="1314"/>
        <v>20</v>
      </c>
      <c r="K2888" s="120">
        <f t="shared" si="1325"/>
        <v>11</v>
      </c>
      <c r="L2888" s="8">
        <f t="shared" si="1315"/>
        <v>1.0011332900000001</v>
      </c>
      <c r="M2888" s="121">
        <f t="shared" si="1330"/>
        <v>1.00206149</v>
      </c>
      <c r="N2888" s="121">
        <f t="shared" si="1331"/>
        <v>1.7583425938380943</v>
      </c>
      <c r="O2888" s="114">
        <f t="shared" si="1332"/>
        <v>1.7603352999999999</v>
      </c>
      <c r="P2888" s="114">
        <f t="shared" si="1333"/>
        <v>311.79076113999997</v>
      </c>
      <c r="Q2888" s="168">
        <f t="shared" si="1320"/>
        <v>0</v>
      </c>
      <c r="R2888" s="169">
        <f t="shared" si="1316"/>
        <v>0</v>
      </c>
      <c r="S2888" s="114">
        <f t="shared" si="1334"/>
        <v>0</v>
      </c>
      <c r="T2888" s="124">
        <f t="shared" si="1317"/>
        <v>7.0000000000000007E-2</v>
      </c>
      <c r="U2888" s="122">
        <f t="shared" si="1335"/>
        <v>11</v>
      </c>
      <c r="V2888" s="122">
        <v>252</v>
      </c>
      <c r="W2888" s="121">
        <f t="shared" si="1336"/>
        <v>1.0029577190000001</v>
      </c>
      <c r="X2888" s="114">
        <f t="shared" si="1337"/>
        <v>0.92218944999999997</v>
      </c>
      <c r="Y2888" s="114">
        <f t="shared" si="1338"/>
        <v>0</v>
      </c>
      <c r="Z2888" s="127" t="str">
        <f t="shared" si="1321"/>
        <v>A+J=</v>
      </c>
      <c r="AA2888" s="119">
        <f t="shared" si="1322"/>
        <v>46895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>
        <f t="shared" si="1313"/>
        <v>46883</v>
      </c>
      <c r="B2889" s="114">
        <f t="shared" si="1326"/>
        <v>312.82913131000004</v>
      </c>
      <c r="C2889" s="114">
        <f t="shared" si="1318"/>
        <v>177.12009817000001</v>
      </c>
      <c r="D2889" s="115">
        <f t="shared" si="1327"/>
        <v>1190.8820000000001</v>
      </c>
      <c r="E2889" s="116">
        <f t="shared" si="1323"/>
        <v>1193.337</v>
      </c>
      <c r="F2889" s="117">
        <f t="shared" si="1324"/>
        <v>46832</v>
      </c>
      <c r="G2889" s="118">
        <f t="shared" si="1328"/>
        <v>2.0614972768082662E-3</v>
      </c>
      <c r="H2889" s="119">
        <f t="shared" si="1319"/>
        <v>46895</v>
      </c>
      <c r="I2889" s="119">
        <f t="shared" si="1329"/>
        <v>46895</v>
      </c>
      <c r="J2889" s="120">
        <f t="shared" si="1314"/>
        <v>20</v>
      </c>
      <c r="K2889" s="120">
        <f t="shared" si="1325"/>
        <v>12</v>
      </c>
      <c r="L2889" s="8">
        <f t="shared" si="1315"/>
        <v>1.0012363799999999</v>
      </c>
      <c r="M2889" s="121">
        <f t="shared" si="1330"/>
        <v>1.00206149</v>
      </c>
      <c r="N2889" s="121">
        <f t="shared" si="1331"/>
        <v>1.7583425938380943</v>
      </c>
      <c r="O2889" s="114">
        <f t="shared" si="1332"/>
        <v>1.7605165700000001</v>
      </c>
      <c r="P2889" s="114">
        <f t="shared" si="1333"/>
        <v>311.82286770000002</v>
      </c>
      <c r="Q2889" s="168">
        <f t="shared" si="1320"/>
        <v>0</v>
      </c>
      <c r="R2889" s="169">
        <f t="shared" si="1316"/>
        <v>0</v>
      </c>
      <c r="S2889" s="114">
        <f t="shared" si="1334"/>
        <v>0</v>
      </c>
      <c r="T2889" s="124">
        <f t="shared" si="1317"/>
        <v>7.0000000000000007E-2</v>
      </c>
      <c r="U2889" s="122">
        <f t="shared" si="1335"/>
        <v>12</v>
      </c>
      <c r="V2889" s="122">
        <v>252</v>
      </c>
      <c r="W2889" s="121">
        <f t="shared" si="1336"/>
        <v>1.003227036</v>
      </c>
      <c r="X2889" s="114">
        <f t="shared" si="1337"/>
        <v>1.00626361</v>
      </c>
      <c r="Y2889" s="114">
        <f t="shared" si="1338"/>
        <v>0</v>
      </c>
      <c r="Z2889" s="127" t="str">
        <f t="shared" si="1321"/>
        <v>A+J=</v>
      </c>
      <c r="AA2889" s="119">
        <f t="shared" si="1322"/>
        <v>46895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>
        <f t="shared" si="1313"/>
        <v>46884</v>
      </c>
      <c r="B2890" s="114">
        <f t="shared" si="1326"/>
        <v>312.94535712000004</v>
      </c>
      <c r="C2890" s="114">
        <f t="shared" si="1318"/>
        <v>177.12009817000001</v>
      </c>
      <c r="D2890" s="115">
        <f t="shared" si="1327"/>
        <v>1190.8820000000001</v>
      </c>
      <c r="E2890" s="116">
        <f t="shared" si="1323"/>
        <v>1193.337</v>
      </c>
      <c r="F2890" s="117">
        <f t="shared" si="1324"/>
        <v>46832</v>
      </c>
      <c r="G2890" s="118">
        <f t="shared" si="1328"/>
        <v>2.0614972768082662E-3</v>
      </c>
      <c r="H2890" s="119">
        <f t="shared" si="1319"/>
        <v>46895</v>
      </c>
      <c r="I2890" s="119">
        <f t="shared" si="1329"/>
        <v>46895</v>
      </c>
      <c r="J2890" s="120">
        <f t="shared" si="1314"/>
        <v>20</v>
      </c>
      <c r="K2890" s="120">
        <f t="shared" si="1325"/>
        <v>13</v>
      </c>
      <c r="L2890" s="8">
        <f t="shared" si="1315"/>
        <v>1.0013394900000001</v>
      </c>
      <c r="M2890" s="121">
        <f t="shared" si="1330"/>
        <v>1.00206149</v>
      </c>
      <c r="N2890" s="121">
        <f t="shared" si="1331"/>
        <v>1.7583425938380943</v>
      </c>
      <c r="O2890" s="114">
        <f t="shared" si="1332"/>
        <v>1.76069787</v>
      </c>
      <c r="P2890" s="114">
        <f t="shared" si="1333"/>
        <v>311.85497958000002</v>
      </c>
      <c r="Q2890" s="168">
        <f t="shared" si="1320"/>
        <v>0</v>
      </c>
      <c r="R2890" s="169">
        <f t="shared" si="1316"/>
        <v>0</v>
      </c>
      <c r="S2890" s="114">
        <f t="shared" si="1334"/>
        <v>0</v>
      </c>
      <c r="T2890" s="124">
        <f t="shared" si="1317"/>
        <v>7.0000000000000007E-2</v>
      </c>
      <c r="U2890" s="122">
        <f t="shared" si="1335"/>
        <v>13</v>
      </c>
      <c r="V2890" s="122">
        <v>252</v>
      </c>
      <c r="W2890" s="121">
        <f t="shared" si="1336"/>
        <v>1.003496425</v>
      </c>
      <c r="X2890" s="114">
        <f t="shared" si="1337"/>
        <v>1.09037754</v>
      </c>
      <c r="Y2890" s="114">
        <f t="shared" si="1338"/>
        <v>0</v>
      </c>
      <c r="Z2890" s="127" t="str">
        <f t="shared" si="1321"/>
        <v>A+J=</v>
      </c>
      <c r="AA2890" s="119">
        <f t="shared" si="1322"/>
        <v>46895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>
        <f t="shared" ref="A2891:A2954" si="1339">(A2890+1)</f>
        <v>46885</v>
      </c>
      <c r="B2891" s="114">
        <f t="shared" si="1326"/>
        <v>313.06162298999999</v>
      </c>
      <c r="C2891" s="114">
        <f t="shared" si="1318"/>
        <v>177.12009817000001</v>
      </c>
      <c r="D2891" s="115">
        <f t="shared" si="1327"/>
        <v>1190.8820000000001</v>
      </c>
      <c r="E2891" s="116">
        <f t="shared" si="1323"/>
        <v>1193.337</v>
      </c>
      <c r="F2891" s="117">
        <f t="shared" si="1324"/>
        <v>46832</v>
      </c>
      <c r="G2891" s="118">
        <f t="shared" si="1328"/>
        <v>2.0614972768082662E-3</v>
      </c>
      <c r="H2891" s="119">
        <f t="shared" si="1319"/>
        <v>46895</v>
      </c>
      <c r="I2891" s="119">
        <f t="shared" si="1329"/>
        <v>46895</v>
      </c>
      <c r="J2891" s="120">
        <f t="shared" ref="J2891:J2954" si="1340">IF(I2891=I2890,J2890,NETWORKDAYS(I2890,I2891,$AD$148:$AD$502)-1)</f>
        <v>20</v>
      </c>
      <c r="K2891" s="120">
        <f t="shared" si="1325"/>
        <v>14</v>
      </c>
      <c r="L2891" s="8">
        <f t="shared" ref="L2891:L2954" si="1341">TRUNC((E2891/D2891)^TRUNC((K2891/J2891),9),8)</f>
        <v>1.0014426000000001</v>
      </c>
      <c r="M2891" s="121">
        <f t="shared" si="1330"/>
        <v>1.00206149</v>
      </c>
      <c r="N2891" s="121">
        <f t="shared" si="1331"/>
        <v>1.7583425938380943</v>
      </c>
      <c r="O2891" s="114">
        <f t="shared" si="1332"/>
        <v>1.7608791699999999</v>
      </c>
      <c r="P2891" s="114">
        <f t="shared" si="1333"/>
        <v>311.88709145000001</v>
      </c>
      <c r="Q2891" s="168">
        <f t="shared" si="1320"/>
        <v>0</v>
      </c>
      <c r="R2891" s="169">
        <f t="shared" ref="R2891:R2954" si="1342">IF(Q2891&gt;0,VLOOKUP($A2891,$AD$10:$AI$140,6),0)</f>
        <v>0</v>
      </c>
      <c r="S2891" s="114">
        <f t="shared" si="1334"/>
        <v>0</v>
      </c>
      <c r="T2891" s="124">
        <f t="shared" ref="T2891:T2954" si="1343">(T2890)</f>
        <v>7.0000000000000007E-2</v>
      </c>
      <c r="U2891" s="122">
        <f t="shared" si="1335"/>
        <v>14</v>
      </c>
      <c r="V2891" s="122">
        <v>252</v>
      </c>
      <c r="W2891" s="121">
        <f t="shared" si="1336"/>
        <v>1.0037658869999999</v>
      </c>
      <c r="X2891" s="114">
        <f t="shared" si="1337"/>
        <v>1.17453154</v>
      </c>
      <c r="Y2891" s="114">
        <f t="shared" si="1338"/>
        <v>0</v>
      </c>
      <c r="Z2891" s="127" t="str">
        <f t="shared" si="1321"/>
        <v>A+J=</v>
      </c>
      <c r="AA2891" s="119">
        <f t="shared" si="1322"/>
        <v>46895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>
        <f t="shared" si="1339"/>
        <v>46886</v>
      </c>
      <c r="B2892" s="114">
        <f t="shared" si="1326"/>
        <v>313.17793217999997</v>
      </c>
      <c r="C2892" s="114">
        <f t="shared" ref="C2892:C2955" si="1344">TRUNC(IF(Q2891&gt;0,VLOOKUP(A2891,$AD$12:$AE$140,2),C2891),8)</f>
        <v>177.12009817000001</v>
      </c>
      <c r="D2892" s="115">
        <f t="shared" si="1327"/>
        <v>1190.8820000000001</v>
      </c>
      <c r="E2892" s="116">
        <f t="shared" si="1323"/>
        <v>1193.337</v>
      </c>
      <c r="F2892" s="117">
        <f t="shared" si="1324"/>
        <v>46832</v>
      </c>
      <c r="G2892" s="118">
        <f t="shared" si="1328"/>
        <v>2.0614972768082662E-3</v>
      </c>
      <c r="H2892" s="119">
        <f t="shared" ref="H2892:H2955" si="1345">IF(DAY(A2892)=H$9,VLOOKUP(A2892,AH$118:AN$450,4),H2891)</f>
        <v>46895</v>
      </c>
      <c r="I2892" s="119">
        <f t="shared" si="1329"/>
        <v>46895</v>
      </c>
      <c r="J2892" s="120">
        <f t="shared" si="1340"/>
        <v>20</v>
      </c>
      <c r="K2892" s="120">
        <f t="shared" si="1325"/>
        <v>15</v>
      </c>
      <c r="L2892" s="8">
        <f t="shared" si="1341"/>
        <v>1.00154572</v>
      </c>
      <c r="M2892" s="121">
        <f t="shared" si="1330"/>
        <v>1.00206149</v>
      </c>
      <c r="N2892" s="121">
        <f t="shared" si="1331"/>
        <v>1.7583425938380943</v>
      </c>
      <c r="O2892" s="114">
        <f t="shared" si="1332"/>
        <v>1.76106049</v>
      </c>
      <c r="P2892" s="114">
        <f t="shared" si="1333"/>
        <v>311.91920686999998</v>
      </c>
      <c r="Q2892" s="168">
        <f t="shared" ref="Q2892:Q2955" si="1346">IF(VLOOKUP(A2892,AD$10:AK$140,8)=VLOOKUP(A2891,AD$10:AK$140,8),0,VLOOKUP(A2892,AD$10:AK$140,8))</f>
        <v>0</v>
      </c>
      <c r="R2892" s="169">
        <f t="shared" si="1342"/>
        <v>0</v>
      </c>
      <c r="S2892" s="114">
        <f t="shared" si="1334"/>
        <v>0</v>
      </c>
      <c r="T2892" s="124">
        <f t="shared" si="1343"/>
        <v>7.0000000000000007E-2</v>
      </c>
      <c r="U2892" s="122">
        <f t="shared" si="1335"/>
        <v>15</v>
      </c>
      <c r="V2892" s="122">
        <v>252</v>
      </c>
      <c r="W2892" s="121">
        <f t="shared" si="1336"/>
        <v>1.004035421</v>
      </c>
      <c r="X2892" s="114">
        <f t="shared" si="1337"/>
        <v>1.25872531</v>
      </c>
      <c r="Y2892" s="114">
        <f t="shared" si="1338"/>
        <v>0</v>
      </c>
      <c r="Z2892" s="127" t="str">
        <f t="shared" ref="Z2892:Z2955" si="1347">IF($Q2891&gt;0,VLOOKUP($A2891,$AD$10:$AM$140,9),Z2891)</f>
        <v>A+J=</v>
      </c>
      <c r="AA2892" s="119">
        <f t="shared" ref="AA2892:AA2955" si="1348">IF($Q2891&gt;0,VLOOKUP($A2891,$AD$10:$AM$140,10),AA2891)</f>
        <v>46895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>
        <f t="shared" si="1339"/>
        <v>46887</v>
      </c>
      <c r="B2893" s="114">
        <f t="shared" si="1326"/>
        <v>313.17793217999997</v>
      </c>
      <c r="C2893" s="114">
        <f t="shared" si="1344"/>
        <v>177.12009817000001</v>
      </c>
      <c r="D2893" s="115">
        <f t="shared" si="1327"/>
        <v>1190.8820000000001</v>
      </c>
      <c r="E2893" s="116">
        <f t="shared" si="1323"/>
        <v>1193.337</v>
      </c>
      <c r="F2893" s="117">
        <f t="shared" si="1324"/>
        <v>46832</v>
      </c>
      <c r="G2893" s="118">
        <f t="shared" si="1328"/>
        <v>2.0614972768082662E-3</v>
      </c>
      <c r="H2893" s="119">
        <f t="shared" si="1345"/>
        <v>46895</v>
      </c>
      <c r="I2893" s="119">
        <f t="shared" si="1329"/>
        <v>46895</v>
      </c>
      <c r="J2893" s="120">
        <f t="shared" si="1340"/>
        <v>20</v>
      </c>
      <c r="K2893" s="120">
        <f t="shared" si="1325"/>
        <v>15</v>
      </c>
      <c r="L2893" s="8">
        <f t="shared" si="1341"/>
        <v>1.00154572</v>
      </c>
      <c r="M2893" s="121">
        <f t="shared" si="1330"/>
        <v>1.00206149</v>
      </c>
      <c r="N2893" s="121">
        <f t="shared" si="1331"/>
        <v>1.7583425938380943</v>
      </c>
      <c r="O2893" s="114">
        <f t="shared" si="1332"/>
        <v>1.76106049</v>
      </c>
      <c r="P2893" s="114">
        <f t="shared" si="1333"/>
        <v>311.91920686999998</v>
      </c>
      <c r="Q2893" s="168">
        <f t="shared" si="1346"/>
        <v>0</v>
      </c>
      <c r="R2893" s="169">
        <f t="shared" si="1342"/>
        <v>0</v>
      </c>
      <c r="S2893" s="114">
        <f t="shared" si="1334"/>
        <v>0</v>
      </c>
      <c r="T2893" s="124">
        <f t="shared" si="1343"/>
        <v>7.0000000000000007E-2</v>
      </c>
      <c r="U2893" s="122">
        <f t="shared" si="1335"/>
        <v>15</v>
      </c>
      <c r="V2893" s="122">
        <v>252</v>
      </c>
      <c r="W2893" s="121">
        <f t="shared" si="1336"/>
        <v>1.004035421</v>
      </c>
      <c r="X2893" s="114">
        <f t="shared" si="1337"/>
        <v>1.25872531</v>
      </c>
      <c r="Y2893" s="114">
        <f t="shared" si="1338"/>
        <v>0</v>
      </c>
      <c r="Z2893" s="127" t="str">
        <f t="shared" si="1347"/>
        <v>A+J=</v>
      </c>
      <c r="AA2893" s="119">
        <f t="shared" si="1348"/>
        <v>46895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>
        <f t="shared" si="1339"/>
        <v>46888</v>
      </c>
      <c r="B2894" s="114">
        <f t="shared" si="1326"/>
        <v>313.17793217999997</v>
      </c>
      <c r="C2894" s="114">
        <f t="shared" si="1344"/>
        <v>177.12009817000001</v>
      </c>
      <c r="D2894" s="115">
        <f t="shared" si="1327"/>
        <v>1190.8820000000001</v>
      </c>
      <c r="E2894" s="116">
        <f t="shared" si="1323"/>
        <v>1193.337</v>
      </c>
      <c r="F2894" s="117">
        <f t="shared" si="1324"/>
        <v>46832</v>
      </c>
      <c r="G2894" s="118">
        <f t="shared" si="1328"/>
        <v>2.0614972768082662E-3</v>
      </c>
      <c r="H2894" s="119">
        <f t="shared" si="1345"/>
        <v>46895</v>
      </c>
      <c r="I2894" s="119">
        <f t="shared" si="1329"/>
        <v>46895</v>
      </c>
      <c r="J2894" s="120">
        <f t="shared" si="1340"/>
        <v>20</v>
      </c>
      <c r="K2894" s="120">
        <f t="shared" si="1325"/>
        <v>15</v>
      </c>
      <c r="L2894" s="8">
        <f t="shared" si="1341"/>
        <v>1.00154572</v>
      </c>
      <c r="M2894" s="121">
        <f t="shared" si="1330"/>
        <v>1.00206149</v>
      </c>
      <c r="N2894" s="121">
        <f t="shared" si="1331"/>
        <v>1.7583425938380943</v>
      </c>
      <c r="O2894" s="114">
        <f t="shared" si="1332"/>
        <v>1.76106049</v>
      </c>
      <c r="P2894" s="114">
        <f t="shared" si="1333"/>
        <v>311.91920686999998</v>
      </c>
      <c r="Q2894" s="168">
        <f t="shared" si="1346"/>
        <v>0</v>
      </c>
      <c r="R2894" s="169">
        <f t="shared" si="1342"/>
        <v>0</v>
      </c>
      <c r="S2894" s="114">
        <f t="shared" si="1334"/>
        <v>0</v>
      </c>
      <c r="T2894" s="124">
        <f t="shared" si="1343"/>
        <v>7.0000000000000007E-2</v>
      </c>
      <c r="U2894" s="122">
        <f t="shared" si="1335"/>
        <v>15</v>
      </c>
      <c r="V2894" s="122">
        <v>252</v>
      </c>
      <c r="W2894" s="121">
        <f t="shared" si="1336"/>
        <v>1.004035421</v>
      </c>
      <c r="X2894" s="114">
        <f t="shared" si="1337"/>
        <v>1.25872531</v>
      </c>
      <c r="Y2894" s="114">
        <f t="shared" si="1338"/>
        <v>0</v>
      </c>
      <c r="Z2894" s="127" t="str">
        <f t="shared" si="1347"/>
        <v>A+J=</v>
      </c>
      <c r="AA2894" s="119">
        <f t="shared" si="1348"/>
        <v>46895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>
        <f t="shared" si="1339"/>
        <v>46889</v>
      </c>
      <c r="B2895" s="114">
        <f t="shared" si="1326"/>
        <v>313.29428471</v>
      </c>
      <c r="C2895" s="114">
        <f t="shared" si="1344"/>
        <v>177.12009817000001</v>
      </c>
      <c r="D2895" s="115">
        <f t="shared" si="1327"/>
        <v>1190.8820000000001</v>
      </c>
      <c r="E2895" s="116">
        <f t="shared" si="1323"/>
        <v>1193.337</v>
      </c>
      <c r="F2895" s="117">
        <f t="shared" si="1324"/>
        <v>46832</v>
      </c>
      <c r="G2895" s="118">
        <f t="shared" si="1328"/>
        <v>2.0614972768082662E-3</v>
      </c>
      <c r="H2895" s="119">
        <f t="shared" si="1345"/>
        <v>46895</v>
      </c>
      <c r="I2895" s="119">
        <f t="shared" si="1329"/>
        <v>46895</v>
      </c>
      <c r="J2895" s="120">
        <f t="shared" si="1340"/>
        <v>20</v>
      </c>
      <c r="K2895" s="120">
        <f t="shared" si="1325"/>
        <v>16</v>
      </c>
      <c r="L2895" s="8">
        <f t="shared" si="1341"/>
        <v>1.00164885</v>
      </c>
      <c r="M2895" s="121">
        <f t="shared" si="1330"/>
        <v>1.00206149</v>
      </c>
      <c r="N2895" s="121">
        <f t="shared" si="1331"/>
        <v>1.7583425938380943</v>
      </c>
      <c r="O2895" s="114">
        <f t="shared" si="1332"/>
        <v>1.7612418299999999</v>
      </c>
      <c r="P2895" s="114">
        <f t="shared" si="1333"/>
        <v>311.95132582999997</v>
      </c>
      <c r="Q2895" s="168">
        <f t="shared" si="1346"/>
        <v>0</v>
      </c>
      <c r="R2895" s="169">
        <f t="shared" si="1342"/>
        <v>0</v>
      </c>
      <c r="S2895" s="114">
        <f t="shared" si="1334"/>
        <v>0</v>
      </c>
      <c r="T2895" s="124">
        <f t="shared" si="1343"/>
        <v>7.0000000000000007E-2</v>
      </c>
      <c r="U2895" s="122">
        <f t="shared" si="1335"/>
        <v>16</v>
      </c>
      <c r="V2895" s="122">
        <v>252</v>
      </c>
      <c r="W2895" s="121">
        <f t="shared" si="1336"/>
        <v>1.004305027</v>
      </c>
      <c r="X2895" s="114">
        <f t="shared" si="1337"/>
        <v>1.3429588800000001</v>
      </c>
      <c r="Y2895" s="114">
        <f t="shared" si="1338"/>
        <v>0</v>
      </c>
      <c r="Z2895" s="127" t="str">
        <f t="shared" si="1347"/>
        <v>A+J=</v>
      </c>
      <c r="AA2895" s="119">
        <f t="shared" si="1348"/>
        <v>46895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>
        <f t="shared" si="1339"/>
        <v>46890</v>
      </c>
      <c r="B2896" s="114">
        <f t="shared" si="1326"/>
        <v>313.41068443</v>
      </c>
      <c r="C2896" s="114">
        <f t="shared" si="1344"/>
        <v>177.12009817000001</v>
      </c>
      <c r="D2896" s="115">
        <f t="shared" si="1327"/>
        <v>1190.8820000000001</v>
      </c>
      <c r="E2896" s="116">
        <f t="shared" si="1323"/>
        <v>1193.337</v>
      </c>
      <c r="F2896" s="117">
        <f t="shared" si="1324"/>
        <v>46832</v>
      </c>
      <c r="G2896" s="118">
        <f t="shared" si="1328"/>
        <v>2.0614972768082662E-3</v>
      </c>
      <c r="H2896" s="119">
        <f t="shared" si="1345"/>
        <v>46895</v>
      </c>
      <c r="I2896" s="119">
        <f t="shared" si="1329"/>
        <v>46895</v>
      </c>
      <c r="J2896" s="120">
        <f t="shared" si="1340"/>
        <v>20</v>
      </c>
      <c r="K2896" s="120">
        <f t="shared" si="1325"/>
        <v>17</v>
      </c>
      <c r="L2896" s="8">
        <f t="shared" si="1341"/>
        <v>1.001752</v>
      </c>
      <c r="M2896" s="121">
        <f t="shared" si="1330"/>
        <v>1.00206149</v>
      </c>
      <c r="N2896" s="121">
        <f t="shared" si="1331"/>
        <v>1.7583425938380943</v>
      </c>
      <c r="O2896" s="114">
        <f t="shared" si="1332"/>
        <v>1.76142321</v>
      </c>
      <c r="P2896" s="114">
        <f t="shared" si="1333"/>
        <v>311.98345187000001</v>
      </c>
      <c r="Q2896" s="168">
        <f t="shared" si="1346"/>
        <v>0</v>
      </c>
      <c r="R2896" s="169">
        <f t="shared" si="1342"/>
        <v>0</v>
      </c>
      <c r="S2896" s="114">
        <f t="shared" si="1334"/>
        <v>0</v>
      </c>
      <c r="T2896" s="124">
        <f t="shared" si="1343"/>
        <v>7.0000000000000007E-2</v>
      </c>
      <c r="U2896" s="122">
        <f t="shared" si="1335"/>
        <v>17</v>
      </c>
      <c r="V2896" s="122">
        <v>252</v>
      </c>
      <c r="W2896" s="121">
        <f t="shared" si="1336"/>
        <v>1.0045747060000001</v>
      </c>
      <c r="X2896" s="114">
        <f t="shared" si="1337"/>
        <v>1.42723256</v>
      </c>
      <c r="Y2896" s="114">
        <f t="shared" si="1338"/>
        <v>0</v>
      </c>
      <c r="Z2896" s="127" t="str">
        <f t="shared" si="1347"/>
        <v>A+J=</v>
      </c>
      <c r="AA2896" s="119">
        <f t="shared" si="1348"/>
        <v>46895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>
        <f t="shared" si="1339"/>
        <v>46891</v>
      </c>
      <c r="B2897" s="114">
        <f t="shared" si="1326"/>
        <v>313.52712217999999</v>
      </c>
      <c r="C2897" s="114">
        <f t="shared" si="1344"/>
        <v>177.12009817000001</v>
      </c>
      <c r="D2897" s="115">
        <f t="shared" si="1327"/>
        <v>1190.8820000000001</v>
      </c>
      <c r="E2897" s="116">
        <f t="shared" si="1323"/>
        <v>1193.337</v>
      </c>
      <c r="F2897" s="117">
        <f t="shared" si="1324"/>
        <v>46832</v>
      </c>
      <c r="G2897" s="118">
        <f t="shared" si="1328"/>
        <v>2.0614972768082662E-3</v>
      </c>
      <c r="H2897" s="119">
        <f t="shared" si="1345"/>
        <v>46895</v>
      </c>
      <c r="I2897" s="119">
        <f t="shared" si="1329"/>
        <v>46895</v>
      </c>
      <c r="J2897" s="120">
        <f t="shared" si="1340"/>
        <v>20</v>
      </c>
      <c r="K2897" s="120">
        <f t="shared" si="1325"/>
        <v>18</v>
      </c>
      <c r="L2897" s="8">
        <f t="shared" si="1341"/>
        <v>1.0018551499999999</v>
      </c>
      <c r="M2897" s="121">
        <f t="shared" si="1330"/>
        <v>1.00206149</v>
      </c>
      <c r="N2897" s="121">
        <f t="shared" si="1331"/>
        <v>1.7583425938380943</v>
      </c>
      <c r="O2897" s="114">
        <f t="shared" si="1332"/>
        <v>1.76160458</v>
      </c>
      <c r="P2897" s="114">
        <f t="shared" si="1333"/>
        <v>312.01557614000001</v>
      </c>
      <c r="Q2897" s="168">
        <f t="shared" si="1346"/>
        <v>0</v>
      </c>
      <c r="R2897" s="169">
        <f t="shared" si="1342"/>
        <v>0</v>
      </c>
      <c r="S2897" s="114">
        <f t="shared" si="1334"/>
        <v>0</v>
      </c>
      <c r="T2897" s="124">
        <f t="shared" si="1343"/>
        <v>7.0000000000000007E-2</v>
      </c>
      <c r="U2897" s="122">
        <f t="shared" si="1335"/>
        <v>18</v>
      </c>
      <c r="V2897" s="122">
        <v>252</v>
      </c>
      <c r="W2897" s="121">
        <f t="shared" si="1336"/>
        <v>1.0048444569999999</v>
      </c>
      <c r="X2897" s="114">
        <f t="shared" si="1337"/>
        <v>1.51154604</v>
      </c>
      <c r="Y2897" s="114">
        <f t="shared" si="1338"/>
        <v>0</v>
      </c>
      <c r="Z2897" s="127" t="str">
        <f t="shared" si="1347"/>
        <v>A+J=</v>
      </c>
      <c r="AA2897" s="119">
        <f t="shared" si="1348"/>
        <v>46895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>
        <f t="shared" si="1339"/>
        <v>46892</v>
      </c>
      <c r="B2898" s="114">
        <f t="shared" si="1326"/>
        <v>313.64360715999999</v>
      </c>
      <c r="C2898" s="114">
        <f t="shared" si="1344"/>
        <v>177.12009817000001</v>
      </c>
      <c r="D2898" s="115">
        <f t="shared" si="1327"/>
        <v>1190.8820000000001</v>
      </c>
      <c r="E2898" s="116">
        <f t="shared" si="1323"/>
        <v>1193.337</v>
      </c>
      <c r="F2898" s="117">
        <f t="shared" si="1324"/>
        <v>46832</v>
      </c>
      <c r="G2898" s="118">
        <f t="shared" si="1328"/>
        <v>2.0614972768082662E-3</v>
      </c>
      <c r="H2898" s="119">
        <f t="shared" si="1345"/>
        <v>46895</v>
      </c>
      <c r="I2898" s="119">
        <f t="shared" si="1329"/>
        <v>46895</v>
      </c>
      <c r="J2898" s="120">
        <f t="shared" si="1340"/>
        <v>20</v>
      </c>
      <c r="K2898" s="120">
        <f t="shared" si="1325"/>
        <v>19</v>
      </c>
      <c r="L2898" s="8">
        <f t="shared" si="1341"/>
        <v>1.00195832</v>
      </c>
      <c r="M2898" s="121">
        <f t="shared" si="1330"/>
        <v>1.00206149</v>
      </c>
      <c r="N2898" s="121">
        <f t="shared" si="1331"/>
        <v>1.7583425938380943</v>
      </c>
      <c r="O2898" s="114">
        <f t="shared" si="1332"/>
        <v>1.7617859899999999</v>
      </c>
      <c r="P2898" s="114">
        <f t="shared" si="1333"/>
        <v>312.0477075</v>
      </c>
      <c r="Q2898" s="168">
        <f t="shared" si="1346"/>
        <v>0</v>
      </c>
      <c r="R2898" s="169">
        <f t="shared" si="1342"/>
        <v>0</v>
      </c>
      <c r="S2898" s="114">
        <f t="shared" si="1334"/>
        <v>0</v>
      </c>
      <c r="T2898" s="124">
        <f t="shared" si="1343"/>
        <v>7.0000000000000007E-2</v>
      </c>
      <c r="U2898" s="122">
        <f t="shared" si="1335"/>
        <v>19</v>
      </c>
      <c r="V2898" s="122">
        <v>252</v>
      </c>
      <c r="W2898" s="121">
        <f t="shared" si="1336"/>
        <v>1.005114281</v>
      </c>
      <c r="X2898" s="114">
        <f t="shared" si="1337"/>
        <v>1.5958996599999999</v>
      </c>
      <c r="Y2898" s="114">
        <f t="shared" si="1338"/>
        <v>0</v>
      </c>
      <c r="Z2898" s="127" t="str">
        <f t="shared" si="1347"/>
        <v>A+J=</v>
      </c>
      <c r="AA2898" s="119">
        <f t="shared" si="1348"/>
        <v>46895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>
        <f t="shared" si="1339"/>
        <v>46893</v>
      </c>
      <c r="B2899" s="114">
        <f t="shared" si="1326"/>
        <v>313.76013016000002</v>
      </c>
      <c r="C2899" s="114">
        <f t="shared" si="1344"/>
        <v>177.12009817000001</v>
      </c>
      <c r="D2899" s="115">
        <f t="shared" si="1327"/>
        <v>1190.8820000000001</v>
      </c>
      <c r="E2899" s="116">
        <f t="shared" si="1323"/>
        <v>1193.337</v>
      </c>
      <c r="F2899" s="117">
        <f t="shared" si="1324"/>
        <v>46832</v>
      </c>
      <c r="G2899" s="118">
        <f t="shared" si="1328"/>
        <v>2.0614972768082662E-3</v>
      </c>
      <c r="H2899" s="119">
        <f t="shared" si="1345"/>
        <v>46924</v>
      </c>
      <c r="I2899" s="119">
        <f t="shared" si="1329"/>
        <v>46895</v>
      </c>
      <c r="J2899" s="120">
        <f t="shared" si="1340"/>
        <v>20</v>
      </c>
      <c r="K2899" s="120">
        <f t="shared" si="1325"/>
        <v>20</v>
      </c>
      <c r="L2899" s="8">
        <f t="shared" si="1341"/>
        <v>1.00206149</v>
      </c>
      <c r="M2899" s="121">
        <f t="shared" si="1330"/>
        <v>1.00206149</v>
      </c>
      <c r="N2899" s="121">
        <f t="shared" si="1331"/>
        <v>1.7583425938380943</v>
      </c>
      <c r="O2899" s="114">
        <f t="shared" si="1332"/>
        <v>1.7619673899999999</v>
      </c>
      <c r="P2899" s="114">
        <f t="shared" si="1333"/>
        <v>312.07983708</v>
      </c>
      <c r="Q2899" s="168">
        <f t="shared" si="1346"/>
        <v>0</v>
      </c>
      <c r="R2899" s="169">
        <f t="shared" si="1342"/>
        <v>0</v>
      </c>
      <c r="S2899" s="114">
        <f t="shared" si="1334"/>
        <v>0</v>
      </c>
      <c r="T2899" s="124">
        <f t="shared" si="1343"/>
        <v>7.0000000000000007E-2</v>
      </c>
      <c r="U2899" s="122">
        <f t="shared" si="1335"/>
        <v>20</v>
      </c>
      <c r="V2899" s="122">
        <v>252</v>
      </c>
      <c r="W2899" s="121">
        <f t="shared" si="1336"/>
        <v>1.005384177</v>
      </c>
      <c r="X2899" s="114">
        <f t="shared" si="1337"/>
        <v>1.68029308</v>
      </c>
      <c r="Y2899" s="114">
        <f t="shared" si="1338"/>
        <v>0</v>
      </c>
      <c r="Z2899" s="127" t="str">
        <f t="shared" si="1347"/>
        <v>A+J=</v>
      </c>
      <c r="AA2899" s="119">
        <f t="shared" si="1348"/>
        <v>46895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>
        <f t="shared" si="1339"/>
        <v>46894</v>
      </c>
      <c r="B2900" s="114">
        <f t="shared" si="1326"/>
        <v>313.76013016000002</v>
      </c>
      <c r="C2900" s="114">
        <f t="shared" si="1344"/>
        <v>177.12009817000001</v>
      </c>
      <c r="D2900" s="115">
        <f t="shared" si="1327"/>
        <v>1190.8820000000001</v>
      </c>
      <c r="E2900" s="116">
        <f t="shared" si="1323"/>
        <v>1193.337</v>
      </c>
      <c r="F2900" s="117">
        <f t="shared" si="1324"/>
        <v>46832</v>
      </c>
      <c r="G2900" s="118">
        <f t="shared" si="1328"/>
        <v>2.0614972768082662E-3</v>
      </c>
      <c r="H2900" s="119">
        <f t="shared" si="1345"/>
        <v>46924</v>
      </c>
      <c r="I2900" s="119">
        <f t="shared" si="1329"/>
        <v>46895</v>
      </c>
      <c r="J2900" s="120">
        <f t="shared" si="1340"/>
        <v>20</v>
      </c>
      <c r="K2900" s="120">
        <f t="shared" si="1325"/>
        <v>20</v>
      </c>
      <c r="L2900" s="8">
        <f t="shared" si="1341"/>
        <v>1.00206149</v>
      </c>
      <c r="M2900" s="121">
        <f t="shared" si="1330"/>
        <v>1.00206149</v>
      </c>
      <c r="N2900" s="121">
        <f t="shared" si="1331"/>
        <v>1.7583425938380943</v>
      </c>
      <c r="O2900" s="114">
        <f t="shared" si="1332"/>
        <v>1.7619673899999999</v>
      </c>
      <c r="P2900" s="114">
        <f t="shared" si="1333"/>
        <v>312.07983708</v>
      </c>
      <c r="Q2900" s="168">
        <f t="shared" si="1346"/>
        <v>0</v>
      </c>
      <c r="R2900" s="169">
        <f t="shared" si="1342"/>
        <v>0</v>
      </c>
      <c r="S2900" s="114">
        <f t="shared" si="1334"/>
        <v>0</v>
      </c>
      <c r="T2900" s="124">
        <f t="shared" si="1343"/>
        <v>7.0000000000000007E-2</v>
      </c>
      <c r="U2900" s="122">
        <f t="shared" si="1335"/>
        <v>20</v>
      </c>
      <c r="V2900" s="122">
        <v>252</v>
      </c>
      <c r="W2900" s="121">
        <f t="shared" si="1336"/>
        <v>1.005384177</v>
      </c>
      <c r="X2900" s="114">
        <f t="shared" si="1337"/>
        <v>1.68029308</v>
      </c>
      <c r="Y2900" s="114">
        <f t="shared" si="1338"/>
        <v>0</v>
      </c>
      <c r="Z2900" s="127" t="str">
        <f t="shared" si="1347"/>
        <v>A+J=</v>
      </c>
      <c r="AA2900" s="119">
        <f t="shared" si="1348"/>
        <v>46895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>
        <f t="shared" si="1339"/>
        <v>46895</v>
      </c>
      <c r="B2901" s="114">
        <f t="shared" si="1326"/>
        <v>313.76013016000002</v>
      </c>
      <c r="C2901" s="114">
        <f t="shared" si="1344"/>
        <v>177.12009817000001</v>
      </c>
      <c r="D2901" s="115">
        <f t="shared" si="1327"/>
        <v>1190.8820000000001</v>
      </c>
      <c r="E2901" s="116">
        <f t="shared" si="1323"/>
        <v>1193.337</v>
      </c>
      <c r="F2901" s="117">
        <f t="shared" si="1324"/>
        <v>46832</v>
      </c>
      <c r="G2901" s="118">
        <f t="shared" si="1328"/>
        <v>2.0614972768082662E-3</v>
      </c>
      <c r="H2901" s="119">
        <f t="shared" si="1345"/>
        <v>46924</v>
      </c>
      <c r="I2901" s="119">
        <f t="shared" si="1329"/>
        <v>46895</v>
      </c>
      <c r="J2901" s="120">
        <f t="shared" si="1340"/>
        <v>20</v>
      </c>
      <c r="K2901" s="120">
        <f t="shared" si="1325"/>
        <v>20</v>
      </c>
      <c r="L2901" s="8">
        <f t="shared" si="1341"/>
        <v>1.00206149</v>
      </c>
      <c r="M2901" s="121">
        <f t="shared" si="1330"/>
        <v>1.00206149</v>
      </c>
      <c r="N2901" s="121">
        <f t="shared" si="1331"/>
        <v>1.7583425938380943</v>
      </c>
      <c r="O2901" s="114">
        <f t="shared" si="1332"/>
        <v>1.7619673899999999</v>
      </c>
      <c r="P2901" s="114">
        <f t="shared" si="1333"/>
        <v>312.07983708</v>
      </c>
      <c r="Q2901" s="168">
        <f t="shared" si="1346"/>
        <v>95</v>
      </c>
      <c r="R2901" s="169">
        <f t="shared" si="1342"/>
        <v>4.0508999999999996E-2</v>
      </c>
      <c r="S2901" s="114">
        <f t="shared" si="1334"/>
        <v>12.642042119999999</v>
      </c>
      <c r="T2901" s="124">
        <f t="shared" si="1343"/>
        <v>7.0000000000000007E-2</v>
      </c>
      <c r="U2901" s="122">
        <f t="shared" si="1335"/>
        <v>20</v>
      </c>
      <c r="V2901" s="122">
        <v>252</v>
      </c>
      <c r="W2901" s="121">
        <f t="shared" si="1336"/>
        <v>1.005384177</v>
      </c>
      <c r="X2901" s="114">
        <f t="shared" si="1337"/>
        <v>1.68029308</v>
      </c>
      <c r="Y2901" s="114">
        <f t="shared" si="1338"/>
        <v>14.322335199999999</v>
      </c>
      <c r="Z2901" s="127" t="str">
        <f t="shared" si="1347"/>
        <v>A+J=</v>
      </c>
      <c r="AA2901" s="119">
        <f t="shared" si="1348"/>
        <v>46895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>
        <f t="shared" si="1339"/>
        <v>46896</v>
      </c>
      <c r="B2902" s="114">
        <f t="shared" si="1326"/>
        <v>299.54904233000002</v>
      </c>
      <c r="C2902" s="114">
        <f t="shared" si="1344"/>
        <v>169.94514011999999</v>
      </c>
      <c r="D2902" s="115">
        <f t="shared" si="1327"/>
        <v>1190.8820000000001</v>
      </c>
      <c r="E2902" s="116">
        <f t="shared" si="1323"/>
        <v>1193.337</v>
      </c>
      <c r="F2902" s="117">
        <f t="shared" si="1324"/>
        <v>46865</v>
      </c>
      <c r="G2902" s="118">
        <f t="shared" si="1328"/>
        <v>2.0614972768082662E-3</v>
      </c>
      <c r="H2902" s="119">
        <f t="shared" si="1345"/>
        <v>46924</v>
      </c>
      <c r="I2902" s="119">
        <f t="shared" si="1329"/>
        <v>46924</v>
      </c>
      <c r="J2902" s="120">
        <f t="shared" si="1340"/>
        <v>20</v>
      </c>
      <c r="K2902" s="120">
        <f t="shared" si="1325"/>
        <v>1</v>
      </c>
      <c r="L2902" s="8">
        <f t="shared" si="1341"/>
        <v>1.0001029699999999</v>
      </c>
      <c r="M2902" s="121">
        <f t="shared" si="1330"/>
        <v>1.00206149</v>
      </c>
      <c r="N2902" s="121">
        <f t="shared" si="1331"/>
        <v>1.7619673995118657</v>
      </c>
      <c r="O2902" s="114">
        <f t="shared" si="1332"/>
        <v>1.7621488199999999</v>
      </c>
      <c r="P2902" s="114">
        <f t="shared" si="1333"/>
        <v>299.46862812000001</v>
      </c>
      <c r="Q2902" s="168">
        <f t="shared" si="1346"/>
        <v>0</v>
      </c>
      <c r="R2902" s="169">
        <f t="shared" si="1342"/>
        <v>0</v>
      </c>
      <c r="S2902" s="114">
        <f t="shared" si="1334"/>
        <v>0</v>
      </c>
      <c r="T2902" s="124">
        <f t="shared" si="1343"/>
        <v>7.0000000000000007E-2</v>
      </c>
      <c r="U2902" s="122">
        <f t="shared" si="1335"/>
        <v>1</v>
      </c>
      <c r="V2902" s="122">
        <v>252</v>
      </c>
      <c r="W2902" s="121">
        <f t="shared" si="1336"/>
        <v>1.0002685229999999</v>
      </c>
      <c r="X2902" s="114">
        <f t="shared" si="1337"/>
        <v>8.041421E-2</v>
      </c>
      <c r="Y2902" s="114">
        <f t="shared" si="1338"/>
        <v>0</v>
      </c>
      <c r="Z2902" s="127" t="str">
        <f t="shared" si="1347"/>
        <v>A+J=</v>
      </c>
      <c r="AA2902" s="119">
        <f t="shared" si="1348"/>
        <v>46924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>
        <f t="shared" si="1339"/>
        <v>46897</v>
      </c>
      <c r="B2903" s="114">
        <f t="shared" si="1326"/>
        <v>299.66033121999999</v>
      </c>
      <c r="C2903" s="114">
        <f t="shared" si="1344"/>
        <v>169.94514011999999</v>
      </c>
      <c r="D2903" s="115">
        <f t="shared" si="1327"/>
        <v>1190.8820000000001</v>
      </c>
      <c r="E2903" s="116">
        <f t="shared" si="1323"/>
        <v>1193.337</v>
      </c>
      <c r="F2903" s="117">
        <f t="shared" si="1324"/>
        <v>46865</v>
      </c>
      <c r="G2903" s="118">
        <f t="shared" si="1328"/>
        <v>2.0614972768082662E-3</v>
      </c>
      <c r="H2903" s="119">
        <f t="shared" si="1345"/>
        <v>46924</v>
      </c>
      <c r="I2903" s="119">
        <f t="shared" si="1329"/>
        <v>46924</v>
      </c>
      <c r="J2903" s="120">
        <f t="shared" si="1340"/>
        <v>20</v>
      </c>
      <c r="K2903" s="120">
        <f t="shared" si="1325"/>
        <v>2</v>
      </c>
      <c r="L2903" s="8">
        <f t="shared" si="1341"/>
        <v>1.00020595</v>
      </c>
      <c r="M2903" s="121">
        <f t="shared" si="1330"/>
        <v>1.00206149</v>
      </c>
      <c r="N2903" s="121">
        <f t="shared" si="1331"/>
        <v>1.7619673995118657</v>
      </c>
      <c r="O2903" s="114">
        <f t="shared" si="1332"/>
        <v>1.7623302700000001</v>
      </c>
      <c r="P2903" s="114">
        <f t="shared" si="1333"/>
        <v>299.49946467000001</v>
      </c>
      <c r="Q2903" s="168">
        <f t="shared" si="1346"/>
        <v>0</v>
      </c>
      <c r="R2903" s="169">
        <f t="shared" si="1342"/>
        <v>0</v>
      </c>
      <c r="S2903" s="114">
        <f t="shared" si="1334"/>
        <v>0</v>
      </c>
      <c r="T2903" s="124">
        <f t="shared" si="1343"/>
        <v>7.0000000000000007E-2</v>
      </c>
      <c r="U2903" s="122">
        <f t="shared" si="1335"/>
        <v>2</v>
      </c>
      <c r="V2903" s="122">
        <v>252</v>
      </c>
      <c r="W2903" s="121">
        <f t="shared" si="1336"/>
        <v>1.000537118</v>
      </c>
      <c r="X2903" s="114">
        <f t="shared" si="1337"/>
        <v>0.16086655</v>
      </c>
      <c r="Y2903" s="114">
        <f t="shared" si="1338"/>
        <v>0</v>
      </c>
      <c r="Z2903" s="127" t="str">
        <f t="shared" si="1347"/>
        <v>A+J=</v>
      </c>
      <c r="AA2903" s="119">
        <f t="shared" si="1348"/>
        <v>46924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>
        <f t="shared" si="1339"/>
        <v>46898</v>
      </c>
      <c r="B2904" s="114">
        <f t="shared" si="1326"/>
        <v>299.77166333000002</v>
      </c>
      <c r="C2904" s="114">
        <f t="shared" si="1344"/>
        <v>169.94514011999999</v>
      </c>
      <c r="D2904" s="115">
        <f t="shared" si="1327"/>
        <v>1190.8820000000001</v>
      </c>
      <c r="E2904" s="116">
        <f t="shared" si="1323"/>
        <v>1193.337</v>
      </c>
      <c r="F2904" s="117">
        <f t="shared" si="1324"/>
        <v>46865</v>
      </c>
      <c r="G2904" s="118">
        <f t="shared" si="1328"/>
        <v>2.0614972768082662E-3</v>
      </c>
      <c r="H2904" s="119">
        <f t="shared" si="1345"/>
        <v>46924</v>
      </c>
      <c r="I2904" s="119">
        <f t="shared" si="1329"/>
        <v>46924</v>
      </c>
      <c r="J2904" s="120">
        <f t="shared" si="1340"/>
        <v>20</v>
      </c>
      <c r="K2904" s="120">
        <f t="shared" si="1325"/>
        <v>3</v>
      </c>
      <c r="L2904" s="8">
        <f t="shared" si="1341"/>
        <v>1.00030895</v>
      </c>
      <c r="M2904" s="121">
        <f t="shared" si="1330"/>
        <v>1.00206149</v>
      </c>
      <c r="N2904" s="121">
        <f t="shared" si="1331"/>
        <v>1.7619673995118657</v>
      </c>
      <c r="O2904" s="114">
        <f t="shared" si="1332"/>
        <v>1.76251175</v>
      </c>
      <c r="P2904" s="114">
        <f t="shared" si="1333"/>
        <v>299.53030631000001</v>
      </c>
      <c r="Q2904" s="168">
        <f t="shared" si="1346"/>
        <v>0</v>
      </c>
      <c r="R2904" s="169">
        <f t="shared" si="1342"/>
        <v>0</v>
      </c>
      <c r="S2904" s="114">
        <f t="shared" si="1334"/>
        <v>0</v>
      </c>
      <c r="T2904" s="124">
        <f t="shared" si="1343"/>
        <v>7.0000000000000007E-2</v>
      </c>
      <c r="U2904" s="122">
        <f t="shared" si="1335"/>
        <v>3</v>
      </c>
      <c r="V2904" s="122">
        <v>252</v>
      </c>
      <c r="W2904" s="121">
        <f t="shared" si="1336"/>
        <v>1.0008057850000001</v>
      </c>
      <c r="X2904" s="114">
        <f t="shared" si="1337"/>
        <v>0.24135702000000001</v>
      </c>
      <c r="Y2904" s="114">
        <f t="shared" si="1338"/>
        <v>0</v>
      </c>
      <c r="Z2904" s="127" t="str">
        <f t="shared" si="1347"/>
        <v>A+J=</v>
      </c>
      <c r="AA2904" s="119">
        <f t="shared" si="1348"/>
        <v>46924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>
        <f t="shared" si="1339"/>
        <v>46899</v>
      </c>
      <c r="B2905" s="114">
        <f t="shared" si="1326"/>
        <v>299.88303530000002</v>
      </c>
      <c r="C2905" s="114">
        <f t="shared" si="1344"/>
        <v>169.94514011999999</v>
      </c>
      <c r="D2905" s="115">
        <f t="shared" si="1327"/>
        <v>1190.8820000000001</v>
      </c>
      <c r="E2905" s="116">
        <f t="shared" si="1323"/>
        <v>1193.337</v>
      </c>
      <c r="F2905" s="117">
        <f t="shared" si="1324"/>
        <v>46865</v>
      </c>
      <c r="G2905" s="118">
        <f t="shared" si="1328"/>
        <v>2.0614972768082662E-3</v>
      </c>
      <c r="H2905" s="119">
        <f t="shared" si="1345"/>
        <v>46924</v>
      </c>
      <c r="I2905" s="119">
        <f t="shared" si="1329"/>
        <v>46924</v>
      </c>
      <c r="J2905" s="120">
        <f t="shared" si="1340"/>
        <v>20</v>
      </c>
      <c r="K2905" s="120">
        <f t="shared" si="1325"/>
        <v>4</v>
      </c>
      <c r="L2905" s="8">
        <f t="shared" si="1341"/>
        <v>1.0004119499999999</v>
      </c>
      <c r="M2905" s="121">
        <f t="shared" si="1330"/>
        <v>1.00206149</v>
      </c>
      <c r="N2905" s="121">
        <f t="shared" si="1331"/>
        <v>1.7619673995118657</v>
      </c>
      <c r="O2905" s="114">
        <f t="shared" si="1332"/>
        <v>1.7626932399999999</v>
      </c>
      <c r="P2905" s="114">
        <f t="shared" si="1333"/>
        <v>299.56114966000001</v>
      </c>
      <c r="Q2905" s="168">
        <f t="shared" si="1346"/>
        <v>0</v>
      </c>
      <c r="R2905" s="169">
        <f t="shared" si="1342"/>
        <v>0</v>
      </c>
      <c r="S2905" s="114">
        <f t="shared" si="1334"/>
        <v>0</v>
      </c>
      <c r="T2905" s="124">
        <f t="shared" si="1343"/>
        <v>7.0000000000000007E-2</v>
      </c>
      <c r="U2905" s="122">
        <f t="shared" si="1335"/>
        <v>4</v>
      </c>
      <c r="V2905" s="122">
        <v>252</v>
      </c>
      <c r="W2905" s="121">
        <f t="shared" si="1336"/>
        <v>1.0010745240000001</v>
      </c>
      <c r="X2905" s="114">
        <f t="shared" si="1337"/>
        <v>0.32188563999999997</v>
      </c>
      <c r="Y2905" s="114">
        <f t="shared" si="1338"/>
        <v>0</v>
      </c>
      <c r="Z2905" s="127" t="str">
        <f t="shared" si="1347"/>
        <v>A+J=</v>
      </c>
      <c r="AA2905" s="119">
        <f t="shared" si="1348"/>
        <v>46924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>
        <f t="shared" si="1339"/>
        <v>46900</v>
      </c>
      <c r="B2906" s="114">
        <f t="shared" si="1326"/>
        <v>299.99444881000005</v>
      </c>
      <c r="C2906" s="114">
        <f t="shared" si="1344"/>
        <v>169.94514011999999</v>
      </c>
      <c r="D2906" s="115">
        <f t="shared" si="1327"/>
        <v>1190.8820000000001</v>
      </c>
      <c r="E2906" s="116">
        <f t="shared" si="1323"/>
        <v>1193.337</v>
      </c>
      <c r="F2906" s="117">
        <f t="shared" si="1324"/>
        <v>46865</v>
      </c>
      <c r="G2906" s="118">
        <f t="shared" si="1328"/>
        <v>2.0614972768082662E-3</v>
      </c>
      <c r="H2906" s="119">
        <f t="shared" si="1345"/>
        <v>46924</v>
      </c>
      <c r="I2906" s="119">
        <f t="shared" si="1329"/>
        <v>46924</v>
      </c>
      <c r="J2906" s="120">
        <f t="shared" si="1340"/>
        <v>20</v>
      </c>
      <c r="K2906" s="120">
        <f t="shared" si="1325"/>
        <v>5</v>
      </c>
      <c r="L2906" s="8">
        <f t="shared" si="1341"/>
        <v>1.00051497</v>
      </c>
      <c r="M2906" s="121">
        <f t="shared" si="1330"/>
        <v>1.00206149</v>
      </c>
      <c r="N2906" s="121">
        <f t="shared" si="1331"/>
        <v>1.7619673995118657</v>
      </c>
      <c r="O2906" s="114">
        <f t="shared" si="1332"/>
        <v>1.7628747499999999</v>
      </c>
      <c r="P2906" s="114">
        <f t="shared" si="1333"/>
        <v>299.59199640000003</v>
      </c>
      <c r="Q2906" s="168">
        <f t="shared" si="1346"/>
        <v>0</v>
      </c>
      <c r="R2906" s="169">
        <f t="shared" si="1342"/>
        <v>0</v>
      </c>
      <c r="S2906" s="114">
        <f t="shared" si="1334"/>
        <v>0</v>
      </c>
      <c r="T2906" s="124">
        <f t="shared" si="1343"/>
        <v>7.0000000000000007E-2</v>
      </c>
      <c r="U2906" s="122">
        <f t="shared" si="1335"/>
        <v>5</v>
      </c>
      <c r="V2906" s="122">
        <v>252</v>
      </c>
      <c r="W2906" s="121">
        <f t="shared" si="1336"/>
        <v>1.0013433350000001</v>
      </c>
      <c r="X2906" s="114">
        <f t="shared" si="1337"/>
        <v>0.40245240999999998</v>
      </c>
      <c r="Y2906" s="114">
        <f t="shared" si="1338"/>
        <v>0</v>
      </c>
      <c r="Z2906" s="127" t="str">
        <f t="shared" si="1347"/>
        <v>A+J=</v>
      </c>
      <c r="AA2906" s="119">
        <f t="shared" si="1348"/>
        <v>46924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>
        <f t="shared" si="1339"/>
        <v>46901</v>
      </c>
      <c r="B2907" s="114">
        <f t="shared" si="1326"/>
        <v>299.99444881000005</v>
      </c>
      <c r="C2907" s="114">
        <f t="shared" si="1344"/>
        <v>169.94514011999999</v>
      </c>
      <c r="D2907" s="115">
        <f t="shared" si="1327"/>
        <v>1190.8820000000001</v>
      </c>
      <c r="E2907" s="116">
        <f t="shared" si="1323"/>
        <v>1193.337</v>
      </c>
      <c r="F2907" s="117">
        <f t="shared" si="1324"/>
        <v>46865</v>
      </c>
      <c r="G2907" s="118">
        <f t="shared" si="1328"/>
        <v>2.0614972768082662E-3</v>
      </c>
      <c r="H2907" s="119">
        <f t="shared" si="1345"/>
        <v>46924</v>
      </c>
      <c r="I2907" s="119">
        <f t="shared" si="1329"/>
        <v>46924</v>
      </c>
      <c r="J2907" s="120">
        <f t="shared" si="1340"/>
        <v>20</v>
      </c>
      <c r="K2907" s="120">
        <f t="shared" si="1325"/>
        <v>5</v>
      </c>
      <c r="L2907" s="8">
        <f t="shared" si="1341"/>
        <v>1.00051497</v>
      </c>
      <c r="M2907" s="121">
        <f t="shared" si="1330"/>
        <v>1.00206149</v>
      </c>
      <c r="N2907" s="121">
        <f t="shared" si="1331"/>
        <v>1.7619673995118657</v>
      </c>
      <c r="O2907" s="114">
        <f t="shared" si="1332"/>
        <v>1.7628747499999999</v>
      </c>
      <c r="P2907" s="114">
        <f t="shared" si="1333"/>
        <v>299.59199640000003</v>
      </c>
      <c r="Q2907" s="168">
        <f t="shared" si="1346"/>
        <v>0</v>
      </c>
      <c r="R2907" s="169">
        <f t="shared" si="1342"/>
        <v>0</v>
      </c>
      <c r="S2907" s="114">
        <f t="shared" si="1334"/>
        <v>0</v>
      </c>
      <c r="T2907" s="124">
        <f t="shared" si="1343"/>
        <v>7.0000000000000007E-2</v>
      </c>
      <c r="U2907" s="122">
        <f t="shared" si="1335"/>
        <v>5</v>
      </c>
      <c r="V2907" s="122">
        <v>252</v>
      </c>
      <c r="W2907" s="121">
        <f t="shared" si="1336"/>
        <v>1.0013433350000001</v>
      </c>
      <c r="X2907" s="114">
        <f t="shared" si="1337"/>
        <v>0.40245240999999998</v>
      </c>
      <c r="Y2907" s="114">
        <f t="shared" si="1338"/>
        <v>0</v>
      </c>
      <c r="Z2907" s="127" t="str">
        <f t="shared" si="1347"/>
        <v>A+J=</v>
      </c>
      <c r="AA2907" s="119">
        <f t="shared" si="1348"/>
        <v>46924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>
        <f t="shared" si="1339"/>
        <v>46902</v>
      </c>
      <c r="B2908" s="114">
        <f t="shared" si="1326"/>
        <v>299.99444881000005</v>
      </c>
      <c r="C2908" s="114">
        <f t="shared" si="1344"/>
        <v>169.94514011999999</v>
      </c>
      <c r="D2908" s="115">
        <f t="shared" si="1327"/>
        <v>1190.8820000000001</v>
      </c>
      <c r="E2908" s="116">
        <f t="shared" si="1323"/>
        <v>1193.337</v>
      </c>
      <c r="F2908" s="117">
        <f t="shared" si="1324"/>
        <v>46865</v>
      </c>
      <c r="G2908" s="118">
        <f t="shared" si="1328"/>
        <v>2.0614972768082662E-3</v>
      </c>
      <c r="H2908" s="119">
        <f t="shared" si="1345"/>
        <v>46924</v>
      </c>
      <c r="I2908" s="119">
        <f t="shared" si="1329"/>
        <v>46924</v>
      </c>
      <c r="J2908" s="120">
        <f t="shared" si="1340"/>
        <v>20</v>
      </c>
      <c r="K2908" s="120">
        <f t="shared" si="1325"/>
        <v>5</v>
      </c>
      <c r="L2908" s="8">
        <f t="shared" si="1341"/>
        <v>1.00051497</v>
      </c>
      <c r="M2908" s="121">
        <f t="shared" si="1330"/>
        <v>1.00206149</v>
      </c>
      <c r="N2908" s="121">
        <f t="shared" si="1331"/>
        <v>1.7619673995118657</v>
      </c>
      <c r="O2908" s="114">
        <f t="shared" si="1332"/>
        <v>1.7628747499999999</v>
      </c>
      <c r="P2908" s="114">
        <f t="shared" si="1333"/>
        <v>299.59199640000003</v>
      </c>
      <c r="Q2908" s="168">
        <f t="shared" si="1346"/>
        <v>0</v>
      </c>
      <c r="R2908" s="169">
        <f t="shared" si="1342"/>
        <v>0</v>
      </c>
      <c r="S2908" s="114">
        <f t="shared" si="1334"/>
        <v>0</v>
      </c>
      <c r="T2908" s="124">
        <f t="shared" si="1343"/>
        <v>7.0000000000000007E-2</v>
      </c>
      <c r="U2908" s="122">
        <f t="shared" si="1335"/>
        <v>5</v>
      </c>
      <c r="V2908" s="122">
        <v>252</v>
      </c>
      <c r="W2908" s="121">
        <f t="shared" si="1336"/>
        <v>1.0013433350000001</v>
      </c>
      <c r="X2908" s="114">
        <f t="shared" si="1337"/>
        <v>0.40245240999999998</v>
      </c>
      <c r="Y2908" s="114">
        <f t="shared" si="1338"/>
        <v>0</v>
      </c>
      <c r="Z2908" s="127" t="str">
        <f t="shared" si="1347"/>
        <v>A+J=</v>
      </c>
      <c r="AA2908" s="119">
        <f t="shared" si="1348"/>
        <v>46924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>
        <f t="shared" si="1339"/>
        <v>46903</v>
      </c>
      <c r="B2909" s="114">
        <f t="shared" si="1326"/>
        <v>300.10590558000001</v>
      </c>
      <c r="C2909" s="114">
        <f t="shared" si="1344"/>
        <v>169.94514011999999</v>
      </c>
      <c r="D2909" s="115">
        <f t="shared" si="1327"/>
        <v>1190.8820000000001</v>
      </c>
      <c r="E2909" s="116">
        <f t="shared" si="1323"/>
        <v>1193.337</v>
      </c>
      <c r="F2909" s="117">
        <f t="shared" si="1324"/>
        <v>46865</v>
      </c>
      <c r="G2909" s="118">
        <f t="shared" si="1328"/>
        <v>2.0614972768082662E-3</v>
      </c>
      <c r="H2909" s="119">
        <f t="shared" si="1345"/>
        <v>46924</v>
      </c>
      <c r="I2909" s="119">
        <f t="shared" si="1329"/>
        <v>46924</v>
      </c>
      <c r="J2909" s="120">
        <f t="shared" si="1340"/>
        <v>20</v>
      </c>
      <c r="K2909" s="120">
        <f t="shared" si="1325"/>
        <v>6</v>
      </c>
      <c r="L2909" s="8">
        <f t="shared" si="1341"/>
        <v>1.000618</v>
      </c>
      <c r="M2909" s="121">
        <f t="shared" si="1330"/>
        <v>1.00206149</v>
      </c>
      <c r="N2909" s="121">
        <f t="shared" si="1331"/>
        <v>1.7619673995118657</v>
      </c>
      <c r="O2909" s="114">
        <f t="shared" si="1332"/>
        <v>1.76305629</v>
      </c>
      <c r="P2909" s="114">
        <f t="shared" si="1333"/>
        <v>299.62284824</v>
      </c>
      <c r="Q2909" s="168">
        <f t="shared" si="1346"/>
        <v>0</v>
      </c>
      <c r="R2909" s="169">
        <f t="shared" si="1342"/>
        <v>0</v>
      </c>
      <c r="S2909" s="114">
        <f t="shared" si="1334"/>
        <v>0</v>
      </c>
      <c r="T2909" s="124">
        <f t="shared" si="1343"/>
        <v>7.0000000000000007E-2</v>
      </c>
      <c r="U2909" s="122">
        <f t="shared" si="1335"/>
        <v>6</v>
      </c>
      <c r="V2909" s="122">
        <v>252</v>
      </c>
      <c r="W2909" s="121">
        <f t="shared" si="1336"/>
        <v>1.001612218</v>
      </c>
      <c r="X2909" s="114">
        <f t="shared" si="1337"/>
        <v>0.48305734</v>
      </c>
      <c r="Y2909" s="114">
        <f t="shared" si="1338"/>
        <v>0</v>
      </c>
      <c r="Z2909" s="127" t="str">
        <f t="shared" si="1347"/>
        <v>A+J=</v>
      </c>
      <c r="AA2909" s="119">
        <f t="shared" si="1348"/>
        <v>46924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>
        <f t="shared" si="1339"/>
        <v>46904</v>
      </c>
      <c r="B2910" s="114">
        <f t="shared" si="1326"/>
        <v>300.21740253000002</v>
      </c>
      <c r="C2910" s="114">
        <f t="shared" si="1344"/>
        <v>169.94514011999999</v>
      </c>
      <c r="D2910" s="115">
        <f t="shared" si="1327"/>
        <v>1190.8820000000001</v>
      </c>
      <c r="E2910" s="116">
        <f t="shared" si="1323"/>
        <v>1193.337</v>
      </c>
      <c r="F2910" s="117">
        <f t="shared" si="1324"/>
        <v>46865</v>
      </c>
      <c r="G2910" s="118">
        <f t="shared" si="1328"/>
        <v>2.0614972768082662E-3</v>
      </c>
      <c r="H2910" s="119">
        <f t="shared" si="1345"/>
        <v>46924</v>
      </c>
      <c r="I2910" s="119">
        <f t="shared" si="1329"/>
        <v>46924</v>
      </c>
      <c r="J2910" s="120">
        <f t="shared" si="1340"/>
        <v>20</v>
      </c>
      <c r="K2910" s="120">
        <f t="shared" si="1325"/>
        <v>7</v>
      </c>
      <c r="L2910" s="8">
        <f t="shared" si="1341"/>
        <v>1.00072104</v>
      </c>
      <c r="M2910" s="121">
        <f t="shared" si="1330"/>
        <v>1.00206149</v>
      </c>
      <c r="N2910" s="121">
        <f t="shared" si="1331"/>
        <v>1.7619673995118657</v>
      </c>
      <c r="O2910" s="114">
        <f t="shared" si="1332"/>
        <v>1.7632378399999999</v>
      </c>
      <c r="P2910" s="114">
        <f t="shared" si="1333"/>
        <v>299.65370178000001</v>
      </c>
      <c r="Q2910" s="168">
        <f t="shared" si="1346"/>
        <v>0</v>
      </c>
      <c r="R2910" s="169">
        <f t="shared" si="1342"/>
        <v>0</v>
      </c>
      <c r="S2910" s="114">
        <f t="shared" si="1334"/>
        <v>0</v>
      </c>
      <c r="T2910" s="124">
        <f t="shared" si="1343"/>
        <v>7.0000000000000007E-2</v>
      </c>
      <c r="U2910" s="122">
        <f t="shared" si="1335"/>
        <v>7</v>
      </c>
      <c r="V2910" s="122">
        <v>252</v>
      </c>
      <c r="W2910" s="121">
        <f t="shared" si="1336"/>
        <v>1.001881174</v>
      </c>
      <c r="X2910" s="114">
        <f t="shared" si="1337"/>
        <v>0.56370074999999997</v>
      </c>
      <c r="Y2910" s="114">
        <f t="shared" si="1338"/>
        <v>0</v>
      </c>
      <c r="Z2910" s="127" t="str">
        <f t="shared" si="1347"/>
        <v>A+J=</v>
      </c>
      <c r="AA2910" s="119">
        <f t="shared" si="1348"/>
        <v>46924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>
        <f t="shared" si="1339"/>
        <v>46905</v>
      </c>
      <c r="B2911" s="114">
        <f t="shared" si="1326"/>
        <v>300.32893934999998</v>
      </c>
      <c r="C2911" s="114">
        <f t="shared" si="1344"/>
        <v>169.94514011999999</v>
      </c>
      <c r="D2911" s="115">
        <f t="shared" si="1327"/>
        <v>1190.8820000000001</v>
      </c>
      <c r="E2911" s="116">
        <f t="shared" si="1323"/>
        <v>1193.337</v>
      </c>
      <c r="F2911" s="117">
        <f t="shared" si="1324"/>
        <v>46865</v>
      </c>
      <c r="G2911" s="118">
        <f t="shared" si="1328"/>
        <v>2.0614972768082662E-3</v>
      </c>
      <c r="H2911" s="119">
        <f t="shared" si="1345"/>
        <v>46924</v>
      </c>
      <c r="I2911" s="119">
        <f t="shared" si="1329"/>
        <v>46924</v>
      </c>
      <c r="J2911" s="120">
        <f t="shared" si="1340"/>
        <v>20</v>
      </c>
      <c r="K2911" s="120">
        <f t="shared" si="1325"/>
        <v>8</v>
      </c>
      <c r="L2911" s="8">
        <f t="shared" si="1341"/>
        <v>1.0008240799999999</v>
      </c>
      <c r="M2911" s="121">
        <f t="shared" si="1330"/>
        <v>1.00206149</v>
      </c>
      <c r="N2911" s="121">
        <f t="shared" si="1331"/>
        <v>1.7619673995118657</v>
      </c>
      <c r="O2911" s="114">
        <f t="shared" si="1332"/>
        <v>1.7634194000000001</v>
      </c>
      <c r="P2911" s="114">
        <f t="shared" si="1333"/>
        <v>299.68455702</v>
      </c>
      <c r="Q2911" s="168">
        <f t="shared" si="1346"/>
        <v>0</v>
      </c>
      <c r="R2911" s="169">
        <f t="shared" si="1342"/>
        <v>0</v>
      </c>
      <c r="S2911" s="114">
        <f t="shared" si="1334"/>
        <v>0</v>
      </c>
      <c r="T2911" s="124">
        <f t="shared" si="1343"/>
        <v>7.0000000000000007E-2</v>
      </c>
      <c r="U2911" s="122">
        <f t="shared" si="1335"/>
        <v>8</v>
      </c>
      <c r="V2911" s="122">
        <v>252</v>
      </c>
      <c r="W2911" s="121">
        <f t="shared" si="1336"/>
        <v>1.0021502019999999</v>
      </c>
      <c r="X2911" s="114">
        <f t="shared" si="1337"/>
        <v>0.64438233</v>
      </c>
      <c r="Y2911" s="114">
        <f t="shared" si="1338"/>
        <v>0</v>
      </c>
      <c r="Z2911" s="127" t="str">
        <f t="shared" si="1347"/>
        <v>A+J=</v>
      </c>
      <c r="AA2911" s="119">
        <f t="shared" si="1348"/>
        <v>46924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>
        <f t="shared" si="1339"/>
        <v>46906</v>
      </c>
      <c r="B2912" s="114">
        <f t="shared" si="1326"/>
        <v>300.44051776000003</v>
      </c>
      <c r="C2912" s="114">
        <f t="shared" si="1344"/>
        <v>169.94514011999999</v>
      </c>
      <c r="D2912" s="115">
        <f t="shared" si="1327"/>
        <v>1190.8820000000001</v>
      </c>
      <c r="E2912" s="116">
        <f t="shared" si="1323"/>
        <v>1193.337</v>
      </c>
      <c r="F2912" s="117">
        <f t="shared" si="1324"/>
        <v>46865</v>
      </c>
      <c r="G2912" s="118">
        <f t="shared" si="1328"/>
        <v>2.0614972768082662E-3</v>
      </c>
      <c r="H2912" s="119">
        <f t="shared" si="1345"/>
        <v>46924</v>
      </c>
      <c r="I2912" s="119">
        <f t="shared" si="1329"/>
        <v>46924</v>
      </c>
      <c r="J2912" s="120">
        <f t="shared" si="1340"/>
        <v>20</v>
      </c>
      <c r="K2912" s="120">
        <f t="shared" si="1325"/>
        <v>9</v>
      </c>
      <c r="L2912" s="8">
        <f t="shared" si="1341"/>
        <v>1.0009271399999999</v>
      </c>
      <c r="M2912" s="121">
        <f t="shared" si="1330"/>
        <v>1.00206149</v>
      </c>
      <c r="N2912" s="121">
        <f t="shared" si="1331"/>
        <v>1.7619673995118657</v>
      </c>
      <c r="O2912" s="114">
        <f t="shared" si="1332"/>
        <v>1.7636009800000001</v>
      </c>
      <c r="P2912" s="114">
        <f t="shared" si="1333"/>
        <v>299.71541566000002</v>
      </c>
      <c r="Q2912" s="168">
        <f t="shared" si="1346"/>
        <v>0</v>
      </c>
      <c r="R2912" s="169">
        <f t="shared" si="1342"/>
        <v>0</v>
      </c>
      <c r="S2912" s="114">
        <f t="shared" si="1334"/>
        <v>0</v>
      </c>
      <c r="T2912" s="124">
        <f t="shared" si="1343"/>
        <v>7.0000000000000007E-2</v>
      </c>
      <c r="U2912" s="122">
        <f t="shared" si="1335"/>
        <v>9</v>
      </c>
      <c r="V2912" s="122">
        <v>252</v>
      </c>
      <c r="W2912" s="121">
        <f t="shared" si="1336"/>
        <v>1.0024193020000001</v>
      </c>
      <c r="X2912" s="114">
        <f t="shared" si="1337"/>
        <v>0.72510209999999997</v>
      </c>
      <c r="Y2912" s="114">
        <f t="shared" si="1338"/>
        <v>0</v>
      </c>
      <c r="Z2912" s="127" t="str">
        <f t="shared" si="1347"/>
        <v>A+J=</v>
      </c>
      <c r="AA2912" s="119">
        <f t="shared" si="1348"/>
        <v>46924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>
        <f t="shared" si="1339"/>
        <v>46907</v>
      </c>
      <c r="B2913" s="114">
        <f t="shared" si="1326"/>
        <v>300.55213945999998</v>
      </c>
      <c r="C2913" s="114">
        <f t="shared" si="1344"/>
        <v>169.94514011999999</v>
      </c>
      <c r="D2913" s="115">
        <f t="shared" si="1327"/>
        <v>1190.8820000000001</v>
      </c>
      <c r="E2913" s="116">
        <f t="shared" si="1323"/>
        <v>1193.337</v>
      </c>
      <c r="F2913" s="117">
        <f t="shared" si="1324"/>
        <v>46865</v>
      </c>
      <c r="G2913" s="118">
        <f t="shared" si="1328"/>
        <v>2.0614972768082662E-3</v>
      </c>
      <c r="H2913" s="119">
        <f t="shared" si="1345"/>
        <v>46924</v>
      </c>
      <c r="I2913" s="119">
        <f t="shared" si="1329"/>
        <v>46924</v>
      </c>
      <c r="J2913" s="120">
        <f t="shared" si="1340"/>
        <v>20</v>
      </c>
      <c r="K2913" s="120">
        <f t="shared" si="1325"/>
        <v>10</v>
      </c>
      <c r="L2913" s="8">
        <f t="shared" si="1341"/>
        <v>1.0010302099999999</v>
      </c>
      <c r="M2913" s="121">
        <f t="shared" si="1330"/>
        <v>1.00206149</v>
      </c>
      <c r="N2913" s="121">
        <f t="shared" si="1331"/>
        <v>1.7619673995118657</v>
      </c>
      <c r="O2913" s="114">
        <f t="shared" si="1332"/>
        <v>1.7637825899999999</v>
      </c>
      <c r="P2913" s="114">
        <f t="shared" si="1333"/>
        <v>299.74627938999998</v>
      </c>
      <c r="Q2913" s="168">
        <f t="shared" si="1346"/>
        <v>0</v>
      </c>
      <c r="R2913" s="169">
        <f t="shared" si="1342"/>
        <v>0</v>
      </c>
      <c r="S2913" s="114">
        <f t="shared" si="1334"/>
        <v>0</v>
      </c>
      <c r="T2913" s="124">
        <f t="shared" si="1343"/>
        <v>7.0000000000000007E-2</v>
      </c>
      <c r="U2913" s="122">
        <f t="shared" si="1335"/>
        <v>10</v>
      </c>
      <c r="V2913" s="122">
        <v>252</v>
      </c>
      <c r="W2913" s="121">
        <f t="shared" si="1336"/>
        <v>1.0026884739999999</v>
      </c>
      <c r="X2913" s="114">
        <f t="shared" si="1337"/>
        <v>0.80586007000000004</v>
      </c>
      <c r="Y2913" s="114">
        <f t="shared" si="1338"/>
        <v>0</v>
      </c>
      <c r="Z2913" s="127" t="str">
        <f t="shared" si="1347"/>
        <v>A+J=</v>
      </c>
      <c r="AA2913" s="119">
        <f t="shared" si="1348"/>
        <v>46924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>
        <f t="shared" si="1339"/>
        <v>46908</v>
      </c>
      <c r="B2914" s="114">
        <f t="shared" si="1326"/>
        <v>300.55213945999998</v>
      </c>
      <c r="C2914" s="114">
        <f t="shared" si="1344"/>
        <v>169.94514011999999</v>
      </c>
      <c r="D2914" s="115">
        <f t="shared" si="1327"/>
        <v>1190.8820000000001</v>
      </c>
      <c r="E2914" s="116">
        <f t="shared" si="1323"/>
        <v>1193.337</v>
      </c>
      <c r="F2914" s="117">
        <f t="shared" si="1324"/>
        <v>46865</v>
      </c>
      <c r="G2914" s="118">
        <f t="shared" si="1328"/>
        <v>2.0614972768082662E-3</v>
      </c>
      <c r="H2914" s="119">
        <f t="shared" si="1345"/>
        <v>46924</v>
      </c>
      <c r="I2914" s="119">
        <f t="shared" si="1329"/>
        <v>46924</v>
      </c>
      <c r="J2914" s="120">
        <f t="shared" si="1340"/>
        <v>20</v>
      </c>
      <c r="K2914" s="120">
        <f t="shared" si="1325"/>
        <v>10</v>
      </c>
      <c r="L2914" s="8">
        <f t="shared" si="1341"/>
        <v>1.0010302099999999</v>
      </c>
      <c r="M2914" s="121">
        <f t="shared" si="1330"/>
        <v>1.00206149</v>
      </c>
      <c r="N2914" s="121">
        <f t="shared" si="1331"/>
        <v>1.7619673995118657</v>
      </c>
      <c r="O2914" s="114">
        <f t="shared" si="1332"/>
        <v>1.7637825899999999</v>
      </c>
      <c r="P2914" s="114">
        <f t="shared" si="1333"/>
        <v>299.74627938999998</v>
      </c>
      <c r="Q2914" s="168">
        <f t="shared" si="1346"/>
        <v>0</v>
      </c>
      <c r="R2914" s="169">
        <f t="shared" si="1342"/>
        <v>0</v>
      </c>
      <c r="S2914" s="114">
        <f t="shared" si="1334"/>
        <v>0</v>
      </c>
      <c r="T2914" s="124">
        <f t="shared" si="1343"/>
        <v>7.0000000000000007E-2</v>
      </c>
      <c r="U2914" s="122">
        <f t="shared" si="1335"/>
        <v>10</v>
      </c>
      <c r="V2914" s="122">
        <v>252</v>
      </c>
      <c r="W2914" s="121">
        <f t="shared" si="1336"/>
        <v>1.0026884739999999</v>
      </c>
      <c r="X2914" s="114">
        <f t="shared" si="1337"/>
        <v>0.80586007000000004</v>
      </c>
      <c r="Y2914" s="114">
        <f t="shared" si="1338"/>
        <v>0</v>
      </c>
      <c r="Z2914" s="127" t="str">
        <f t="shared" si="1347"/>
        <v>A+J=</v>
      </c>
      <c r="AA2914" s="119">
        <f t="shared" si="1348"/>
        <v>46924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>
        <f t="shared" si="1339"/>
        <v>46909</v>
      </c>
      <c r="B2915" s="114">
        <f t="shared" si="1326"/>
        <v>300.55213945999998</v>
      </c>
      <c r="C2915" s="114">
        <f t="shared" si="1344"/>
        <v>169.94514011999999</v>
      </c>
      <c r="D2915" s="115">
        <f t="shared" si="1327"/>
        <v>1190.8820000000001</v>
      </c>
      <c r="E2915" s="116">
        <f t="shared" si="1323"/>
        <v>1193.337</v>
      </c>
      <c r="F2915" s="117">
        <f t="shared" si="1324"/>
        <v>46865</v>
      </c>
      <c r="G2915" s="118">
        <f t="shared" si="1328"/>
        <v>2.0614972768082662E-3</v>
      </c>
      <c r="H2915" s="119">
        <f t="shared" si="1345"/>
        <v>46924</v>
      </c>
      <c r="I2915" s="119">
        <f t="shared" si="1329"/>
        <v>46924</v>
      </c>
      <c r="J2915" s="120">
        <f t="shared" si="1340"/>
        <v>20</v>
      </c>
      <c r="K2915" s="120">
        <f t="shared" si="1325"/>
        <v>10</v>
      </c>
      <c r="L2915" s="8">
        <f t="shared" si="1341"/>
        <v>1.0010302099999999</v>
      </c>
      <c r="M2915" s="121">
        <f t="shared" si="1330"/>
        <v>1.00206149</v>
      </c>
      <c r="N2915" s="121">
        <f t="shared" si="1331"/>
        <v>1.7619673995118657</v>
      </c>
      <c r="O2915" s="114">
        <f t="shared" si="1332"/>
        <v>1.7637825899999999</v>
      </c>
      <c r="P2915" s="114">
        <f t="shared" si="1333"/>
        <v>299.74627938999998</v>
      </c>
      <c r="Q2915" s="168">
        <f t="shared" si="1346"/>
        <v>0</v>
      </c>
      <c r="R2915" s="169">
        <f t="shared" si="1342"/>
        <v>0</v>
      </c>
      <c r="S2915" s="114">
        <f t="shared" si="1334"/>
        <v>0</v>
      </c>
      <c r="T2915" s="124">
        <f t="shared" si="1343"/>
        <v>7.0000000000000007E-2</v>
      </c>
      <c r="U2915" s="122">
        <f t="shared" si="1335"/>
        <v>10</v>
      </c>
      <c r="V2915" s="122">
        <v>252</v>
      </c>
      <c r="W2915" s="121">
        <f t="shared" si="1336"/>
        <v>1.0026884739999999</v>
      </c>
      <c r="X2915" s="114">
        <f t="shared" si="1337"/>
        <v>0.80586007000000004</v>
      </c>
      <c r="Y2915" s="114">
        <f t="shared" si="1338"/>
        <v>0</v>
      </c>
      <c r="Z2915" s="127" t="str">
        <f t="shared" si="1347"/>
        <v>A+J=</v>
      </c>
      <c r="AA2915" s="119">
        <f t="shared" si="1348"/>
        <v>46924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>
        <f t="shared" si="1339"/>
        <v>46910</v>
      </c>
      <c r="B2916" s="114">
        <f t="shared" si="1326"/>
        <v>300.66380138</v>
      </c>
      <c r="C2916" s="114">
        <f t="shared" si="1344"/>
        <v>169.94514011999999</v>
      </c>
      <c r="D2916" s="115">
        <f t="shared" si="1327"/>
        <v>1190.8820000000001</v>
      </c>
      <c r="E2916" s="116">
        <f t="shared" si="1323"/>
        <v>1193.337</v>
      </c>
      <c r="F2916" s="117">
        <f t="shared" si="1324"/>
        <v>46865</v>
      </c>
      <c r="G2916" s="118">
        <f t="shared" si="1328"/>
        <v>2.0614972768082662E-3</v>
      </c>
      <c r="H2916" s="119">
        <f t="shared" si="1345"/>
        <v>46924</v>
      </c>
      <c r="I2916" s="119">
        <f t="shared" si="1329"/>
        <v>46924</v>
      </c>
      <c r="J2916" s="120">
        <f t="shared" si="1340"/>
        <v>20</v>
      </c>
      <c r="K2916" s="120">
        <f t="shared" si="1325"/>
        <v>11</v>
      </c>
      <c r="L2916" s="8">
        <f t="shared" si="1341"/>
        <v>1.0011332900000001</v>
      </c>
      <c r="M2916" s="121">
        <f t="shared" si="1330"/>
        <v>1.00206149</v>
      </c>
      <c r="N2916" s="121">
        <f t="shared" si="1331"/>
        <v>1.7619673995118657</v>
      </c>
      <c r="O2916" s="114">
        <f t="shared" si="1332"/>
        <v>1.7639642099999999</v>
      </c>
      <c r="P2916" s="114">
        <f t="shared" si="1333"/>
        <v>299.77714483</v>
      </c>
      <c r="Q2916" s="168">
        <f t="shared" si="1346"/>
        <v>0</v>
      </c>
      <c r="R2916" s="169">
        <f t="shared" si="1342"/>
        <v>0</v>
      </c>
      <c r="S2916" s="114">
        <f t="shared" si="1334"/>
        <v>0</v>
      </c>
      <c r="T2916" s="124">
        <f t="shared" si="1343"/>
        <v>7.0000000000000007E-2</v>
      </c>
      <c r="U2916" s="122">
        <f t="shared" si="1335"/>
        <v>11</v>
      </c>
      <c r="V2916" s="122">
        <v>252</v>
      </c>
      <c r="W2916" s="121">
        <f t="shared" si="1336"/>
        <v>1.0029577190000001</v>
      </c>
      <c r="X2916" s="114">
        <f t="shared" si="1337"/>
        <v>0.88665654999999999</v>
      </c>
      <c r="Y2916" s="114">
        <f t="shared" si="1338"/>
        <v>0</v>
      </c>
      <c r="Z2916" s="127" t="str">
        <f t="shared" si="1347"/>
        <v>A+J=</v>
      </c>
      <c r="AA2916" s="119">
        <f t="shared" si="1348"/>
        <v>46924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>
        <f t="shared" si="1339"/>
        <v>46911</v>
      </c>
      <c r="B2917" s="114">
        <f t="shared" si="1326"/>
        <v>300.77550661000004</v>
      </c>
      <c r="C2917" s="114">
        <f t="shared" si="1344"/>
        <v>169.94514011999999</v>
      </c>
      <c r="D2917" s="115">
        <f t="shared" si="1327"/>
        <v>1190.8820000000001</v>
      </c>
      <c r="E2917" s="116">
        <f t="shared" si="1323"/>
        <v>1193.337</v>
      </c>
      <c r="F2917" s="117">
        <f t="shared" si="1324"/>
        <v>46865</v>
      </c>
      <c r="G2917" s="118">
        <f t="shared" si="1328"/>
        <v>2.0614972768082662E-3</v>
      </c>
      <c r="H2917" s="119">
        <f t="shared" si="1345"/>
        <v>46924</v>
      </c>
      <c r="I2917" s="119">
        <f t="shared" si="1329"/>
        <v>46924</v>
      </c>
      <c r="J2917" s="120">
        <f t="shared" si="1340"/>
        <v>20</v>
      </c>
      <c r="K2917" s="120">
        <f t="shared" si="1325"/>
        <v>12</v>
      </c>
      <c r="L2917" s="8">
        <f t="shared" si="1341"/>
        <v>1.0012363799999999</v>
      </c>
      <c r="M2917" s="121">
        <f t="shared" si="1330"/>
        <v>1.00206149</v>
      </c>
      <c r="N2917" s="121">
        <f t="shared" si="1331"/>
        <v>1.7619673995118657</v>
      </c>
      <c r="O2917" s="114">
        <f t="shared" si="1332"/>
        <v>1.76414586</v>
      </c>
      <c r="P2917" s="114">
        <f t="shared" si="1333"/>
        <v>299.80801536000001</v>
      </c>
      <c r="Q2917" s="168">
        <f t="shared" si="1346"/>
        <v>0</v>
      </c>
      <c r="R2917" s="169">
        <f t="shared" si="1342"/>
        <v>0</v>
      </c>
      <c r="S2917" s="114">
        <f t="shared" si="1334"/>
        <v>0</v>
      </c>
      <c r="T2917" s="124">
        <f t="shared" si="1343"/>
        <v>7.0000000000000007E-2</v>
      </c>
      <c r="U2917" s="122">
        <f t="shared" si="1335"/>
        <v>12</v>
      </c>
      <c r="V2917" s="122">
        <v>252</v>
      </c>
      <c r="W2917" s="121">
        <f t="shared" si="1336"/>
        <v>1.003227036</v>
      </c>
      <c r="X2917" s="114">
        <f t="shared" si="1337"/>
        <v>0.96749125000000002</v>
      </c>
      <c r="Y2917" s="114">
        <f t="shared" si="1338"/>
        <v>0</v>
      </c>
      <c r="Z2917" s="127" t="str">
        <f t="shared" si="1347"/>
        <v>A+J=</v>
      </c>
      <c r="AA2917" s="119">
        <f t="shared" si="1348"/>
        <v>46924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>
        <f t="shared" si="1339"/>
        <v>46912</v>
      </c>
      <c r="B2918" s="114">
        <f t="shared" si="1326"/>
        <v>300.88725348000003</v>
      </c>
      <c r="C2918" s="114">
        <f t="shared" si="1344"/>
        <v>169.94514011999999</v>
      </c>
      <c r="D2918" s="115">
        <f t="shared" si="1327"/>
        <v>1190.8820000000001</v>
      </c>
      <c r="E2918" s="116">
        <f t="shared" si="1323"/>
        <v>1193.337</v>
      </c>
      <c r="F2918" s="117">
        <f t="shared" si="1324"/>
        <v>46865</v>
      </c>
      <c r="G2918" s="118">
        <f t="shared" si="1328"/>
        <v>2.0614972768082662E-3</v>
      </c>
      <c r="H2918" s="119">
        <f t="shared" si="1345"/>
        <v>46924</v>
      </c>
      <c r="I2918" s="119">
        <f t="shared" si="1329"/>
        <v>46924</v>
      </c>
      <c r="J2918" s="120">
        <f t="shared" si="1340"/>
        <v>20</v>
      </c>
      <c r="K2918" s="120">
        <f t="shared" si="1325"/>
        <v>13</v>
      </c>
      <c r="L2918" s="8">
        <f t="shared" si="1341"/>
        <v>1.0013394900000001</v>
      </c>
      <c r="M2918" s="121">
        <f t="shared" si="1330"/>
        <v>1.00206149</v>
      </c>
      <c r="N2918" s="121">
        <f t="shared" si="1331"/>
        <v>1.7619673995118657</v>
      </c>
      <c r="O2918" s="114">
        <f t="shared" si="1332"/>
        <v>1.7643275300000001</v>
      </c>
      <c r="P2918" s="114">
        <f t="shared" si="1333"/>
        <v>299.83888930000001</v>
      </c>
      <c r="Q2918" s="168">
        <f t="shared" si="1346"/>
        <v>0</v>
      </c>
      <c r="R2918" s="169">
        <f t="shared" si="1342"/>
        <v>0</v>
      </c>
      <c r="S2918" s="114">
        <f t="shared" si="1334"/>
        <v>0</v>
      </c>
      <c r="T2918" s="124">
        <f t="shared" si="1343"/>
        <v>7.0000000000000007E-2</v>
      </c>
      <c r="U2918" s="122">
        <f t="shared" si="1335"/>
        <v>13</v>
      </c>
      <c r="V2918" s="122">
        <v>252</v>
      </c>
      <c r="W2918" s="121">
        <f t="shared" si="1336"/>
        <v>1.003496425</v>
      </c>
      <c r="X2918" s="114">
        <f t="shared" si="1337"/>
        <v>1.0483641800000001</v>
      </c>
      <c r="Y2918" s="114">
        <f t="shared" si="1338"/>
        <v>0</v>
      </c>
      <c r="Z2918" s="127" t="str">
        <f t="shared" si="1347"/>
        <v>A+J=</v>
      </c>
      <c r="AA2918" s="119">
        <f t="shared" si="1348"/>
        <v>46924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>
        <f t="shared" si="1339"/>
        <v>46913</v>
      </c>
      <c r="B2919" s="114">
        <f t="shared" si="1326"/>
        <v>300.99904056999998</v>
      </c>
      <c r="C2919" s="114">
        <f t="shared" si="1344"/>
        <v>169.94514011999999</v>
      </c>
      <c r="D2919" s="115">
        <f t="shared" si="1327"/>
        <v>1190.8820000000001</v>
      </c>
      <c r="E2919" s="116">
        <f t="shared" si="1323"/>
        <v>1193.337</v>
      </c>
      <c r="F2919" s="117">
        <f t="shared" si="1324"/>
        <v>46865</v>
      </c>
      <c r="G2919" s="118">
        <f t="shared" si="1328"/>
        <v>2.0614972768082662E-3</v>
      </c>
      <c r="H2919" s="119">
        <f t="shared" si="1345"/>
        <v>46924</v>
      </c>
      <c r="I2919" s="119">
        <f t="shared" si="1329"/>
        <v>46924</v>
      </c>
      <c r="J2919" s="120">
        <f t="shared" si="1340"/>
        <v>20</v>
      </c>
      <c r="K2919" s="120">
        <f t="shared" si="1325"/>
        <v>14</v>
      </c>
      <c r="L2919" s="8">
        <f t="shared" si="1341"/>
        <v>1.0014426000000001</v>
      </c>
      <c r="M2919" s="121">
        <f t="shared" si="1330"/>
        <v>1.00206149</v>
      </c>
      <c r="N2919" s="121">
        <f t="shared" si="1331"/>
        <v>1.7619673995118657</v>
      </c>
      <c r="O2919" s="114">
        <f t="shared" si="1332"/>
        <v>1.7645092099999999</v>
      </c>
      <c r="P2919" s="114">
        <f t="shared" si="1333"/>
        <v>299.86976492999997</v>
      </c>
      <c r="Q2919" s="168">
        <f t="shared" si="1346"/>
        <v>0</v>
      </c>
      <c r="R2919" s="169">
        <f t="shared" si="1342"/>
        <v>0</v>
      </c>
      <c r="S2919" s="114">
        <f t="shared" si="1334"/>
        <v>0</v>
      </c>
      <c r="T2919" s="124">
        <f t="shared" si="1343"/>
        <v>7.0000000000000007E-2</v>
      </c>
      <c r="U2919" s="122">
        <f t="shared" si="1335"/>
        <v>14</v>
      </c>
      <c r="V2919" s="122">
        <v>252</v>
      </c>
      <c r="W2919" s="121">
        <f t="shared" si="1336"/>
        <v>1.0037658869999999</v>
      </c>
      <c r="X2919" s="114">
        <f t="shared" si="1337"/>
        <v>1.1292756399999999</v>
      </c>
      <c r="Y2919" s="114">
        <f t="shared" si="1338"/>
        <v>0</v>
      </c>
      <c r="Z2919" s="127" t="str">
        <f t="shared" si="1347"/>
        <v>A+J=</v>
      </c>
      <c r="AA2919" s="119">
        <f t="shared" si="1348"/>
        <v>46924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>
        <f t="shared" si="1339"/>
        <v>46914</v>
      </c>
      <c r="B2920" s="114">
        <f t="shared" si="1326"/>
        <v>301.11086760000001</v>
      </c>
      <c r="C2920" s="114">
        <f t="shared" si="1344"/>
        <v>169.94514011999999</v>
      </c>
      <c r="D2920" s="115">
        <f t="shared" si="1327"/>
        <v>1190.8820000000001</v>
      </c>
      <c r="E2920" s="116">
        <f t="shared" si="1323"/>
        <v>1193.337</v>
      </c>
      <c r="F2920" s="117">
        <f t="shared" si="1324"/>
        <v>46865</v>
      </c>
      <c r="G2920" s="118">
        <f t="shared" si="1328"/>
        <v>2.0614972768082662E-3</v>
      </c>
      <c r="H2920" s="119">
        <f t="shared" si="1345"/>
        <v>46924</v>
      </c>
      <c r="I2920" s="119">
        <f t="shared" si="1329"/>
        <v>46924</v>
      </c>
      <c r="J2920" s="120">
        <f t="shared" si="1340"/>
        <v>20</v>
      </c>
      <c r="K2920" s="120">
        <f t="shared" si="1325"/>
        <v>15</v>
      </c>
      <c r="L2920" s="8">
        <f t="shared" si="1341"/>
        <v>1.00154572</v>
      </c>
      <c r="M2920" s="121">
        <f t="shared" si="1330"/>
        <v>1.00206149</v>
      </c>
      <c r="N2920" s="121">
        <f t="shared" si="1331"/>
        <v>1.7619673995118657</v>
      </c>
      <c r="O2920" s="114">
        <f t="shared" si="1332"/>
        <v>1.7646909</v>
      </c>
      <c r="P2920" s="114">
        <f t="shared" si="1333"/>
        <v>299.90064225999998</v>
      </c>
      <c r="Q2920" s="168">
        <f t="shared" si="1346"/>
        <v>0</v>
      </c>
      <c r="R2920" s="169">
        <f t="shared" si="1342"/>
        <v>0</v>
      </c>
      <c r="S2920" s="114">
        <f t="shared" si="1334"/>
        <v>0</v>
      </c>
      <c r="T2920" s="124">
        <f t="shared" si="1343"/>
        <v>7.0000000000000007E-2</v>
      </c>
      <c r="U2920" s="122">
        <f t="shared" si="1335"/>
        <v>15</v>
      </c>
      <c r="V2920" s="122">
        <v>252</v>
      </c>
      <c r="W2920" s="121">
        <f t="shared" si="1336"/>
        <v>1.004035421</v>
      </c>
      <c r="X2920" s="114">
        <f t="shared" si="1337"/>
        <v>1.21022534</v>
      </c>
      <c r="Y2920" s="114">
        <f t="shared" si="1338"/>
        <v>0</v>
      </c>
      <c r="Z2920" s="127" t="str">
        <f t="shared" si="1347"/>
        <v>A+J=</v>
      </c>
      <c r="AA2920" s="119">
        <f t="shared" si="1348"/>
        <v>46924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>
        <f t="shared" si="1339"/>
        <v>46915</v>
      </c>
      <c r="B2921" s="114">
        <f t="shared" si="1326"/>
        <v>301.11086760000001</v>
      </c>
      <c r="C2921" s="114">
        <f t="shared" si="1344"/>
        <v>169.94514011999999</v>
      </c>
      <c r="D2921" s="115">
        <f t="shared" si="1327"/>
        <v>1190.8820000000001</v>
      </c>
      <c r="E2921" s="116">
        <f t="shared" si="1323"/>
        <v>1193.337</v>
      </c>
      <c r="F2921" s="117">
        <f t="shared" si="1324"/>
        <v>46865</v>
      </c>
      <c r="G2921" s="118">
        <f t="shared" si="1328"/>
        <v>2.0614972768082662E-3</v>
      </c>
      <c r="H2921" s="119">
        <f t="shared" si="1345"/>
        <v>46924</v>
      </c>
      <c r="I2921" s="119">
        <f t="shared" si="1329"/>
        <v>46924</v>
      </c>
      <c r="J2921" s="120">
        <f t="shared" si="1340"/>
        <v>20</v>
      </c>
      <c r="K2921" s="120">
        <f t="shared" si="1325"/>
        <v>15</v>
      </c>
      <c r="L2921" s="8">
        <f t="shared" si="1341"/>
        <v>1.00154572</v>
      </c>
      <c r="M2921" s="121">
        <f t="shared" si="1330"/>
        <v>1.00206149</v>
      </c>
      <c r="N2921" s="121">
        <f t="shared" si="1331"/>
        <v>1.7619673995118657</v>
      </c>
      <c r="O2921" s="114">
        <f t="shared" si="1332"/>
        <v>1.7646909</v>
      </c>
      <c r="P2921" s="114">
        <f t="shared" si="1333"/>
        <v>299.90064225999998</v>
      </c>
      <c r="Q2921" s="168">
        <f t="shared" si="1346"/>
        <v>0</v>
      </c>
      <c r="R2921" s="169">
        <f t="shared" si="1342"/>
        <v>0</v>
      </c>
      <c r="S2921" s="114">
        <f t="shared" si="1334"/>
        <v>0</v>
      </c>
      <c r="T2921" s="124">
        <f t="shared" si="1343"/>
        <v>7.0000000000000007E-2</v>
      </c>
      <c r="U2921" s="122">
        <f t="shared" si="1335"/>
        <v>15</v>
      </c>
      <c r="V2921" s="122">
        <v>252</v>
      </c>
      <c r="W2921" s="121">
        <f t="shared" si="1336"/>
        <v>1.004035421</v>
      </c>
      <c r="X2921" s="114">
        <f t="shared" si="1337"/>
        <v>1.21022534</v>
      </c>
      <c r="Y2921" s="114">
        <f t="shared" si="1338"/>
        <v>0</v>
      </c>
      <c r="Z2921" s="127" t="str">
        <f t="shared" si="1347"/>
        <v>A+J=</v>
      </c>
      <c r="AA2921" s="119">
        <f t="shared" si="1348"/>
        <v>46924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>
        <f t="shared" si="1339"/>
        <v>46916</v>
      </c>
      <c r="B2922" s="114">
        <f t="shared" si="1326"/>
        <v>301.11086760000001</v>
      </c>
      <c r="C2922" s="114">
        <f t="shared" si="1344"/>
        <v>169.94514011999999</v>
      </c>
      <c r="D2922" s="115">
        <f t="shared" si="1327"/>
        <v>1190.8820000000001</v>
      </c>
      <c r="E2922" s="116">
        <f t="shared" ref="E2922:E2985" si="1349">IF($K2922=1,VLOOKUP($A2921,$AO$10:$AS$131,4),E2921)</f>
        <v>1193.337</v>
      </c>
      <c r="F2922" s="117">
        <f t="shared" ref="F2922:F2985" si="1350">IF($K2922=1,VLOOKUP($A2921,$AO$10:$AS$131,5),F2921)</f>
        <v>46865</v>
      </c>
      <c r="G2922" s="118">
        <f t="shared" si="1328"/>
        <v>2.0614972768082662E-3</v>
      </c>
      <c r="H2922" s="119">
        <f t="shared" si="1345"/>
        <v>46924</v>
      </c>
      <c r="I2922" s="119">
        <f t="shared" si="1329"/>
        <v>46924</v>
      </c>
      <c r="J2922" s="120">
        <f t="shared" si="1340"/>
        <v>20</v>
      </c>
      <c r="K2922" s="120">
        <f t="shared" si="1325"/>
        <v>15</v>
      </c>
      <c r="L2922" s="8">
        <f t="shared" si="1341"/>
        <v>1.00154572</v>
      </c>
      <c r="M2922" s="121">
        <f t="shared" si="1330"/>
        <v>1.00206149</v>
      </c>
      <c r="N2922" s="121">
        <f t="shared" si="1331"/>
        <v>1.7619673995118657</v>
      </c>
      <c r="O2922" s="114">
        <f t="shared" si="1332"/>
        <v>1.7646909</v>
      </c>
      <c r="P2922" s="114">
        <f t="shared" si="1333"/>
        <v>299.90064225999998</v>
      </c>
      <c r="Q2922" s="168">
        <f t="shared" si="1346"/>
        <v>0</v>
      </c>
      <c r="R2922" s="169">
        <f t="shared" si="1342"/>
        <v>0</v>
      </c>
      <c r="S2922" s="114">
        <f t="shared" si="1334"/>
        <v>0</v>
      </c>
      <c r="T2922" s="124">
        <f t="shared" si="1343"/>
        <v>7.0000000000000007E-2</v>
      </c>
      <c r="U2922" s="122">
        <f t="shared" si="1335"/>
        <v>15</v>
      </c>
      <c r="V2922" s="122">
        <v>252</v>
      </c>
      <c r="W2922" s="121">
        <f t="shared" si="1336"/>
        <v>1.004035421</v>
      </c>
      <c r="X2922" s="114">
        <f t="shared" si="1337"/>
        <v>1.21022534</v>
      </c>
      <c r="Y2922" s="114">
        <f t="shared" si="1338"/>
        <v>0</v>
      </c>
      <c r="Z2922" s="127" t="str">
        <f t="shared" si="1347"/>
        <v>A+J=</v>
      </c>
      <c r="AA2922" s="119">
        <f t="shared" si="1348"/>
        <v>46924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>
        <f t="shared" si="1339"/>
        <v>46917</v>
      </c>
      <c r="B2923" s="114">
        <f t="shared" si="1326"/>
        <v>301.22273630000001</v>
      </c>
      <c r="C2923" s="114">
        <f t="shared" si="1344"/>
        <v>169.94514011999999</v>
      </c>
      <c r="D2923" s="115">
        <f t="shared" si="1327"/>
        <v>1190.8820000000001</v>
      </c>
      <c r="E2923" s="116">
        <f t="shared" si="1349"/>
        <v>1193.337</v>
      </c>
      <c r="F2923" s="117">
        <f t="shared" si="1350"/>
        <v>46865</v>
      </c>
      <c r="G2923" s="118">
        <f t="shared" si="1328"/>
        <v>2.0614972768082662E-3</v>
      </c>
      <c r="H2923" s="119">
        <f t="shared" si="1345"/>
        <v>46924</v>
      </c>
      <c r="I2923" s="119">
        <f t="shared" si="1329"/>
        <v>46924</v>
      </c>
      <c r="J2923" s="120">
        <f t="shared" si="1340"/>
        <v>20</v>
      </c>
      <c r="K2923" s="120">
        <f t="shared" si="1325"/>
        <v>16</v>
      </c>
      <c r="L2923" s="8">
        <f t="shared" si="1341"/>
        <v>1.00164885</v>
      </c>
      <c r="M2923" s="121">
        <f t="shared" si="1330"/>
        <v>1.00206149</v>
      </c>
      <c r="N2923" s="121">
        <f t="shared" si="1331"/>
        <v>1.7619673995118657</v>
      </c>
      <c r="O2923" s="114">
        <f t="shared" si="1332"/>
        <v>1.7648726100000001</v>
      </c>
      <c r="P2923" s="114">
        <f t="shared" si="1333"/>
        <v>299.93152300000003</v>
      </c>
      <c r="Q2923" s="168">
        <f t="shared" si="1346"/>
        <v>0</v>
      </c>
      <c r="R2923" s="169">
        <f t="shared" si="1342"/>
        <v>0</v>
      </c>
      <c r="S2923" s="114">
        <f t="shared" si="1334"/>
        <v>0</v>
      </c>
      <c r="T2923" s="124">
        <f t="shared" si="1343"/>
        <v>7.0000000000000007E-2</v>
      </c>
      <c r="U2923" s="122">
        <f t="shared" si="1335"/>
        <v>16</v>
      </c>
      <c r="V2923" s="122">
        <v>252</v>
      </c>
      <c r="W2923" s="121">
        <f t="shared" si="1336"/>
        <v>1.004305027</v>
      </c>
      <c r="X2923" s="114">
        <f t="shared" si="1337"/>
        <v>1.2912132999999999</v>
      </c>
      <c r="Y2923" s="114">
        <f t="shared" si="1338"/>
        <v>0</v>
      </c>
      <c r="Z2923" s="127" t="str">
        <f t="shared" si="1347"/>
        <v>A+J=</v>
      </c>
      <c r="AA2923" s="119">
        <f t="shared" si="1348"/>
        <v>46924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>
        <f t="shared" si="1339"/>
        <v>46918</v>
      </c>
      <c r="B2924" s="114">
        <f t="shared" si="1326"/>
        <v>301.33465035</v>
      </c>
      <c r="C2924" s="114">
        <f t="shared" si="1344"/>
        <v>169.94514011999999</v>
      </c>
      <c r="D2924" s="115">
        <f t="shared" si="1327"/>
        <v>1190.8820000000001</v>
      </c>
      <c r="E2924" s="116">
        <f t="shared" si="1349"/>
        <v>1193.337</v>
      </c>
      <c r="F2924" s="117">
        <f t="shared" si="1350"/>
        <v>46865</v>
      </c>
      <c r="G2924" s="118">
        <f t="shared" si="1328"/>
        <v>2.0614972768082662E-3</v>
      </c>
      <c r="H2924" s="119">
        <f t="shared" si="1345"/>
        <v>46924</v>
      </c>
      <c r="I2924" s="119">
        <f t="shared" si="1329"/>
        <v>46924</v>
      </c>
      <c r="J2924" s="120">
        <f t="shared" si="1340"/>
        <v>20</v>
      </c>
      <c r="K2924" s="120">
        <f t="shared" si="1325"/>
        <v>17</v>
      </c>
      <c r="L2924" s="8">
        <f t="shared" si="1341"/>
        <v>1.001752</v>
      </c>
      <c r="M2924" s="121">
        <f t="shared" si="1330"/>
        <v>1.00206149</v>
      </c>
      <c r="N2924" s="121">
        <f t="shared" si="1331"/>
        <v>1.7619673995118657</v>
      </c>
      <c r="O2924" s="114">
        <f t="shared" si="1332"/>
        <v>1.7650543599999999</v>
      </c>
      <c r="P2924" s="114">
        <f t="shared" si="1333"/>
        <v>299.96241051999999</v>
      </c>
      <c r="Q2924" s="168">
        <f t="shared" si="1346"/>
        <v>0</v>
      </c>
      <c r="R2924" s="169">
        <f t="shared" si="1342"/>
        <v>0</v>
      </c>
      <c r="S2924" s="114">
        <f t="shared" si="1334"/>
        <v>0</v>
      </c>
      <c r="T2924" s="124">
        <f t="shared" si="1343"/>
        <v>7.0000000000000007E-2</v>
      </c>
      <c r="U2924" s="122">
        <f t="shared" si="1335"/>
        <v>17</v>
      </c>
      <c r="V2924" s="122">
        <v>252</v>
      </c>
      <c r="W2924" s="121">
        <f t="shared" si="1336"/>
        <v>1.0045747060000001</v>
      </c>
      <c r="X2924" s="114">
        <f t="shared" si="1337"/>
        <v>1.37223983</v>
      </c>
      <c r="Y2924" s="114">
        <f t="shared" si="1338"/>
        <v>0</v>
      </c>
      <c r="Z2924" s="127" t="str">
        <f t="shared" si="1347"/>
        <v>A+J=</v>
      </c>
      <c r="AA2924" s="119">
        <f t="shared" si="1348"/>
        <v>46924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>
        <f t="shared" si="1339"/>
        <v>46919</v>
      </c>
      <c r="B2925" s="114">
        <f t="shared" si="1326"/>
        <v>301.44660268000001</v>
      </c>
      <c r="C2925" s="114">
        <f t="shared" si="1344"/>
        <v>169.94514011999999</v>
      </c>
      <c r="D2925" s="115">
        <f t="shared" si="1327"/>
        <v>1190.8820000000001</v>
      </c>
      <c r="E2925" s="116">
        <f t="shared" si="1349"/>
        <v>1193.337</v>
      </c>
      <c r="F2925" s="117">
        <f t="shared" si="1350"/>
        <v>46865</v>
      </c>
      <c r="G2925" s="118">
        <f t="shared" si="1328"/>
        <v>2.0614972768082662E-3</v>
      </c>
      <c r="H2925" s="119">
        <f t="shared" si="1345"/>
        <v>46924</v>
      </c>
      <c r="I2925" s="119">
        <f t="shared" si="1329"/>
        <v>46924</v>
      </c>
      <c r="J2925" s="120">
        <f t="shared" si="1340"/>
        <v>20</v>
      </c>
      <c r="K2925" s="120">
        <f t="shared" si="1325"/>
        <v>18</v>
      </c>
      <c r="L2925" s="8">
        <f t="shared" si="1341"/>
        <v>1.0018551499999999</v>
      </c>
      <c r="M2925" s="121">
        <f t="shared" si="1330"/>
        <v>1.00206149</v>
      </c>
      <c r="N2925" s="121">
        <f t="shared" si="1331"/>
        <v>1.7619673995118657</v>
      </c>
      <c r="O2925" s="114">
        <f t="shared" si="1332"/>
        <v>1.76523611</v>
      </c>
      <c r="P2925" s="114">
        <f t="shared" si="1333"/>
        <v>299.99329805000002</v>
      </c>
      <c r="Q2925" s="168">
        <f t="shared" si="1346"/>
        <v>0</v>
      </c>
      <c r="R2925" s="169">
        <f t="shared" si="1342"/>
        <v>0</v>
      </c>
      <c r="S2925" s="114">
        <f t="shared" si="1334"/>
        <v>0</v>
      </c>
      <c r="T2925" s="124">
        <f t="shared" si="1343"/>
        <v>7.0000000000000007E-2</v>
      </c>
      <c r="U2925" s="122">
        <f t="shared" si="1335"/>
        <v>18</v>
      </c>
      <c r="V2925" s="122">
        <v>252</v>
      </c>
      <c r="W2925" s="121">
        <f t="shared" si="1336"/>
        <v>1.0048444569999999</v>
      </c>
      <c r="X2925" s="114">
        <f t="shared" si="1337"/>
        <v>1.4533046300000001</v>
      </c>
      <c r="Y2925" s="114">
        <f t="shared" si="1338"/>
        <v>0</v>
      </c>
      <c r="Z2925" s="127" t="str">
        <f t="shared" si="1347"/>
        <v>A+J=</v>
      </c>
      <c r="AA2925" s="119">
        <f t="shared" si="1348"/>
        <v>46924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>
        <f t="shared" si="1339"/>
        <v>46920</v>
      </c>
      <c r="B2926" s="114">
        <f t="shared" si="1326"/>
        <v>301.44660268000001</v>
      </c>
      <c r="C2926" s="114">
        <f t="shared" si="1344"/>
        <v>169.94514011999999</v>
      </c>
      <c r="D2926" s="115">
        <f t="shared" si="1327"/>
        <v>1190.8820000000001</v>
      </c>
      <c r="E2926" s="116">
        <f t="shared" si="1349"/>
        <v>1193.337</v>
      </c>
      <c r="F2926" s="117">
        <f t="shared" si="1350"/>
        <v>46865</v>
      </c>
      <c r="G2926" s="118">
        <f t="shared" si="1328"/>
        <v>2.0614972768082662E-3</v>
      </c>
      <c r="H2926" s="119">
        <f t="shared" si="1345"/>
        <v>46924</v>
      </c>
      <c r="I2926" s="119">
        <f t="shared" si="1329"/>
        <v>46924</v>
      </c>
      <c r="J2926" s="120">
        <f t="shared" si="1340"/>
        <v>20</v>
      </c>
      <c r="K2926" s="120">
        <f t="shared" ref="K2926:K2989" si="1351">(J2926-(NETWORKDAYS(A2926,I2926,AD$148:AD$502)-1))</f>
        <v>18</v>
      </c>
      <c r="L2926" s="8">
        <f t="shared" si="1341"/>
        <v>1.0018551499999999</v>
      </c>
      <c r="M2926" s="121">
        <f t="shared" si="1330"/>
        <v>1.00206149</v>
      </c>
      <c r="N2926" s="121">
        <f t="shared" si="1331"/>
        <v>1.7619673995118657</v>
      </c>
      <c r="O2926" s="114">
        <f t="shared" si="1332"/>
        <v>1.76523611</v>
      </c>
      <c r="P2926" s="114">
        <f t="shared" si="1333"/>
        <v>299.99329805000002</v>
      </c>
      <c r="Q2926" s="168">
        <f t="shared" si="1346"/>
        <v>0</v>
      </c>
      <c r="R2926" s="169">
        <f t="shared" si="1342"/>
        <v>0</v>
      </c>
      <c r="S2926" s="114">
        <f t="shared" si="1334"/>
        <v>0</v>
      </c>
      <c r="T2926" s="124">
        <f t="shared" si="1343"/>
        <v>7.0000000000000007E-2</v>
      </c>
      <c r="U2926" s="122">
        <f t="shared" si="1335"/>
        <v>18</v>
      </c>
      <c r="V2926" s="122">
        <v>252</v>
      </c>
      <c r="W2926" s="121">
        <f t="shared" si="1336"/>
        <v>1.0048444569999999</v>
      </c>
      <c r="X2926" s="114">
        <f t="shared" si="1337"/>
        <v>1.4533046300000001</v>
      </c>
      <c r="Y2926" s="114">
        <f t="shared" si="1338"/>
        <v>0</v>
      </c>
      <c r="Z2926" s="127" t="str">
        <f t="shared" si="1347"/>
        <v>A+J=</v>
      </c>
      <c r="AA2926" s="119">
        <f t="shared" si="1348"/>
        <v>46924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>
        <f t="shared" si="1339"/>
        <v>46921</v>
      </c>
      <c r="B2927" s="114">
        <f t="shared" si="1326"/>
        <v>301.55859869</v>
      </c>
      <c r="C2927" s="114">
        <f t="shared" si="1344"/>
        <v>169.94514011999999</v>
      </c>
      <c r="D2927" s="115">
        <f t="shared" si="1327"/>
        <v>1190.8820000000001</v>
      </c>
      <c r="E2927" s="116">
        <f t="shared" si="1349"/>
        <v>1193.337</v>
      </c>
      <c r="F2927" s="117">
        <f t="shared" si="1350"/>
        <v>46865</v>
      </c>
      <c r="G2927" s="118">
        <f t="shared" si="1328"/>
        <v>2.0614972768082662E-3</v>
      </c>
      <c r="H2927" s="119">
        <f t="shared" si="1345"/>
        <v>46924</v>
      </c>
      <c r="I2927" s="119">
        <f t="shared" si="1329"/>
        <v>46924</v>
      </c>
      <c r="J2927" s="120">
        <f t="shared" si="1340"/>
        <v>20</v>
      </c>
      <c r="K2927" s="120">
        <f t="shared" si="1351"/>
        <v>19</v>
      </c>
      <c r="L2927" s="8">
        <f t="shared" si="1341"/>
        <v>1.00195832</v>
      </c>
      <c r="M2927" s="121">
        <f t="shared" si="1330"/>
        <v>1.00206149</v>
      </c>
      <c r="N2927" s="121">
        <f t="shared" si="1331"/>
        <v>1.7619673995118657</v>
      </c>
      <c r="O2927" s="114">
        <f t="shared" si="1332"/>
        <v>1.7654178899999999</v>
      </c>
      <c r="P2927" s="114">
        <f t="shared" si="1333"/>
        <v>300.02419068</v>
      </c>
      <c r="Q2927" s="168">
        <f t="shared" si="1346"/>
        <v>0</v>
      </c>
      <c r="R2927" s="169">
        <f t="shared" si="1342"/>
        <v>0</v>
      </c>
      <c r="S2927" s="114">
        <f t="shared" si="1334"/>
        <v>0</v>
      </c>
      <c r="T2927" s="124">
        <f t="shared" si="1343"/>
        <v>7.0000000000000007E-2</v>
      </c>
      <c r="U2927" s="122">
        <f t="shared" si="1335"/>
        <v>19</v>
      </c>
      <c r="V2927" s="122">
        <v>252</v>
      </c>
      <c r="W2927" s="121">
        <f t="shared" si="1336"/>
        <v>1.005114281</v>
      </c>
      <c r="X2927" s="114">
        <f t="shared" si="1337"/>
        <v>1.5344080099999999</v>
      </c>
      <c r="Y2927" s="114">
        <f t="shared" si="1338"/>
        <v>0</v>
      </c>
      <c r="Z2927" s="127" t="str">
        <f t="shared" si="1347"/>
        <v>A+J=</v>
      </c>
      <c r="AA2927" s="119">
        <f t="shared" si="1348"/>
        <v>46924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>
        <f t="shared" si="1339"/>
        <v>46922</v>
      </c>
      <c r="B2928" s="114">
        <f t="shared" si="1326"/>
        <v>301.55859869</v>
      </c>
      <c r="C2928" s="114">
        <f t="shared" si="1344"/>
        <v>169.94514011999999</v>
      </c>
      <c r="D2928" s="115">
        <f t="shared" si="1327"/>
        <v>1190.8820000000001</v>
      </c>
      <c r="E2928" s="116">
        <f t="shared" si="1349"/>
        <v>1193.337</v>
      </c>
      <c r="F2928" s="117">
        <f t="shared" si="1350"/>
        <v>46865</v>
      </c>
      <c r="G2928" s="118">
        <f t="shared" si="1328"/>
        <v>2.0614972768082662E-3</v>
      </c>
      <c r="H2928" s="119">
        <f t="shared" si="1345"/>
        <v>46924</v>
      </c>
      <c r="I2928" s="119">
        <f t="shared" si="1329"/>
        <v>46924</v>
      </c>
      <c r="J2928" s="120">
        <f t="shared" si="1340"/>
        <v>20</v>
      </c>
      <c r="K2928" s="120">
        <f t="shared" si="1351"/>
        <v>19</v>
      </c>
      <c r="L2928" s="8">
        <f t="shared" si="1341"/>
        <v>1.00195832</v>
      </c>
      <c r="M2928" s="121">
        <f t="shared" si="1330"/>
        <v>1.00206149</v>
      </c>
      <c r="N2928" s="121">
        <f t="shared" si="1331"/>
        <v>1.7619673995118657</v>
      </c>
      <c r="O2928" s="114">
        <f t="shared" si="1332"/>
        <v>1.7654178899999999</v>
      </c>
      <c r="P2928" s="114">
        <f t="shared" si="1333"/>
        <v>300.02419068</v>
      </c>
      <c r="Q2928" s="168">
        <f t="shared" si="1346"/>
        <v>0</v>
      </c>
      <c r="R2928" s="169">
        <f t="shared" si="1342"/>
        <v>0</v>
      </c>
      <c r="S2928" s="114">
        <f t="shared" si="1334"/>
        <v>0</v>
      </c>
      <c r="T2928" s="124">
        <f t="shared" si="1343"/>
        <v>7.0000000000000007E-2</v>
      </c>
      <c r="U2928" s="122">
        <f t="shared" si="1335"/>
        <v>19</v>
      </c>
      <c r="V2928" s="122">
        <v>252</v>
      </c>
      <c r="W2928" s="121">
        <f t="shared" si="1336"/>
        <v>1.005114281</v>
      </c>
      <c r="X2928" s="114">
        <f t="shared" si="1337"/>
        <v>1.5344080099999999</v>
      </c>
      <c r="Y2928" s="114">
        <f t="shared" si="1338"/>
        <v>0</v>
      </c>
      <c r="Z2928" s="127" t="str">
        <f t="shared" si="1347"/>
        <v>A+J=</v>
      </c>
      <c r="AA2928" s="119">
        <f t="shared" si="1348"/>
        <v>46924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>
        <f t="shared" si="1339"/>
        <v>46923</v>
      </c>
      <c r="B2929" s="114">
        <f t="shared" si="1326"/>
        <v>301.55859869</v>
      </c>
      <c r="C2929" s="114">
        <f t="shared" si="1344"/>
        <v>169.94514011999999</v>
      </c>
      <c r="D2929" s="115">
        <f t="shared" si="1327"/>
        <v>1190.8820000000001</v>
      </c>
      <c r="E2929" s="116">
        <f t="shared" si="1349"/>
        <v>1193.337</v>
      </c>
      <c r="F2929" s="117">
        <f t="shared" si="1350"/>
        <v>46865</v>
      </c>
      <c r="G2929" s="118">
        <f t="shared" si="1328"/>
        <v>2.0614972768082662E-3</v>
      </c>
      <c r="H2929" s="119">
        <f t="shared" si="1345"/>
        <v>46924</v>
      </c>
      <c r="I2929" s="119">
        <f t="shared" si="1329"/>
        <v>46924</v>
      </c>
      <c r="J2929" s="120">
        <f t="shared" si="1340"/>
        <v>20</v>
      </c>
      <c r="K2929" s="120">
        <f t="shared" si="1351"/>
        <v>19</v>
      </c>
      <c r="L2929" s="8">
        <f t="shared" si="1341"/>
        <v>1.00195832</v>
      </c>
      <c r="M2929" s="121">
        <f t="shared" si="1330"/>
        <v>1.00206149</v>
      </c>
      <c r="N2929" s="121">
        <f t="shared" si="1331"/>
        <v>1.7619673995118657</v>
      </c>
      <c r="O2929" s="114">
        <f t="shared" si="1332"/>
        <v>1.7654178899999999</v>
      </c>
      <c r="P2929" s="114">
        <f t="shared" si="1333"/>
        <v>300.02419068</v>
      </c>
      <c r="Q2929" s="168">
        <f t="shared" si="1346"/>
        <v>0</v>
      </c>
      <c r="R2929" s="169">
        <f t="shared" si="1342"/>
        <v>0</v>
      </c>
      <c r="S2929" s="114">
        <f t="shared" si="1334"/>
        <v>0</v>
      </c>
      <c r="T2929" s="124">
        <f t="shared" si="1343"/>
        <v>7.0000000000000007E-2</v>
      </c>
      <c r="U2929" s="122">
        <f t="shared" si="1335"/>
        <v>19</v>
      </c>
      <c r="V2929" s="122">
        <v>252</v>
      </c>
      <c r="W2929" s="121">
        <f t="shared" si="1336"/>
        <v>1.005114281</v>
      </c>
      <c r="X2929" s="114">
        <f t="shared" si="1337"/>
        <v>1.5344080099999999</v>
      </c>
      <c r="Y2929" s="114">
        <f t="shared" si="1338"/>
        <v>0</v>
      </c>
      <c r="Z2929" s="127" t="str">
        <f t="shared" si="1347"/>
        <v>A+J=</v>
      </c>
      <c r="AA2929" s="119">
        <f t="shared" si="1348"/>
        <v>46924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>
        <f t="shared" si="1339"/>
        <v>46924</v>
      </c>
      <c r="B2930" s="114">
        <f t="shared" si="1326"/>
        <v>301.67063297999999</v>
      </c>
      <c r="C2930" s="114">
        <f t="shared" si="1344"/>
        <v>169.94514011999999</v>
      </c>
      <c r="D2930" s="115">
        <f t="shared" si="1327"/>
        <v>1190.8820000000001</v>
      </c>
      <c r="E2930" s="116">
        <f t="shared" si="1349"/>
        <v>1193.337</v>
      </c>
      <c r="F2930" s="117">
        <f t="shared" si="1350"/>
        <v>46865</v>
      </c>
      <c r="G2930" s="118">
        <f t="shared" si="1328"/>
        <v>2.0614972768082662E-3</v>
      </c>
      <c r="H2930" s="119">
        <f t="shared" si="1345"/>
        <v>46954</v>
      </c>
      <c r="I2930" s="119">
        <f t="shared" si="1329"/>
        <v>46924</v>
      </c>
      <c r="J2930" s="120">
        <f t="shared" si="1340"/>
        <v>20</v>
      </c>
      <c r="K2930" s="120">
        <f t="shared" si="1351"/>
        <v>20</v>
      </c>
      <c r="L2930" s="8">
        <f t="shared" si="1341"/>
        <v>1.00206149</v>
      </c>
      <c r="M2930" s="121">
        <f t="shared" si="1330"/>
        <v>1.00206149</v>
      </c>
      <c r="N2930" s="121">
        <f t="shared" si="1331"/>
        <v>1.7619673995118657</v>
      </c>
      <c r="O2930" s="114">
        <f t="shared" si="1332"/>
        <v>1.7655996700000001</v>
      </c>
      <c r="P2930" s="114">
        <f t="shared" si="1333"/>
        <v>300.05508330999999</v>
      </c>
      <c r="Q2930" s="168">
        <f t="shared" si="1346"/>
        <v>96</v>
      </c>
      <c r="R2930" s="169">
        <f t="shared" si="1342"/>
        <v>4.2079999999999999E-2</v>
      </c>
      <c r="S2930" s="114">
        <f t="shared" si="1334"/>
        <v>12.6263179</v>
      </c>
      <c r="T2930" s="124">
        <f t="shared" si="1343"/>
        <v>7.0000000000000007E-2</v>
      </c>
      <c r="U2930" s="122">
        <f t="shared" si="1335"/>
        <v>20</v>
      </c>
      <c r="V2930" s="122">
        <v>252</v>
      </c>
      <c r="W2930" s="121">
        <f t="shared" si="1336"/>
        <v>1.005384177</v>
      </c>
      <c r="X2930" s="114">
        <f t="shared" si="1337"/>
        <v>1.61554967</v>
      </c>
      <c r="Y2930" s="114">
        <f t="shared" si="1338"/>
        <v>14.24186757</v>
      </c>
      <c r="Z2930" s="127" t="str">
        <f t="shared" si="1347"/>
        <v>A+J=</v>
      </c>
      <c r="AA2930" s="119">
        <f t="shared" si="1348"/>
        <v>46924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>
        <f t="shared" si="1339"/>
        <v>46925</v>
      </c>
      <c r="B2931" s="114">
        <f t="shared" si="1326"/>
        <v>287.53286042999997</v>
      </c>
      <c r="C2931" s="114">
        <f t="shared" si="1344"/>
        <v>162.79384863000001</v>
      </c>
      <c r="D2931" s="115">
        <f t="shared" si="1327"/>
        <v>1190.8820000000001</v>
      </c>
      <c r="E2931" s="116">
        <f t="shared" si="1349"/>
        <v>1193.337</v>
      </c>
      <c r="F2931" s="117">
        <f t="shared" si="1350"/>
        <v>46893</v>
      </c>
      <c r="G2931" s="118">
        <f t="shared" si="1328"/>
        <v>2.0614972768082662E-3</v>
      </c>
      <c r="H2931" s="119">
        <f t="shared" si="1345"/>
        <v>46954</v>
      </c>
      <c r="I2931" s="119">
        <f t="shared" si="1329"/>
        <v>46954</v>
      </c>
      <c r="J2931" s="120">
        <f t="shared" si="1340"/>
        <v>22</v>
      </c>
      <c r="K2931" s="120">
        <f t="shared" si="1351"/>
        <v>1</v>
      </c>
      <c r="L2931" s="8">
        <f t="shared" si="1341"/>
        <v>1.00009361</v>
      </c>
      <c r="M2931" s="121">
        <f t="shared" si="1330"/>
        <v>1.00206149</v>
      </c>
      <c r="N2931" s="121">
        <f t="shared" si="1331"/>
        <v>1.7655996776862855</v>
      </c>
      <c r="O2931" s="114">
        <f t="shared" si="1332"/>
        <v>1.7657649500000001</v>
      </c>
      <c r="P2931" s="114">
        <f t="shared" si="1333"/>
        <v>287.45567197999998</v>
      </c>
      <c r="Q2931" s="168">
        <f t="shared" si="1346"/>
        <v>0</v>
      </c>
      <c r="R2931" s="169">
        <f t="shared" si="1342"/>
        <v>0</v>
      </c>
      <c r="S2931" s="114">
        <f t="shared" si="1334"/>
        <v>0</v>
      </c>
      <c r="T2931" s="124">
        <f t="shared" si="1343"/>
        <v>7.0000000000000007E-2</v>
      </c>
      <c r="U2931" s="122">
        <f t="shared" si="1335"/>
        <v>1</v>
      </c>
      <c r="V2931" s="122">
        <v>252</v>
      </c>
      <c r="W2931" s="121">
        <f t="shared" si="1336"/>
        <v>1.0002685229999999</v>
      </c>
      <c r="X2931" s="114">
        <f t="shared" si="1337"/>
        <v>7.7188450000000006E-2</v>
      </c>
      <c r="Y2931" s="114">
        <f t="shared" si="1338"/>
        <v>0</v>
      </c>
      <c r="Z2931" s="127" t="str">
        <f t="shared" si="1347"/>
        <v>A+J=</v>
      </c>
      <c r="AA2931" s="119">
        <f t="shared" si="1348"/>
        <v>46954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>
        <f t="shared" si="1339"/>
        <v>46926</v>
      </c>
      <c r="B2932" s="114">
        <f t="shared" si="1326"/>
        <v>287.63699386000002</v>
      </c>
      <c r="C2932" s="114">
        <f t="shared" si="1344"/>
        <v>162.79384863000001</v>
      </c>
      <c r="D2932" s="115">
        <f t="shared" si="1327"/>
        <v>1190.8820000000001</v>
      </c>
      <c r="E2932" s="116">
        <f t="shared" si="1349"/>
        <v>1193.337</v>
      </c>
      <c r="F2932" s="117">
        <f t="shared" si="1350"/>
        <v>46893</v>
      </c>
      <c r="G2932" s="118">
        <f t="shared" si="1328"/>
        <v>2.0614972768082662E-3</v>
      </c>
      <c r="H2932" s="119">
        <f t="shared" si="1345"/>
        <v>46954</v>
      </c>
      <c r="I2932" s="119">
        <f t="shared" si="1329"/>
        <v>46954</v>
      </c>
      <c r="J2932" s="120">
        <f t="shared" si="1340"/>
        <v>22</v>
      </c>
      <c r="K2932" s="120">
        <f t="shared" si="1351"/>
        <v>2</v>
      </c>
      <c r="L2932" s="8">
        <f t="shared" si="1341"/>
        <v>1.0001872300000001</v>
      </c>
      <c r="M2932" s="121">
        <f t="shared" si="1330"/>
        <v>1.00206149</v>
      </c>
      <c r="N2932" s="121">
        <f t="shared" si="1331"/>
        <v>1.7655996776862855</v>
      </c>
      <c r="O2932" s="114">
        <f t="shared" si="1332"/>
        <v>1.76593025</v>
      </c>
      <c r="P2932" s="114">
        <f t="shared" si="1333"/>
        <v>287.48258179999999</v>
      </c>
      <c r="Q2932" s="168">
        <f t="shared" si="1346"/>
        <v>0</v>
      </c>
      <c r="R2932" s="169">
        <f t="shared" si="1342"/>
        <v>0</v>
      </c>
      <c r="S2932" s="114">
        <f t="shared" si="1334"/>
        <v>0</v>
      </c>
      <c r="T2932" s="124">
        <f t="shared" si="1343"/>
        <v>7.0000000000000007E-2</v>
      </c>
      <c r="U2932" s="122">
        <f t="shared" si="1335"/>
        <v>2</v>
      </c>
      <c r="V2932" s="122">
        <v>252</v>
      </c>
      <c r="W2932" s="121">
        <f t="shared" si="1336"/>
        <v>1.000537118</v>
      </c>
      <c r="X2932" s="114">
        <f t="shared" si="1337"/>
        <v>0.15441205999999999</v>
      </c>
      <c r="Y2932" s="114">
        <f t="shared" si="1338"/>
        <v>0</v>
      </c>
      <c r="Z2932" s="127" t="str">
        <f t="shared" si="1347"/>
        <v>A+J=</v>
      </c>
      <c r="AA2932" s="119">
        <f t="shared" si="1348"/>
        <v>46954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>
        <f t="shared" si="1339"/>
        <v>46927</v>
      </c>
      <c r="B2933" s="114">
        <f t="shared" si="1326"/>
        <v>287.74116408999998</v>
      </c>
      <c r="C2933" s="114">
        <f t="shared" si="1344"/>
        <v>162.79384863000001</v>
      </c>
      <c r="D2933" s="115">
        <f t="shared" si="1327"/>
        <v>1190.8820000000001</v>
      </c>
      <c r="E2933" s="116">
        <f t="shared" si="1349"/>
        <v>1193.337</v>
      </c>
      <c r="F2933" s="117">
        <f t="shared" si="1350"/>
        <v>46893</v>
      </c>
      <c r="G2933" s="118">
        <f t="shared" si="1328"/>
        <v>2.0614972768082662E-3</v>
      </c>
      <c r="H2933" s="119">
        <f t="shared" si="1345"/>
        <v>46954</v>
      </c>
      <c r="I2933" s="119">
        <f t="shared" si="1329"/>
        <v>46954</v>
      </c>
      <c r="J2933" s="120">
        <f t="shared" si="1340"/>
        <v>22</v>
      </c>
      <c r="K2933" s="120">
        <f t="shared" si="1351"/>
        <v>3</v>
      </c>
      <c r="L2933" s="8">
        <f t="shared" si="1341"/>
        <v>1.0002808599999999</v>
      </c>
      <c r="M2933" s="121">
        <f t="shared" si="1330"/>
        <v>1.00206149</v>
      </c>
      <c r="N2933" s="121">
        <f t="shared" si="1331"/>
        <v>1.7655996776862855</v>
      </c>
      <c r="O2933" s="114">
        <f t="shared" si="1332"/>
        <v>1.7660955599999999</v>
      </c>
      <c r="P2933" s="114">
        <f t="shared" si="1333"/>
        <v>287.50949326</v>
      </c>
      <c r="Q2933" s="168">
        <f t="shared" si="1346"/>
        <v>0</v>
      </c>
      <c r="R2933" s="169">
        <f t="shared" si="1342"/>
        <v>0</v>
      </c>
      <c r="S2933" s="114">
        <f t="shared" si="1334"/>
        <v>0</v>
      </c>
      <c r="T2933" s="124">
        <f t="shared" si="1343"/>
        <v>7.0000000000000007E-2</v>
      </c>
      <c r="U2933" s="122">
        <f t="shared" si="1335"/>
        <v>3</v>
      </c>
      <c r="V2933" s="122">
        <v>252</v>
      </c>
      <c r="W2933" s="121">
        <f t="shared" si="1336"/>
        <v>1.0008057850000001</v>
      </c>
      <c r="X2933" s="114">
        <f t="shared" si="1337"/>
        <v>0.23167082999999999</v>
      </c>
      <c r="Y2933" s="114">
        <f t="shared" si="1338"/>
        <v>0</v>
      </c>
      <c r="Z2933" s="127" t="str">
        <f t="shared" si="1347"/>
        <v>A+J=</v>
      </c>
      <c r="AA2933" s="119">
        <f t="shared" si="1348"/>
        <v>46954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>
        <f t="shared" si="1339"/>
        <v>46928</v>
      </c>
      <c r="B2934" s="114">
        <f t="shared" si="1326"/>
        <v>287.84537273000001</v>
      </c>
      <c r="C2934" s="114">
        <f t="shared" si="1344"/>
        <v>162.79384863000001</v>
      </c>
      <c r="D2934" s="115">
        <f t="shared" si="1327"/>
        <v>1190.8820000000001</v>
      </c>
      <c r="E2934" s="116">
        <f t="shared" si="1349"/>
        <v>1193.337</v>
      </c>
      <c r="F2934" s="117">
        <f t="shared" si="1350"/>
        <v>46893</v>
      </c>
      <c r="G2934" s="118">
        <f t="shared" si="1328"/>
        <v>2.0614972768082662E-3</v>
      </c>
      <c r="H2934" s="119">
        <f t="shared" si="1345"/>
        <v>46954</v>
      </c>
      <c r="I2934" s="119">
        <f t="shared" si="1329"/>
        <v>46954</v>
      </c>
      <c r="J2934" s="120">
        <f t="shared" si="1340"/>
        <v>22</v>
      </c>
      <c r="K2934" s="120">
        <f t="shared" si="1351"/>
        <v>4</v>
      </c>
      <c r="L2934" s="8">
        <f t="shared" si="1341"/>
        <v>1.0003744999999999</v>
      </c>
      <c r="M2934" s="121">
        <f t="shared" si="1330"/>
        <v>1.00206149</v>
      </c>
      <c r="N2934" s="121">
        <f t="shared" si="1331"/>
        <v>1.7655996776862855</v>
      </c>
      <c r="O2934" s="114">
        <f t="shared" si="1332"/>
        <v>1.7662608900000001</v>
      </c>
      <c r="P2934" s="114">
        <f t="shared" si="1333"/>
        <v>287.53640796000002</v>
      </c>
      <c r="Q2934" s="168">
        <f t="shared" si="1346"/>
        <v>0</v>
      </c>
      <c r="R2934" s="169">
        <f t="shared" si="1342"/>
        <v>0</v>
      </c>
      <c r="S2934" s="114">
        <f t="shared" si="1334"/>
        <v>0</v>
      </c>
      <c r="T2934" s="124">
        <f t="shared" si="1343"/>
        <v>7.0000000000000007E-2</v>
      </c>
      <c r="U2934" s="122">
        <f t="shared" si="1335"/>
        <v>4</v>
      </c>
      <c r="V2934" s="122">
        <v>252</v>
      </c>
      <c r="W2934" s="121">
        <f t="shared" si="1336"/>
        <v>1.0010745240000001</v>
      </c>
      <c r="X2934" s="114">
        <f t="shared" si="1337"/>
        <v>0.30896477</v>
      </c>
      <c r="Y2934" s="114">
        <f t="shared" si="1338"/>
        <v>0</v>
      </c>
      <c r="Z2934" s="127" t="str">
        <f t="shared" si="1347"/>
        <v>A+J=</v>
      </c>
      <c r="AA2934" s="119">
        <f t="shared" si="1348"/>
        <v>46954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>
        <f t="shared" si="1339"/>
        <v>46929</v>
      </c>
      <c r="B2935" s="114">
        <f t="shared" si="1326"/>
        <v>287.84537273000001</v>
      </c>
      <c r="C2935" s="114">
        <f t="shared" si="1344"/>
        <v>162.79384863000001</v>
      </c>
      <c r="D2935" s="115">
        <f t="shared" si="1327"/>
        <v>1190.8820000000001</v>
      </c>
      <c r="E2935" s="116">
        <f t="shared" si="1349"/>
        <v>1193.337</v>
      </c>
      <c r="F2935" s="117">
        <f t="shared" si="1350"/>
        <v>46893</v>
      </c>
      <c r="G2935" s="118">
        <f t="shared" si="1328"/>
        <v>2.0614972768082662E-3</v>
      </c>
      <c r="H2935" s="119">
        <f t="shared" si="1345"/>
        <v>46954</v>
      </c>
      <c r="I2935" s="119">
        <f t="shared" si="1329"/>
        <v>46954</v>
      </c>
      <c r="J2935" s="120">
        <f t="shared" si="1340"/>
        <v>22</v>
      </c>
      <c r="K2935" s="120">
        <f t="shared" si="1351"/>
        <v>4</v>
      </c>
      <c r="L2935" s="8">
        <f t="shared" si="1341"/>
        <v>1.0003744999999999</v>
      </c>
      <c r="M2935" s="121">
        <f t="shared" si="1330"/>
        <v>1.00206149</v>
      </c>
      <c r="N2935" s="121">
        <f t="shared" si="1331"/>
        <v>1.7655996776862855</v>
      </c>
      <c r="O2935" s="114">
        <f t="shared" si="1332"/>
        <v>1.7662608900000001</v>
      </c>
      <c r="P2935" s="114">
        <f t="shared" si="1333"/>
        <v>287.53640796000002</v>
      </c>
      <c r="Q2935" s="168">
        <f t="shared" si="1346"/>
        <v>0</v>
      </c>
      <c r="R2935" s="169">
        <f t="shared" si="1342"/>
        <v>0</v>
      </c>
      <c r="S2935" s="114">
        <f t="shared" si="1334"/>
        <v>0</v>
      </c>
      <c r="T2935" s="124">
        <f t="shared" si="1343"/>
        <v>7.0000000000000007E-2</v>
      </c>
      <c r="U2935" s="122">
        <f t="shared" si="1335"/>
        <v>4</v>
      </c>
      <c r="V2935" s="122">
        <v>252</v>
      </c>
      <c r="W2935" s="121">
        <f t="shared" si="1336"/>
        <v>1.0010745240000001</v>
      </c>
      <c r="X2935" s="114">
        <f t="shared" si="1337"/>
        <v>0.30896477</v>
      </c>
      <c r="Y2935" s="114">
        <f t="shared" si="1338"/>
        <v>0</v>
      </c>
      <c r="Z2935" s="127" t="str">
        <f t="shared" si="1347"/>
        <v>A+J=</v>
      </c>
      <c r="AA2935" s="119">
        <f t="shared" si="1348"/>
        <v>46954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>
        <f t="shared" si="1339"/>
        <v>46930</v>
      </c>
      <c r="B2936" s="114">
        <f t="shared" si="1326"/>
        <v>287.84537273000001</v>
      </c>
      <c r="C2936" s="114">
        <f t="shared" si="1344"/>
        <v>162.79384863000001</v>
      </c>
      <c r="D2936" s="115">
        <f t="shared" si="1327"/>
        <v>1190.8820000000001</v>
      </c>
      <c r="E2936" s="116">
        <f t="shared" si="1349"/>
        <v>1193.337</v>
      </c>
      <c r="F2936" s="117">
        <f t="shared" si="1350"/>
        <v>46893</v>
      </c>
      <c r="G2936" s="118">
        <f t="shared" si="1328"/>
        <v>2.0614972768082662E-3</v>
      </c>
      <c r="H2936" s="119">
        <f t="shared" si="1345"/>
        <v>46954</v>
      </c>
      <c r="I2936" s="119">
        <f t="shared" si="1329"/>
        <v>46954</v>
      </c>
      <c r="J2936" s="120">
        <f t="shared" si="1340"/>
        <v>22</v>
      </c>
      <c r="K2936" s="120">
        <f t="shared" si="1351"/>
        <v>4</v>
      </c>
      <c r="L2936" s="8">
        <f t="shared" si="1341"/>
        <v>1.0003744999999999</v>
      </c>
      <c r="M2936" s="121">
        <f t="shared" si="1330"/>
        <v>1.00206149</v>
      </c>
      <c r="N2936" s="121">
        <f t="shared" si="1331"/>
        <v>1.7655996776862855</v>
      </c>
      <c r="O2936" s="114">
        <f t="shared" si="1332"/>
        <v>1.7662608900000001</v>
      </c>
      <c r="P2936" s="114">
        <f t="shared" si="1333"/>
        <v>287.53640796000002</v>
      </c>
      <c r="Q2936" s="168">
        <f t="shared" si="1346"/>
        <v>0</v>
      </c>
      <c r="R2936" s="169">
        <f t="shared" si="1342"/>
        <v>0</v>
      </c>
      <c r="S2936" s="114">
        <f t="shared" si="1334"/>
        <v>0</v>
      </c>
      <c r="T2936" s="124">
        <f t="shared" si="1343"/>
        <v>7.0000000000000007E-2</v>
      </c>
      <c r="U2936" s="122">
        <f t="shared" si="1335"/>
        <v>4</v>
      </c>
      <c r="V2936" s="122">
        <v>252</v>
      </c>
      <c r="W2936" s="121">
        <f t="shared" si="1336"/>
        <v>1.0010745240000001</v>
      </c>
      <c r="X2936" s="114">
        <f t="shared" si="1337"/>
        <v>0.30896477</v>
      </c>
      <c r="Y2936" s="114">
        <f t="shared" si="1338"/>
        <v>0</v>
      </c>
      <c r="Z2936" s="127" t="str">
        <f t="shared" si="1347"/>
        <v>A+J=</v>
      </c>
      <c r="AA2936" s="119">
        <f t="shared" si="1348"/>
        <v>46954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>
        <f t="shared" si="1339"/>
        <v>46931</v>
      </c>
      <c r="B2937" s="114">
        <f t="shared" si="1326"/>
        <v>287.94961653999997</v>
      </c>
      <c r="C2937" s="114">
        <f t="shared" si="1344"/>
        <v>162.79384863000001</v>
      </c>
      <c r="D2937" s="115">
        <f t="shared" si="1327"/>
        <v>1190.8820000000001</v>
      </c>
      <c r="E2937" s="116">
        <f t="shared" si="1349"/>
        <v>1193.337</v>
      </c>
      <c r="F2937" s="117">
        <f t="shared" si="1350"/>
        <v>46893</v>
      </c>
      <c r="G2937" s="118">
        <f t="shared" si="1328"/>
        <v>2.0614972768082662E-3</v>
      </c>
      <c r="H2937" s="119">
        <f t="shared" si="1345"/>
        <v>46954</v>
      </c>
      <c r="I2937" s="119">
        <f t="shared" si="1329"/>
        <v>46954</v>
      </c>
      <c r="J2937" s="120">
        <f t="shared" si="1340"/>
        <v>22</v>
      </c>
      <c r="K2937" s="120">
        <f t="shared" si="1351"/>
        <v>5</v>
      </c>
      <c r="L2937" s="8">
        <f t="shared" si="1341"/>
        <v>1.00046814</v>
      </c>
      <c r="M2937" s="121">
        <f t="shared" si="1330"/>
        <v>1.00206149</v>
      </c>
      <c r="N2937" s="121">
        <f t="shared" si="1331"/>
        <v>1.7655996776862855</v>
      </c>
      <c r="O2937" s="114">
        <f t="shared" si="1332"/>
        <v>1.76642622</v>
      </c>
      <c r="P2937" s="114">
        <f t="shared" si="1333"/>
        <v>287.56332266999999</v>
      </c>
      <c r="Q2937" s="168">
        <f t="shared" si="1346"/>
        <v>0</v>
      </c>
      <c r="R2937" s="169">
        <f t="shared" si="1342"/>
        <v>0</v>
      </c>
      <c r="S2937" s="114">
        <f t="shared" si="1334"/>
        <v>0</v>
      </c>
      <c r="T2937" s="124">
        <f t="shared" si="1343"/>
        <v>7.0000000000000007E-2</v>
      </c>
      <c r="U2937" s="122">
        <f t="shared" si="1335"/>
        <v>5</v>
      </c>
      <c r="V2937" s="122">
        <v>252</v>
      </c>
      <c r="W2937" s="121">
        <f t="shared" si="1336"/>
        <v>1.0013433350000001</v>
      </c>
      <c r="X2937" s="114">
        <f t="shared" si="1337"/>
        <v>0.38629386999999998</v>
      </c>
      <c r="Y2937" s="114">
        <f t="shared" si="1338"/>
        <v>0</v>
      </c>
      <c r="Z2937" s="127" t="str">
        <f t="shared" si="1347"/>
        <v>A+J=</v>
      </c>
      <c r="AA2937" s="119">
        <f t="shared" si="1348"/>
        <v>46954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>
        <f t="shared" si="1339"/>
        <v>46932</v>
      </c>
      <c r="B2938" s="114">
        <f t="shared" si="1326"/>
        <v>288.05390205000003</v>
      </c>
      <c r="C2938" s="114">
        <f t="shared" si="1344"/>
        <v>162.79384863000001</v>
      </c>
      <c r="D2938" s="115">
        <f t="shared" si="1327"/>
        <v>1190.8820000000001</v>
      </c>
      <c r="E2938" s="116">
        <f t="shared" si="1349"/>
        <v>1193.337</v>
      </c>
      <c r="F2938" s="117">
        <f t="shared" si="1350"/>
        <v>46893</v>
      </c>
      <c r="G2938" s="118">
        <f t="shared" si="1328"/>
        <v>2.0614972768082662E-3</v>
      </c>
      <c r="H2938" s="119">
        <f t="shared" si="1345"/>
        <v>46954</v>
      </c>
      <c r="I2938" s="119">
        <f t="shared" si="1329"/>
        <v>46954</v>
      </c>
      <c r="J2938" s="120">
        <f t="shared" si="1340"/>
        <v>22</v>
      </c>
      <c r="K2938" s="120">
        <f t="shared" si="1351"/>
        <v>6</v>
      </c>
      <c r="L2938" s="8">
        <f t="shared" si="1341"/>
        <v>1.0005618000000001</v>
      </c>
      <c r="M2938" s="121">
        <f t="shared" si="1330"/>
        <v>1.00206149</v>
      </c>
      <c r="N2938" s="121">
        <f t="shared" si="1331"/>
        <v>1.7655996776862855</v>
      </c>
      <c r="O2938" s="114">
        <f t="shared" si="1332"/>
        <v>1.76659159</v>
      </c>
      <c r="P2938" s="114">
        <f t="shared" si="1333"/>
        <v>287.59024389000001</v>
      </c>
      <c r="Q2938" s="168">
        <f t="shared" si="1346"/>
        <v>0</v>
      </c>
      <c r="R2938" s="169">
        <f t="shared" si="1342"/>
        <v>0</v>
      </c>
      <c r="S2938" s="114">
        <f t="shared" si="1334"/>
        <v>0</v>
      </c>
      <c r="T2938" s="124">
        <f t="shared" si="1343"/>
        <v>7.0000000000000007E-2</v>
      </c>
      <c r="U2938" s="122">
        <f t="shared" si="1335"/>
        <v>6</v>
      </c>
      <c r="V2938" s="122">
        <v>252</v>
      </c>
      <c r="W2938" s="121">
        <f t="shared" si="1336"/>
        <v>1.001612218</v>
      </c>
      <c r="X2938" s="114">
        <f t="shared" si="1337"/>
        <v>0.46365815999999999</v>
      </c>
      <c r="Y2938" s="114">
        <f t="shared" si="1338"/>
        <v>0</v>
      </c>
      <c r="Z2938" s="127" t="str">
        <f t="shared" si="1347"/>
        <v>A+J=</v>
      </c>
      <c r="AA2938" s="119">
        <f t="shared" si="1348"/>
        <v>46954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>
        <f t="shared" si="1339"/>
        <v>46933</v>
      </c>
      <c r="B2939" s="114">
        <f t="shared" si="1326"/>
        <v>288.15822467000004</v>
      </c>
      <c r="C2939" s="114">
        <f t="shared" si="1344"/>
        <v>162.79384863000001</v>
      </c>
      <c r="D2939" s="115">
        <f t="shared" si="1327"/>
        <v>1190.8820000000001</v>
      </c>
      <c r="E2939" s="116">
        <f t="shared" si="1349"/>
        <v>1193.337</v>
      </c>
      <c r="F2939" s="117">
        <f t="shared" si="1350"/>
        <v>46893</v>
      </c>
      <c r="G2939" s="118">
        <f t="shared" si="1328"/>
        <v>2.0614972768082662E-3</v>
      </c>
      <c r="H2939" s="119">
        <f t="shared" si="1345"/>
        <v>46954</v>
      </c>
      <c r="I2939" s="119">
        <f t="shared" si="1329"/>
        <v>46954</v>
      </c>
      <c r="J2939" s="120">
        <f t="shared" si="1340"/>
        <v>22</v>
      </c>
      <c r="K2939" s="120">
        <f t="shared" si="1351"/>
        <v>7</v>
      </c>
      <c r="L2939" s="8">
        <f t="shared" si="1341"/>
        <v>1.0006554700000001</v>
      </c>
      <c r="M2939" s="121">
        <f t="shared" si="1330"/>
        <v>1.00206149</v>
      </c>
      <c r="N2939" s="121">
        <f t="shared" si="1331"/>
        <v>1.7655996776862855</v>
      </c>
      <c r="O2939" s="114">
        <f t="shared" si="1332"/>
        <v>1.7667569700000001</v>
      </c>
      <c r="P2939" s="114">
        <f t="shared" si="1333"/>
        <v>287.61716674000002</v>
      </c>
      <c r="Q2939" s="168">
        <f t="shared" si="1346"/>
        <v>0</v>
      </c>
      <c r="R2939" s="169">
        <f t="shared" si="1342"/>
        <v>0</v>
      </c>
      <c r="S2939" s="114">
        <f t="shared" si="1334"/>
        <v>0</v>
      </c>
      <c r="T2939" s="124">
        <f t="shared" si="1343"/>
        <v>7.0000000000000007E-2</v>
      </c>
      <c r="U2939" s="122">
        <f t="shared" si="1335"/>
        <v>7</v>
      </c>
      <c r="V2939" s="122">
        <v>252</v>
      </c>
      <c r="W2939" s="121">
        <f t="shared" si="1336"/>
        <v>1.001881174</v>
      </c>
      <c r="X2939" s="114">
        <f t="shared" si="1337"/>
        <v>0.54105793000000002</v>
      </c>
      <c r="Y2939" s="114">
        <f t="shared" si="1338"/>
        <v>0</v>
      </c>
      <c r="Z2939" s="127" t="str">
        <f t="shared" si="1347"/>
        <v>A+J=</v>
      </c>
      <c r="AA2939" s="119">
        <f t="shared" si="1348"/>
        <v>46954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>
        <f t="shared" si="1339"/>
        <v>46934</v>
      </c>
      <c r="B2940" s="114">
        <f t="shared" si="1326"/>
        <v>288.26258247000004</v>
      </c>
      <c r="C2940" s="114">
        <f t="shared" si="1344"/>
        <v>162.79384863000001</v>
      </c>
      <c r="D2940" s="115">
        <f t="shared" si="1327"/>
        <v>1190.8820000000001</v>
      </c>
      <c r="E2940" s="116">
        <f t="shared" si="1349"/>
        <v>1193.337</v>
      </c>
      <c r="F2940" s="117">
        <f t="shared" si="1350"/>
        <v>46893</v>
      </c>
      <c r="G2940" s="118">
        <f t="shared" si="1328"/>
        <v>2.0614972768082662E-3</v>
      </c>
      <c r="H2940" s="119">
        <f t="shared" si="1345"/>
        <v>46954</v>
      </c>
      <c r="I2940" s="119">
        <f t="shared" si="1329"/>
        <v>46954</v>
      </c>
      <c r="J2940" s="120">
        <f t="shared" si="1340"/>
        <v>22</v>
      </c>
      <c r="K2940" s="120">
        <f t="shared" si="1351"/>
        <v>8</v>
      </c>
      <c r="L2940" s="8">
        <f t="shared" si="1341"/>
        <v>1.0007491399999999</v>
      </c>
      <c r="M2940" s="121">
        <f t="shared" si="1330"/>
        <v>1.00206149</v>
      </c>
      <c r="N2940" s="121">
        <f t="shared" si="1331"/>
        <v>1.7655996776862855</v>
      </c>
      <c r="O2940" s="114">
        <f t="shared" si="1332"/>
        <v>1.76692235</v>
      </c>
      <c r="P2940" s="114">
        <f t="shared" si="1333"/>
        <v>287.64408958000001</v>
      </c>
      <c r="Q2940" s="168">
        <f t="shared" si="1346"/>
        <v>0</v>
      </c>
      <c r="R2940" s="169">
        <f t="shared" si="1342"/>
        <v>0</v>
      </c>
      <c r="S2940" s="114">
        <f t="shared" si="1334"/>
        <v>0</v>
      </c>
      <c r="T2940" s="124">
        <f t="shared" si="1343"/>
        <v>7.0000000000000007E-2</v>
      </c>
      <c r="U2940" s="122">
        <f t="shared" si="1335"/>
        <v>8</v>
      </c>
      <c r="V2940" s="122">
        <v>252</v>
      </c>
      <c r="W2940" s="121">
        <f t="shared" si="1336"/>
        <v>1.0021502019999999</v>
      </c>
      <c r="X2940" s="114">
        <f t="shared" si="1337"/>
        <v>0.61849288999999996</v>
      </c>
      <c r="Y2940" s="114">
        <f t="shared" si="1338"/>
        <v>0</v>
      </c>
      <c r="Z2940" s="127" t="str">
        <f t="shared" si="1347"/>
        <v>A+J=</v>
      </c>
      <c r="AA2940" s="119">
        <f t="shared" si="1348"/>
        <v>46954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>
        <f t="shared" si="1339"/>
        <v>46935</v>
      </c>
      <c r="B2941" s="114">
        <f t="shared" si="1326"/>
        <v>288.36698037000002</v>
      </c>
      <c r="C2941" s="114">
        <f t="shared" si="1344"/>
        <v>162.79384863000001</v>
      </c>
      <c r="D2941" s="115">
        <f t="shared" si="1327"/>
        <v>1190.8820000000001</v>
      </c>
      <c r="E2941" s="116">
        <f t="shared" si="1349"/>
        <v>1193.337</v>
      </c>
      <c r="F2941" s="117">
        <f t="shared" si="1350"/>
        <v>46893</v>
      </c>
      <c r="G2941" s="118">
        <f t="shared" si="1328"/>
        <v>2.0614972768082662E-3</v>
      </c>
      <c r="H2941" s="119">
        <f t="shared" si="1345"/>
        <v>46954</v>
      </c>
      <c r="I2941" s="119">
        <f t="shared" si="1329"/>
        <v>46954</v>
      </c>
      <c r="J2941" s="120">
        <f t="shared" si="1340"/>
        <v>22</v>
      </c>
      <c r="K2941" s="120">
        <f t="shared" si="1351"/>
        <v>9</v>
      </c>
      <c r="L2941" s="8">
        <f t="shared" si="1341"/>
        <v>1.0008428199999999</v>
      </c>
      <c r="M2941" s="121">
        <f t="shared" si="1330"/>
        <v>1.00206149</v>
      </c>
      <c r="N2941" s="121">
        <f t="shared" si="1331"/>
        <v>1.7655996776862855</v>
      </c>
      <c r="O2941" s="114">
        <f t="shared" si="1332"/>
        <v>1.7670877599999999</v>
      </c>
      <c r="P2941" s="114">
        <f t="shared" si="1333"/>
        <v>287.67101731000002</v>
      </c>
      <c r="Q2941" s="168">
        <f t="shared" si="1346"/>
        <v>0</v>
      </c>
      <c r="R2941" s="169">
        <f t="shared" si="1342"/>
        <v>0</v>
      </c>
      <c r="S2941" s="114">
        <f t="shared" si="1334"/>
        <v>0</v>
      </c>
      <c r="T2941" s="124">
        <f t="shared" si="1343"/>
        <v>7.0000000000000007E-2</v>
      </c>
      <c r="U2941" s="122">
        <f t="shared" si="1335"/>
        <v>9</v>
      </c>
      <c r="V2941" s="122">
        <v>252</v>
      </c>
      <c r="W2941" s="121">
        <f t="shared" si="1336"/>
        <v>1.0024193020000001</v>
      </c>
      <c r="X2941" s="114">
        <f t="shared" si="1337"/>
        <v>0.69596305999999997</v>
      </c>
      <c r="Y2941" s="114">
        <f t="shared" si="1338"/>
        <v>0</v>
      </c>
      <c r="Z2941" s="127" t="str">
        <f t="shared" si="1347"/>
        <v>A+J=</v>
      </c>
      <c r="AA2941" s="119">
        <f t="shared" si="1348"/>
        <v>46954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>
        <f t="shared" si="1339"/>
        <v>46936</v>
      </c>
      <c r="B2942" s="114">
        <f t="shared" si="1326"/>
        <v>288.36698037000002</v>
      </c>
      <c r="C2942" s="114">
        <f t="shared" si="1344"/>
        <v>162.79384863000001</v>
      </c>
      <c r="D2942" s="115">
        <f t="shared" si="1327"/>
        <v>1190.8820000000001</v>
      </c>
      <c r="E2942" s="116">
        <f t="shared" si="1349"/>
        <v>1193.337</v>
      </c>
      <c r="F2942" s="117">
        <f t="shared" si="1350"/>
        <v>46893</v>
      </c>
      <c r="G2942" s="118">
        <f t="shared" si="1328"/>
        <v>2.0614972768082662E-3</v>
      </c>
      <c r="H2942" s="119">
        <f t="shared" si="1345"/>
        <v>46954</v>
      </c>
      <c r="I2942" s="119">
        <f t="shared" si="1329"/>
        <v>46954</v>
      </c>
      <c r="J2942" s="120">
        <f t="shared" si="1340"/>
        <v>22</v>
      </c>
      <c r="K2942" s="120">
        <f t="shared" si="1351"/>
        <v>9</v>
      </c>
      <c r="L2942" s="8">
        <f t="shared" si="1341"/>
        <v>1.0008428199999999</v>
      </c>
      <c r="M2942" s="121">
        <f t="shared" si="1330"/>
        <v>1.00206149</v>
      </c>
      <c r="N2942" s="121">
        <f t="shared" si="1331"/>
        <v>1.7655996776862855</v>
      </c>
      <c r="O2942" s="114">
        <f t="shared" si="1332"/>
        <v>1.7670877599999999</v>
      </c>
      <c r="P2942" s="114">
        <f t="shared" si="1333"/>
        <v>287.67101731000002</v>
      </c>
      <c r="Q2942" s="168">
        <f t="shared" si="1346"/>
        <v>0</v>
      </c>
      <c r="R2942" s="169">
        <f t="shared" si="1342"/>
        <v>0</v>
      </c>
      <c r="S2942" s="114">
        <f t="shared" si="1334"/>
        <v>0</v>
      </c>
      <c r="T2942" s="124">
        <f t="shared" si="1343"/>
        <v>7.0000000000000007E-2</v>
      </c>
      <c r="U2942" s="122">
        <f t="shared" si="1335"/>
        <v>9</v>
      </c>
      <c r="V2942" s="122">
        <v>252</v>
      </c>
      <c r="W2942" s="121">
        <f t="shared" si="1336"/>
        <v>1.0024193020000001</v>
      </c>
      <c r="X2942" s="114">
        <f t="shared" si="1337"/>
        <v>0.69596305999999997</v>
      </c>
      <c r="Y2942" s="114">
        <f t="shared" si="1338"/>
        <v>0</v>
      </c>
      <c r="Z2942" s="127" t="str">
        <f t="shared" si="1347"/>
        <v>A+J=</v>
      </c>
      <c r="AA2942" s="119">
        <f t="shared" si="1348"/>
        <v>46954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>
        <f t="shared" si="1339"/>
        <v>46937</v>
      </c>
      <c r="B2943" s="114">
        <f t="shared" si="1326"/>
        <v>288.36698037000002</v>
      </c>
      <c r="C2943" s="114">
        <f t="shared" si="1344"/>
        <v>162.79384863000001</v>
      </c>
      <c r="D2943" s="115">
        <f t="shared" si="1327"/>
        <v>1190.8820000000001</v>
      </c>
      <c r="E2943" s="116">
        <f t="shared" si="1349"/>
        <v>1193.337</v>
      </c>
      <c r="F2943" s="117">
        <f t="shared" si="1350"/>
        <v>46893</v>
      </c>
      <c r="G2943" s="118">
        <f t="shared" si="1328"/>
        <v>2.0614972768082662E-3</v>
      </c>
      <c r="H2943" s="119">
        <f t="shared" si="1345"/>
        <v>46954</v>
      </c>
      <c r="I2943" s="119">
        <f t="shared" si="1329"/>
        <v>46954</v>
      </c>
      <c r="J2943" s="120">
        <f t="shared" si="1340"/>
        <v>22</v>
      </c>
      <c r="K2943" s="120">
        <f t="shared" si="1351"/>
        <v>9</v>
      </c>
      <c r="L2943" s="8">
        <f t="shared" si="1341"/>
        <v>1.0008428199999999</v>
      </c>
      <c r="M2943" s="121">
        <f t="shared" si="1330"/>
        <v>1.00206149</v>
      </c>
      <c r="N2943" s="121">
        <f t="shared" si="1331"/>
        <v>1.7655996776862855</v>
      </c>
      <c r="O2943" s="114">
        <f t="shared" si="1332"/>
        <v>1.7670877599999999</v>
      </c>
      <c r="P2943" s="114">
        <f t="shared" si="1333"/>
        <v>287.67101731000002</v>
      </c>
      <c r="Q2943" s="168">
        <f t="shared" si="1346"/>
        <v>0</v>
      </c>
      <c r="R2943" s="169">
        <f t="shared" si="1342"/>
        <v>0</v>
      </c>
      <c r="S2943" s="114">
        <f t="shared" si="1334"/>
        <v>0</v>
      </c>
      <c r="T2943" s="124">
        <f t="shared" si="1343"/>
        <v>7.0000000000000007E-2</v>
      </c>
      <c r="U2943" s="122">
        <f t="shared" si="1335"/>
        <v>9</v>
      </c>
      <c r="V2943" s="122">
        <v>252</v>
      </c>
      <c r="W2943" s="121">
        <f t="shared" si="1336"/>
        <v>1.0024193020000001</v>
      </c>
      <c r="X2943" s="114">
        <f t="shared" si="1337"/>
        <v>0.69596305999999997</v>
      </c>
      <c r="Y2943" s="114">
        <f t="shared" si="1338"/>
        <v>0</v>
      </c>
      <c r="Z2943" s="127" t="str">
        <f t="shared" si="1347"/>
        <v>A+J=</v>
      </c>
      <c r="AA2943" s="119">
        <f t="shared" si="1348"/>
        <v>46954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>
        <f t="shared" si="1339"/>
        <v>46938</v>
      </c>
      <c r="B2944" s="114">
        <f t="shared" si="1326"/>
        <v>288.47141347999997</v>
      </c>
      <c r="C2944" s="114">
        <f t="shared" si="1344"/>
        <v>162.79384863000001</v>
      </c>
      <c r="D2944" s="115">
        <f t="shared" si="1327"/>
        <v>1190.8820000000001</v>
      </c>
      <c r="E2944" s="116">
        <f t="shared" si="1349"/>
        <v>1193.337</v>
      </c>
      <c r="F2944" s="117">
        <f t="shared" si="1350"/>
        <v>46893</v>
      </c>
      <c r="G2944" s="118">
        <f t="shared" si="1328"/>
        <v>2.0614972768082662E-3</v>
      </c>
      <c r="H2944" s="119">
        <f t="shared" si="1345"/>
        <v>46954</v>
      </c>
      <c r="I2944" s="119">
        <f t="shared" si="1329"/>
        <v>46954</v>
      </c>
      <c r="J2944" s="120">
        <f t="shared" si="1340"/>
        <v>22</v>
      </c>
      <c r="K2944" s="120">
        <f t="shared" si="1351"/>
        <v>10</v>
      </c>
      <c r="L2944" s="8">
        <f t="shared" si="1341"/>
        <v>1.0009365100000001</v>
      </c>
      <c r="M2944" s="121">
        <f t="shared" si="1330"/>
        <v>1.00206149</v>
      </c>
      <c r="N2944" s="121">
        <f t="shared" si="1331"/>
        <v>1.7655996776862855</v>
      </c>
      <c r="O2944" s="114">
        <f t="shared" si="1332"/>
        <v>1.76725317</v>
      </c>
      <c r="P2944" s="114">
        <f t="shared" si="1333"/>
        <v>287.69794503999998</v>
      </c>
      <c r="Q2944" s="168">
        <f t="shared" si="1346"/>
        <v>0</v>
      </c>
      <c r="R2944" s="169">
        <f t="shared" si="1342"/>
        <v>0</v>
      </c>
      <c r="S2944" s="114">
        <f t="shared" si="1334"/>
        <v>0</v>
      </c>
      <c r="T2944" s="124">
        <f t="shared" si="1343"/>
        <v>7.0000000000000007E-2</v>
      </c>
      <c r="U2944" s="122">
        <f t="shared" si="1335"/>
        <v>10</v>
      </c>
      <c r="V2944" s="122">
        <v>252</v>
      </c>
      <c r="W2944" s="121">
        <f t="shared" si="1336"/>
        <v>1.0026884739999999</v>
      </c>
      <c r="X2944" s="114">
        <f t="shared" si="1337"/>
        <v>0.77346844000000003</v>
      </c>
      <c r="Y2944" s="114">
        <f t="shared" si="1338"/>
        <v>0</v>
      </c>
      <c r="Z2944" s="127" t="str">
        <f t="shared" si="1347"/>
        <v>A+J=</v>
      </c>
      <c r="AA2944" s="119">
        <f t="shared" si="1348"/>
        <v>46954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>
        <f t="shared" si="1339"/>
        <v>46939</v>
      </c>
      <c r="B2945" s="114">
        <f t="shared" si="1326"/>
        <v>288.57588699000001</v>
      </c>
      <c r="C2945" s="114">
        <f t="shared" si="1344"/>
        <v>162.79384863000001</v>
      </c>
      <c r="D2945" s="115">
        <f t="shared" si="1327"/>
        <v>1190.8820000000001</v>
      </c>
      <c r="E2945" s="116">
        <f t="shared" si="1349"/>
        <v>1193.337</v>
      </c>
      <c r="F2945" s="117">
        <f t="shared" si="1350"/>
        <v>46893</v>
      </c>
      <c r="G2945" s="118">
        <f t="shared" si="1328"/>
        <v>2.0614972768082662E-3</v>
      </c>
      <c r="H2945" s="119">
        <f t="shared" si="1345"/>
        <v>46954</v>
      </c>
      <c r="I2945" s="119">
        <f t="shared" si="1329"/>
        <v>46954</v>
      </c>
      <c r="J2945" s="120">
        <f t="shared" si="1340"/>
        <v>22</v>
      </c>
      <c r="K2945" s="120">
        <f t="shared" si="1351"/>
        <v>11</v>
      </c>
      <c r="L2945" s="8">
        <f t="shared" si="1341"/>
        <v>1.0010302099999999</v>
      </c>
      <c r="M2945" s="121">
        <f t="shared" si="1330"/>
        <v>1.00206149</v>
      </c>
      <c r="N2945" s="121">
        <f t="shared" si="1331"/>
        <v>1.7655996776862855</v>
      </c>
      <c r="O2945" s="114">
        <f t="shared" si="1332"/>
        <v>1.76741861</v>
      </c>
      <c r="P2945" s="114">
        <f t="shared" si="1333"/>
        <v>287.72487766</v>
      </c>
      <c r="Q2945" s="168">
        <f t="shared" si="1346"/>
        <v>0</v>
      </c>
      <c r="R2945" s="169">
        <f t="shared" si="1342"/>
        <v>0</v>
      </c>
      <c r="S2945" s="114">
        <f t="shared" si="1334"/>
        <v>0</v>
      </c>
      <c r="T2945" s="124">
        <f t="shared" si="1343"/>
        <v>7.0000000000000007E-2</v>
      </c>
      <c r="U2945" s="122">
        <f t="shared" si="1335"/>
        <v>11</v>
      </c>
      <c r="V2945" s="122">
        <v>252</v>
      </c>
      <c r="W2945" s="121">
        <f t="shared" si="1336"/>
        <v>1.0029577190000001</v>
      </c>
      <c r="X2945" s="114">
        <f t="shared" si="1337"/>
        <v>0.85100933000000001</v>
      </c>
      <c r="Y2945" s="114">
        <f t="shared" si="1338"/>
        <v>0</v>
      </c>
      <c r="Z2945" s="127" t="str">
        <f t="shared" si="1347"/>
        <v>A+J=</v>
      </c>
      <c r="AA2945" s="119">
        <f t="shared" si="1348"/>
        <v>46954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>
        <f t="shared" si="1339"/>
        <v>46940</v>
      </c>
      <c r="B2946" s="114">
        <f t="shared" si="1326"/>
        <v>288.68039899000001</v>
      </c>
      <c r="C2946" s="114">
        <f t="shared" si="1344"/>
        <v>162.79384863000001</v>
      </c>
      <c r="D2946" s="115">
        <f t="shared" si="1327"/>
        <v>1190.8820000000001</v>
      </c>
      <c r="E2946" s="116">
        <f t="shared" si="1349"/>
        <v>1193.337</v>
      </c>
      <c r="F2946" s="117">
        <f t="shared" si="1350"/>
        <v>46893</v>
      </c>
      <c r="G2946" s="118">
        <f t="shared" si="1328"/>
        <v>2.0614972768082662E-3</v>
      </c>
      <c r="H2946" s="119">
        <f t="shared" si="1345"/>
        <v>46954</v>
      </c>
      <c r="I2946" s="119">
        <f t="shared" si="1329"/>
        <v>46954</v>
      </c>
      <c r="J2946" s="120">
        <f t="shared" si="1340"/>
        <v>22</v>
      </c>
      <c r="K2946" s="120">
        <f t="shared" si="1351"/>
        <v>12</v>
      </c>
      <c r="L2946" s="8">
        <f t="shared" si="1341"/>
        <v>1.0011239199999999</v>
      </c>
      <c r="M2946" s="121">
        <f t="shared" si="1330"/>
        <v>1.00206149</v>
      </c>
      <c r="N2946" s="121">
        <f t="shared" si="1331"/>
        <v>1.7655996776862855</v>
      </c>
      <c r="O2946" s="114">
        <f t="shared" si="1332"/>
        <v>1.7675840700000001</v>
      </c>
      <c r="P2946" s="114">
        <f t="shared" si="1333"/>
        <v>287.75181352999999</v>
      </c>
      <c r="Q2946" s="168">
        <f t="shared" si="1346"/>
        <v>0</v>
      </c>
      <c r="R2946" s="169">
        <f t="shared" si="1342"/>
        <v>0</v>
      </c>
      <c r="S2946" s="114">
        <f t="shared" si="1334"/>
        <v>0</v>
      </c>
      <c r="T2946" s="124">
        <f t="shared" si="1343"/>
        <v>7.0000000000000007E-2</v>
      </c>
      <c r="U2946" s="122">
        <f t="shared" si="1335"/>
        <v>12</v>
      </c>
      <c r="V2946" s="122">
        <v>252</v>
      </c>
      <c r="W2946" s="121">
        <f t="shared" si="1336"/>
        <v>1.003227036</v>
      </c>
      <c r="X2946" s="114">
        <f t="shared" si="1337"/>
        <v>0.92858545999999997</v>
      </c>
      <c r="Y2946" s="114">
        <f t="shared" si="1338"/>
        <v>0</v>
      </c>
      <c r="Z2946" s="127" t="str">
        <f t="shared" si="1347"/>
        <v>A+J=</v>
      </c>
      <c r="AA2946" s="119">
        <f t="shared" si="1348"/>
        <v>46954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>
        <f t="shared" si="1339"/>
        <v>46941</v>
      </c>
      <c r="B2947" s="114">
        <f t="shared" si="1326"/>
        <v>288.78494784000003</v>
      </c>
      <c r="C2947" s="114">
        <f t="shared" si="1344"/>
        <v>162.79384863000001</v>
      </c>
      <c r="D2947" s="115">
        <f t="shared" si="1327"/>
        <v>1190.8820000000001</v>
      </c>
      <c r="E2947" s="116">
        <f t="shared" si="1349"/>
        <v>1193.337</v>
      </c>
      <c r="F2947" s="117">
        <f t="shared" si="1350"/>
        <v>46893</v>
      </c>
      <c r="G2947" s="118">
        <f t="shared" si="1328"/>
        <v>2.0614972768082662E-3</v>
      </c>
      <c r="H2947" s="119">
        <f t="shared" si="1345"/>
        <v>46954</v>
      </c>
      <c r="I2947" s="119">
        <f t="shared" si="1329"/>
        <v>46954</v>
      </c>
      <c r="J2947" s="120">
        <f t="shared" si="1340"/>
        <v>22</v>
      </c>
      <c r="K2947" s="120">
        <f t="shared" si="1351"/>
        <v>13</v>
      </c>
      <c r="L2947" s="8">
        <f t="shared" si="1341"/>
        <v>1.0012176399999999</v>
      </c>
      <c r="M2947" s="121">
        <f t="shared" si="1330"/>
        <v>1.00206149</v>
      </c>
      <c r="N2947" s="121">
        <f t="shared" si="1331"/>
        <v>1.7655996776862855</v>
      </c>
      <c r="O2947" s="114">
        <f t="shared" si="1332"/>
        <v>1.7677495400000001</v>
      </c>
      <c r="P2947" s="114">
        <f t="shared" si="1333"/>
        <v>287.77875103000002</v>
      </c>
      <c r="Q2947" s="168">
        <f t="shared" si="1346"/>
        <v>0</v>
      </c>
      <c r="R2947" s="169">
        <f t="shared" si="1342"/>
        <v>0</v>
      </c>
      <c r="S2947" s="114">
        <f t="shared" si="1334"/>
        <v>0</v>
      </c>
      <c r="T2947" s="124">
        <f t="shared" si="1343"/>
        <v>7.0000000000000007E-2</v>
      </c>
      <c r="U2947" s="122">
        <f t="shared" si="1335"/>
        <v>13</v>
      </c>
      <c r="V2947" s="122">
        <v>252</v>
      </c>
      <c r="W2947" s="121">
        <f t="shared" si="1336"/>
        <v>1.003496425</v>
      </c>
      <c r="X2947" s="114">
        <f t="shared" si="1337"/>
        <v>1.0061968100000001</v>
      </c>
      <c r="Y2947" s="114">
        <f t="shared" si="1338"/>
        <v>0</v>
      </c>
      <c r="Z2947" s="127" t="str">
        <f t="shared" si="1347"/>
        <v>A+J=</v>
      </c>
      <c r="AA2947" s="119">
        <f t="shared" si="1348"/>
        <v>46954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>
        <f t="shared" si="1339"/>
        <v>46942</v>
      </c>
      <c r="B2948" s="114">
        <f t="shared" si="1326"/>
        <v>288.88953549000001</v>
      </c>
      <c r="C2948" s="114">
        <f t="shared" si="1344"/>
        <v>162.79384863000001</v>
      </c>
      <c r="D2948" s="115">
        <f t="shared" si="1327"/>
        <v>1190.8820000000001</v>
      </c>
      <c r="E2948" s="116">
        <f t="shared" si="1349"/>
        <v>1193.337</v>
      </c>
      <c r="F2948" s="117">
        <f t="shared" si="1350"/>
        <v>46893</v>
      </c>
      <c r="G2948" s="118">
        <f t="shared" si="1328"/>
        <v>2.0614972768082662E-3</v>
      </c>
      <c r="H2948" s="119">
        <f t="shared" si="1345"/>
        <v>46954</v>
      </c>
      <c r="I2948" s="119">
        <f t="shared" si="1329"/>
        <v>46954</v>
      </c>
      <c r="J2948" s="120">
        <f t="shared" si="1340"/>
        <v>22</v>
      </c>
      <c r="K2948" s="120">
        <f t="shared" si="1351"/>
        <v>14</v>
      </c>
      <c r="L2948" s="8">
        <f t="shared" si="1341"/>
        <v>1.00131137</v>
      </c>
      <c r="M2948" s="121">
        <f t="shared" si="1330"/>
        <v>1.00206149</v>
      </c>
      <c r="N2948" s="121">
        <f t="shared" si="1331"/>
        <v>1.7655996776862855</v>
      </c>
      <c r="O2948" s="114">
        <f t="shared" si="1332"/>
        <v>1.7679150299999999</v>
      </c>
      <c r="P2948" s="114">
        <f t="shared" si="1333"/>
        <v>287.80569178000002</v>
      </c>
      <c r="Q2948" s="168">
        <f t="shared" si="1346"/>
        <v>0</v>
      </c>
      <c r="R2948" s="169">
        <f t="shared" si="1342"/>
        <v>0</v>
      </c>
      <c r="S2948" s="114">
        <f t="shared" si="1334"/>
        <v>0</v>
      </c>
      <c r="T2948" s="124">
        <f t="shared" si="1343"/>
        <v>7.0000000000000007E-2</v>
      </c>
      <c r="U2948" s="122">
        <f t="shared" si="1335"/>
        <v>14</v>
      </c>
      <c r="V2948" s="122">
        <v>252</v>
      </c>
      <c r="W2948" s="121">
        <f t="shared" si="1336"/>
        <v>1.0037658869999999</v>
      </c>
      <c r="X2948" s="114">
        <f t="shared" si="1337"/>
        <v>1.08384371</v>
      </c>
      <c r="Y2948" s="114">
        <f t="shared" si="1338"/>
        <v>0</v>
      </c>
      <c r="Z2948" s="127" t="str">
        <f t="shared" si="1347"/>
        <v>A+J=</v>
      </c>
      <c r="AA2948" s="119">
        <f t="shared" si="1348"/>
        <v>46954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>
        <f t="shared" si="1339"/>
        <v>46943</v>
      </c>
      <c r="B2949" s="114">
        <f t="shared" si="1326"/>
        <v>288.88953549000001</v>
      </c>
      <c r="C2949" s="114">
        <f t="shared" si="1344"/>
        <v>162.79384863000001</v>
      </c>
      <c r="D2949" s="115">
        <f t="shared" si="1327"/>
        <v>1190.8820000000001</v>
      </c>
      <c r="E2949" s="116">
        <f t="shared" si="1349"/>
        <v>1193.337</v>
      </c>
      <c r="F2949" s="117">
        <f t="shared" si="1350"/>
        <v>46893</v>
      </c>
      <c r="G2949" s="118">
        <f t="shared" si="1328"/>
        <v>2.0614972768082662E-3</v>
      </c>
      <c r="H2949" s="119">
        <f t="shared" si="1345"/>
        <v>46954</v>
      </c>
      <c r="I2949" s="119">
        <f t="shared" si="1329"/>
        <v>46954</v>
      </c>
      <c r="J2949" s="120">
        <f t="shared" si="1340"/>
        <v>22</v>
      </c>
      <c r="K2949" s="120">
        <f t="shared" si="1351"/>
        <v>14</v>
      </c>
      <c r="L2949" s="8">
        <f t="shared" si="1341"/>
        <v>1.00131137</v>
      </c>
      <c r="M2949" s="121">
        <f t="shared" si="1330"/>
        <v>1.00206149</v>
      </c>
      <c r="N2949" s="121">
        <f t="shared" si="1331"/>
        <v>1.7655996776862855</v>
      </c>
      <c r="O2949" s="114">
        <f t="shared" si="1332"/>
        <v>1.7679150299999999</v>
      </c>
      <c r="P2949" s="114">
        <f t="shared" si="1333"/>
        <v>287.80569178000002</v>
      </c>
      <c r="Q2949" s="168">
        <f t="shared" si="1346"/>
        <v>0</v>
      </c>
      <c r="R2949" s="169">
        <f t="shared" si="1342"/>
        <v>0</v>
      </c>
      <c r="S2949" s="114">
        <f t="shared" si="1334"/>
        <v>0</v>
      </c>
      <c r="T2949" s="124">
        <f t="shared" si="1343"/>
        <v>7.0000000000000007E-2</v>
      </c>
      <c r="U2949" s="122">
        <f t="shared" si="1335"/>
        <v>14</v>
      </c>
      <c r="V2949" s="122">
        <v>252</v>
      </c>
      <c r="W2949" s="121">
        <f t="shared" si="1336"/>
        <v>1.0037658869999999</v>
      </c>
      <c r="X2949" s="114">
        <f t="shared" si="1337"/>
        <v>1.08384371</v>
      </c>
      <c r="Y2949" s="114">
        <f t="shared" si="1338"/>
        <v>0</v>
      </c>
      <c r="Z2949" s="127" t="str">
        <f t="shared" si="1347"/>
        <v>A+J=</v>
      </c>
      <c r="AA2949" s="119">
        <f t="shared" si="1348"/>
        <v>46954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>
        <f t="shared" si="1339"/>
        <v>46944</v>
      </c>
      <c r="B2950" s="114">
        <f t="shared" si="1326"/>
        <v>288.88953549000001</v>
      </c>
      <c r="C2950" s="114">
        <f t="shared" si="1344"/>
        <v>162.79384863000001</v>
      </c>
      <c r="D2950" s="115">
        <f t="shared" si="1327"/>
        <v>1190.8820000000001</v>
      </c>
      <c r="E2950" s="116">
        <f t="shared" si="1349"/>
        <v>1193.337</v>
      </c>
      <c r="F2950" s="117">
        <f t="shared" si="1350"/>
        <v>46893</v>
      </c>
      <c r="G2950" s="118">
        <f t="shared" si="1328"/>
        <v>2.0614972768082662E-3</v>
      </c>
      <c r="H2950" s="119">
        <f t="shared" si="1345"/>
        <v>46954</v>
      </c>
      <c r="I2950" s="119">
        <f t="shared" si="1329"/>
        <v>46954</v>
      </c>
      <c r="J2950" s="120">
        <f t="shared" si="1340"/>
        <v>22</v>
      </c>
      <c r="K2950" s="120">
        <f t="shared" si="1351"/>
        <v>14</v>
      </c>
      <c r="L2950" s="8">
        <f t="shared" si="1341"/>
        <v>1.00131137</v>
      </c>
      <c r="M2950" s="121">
        <f t="shared" si="1330"/>
        <v>1.00206149</v>
      </c>
      <c r="N2950" s="121">
        <f t="shared" si="1331"/>
        <v>1.7655996776862855</v>
      </c>
      <c r="O2950" s="114">
        <f t="shared" si="1332"/>
        <v>1.7679150299999999</v>
      </c>
      <c r="P2950" s="114">
        <f t="shared" si="1333"/>
        <v>287.80569178000002</v>
      </c>
      <c r="Q2950" s="168">
        <f t="shared" si="1346"/>
        <v>0</v>
      </c>
      <c r="R2950" s="169">
        <f t="shared" si="1342"/>
        <v>0</v>
      </c>
      <c r="S2950" s="114">
        <f t="shared" si="1334"/>
        <v>0</v>
      </c>
      <c r="T2950" s="124">
        <f t="shared" si="1343"/>
        <v>7.0000000000000007E-2</v>
      </c>
      <c r="U2950" s="122">
        <f t="shared" si="1335"/>
        <v>14</v>
      </c>
      <c r="V2950" s="122">
        <v>252</v>
      </c>
      <c r="W2950" s="121">
        <f t="shared" si="1336"/>
        <v>1.0037658869999999</v>
      </c>
      <c r="X2950" s="114">
        <f t="shared" si="1337"/>
        <v>1.08384371</v>
      </c>
      <c r="Y2950" s="114">
        <f t="shared" si="1338"/>
        <v>0</v>
      </c>
      <c r="Z2950" s="127" t="str">
        <f t="shared" si="1347"/>
        <v>A+J=</v>
      </c>
      <c r="AA2950" s="119">
        <f t="shared" si="1348"/>
        <v>46954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>
        <f t="shared" si="1339"/>
        <v>46945</v>
      </c>
      <c r="B2951" s="114">
        <f t="shared" ref="B2951:B3014" si="1352">(P2951+X2951)</f>
        <v>288.99415837000004</v>
      </c>
      <c r="C2951" s="114">
        <f t="shared" si="1344"/>
        <v>162.79384863000001</v>
      </c>
      <c r="D2951" s="115">
        <f t="shared" ref="D2951:D3014" si="1353">IF(E2951=E2950,D2950,E2950)</f>
        <v>1190.8820000000001</v>
      </c>
      <c r="E2951" s="116">
        <f t="shared" si="1349"/>
        <v>1193.337</v>
      </c>
      <c r="F2951" s="117">
        <f t="shared" si="1350"/>
        <v>46893</v>
      </c>
      <c r="G2951" s="118">
        <f t="shared" ref="G2951:G3014" si="1354">(E2951/D2951)-1</f>
        <v>2.0614972768082662E-3</v>
      </c>
      <c r="H2951" s="119">
        <f t="shared" si="1345"/>
        <v>46954</v>
      </c>
      <c r="I2951" s="119">
        <f t="shared" ref="I2951:I3014" si="1355">IF(A2951&gt;I2950,H2951,I2950)</f>
        <v>46954</v>
      </c>
      <c r="J2951" s="120">
        <f t="shared" si="1340"/>
        <v>22</v>
      </c>
      <c r="K2951" s="120">
        <f t="shared" si="1351"/>
        <v>15</v>
      </c>
      <c r="L2951" s="8">
        <f t="shared" si="1341"/>
        <v>1.0014050999999999</v>
      </c>
      <c r="M2951" s="121">
        <f t="shared" ref="M2951:M3014" si="1356">IF(I2951&gt;I2950,L2950,M2950)</f>
        <v>1.00206149</v>
      </c>
      <c r="N2951" s="121">
        <f t="shared" ref="N2951:N3014" si="1357">IF(I2951&gt;I2950,N2950*M2951,N2950)</f>
        <v>1.7655996776862855</v>
      </c>
      <c r="O2951" s="114">
        <f t="shared" ref="O2951:O3014" si="1358">TRUNC(TRUNC((L2951*N2951),15),8)</f>
        <v>1.76808052</v>
      </c>
      <c r="P2951" s="114">
        <f t="shared" ref="P2951:P3014" si="1359">TRUNC(C2951*O2951,8)</f>
        <v>287.83263253000001</v>
      </c>
      <c r="Q2951" s="168">
        <f t="shared" si="1346"/>
        <v>0</v>
      </c>
      <c r="R2951" s="169">
        <f t="shared" si="1342"/>
        <v>0</v>
      </c>
      <c r="S2951" s="114">
        <f t="shared" ref="S2951:S3014" si="1360">IF(R2951&gt;0,TRUNC(R2951*P2951,8),0)</f>
        <v>0</v>
      </c>
      <c r="T2951" s="124">
        <f t="shared" si="1343"/>
        <v>7.0000000000000007E-2</v>
      </c>
      <c r="U2951" s="122">
        <f t="shared" ref="U2951:U3014" si="1361">IF(Q2950&gt;0,1,IF(K2951=K2950,U2950,U2950+1))</f>
        <v>15</v>
      </c>
      <c r="V2951" s="122">
        <v>252</v>
      </c>
      <c r="W2951" s="121">
        <f t="shared" ref="W2951:W3014" si="1362">ROUND((1+T2951)^TRUNC((U2951/V2951),9),9)</f>
        <v>1.004035421</v>
      </c>
      <c r="X2951" s="114">
        <f t="shared" ref="X2951:X3014" si="1363">TRUNC((P2951*(W2951-1)),8)</f>
        <v>1.1615258399999999</v>
      </c>
      <c r="Y2951" s="114">
        <f t="shared" ref="Y2951:Y3014" si="1364">IF(Q2951&gt;0,S2951+X2951,0)</f>
        <v>0</v>
      </c>
      <c r="Z2951" s="127" t="str">
        <f t="shared" si="1347"/>
        <v>A+J=</v>
      </c>
      <c r="AA2951" s="119">
        <f t="shared" si="1348"/>
        <v>46954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>
        <f t="shared" si="1339"/>
        <v>46946</v>
      </c>
      <c r="B2952" s="114">
        <f t="shared" si="1352"/>
        <v>289.09881816000001</v>
      </c>
      <c r="C2952" s="114">
        <f t="shared" si="1344"/>
        <v>162.79384863000001</v>
      </c>
      <c r="D2952" s="115">
        <f t="shared" si="1353"/>
        <v>1190.8820000000001</v>
      </c>
      <c r="E2952" s="116">
        <f t="shared" si="1349"/>
        <v>1193.337</v>
      </c>
      <c r="F2952" s="117">
        <f t="shared" si="1350"/>
        <v>46893</v>
      </c>
      <c r="G2952" s="118">
        <f t="shared" si="1354"/>
        <v>2.0614972768082662E-3</v>
      </c>
      <c r="H2952" s="119">
        <f t="shared" si="1345"/>
        <v>46954</v>
      </c>
      <c r="I2952" s="119">
        <f t="shared" si="1355"/>
        <v>46954</v>
      </c>
      <c r="J2952" s="120">
        <f t="shared" si="1340"/>
        <v>22</v>
      </c>
      <c r="K2952" s="120">
        <f t="shared" si="1351"/>
        <v>16</v>
      </c>
      <c r="L2952" s="8">
        <f t="shared" si="1341"/>
        <v>1.00149884</v>
      </c>
      <c r="M2952" s="121">
        <f t="shared" si="1356"/>
        <v>1.00206149</v>
      </c>
      <c r="N2952" s="121">
        <f t="shared" si="1357"/>
        <v>1.7655996776862855</v>
      </c>
      <c r="O2952" s="114">
        <f t="shared" si="1358"/>
        <v>1.7682460200000001</v>
      </c>
      <c r="P2952" s="114">
        <f t="shared" si="1359"/>
        <v>287.85957492</v>
      </c>
      <c r="Q2952" s="168">
        <f t="shared" si="1346"/>
        <v>0</v>
      </c>
      <c r="R2952" s="169">
        <f t="shared" si="1342"/>
        <v>0</v>
      </c>
      <c r="S2952" s="114">
        <f t="shared" si="1360"/>
        <v>0</v>
      </c>
      <c r="T2952" s="124">
        <f t="shared" si="1343"/>
        <v>7.0000000000000007E-2</v>
      </c>
      <c r="U2952" s="122">
        <f t="shared" si="1361"/>
        <v>16</v>
      </c>
      <c r="V2952" s="122">
        <v>252</v>
      </c>
      <c r="W2952" s="121">
        <f t="shared" si="1362"/>
        <v>1.004305027</v>
      </c>
      <c r="X2952" s="114">
        <f t="shared" si="1363"/>
        <v>1.23924324</v>
      </c>
      <c r="Y2952" s="114">
        <f t="shared" si="1364"/>
        <v>0</v>
      </c>
      <c r="Z2952" s="127" t="str">
        <f t="shared" si="1347"/>
        <v>A+J=</v>
      </c>
      <c r="AA2952" s="119">
        <f t="shared" si="1348"/>
        <v>46954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>
        <f t="shared" si="1339"/>
        <v>46947</v>
      </c>
      <c r="B2953" s="114">
        <f t="shared" si="1352"/>
        <v>289.20352165000003</v>
      </c>
      <c r="C2953" s="114">
        <f t="shared" si="1344"/>
        <v>162.79384863000001</v>
      </c>
      <c r="D2953" s="115">
        <f t="shared" si="1353"/>
        <v>1190.8820000000001</v>
      </c>
      <c r="E2953" s="116">
        <f t="shared" si="1349"/>
        <v>1193.337</v>
      </c>
      <c r="F2953" s="117">
        <f t="shared" si="1350"/>
        <v>46893</v>
      </c>
      <c r="G2953" s="118">
        <f t="shared" si="1354"/>
        <v>2.0614972768082662E-3</v>
      </c>
      <c r="H2953" s="119">
        <f t="shared" si="1345"/>
        <v>46954</v>
      </c>
      <c r="I2953" s="119">
        <f t="shared" si="1355"/>
        <v>46954</v>
      </c>
      <c r="J2953" s="120">
        <f t="shared" si="1340"/>
        <v>22</v>
      </c>
      <c r="K2953" s="120">
        <f t="shared" si="1351"/>
        <v>17</v>
      </c>
      <c r="L2953" s="8">
        <f t="shared" si="1341"/>
        <v>1.0015925999999999</v>
      </c>
      <c r="M2953" s="121">
        <f t="shared" si="1356"/>
        <v>1.00206149</v>
      </c>
      <c r="N2953" s="121">
        <f t="shared" si="1357"/>
        <v>1.7655996776862855</v>
      </c>
      <c r="O2953" s="114">
        <f t="shared" si="1358"/>
        <v>1.76841157</v>
      </c>
      <c r="P2953" s="114">
        <f t="shared" si="1359"/>
        <v>287.88652544000001</v>
      </c>
      <c r="Q2953" s="168">
        <f t="shared" si="1346"/>
        <v>0</v>
      </c>
      <c r="R2953" s="169">
        <f t="shared" si="1342"/>
        <v>0</v>
      </c>
      <c r="S2953" s="114">
        <f t="shared" si="1360"/>
        <v>0</v>
      </c>
      <c r="T2953" s="124">
        <f t="shared" si="1343"/>
        <v>7.0000000000000007E-2</v>
      </c>
      <c r="U2953" s="122">
        <f t="shared" si="1361"/>
        <v>17</v>
      </c>
      <c r="V2953" s="122">
        <v>252</v>
      </c>
      <c r="W2953" s="121">
        <f t="shared" si="1362"/>
        <v>1.0045747060000001</v>
      </c>
      <c r="X2953" s="114">
        <f t="shared" si="1363"/>
        <v>1.3169962099999999</v>
      </c>
      <c r="Y2953" s="114">
        <f t="shared" si="1364"/>
        <v>0</v>
      </c>
      <c r="Z2953" s="127" t="str">
        <f t="shared" si="1347"/>
        <v>A+J=</v>
      </c>
      <c r="AA2953" s="119">
        <f t="shared" si="1348"/>
        <v>46954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>
        <f t="shared" si="1339"/>
        <v>46948</v>
      </c>
      <c r="B2954" s="114">
        <f t="shared" si="1352"/>
        <v>289.30825877000001</v>
      </c>
      <c r="C2954" s="114">
        <f t="shared" si="1344"/>
        <v>162.79384863000001</v>
      </c>
      <c r="D2954" s="115">
        <f t="shared" si="1353"/>
        <v>1190.8820000000001</v>
      </c>
      <c r="E2954" s="116">
        <f t="shared" si="1349"/>
        <v>1193.337</v>
      </c>
      <c r="F2954" s="117">
        <f t="shared" si="1350"/>
        <v>46893</v>
      </c>
      <c r="G2954" s="118">
        <f t="shared" si="1354"/>
        <v>2.0614972768082662E-3</v>
      </c>
      <c r="H2954" s="119">
        <f t="shared" si="1345"/>
        <v>46954</v>
      </c>
      <c r="I2954" s="119">
        <f t="shared" si="1355"/>
        <v>46954</v>
      </c>
      <c r="J2954" s="120">
        <f t="shared" si="1340"/>
        <v>22</v>
      </c>
      <c r="K2954" s="120">
        <f t="shared" si="1351"/>
        <v>18</v>
      </c>
      <c r="L2954" s="8">
        <f t="shared" si="1341"/>
        <v>1.0016863600000001</v>
      </c>
      <c r="M2954" s="121">
        <f t="shared" si="1356"/>
        <v>1.00206149</v>
      </c>
      <c r="N2954" s="121">
        <f t="shared" si="1357"/>
        <v>1.7655996776862855</v>
      </c>
      <c r="O2954" s="114">
        <f t="shared" si="1358"/>
        <v>1.7685771100000001</v>
      </c>
      <c r="P2954" s="114">
        <f t="shared" si="1359"/>
        <v>287.91347432999999</v>
      </c>
      <c r="Q2954" s="168">
        <f t="shared" si="1346"/>
        <v>0</v>
      </c>
      <c r="R2954" s="169">
        <f t="shared" si="1342"/>
        <v>0</v>
      </c>
      <c r="S2954" s="114">
        <f t="shared" si="1360"/>
        <v>0</v>
      </c>
      <c r="T2954" s="124">
        <f t="shared" si="1343"/>
        <v>7.0000000000000007E-2</v>
      </c>
      <c r="U2954" s="122">
        <f t="shared" si="1361"/>
        <v>18</v>
      </c>
      <c r="V2954" s="122">
        <v>252</v>
      </c>
      <c r="W2954" s="121">
        <f t="shared" si="1362"/>
        <v>1.0048444569999999</v>
      </c>
      <c r="X2954" s="114">
        <f t="shared" si="1363"/>
        <v>1.39478444</v>
      </c>
      <c r="Y2954" s="114">
        <f t="shared" si="1364"/>
        <v>0</v>
      </c>
      <c r="Z2954" s="127" t="str">
        <f t="shared" si="1347"/>
        <v>A+J=</v>
      </c>
      <c r="AA2954" s="119">
        <f t="shared" si="1348"/>
        <v>46954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>
        <f t="shared" ref="A2955:A3018" si="1365">(A2954+1)</f>
        <v>46949</v>
      </c>
      <c r="B2955" s="114">
        <f t="shared" si="1352"/>
        <v>289.41303472999999</v>
      </c>
      <c r="C2955" s="114">
        <f t="shared" si="1344"/>
        <v>162.79384863000001</v>
      </c>
      <c r="D2955" s="115">
        <f t="shared" si="1353"/>
        <v>1190.8820000000001</v>
      </c>
      <c r="E2955" s="116">
        <f t="shared" si="1349"/>
        <v>1193.337</v>
      </c>
      <c r="F2955" s="117">
        <f t="shared" si="1350"/>
        <v>46893</v>
      </c>
      <c r="G2955" s="118">
        <f t="shared" si="1354"/>
        <v>2.0614972768082662E-3</v>
      </c>
      <c r="H2955" s="119">
        <f t="shared" si="1345"/>
        <v>46954</v>
      </c>
      <c r="I2955" s="119">
        <f t="shared" si="1355"/>
        <v>46954</v>
      </c>
      <c r="J2955" s="120">
        <f t="shared" ref="J2955:J3018" si="1366">IF(I2955=I2954,J2954,NETWORKDAYS(I2954,I2955,$AD$148:$AD$502)-1)</f>
        <v>22</v>
      </c>
      <c r="K2955" s="120">
        <f t="shared" si="1351"/>
        <v>19</v>
      </c>
      <c r="L2955" s="8">
        <f t="shared" ref="L2955:L3018" si="1367">TRUNC((E2955/D2955)^TRUNC((K2955/J2955),9),8)</f>
        <v>1.00178013</v>
      </c>
      <c r="M2955" s="121">
        <f t="shared" si="1356"/>
        <v>1.00206149</v>
      </c>
      <c r="N2955" s="121">
        <f t="shared" si="1357"/>
        <v>1.7655996776862855</v>
      </c>
      <c r="O2955" s="114">
        <f t="shared" si="1358"/>
        <v>1.76874267</v>
      </c>
      <c r="P2955" s="114">
        <f t="shared" si="1359"/>
        <v>287.94042647999999</v>
      </c>
      <c r="Q2955" s="168">
        <f t="shared" si="1346"/>
        <v>0</v>
      </c>
      <c r="R2955" s="169">
        <f t="shared" ref="R2955:R3018" si="1368">IF(Q2955&gt;0,VLOOKUP($A2955,$AD$10:$AI$140,6),0)</f>
        <v>0</v>
      </c>
      <c r="S2955" s="114">
        <f t="shared" si="1360"/>
        <v>0</v>
      </c>
      <c r="T2955" s="124">
        <f t="shared" ref="T2955:T3018" si="1369">(T2954)</f>
        <v>7.0000000000000007E-2</v>
      </c>
      <c r="U2955" s="122">
        <f t="shared" si="1361"/>
        <v>19</v>
      </c>
      <c r="V2955" s="122">
        <v>252</v>
      </c>
      <c r="W2955" s="121">
        <f t="shared" si="1362"/>
        <v>1.005114281</v>
      </c>
      <c r="X2955" s="114">
        <f t="shared" si="1363"/>
        <v>1.47260825</v>
      </c>
      <c r="Y2955" s="114">
        <f t="shared" si="1364"/>
        <v>0</v>
      </c>
      <c r="Z2955" s="127" t="str">
        <f t="shared" si="1347"/>
        <v>A+J=</v>
      </c>
      <c r="AA2955" s="119">
        <f t="shared" si="1348"/>
        <v>46954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>
        <f t="shared" si="1365"/>
        <v>46950</v>
      </c>
      <c r="B2956" s="114">
        <f t="shared" si="1352"/>
        <v>289.41303472999999</v>
      </c>
      <c r="C2956" s="114">
        <f t="shared" ref="C2956:C3019" si="1370">TRUNC(IF(Q2955&gt;0,VLOOKUP(A2955,$AD$12:$AE$140,2),C2955),8)</f>
        <v>162.79384863000001</v>
      </c>
      <c r="D2956" s="115">
        <f t="shared" si="1353"/>
        <v>1190.8820000000001</v>
      </c>
      <c r="E2956" s="116">
        <f t="shared" si="1349"/>
        <v>1193.337</v>
      </c>
      <c r="F2956" s="117">
        <f t="shared" si="1350"/>
        <v>46893</v>
      </c>
      <c r="G2956" s="118">
        <f t="shared" si="1354"/>
        <v>2.0614972768082662E-3</v>
      </c>
      <c r="H2956" s="119">
        <f t="shared" ref="H2956:H3019" si="1371">IF(DAY(A2956)=H$9,VLOOKUP(A2956,AH$118:AN$450,4),H2955)</f>
        <v>46954</v>
      </c>
      <c r="I2956" s="119">
        <f t="shared" si="1355"/>
        <v>46954</v>
      </c>
      <c r="J2956" s="120">
        <f t="shared" si="1366"/>
        <v>22</v>
      </c>
      <c r="K2956" s="120">
        <f t="shared" si="1351"/>
        <v>19</v>
      </c>
      <c r="L2956" s="8">
        <f t="shared" si="1367"/>
        <v>1.00178013</v>
      </c>
      <c r="M2956" s="121">
        <f t="shared" si="1356"/>
        <v>1.00206149</v>
      </c>
      <c r="N2956" s="121">
        <f t="shared" si="1357"/>
        <v>1.7655996776862855</v>
      </c>
      <c r="O2956" s="114">
        <f t="shared" si="1358"/>
        <v>1.76874267</v>
      </c>
      <c r="P2956" s="114">
        <f t="shared" si="1359"/>
        <v>287.94042647999999</v>
      </c>
      <c r="Q2956" s="168">
        <f t="shared" ref="Q2956:Q3019" si="1372">IF(VLOOKUP(A2956,AD$10:AK$140,8)=VLOOKUP(A2955,AD$10:AK$140,8),0,VLOOKUP(A2956,AD$10:AK$140,8))</f>
        <v>0</v>
      </c>
      <c r="R2956" s="169">
        <f t="shared" si="1368"/>
        <v>0</v>
      </c>
      <c r="S2956" s="114">
        <f t="shared" si="1360"/>
        <v>0</v>
      </c>
      <c r="T2956" s="124">
        <f t="shared" si="1369"/>
        <v>7.0000000000000007E-2</v>
      </c>
      <c r="U2956" s="122">
        <f t="shared" si="1361"/>
        <v>19</v>
      </c>
      <c r="V2956" s="122">
        <v>252</v>
      </c>
      <c r="W2956" s="121">
        <f t="shared" si="1362"/>
        <v>1.005114281</v>
      </c>
      <c r="X2956" s="114">
        <f t="shared" si="1363"/>
        <v>1.47260825</v>
      </c>
      <c r="Y2956" s="114">
        <f t="shared" si="1364"/>
        <v>0</v>
      </c>
      <c r="Z2956" s="127" t="str">
        <f t="shared" ref="Z2956:Z3019" si="1373">IF($Q2955&gt;0,VLOOKUP($A2955,$AD$10:$AM$140,9),Z2955)</f>
        <v>A+J=</v>
      </c>
      <c r="AA2956" s="119">
        <f t="shared" ref="AA2956:AA3019" si="1374">IF($Q2955&gt;0,VLOOKUP($A2955,$AD$10:$AM$140,10),AA2955)</f>
        <v>46954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>
        <f t="shared" si="1365"/>
        <v>46951</v>
      </c>
      <c r="B2957" s="114">
        <f t="shared" si="1352"/>
        <v>289.41303472999999</v>
      </c>
      <c r="C2957" s="114">
        <f t="shared" si="1370"/>
        <v>162.79384863000001</v>
      </c>
      <c r="D2957" s="115">
        <f t="shared" si="1353"/>
        <v>1190.8820000000001</v>
      </c>
      <c r="E2957" s="116">
        <f t="shared" si="1349"/>
        <v>1193.337</v>
      </c>
      <c r="F2957" s="117">
        <f t="shared" si="1350"/>
        <v>46893</v>
      </c>
      <c r="G2957" s="118">
        <f t="shared" si="1354"/>
        <v>2.0614972768082662E-3</v>
      </c>
      <c r="H2957" s="119">
        <f t="shared" si="1371"/>
        <v>46954</v>
      </c>
      <c r="I2957" s="119">
        <f t="shared" si="1355"/>
        <v>46954</v>
      </c>
      <c r="J2957" s="120">
        <f t="shared" si="1366"/>
        <v>22</v>
      </c>
      <c r="K2957" s="120">
        <f t="shared" si="1351"/>
        <v>19</v>
      </c>
      <c r="L2957" s="8">
        <f t="shared" si="1367"/>
        <v>1.00178013</v>
      </c>
      <c r="M2957" s="121">
        <f t="shared" si="1356"/>
        <v>1.00206149</v>
      </c>
      <c r="N2957" s="121">
        <f t="shared" si="1357"/>
        <v>1.7655996776862855</v>
      </c>
      <c r="O2957" s="114">
        <f t="shared" si="1358"/>
        <v>1.76874267</v>
      </c>
      <c r="P2957" s="114">
        <f t="shared" si="1359"/>
        <v>287.94042647999999</v>
      </c>
      <c r="Q2957" s="168">
        <f t="shared" si="1372"/>
        <v>0</v>
      </c>
      <c r="R2957" s="169">
        <f t="shared" si="1368"/>
        <v>0</v>
      </c>
      <c r="S2957" s="114">
        <f t="shared" si="1360"/>
        <v>0</v>
      </c>
      <c r="T2957" s="124">
        <f t="shared" si="1369"/>
        <v>7.0000000000000007E-2</v>
      </c>
      <c r="U2957" s="122">
        <f t="shared" si="1361"/>
        <v>19</v>
      </c>
      <c r="V2957" s="122">
        <v>252</v>
      </c>
      <c r="W2957" s="121">
        <f t="shared" si="1362"/>
        <v>1.005114281</v>
      </c>
      <c r="X2957" s="114">
        <f t="shared" si="1363"/>
        <v>1.47260825</v>
      </c>
      <c r="Y2957" s="114">
        <f t="shared" si="1364"/>
        <v>0</v>
      </c>
      <c r="Z2957" s="127" t="str">
        <f t="shared" si="1373"/>
        <v>A+J=</v>
      </c>
      <c r="AA2957" s="119">
        <f t="shared" si="1374"/>
        <v>46954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>
        <f t="shared" si="1365"/>
        <v>46952</v>
      </c>
      <c r="B2958" s="114">
        <f t="shared" si="1352"/>
        <v>289.51784924000003</v>
      </c>
      <c r="C2958" s="114">
        <f t="shared" si="1370"/>
        <v>162.79384863000001</v>
      </c>
      <c r="D2958" s="115">
        <f t="shared" si="1353"/>
        <v>1190.8820000000001</v>
      </c>
      <c r="E2958" s="116">
        <f t="shared" si="1349"/>
        <v>1193.337</v>
      </c>
      <c r="F2958" s="117">
        <f t="shared" si="1350"/>
        <v>46893</v>
      </c>
      <c r="G2958" s="118">
        <f t="shared" si="1354"/>
        <v>2.0614972768082662E-3</v>
      </c>
      <c r="H2958" s="119">
        <f t="shared" si="1371"/>
        <v>46954</v>
      </c>
      <c r="I2958" s="119">
        <f t="shared" si="1355"/>
        <v>46954</v>
      </c>
      <c r="J2958" s="120">
        <f t="shared" si="1366"/>
        <v>22</v>
      </c>
      <c r="K2958" s="120">
        <f t="shared" si="1351"/>
        <v>20</v>
      </c>
      <c r="L2958" s="8">
        <f t="shared" si="1367"/>
        <v>1.00187391</v>
      </c>
      <c r="M2958" s="121">
        <f t="shared" si="1356"/>
        <v>1.00206149</v>
      </c>
      <c r="N2958" s="121">
        <f t="shared" si="1357"/>
        <v>1.7655996776862855</v>
      </c>
      <c r="O2958" s="114">
        <f t="shared" si="1358"/>
        <v>1.76890825</v>
      </c>
      <c r="P2958" s="114">
        <f t="shared" si="1359"/>
        <v>287.96738189000001</v>
      </c>
      <c r="Q2958" s="168">
        <f t="shared" si="1372"/>
        <v>0</v>
      </c>
      <c r="R2958" s="169">
        <f t="shared" si="1368"/>
        <v>0</v>
      </c>
      <c r="S2958" s="114">
        <f t="shared" si="1360"/>
        <v>0</v>
      </c>
      <c r="T2958" s="124">
        <f t="shared" si="1369"/>
        <v>7.0000000000000007E-2</v>
      </c>
      <c r="U2958" s="122">
        <f t="shared" si="1361"/>
        <v>20</v>
      </c>
      <c r="V2958" s="122">
        <v>252</v>
      </c>
      <c r="W2958" s="121">
        <f t="shared" si="1362"/>
        <v>1.005384177</v>
      </c>
      <c r="X2958" s="114">
        <f t="shared" si="1363"/>
        <v>1.5504673499999999</v>
      </c>
      <c r="Y2958" s="114">
        <f t="shared" si="1364"/>
        <v>0</v>
      </c>
      <c r="Z2958" s="127" t="str">
        <f t="shared" si="1373"/>
        <v>A+J=</v>
      </c>
      <c r="AA2958" s="119">
        <f t="shared" si="1374"/>
        <v>46954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>
        <f t="shared" si="1365"/>
        <v>46953</v>
      </c>
      <c r="B2959" s="114">
        <f t="shared" si="1352"/>
        <v>289.62270067000003</v>
      </c>
      <c r="C2959" s="114">
        <f t="shared" si="1370"/>
        <v>162.79384863000001</v>
      </c>
      <c r="D2959" s="115">
        <f t="shared" si="1353"/>
        <v>1190.8820000000001</v>
      </c>
      <c r="E2959" s="116">
        <f t="shared" si="1349"/>
        <v>1193.337</v>
      </c>
      <c r="F2959" s="117">
        <f t="shared" si="1350"/>
        <v>46893</v>
      </c>
      <c r="G2959" s="118">
        <f t="shared" si="1354"/>
        <v>2.0614972768082662E-3</v>
      </c>
      <c r="H2959" s="119">
        <f t="shared" si="1371"/>
        <v>46954</v>
      </c>
      <c r="I2959" s="119">
        <f t="shared" si="1355"/>
        <v>46954</v>
      </c>
      <c r="J2959" s="120">
        <f t="shared" si="1366"/>
        <v>22</v>
      </c>
      <c r="K2959" s="120">
        <f t="shared" si="1351"/>
        <v>21</v>
      </c>
      <c r="L2959" s="8">
        <f t="shared" si="1367"/>
        <v>1.0019677</v>
      </c>
      <c r="M2959" s="121">
        <f t="shared" si="1356"/>
        <v>1.00206149</v>
      </c>
      <c r="N2959" s="121">
        <f t="shared" si="1357"/>
        <v>1.7655996776862855</v>
      </c>
      <c r="O2959" s="114">
        <f t="shared" si="1358"/>
        <v>1.7690738399999999</v>
      </c>
      <c r="P2959" s="114">
        <f t="shared" si="1359"/>
        <v>287.99433892000002</v>
      </c>
      <c r="Q2959" s="168">
        <f t="shared" si="1372"/>
        <v>0</v>
      </c>
      <c r="R2959" s="169">
        <f t="shared" si="1368"/>
        <v>0</v>
      </c>
      <c r="S2959" s="114">
        <f t="shared" si="1360"/>
        <v>0</v>
      </c>
      <c r="T2959" s="124">
        <f t="shared" si="1369"/>
        <v>7.0000000000000007E-2</v>
      </c>
      <c r="U2959" s="122">
        <f t="shared" si="1361"/>
        <v>21</v>
      </c>
      <c r="V2959" s="122">
        <v>252</v>
      </c>
      <c r="W2959" s="121">
        <f t="shared" si="1362"/>
        <v>1.0056541450000001</v>
      </c>
      <c r="X2959" s="114">
        <f t="shared" si="1363"/>
        <v>1.6283617500000001</v>
      </c>
      <c r="Y2959" s="114">
        <f t="shared" si="1364"/>
        <v>0</v>
      </c>
      <c r="Z2959" s="127" t="str">
        <f t="shared" si="1373"/>
        <v>A+J=</v>
      </c>
      <c r="AA2959" s="119">
        <f t="shared" si="1374"/>
        <v>46954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>
        <f t="shared" si="1365"/>
        <v>46954</v>
      </c>
      <c r="B2960" s="114">
        <f t="shared" si="1352"/>
        <v>289.72758930999998</v>
      </c>
      <c r="C2960" s="114">
        <f t="shared" si="1370"/>
        <v>162.79384863000001</v>
      </c>
      <c r="D2960" s="115">
        <f t="shared" si="1353"/>
        <v>1190.8820000000001</v>
      </c>
      <c r="E2960" s="116">
        <f t="shared" si="1349"/>
        <v>1193.337</v>
      </c>
      <c r="F2960" s="117">
        <f t="shared" si="1350"/>
        <v>46893</v>
      </c>
      <c r="G2960" s="118">
        <f t="shared" si="1354"/>
        <v>2.0614972768082662E-3</v>
      </c>
      <c r="H2960" s="119">
        <f t="shared" si="1371"/>
        <v>46986</v>
      </c>
      <c r="I2960" s="119">
        <f t="shared" si="1355"/>
        <v>46954</v>
      </c>
      <c r="J2960" s="120">
        <f t="shared" si="1366"/>
        <v>22</v>
      </c>
      <c r="K2960" s="120">
        <f t="shared" si="1351"/>
        <v>22</v>
      </c>
      <c r="L2960" s="8">
        <f t="shared" si="1367"/>
        <v>1.00206149</v>
      </c>
      <c r="M2960" s="121">
        <f t="shared" si="1356"/>
        <v>1.00206149</v>
      </c>
      <c r="N2960" s="121">
        <f t="shared" si="1357"/>
        <v>1.7655996776862855</v>
      </c>
      <c r="O2960" s="114">
        <f t="shared" si="1358"/>
        <v>1.76923944</v>
      </c>
      <c r="P2960" s="114">
        <f t="shared" si="1359"/>
        <v>288.02129758000001</v>
      </c>
      <c r="Q2960" s="168">
        <f t="shared" si="1372"/>
        <v>97</v>
      </c>
      <c r="R2960" s="169">
        <f t="shared" si="1368"/>
        <v>4.4920999999999996E-2</v>
      </c>
      <c r="S2960" s="114">
        <f t="shared" si="1360"/>
        <v>12.9382047</v>
      </c>
      <c r="T2960" s="124">
        <f t="shared" si="1369"/>
        <v>7.0000000000000007E-2</v>
      </c>
      <c r="U2960" s="122">
        <f t="shared" si="1361"/>
        <v>22</v>
      </c>
      <c r="V2960" s="122">
        <v>252</v>
      </c>
      <c r="W2960" s="121">
        <f t="shared" si="1362"/>
        <v>1.0059241860000001</v>
      </c>
      <c r="X2960" s="114">
        <f t="shared" si="1363"/>
        <v>1.70629173</v>
      </c>
      <c r="Y2960" s="114">
        <f t="shared" si="1364"/>
        <v>14.64449643</v>
      </c>
      <c r="Z2960" s="127" t="str">
        <f t="shared" si="1373"/>
        <v>A+J=</v>
      </c>
      <c r="AA2960" s="119">
        <f t="shared" si="1374"/>
        <v>46954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>
        <f t="shared" si="1365"/>
        <v>46955</v>
      </c>
      <c r="B2961" s="114">
        <f t="shared" si="1352"/>
        <v>275.18271668999995</v>
      </c>
      <c r="C2961" s="114">
        <f t="shared" si="1370"/>
        <v>155.48098615999999</v>
      </c>
      <c r="D2961" s="115">
        <f t="shared" si="1353"/>
        <v>1190.8820000000001</v>
      </c>
      <c r="E2961" s="116">
        <f t="shared" si="1349"/>
        <v>1193.337</v>
      </c>
      <c r="F2961" s="117">
        <f t="shared" si="1350"/>
        <v>46924</v>
      </c>
      <c r="G2961" s="118">
        <f t="shared" si="1354"/>
        <v>2.0614972768082662E-3</v>
      </c>
      <c r="H2961" s="119">
        <f t="shared" si="1371"/>
        <v>46986</v>
      </c>
      <c r="I2961" s="119">
        <f t="shared" si="1355"/>
        <v>46986</v>
      </c>
      <c r="J2961" s="120">
        <f t="shared" si="1366"/>
        <v>22</v>
      </c>
      <c r="K2961" s="120">
        <f t="shared" si="1351"/>
        <v>1</v>
      </c>
      <c r="L2961" s="8">
        <f t="shared" si="1367"/>
        <v>1.00009361</v>
      </c>
      <c r="M2961" s="121">
        <f t="shared" si="1356"/>
        <v>1.00206149</v>
      </c>
      <c r="N2961" s="121">
        <f t="shared" si="1357"/>
        <v>1.769239443765839</v>
      </c>
      <c r="O2961" s="114">
        <f t="shared" si="1358"/>
        <v>1.76940506</v>
      </c>
      <c r="P2961" s="114">
        <f t="shared" si="1359"/>
        <v>275.10884363999998</v>
      </c>
      <c r="Q2961" s="168">
        <f t="shared" si="1372"/>
        <v>0</v>
      </c>
      <c r="R2961" s="169">
        <f t="shared" si="1368"/>
        <v>0</v>
      </c>
      <c r="S2961" s="114">
        <f t="shared" si="1360"/>
        <v>0</v>
      </c>
      <c r="T2961" s="124">
        <f t="shared" si="1369"/>
        <v>7.0000000000000007E-2</v>
      </c>
      <c r="U2961" s="122">
        <f t="shared" si="1361"/>
        <v>1</v>
      </c>
      <c r="V2961" s="122">
        <v>252</v>
      </c>
      <c r="W2961" s="121">
        <f t="shared" si="1362"/>
        <v>1.0002685229999999</v>
      </c>
      <c r="X2961" s="114">
        <f t="shared" si="1363"/>
        <v>7.3873049999999996E-2</v>
      </c>
      <c r="Y2961" s="114">
        <f t="shared" si="1364"/>
        <v>0</v>
      </c>
      <c r="Z2961" s="127" t="str">
        <f t="shared" si="1373"/>
        <v>A+J=</v>
      </c>
      <c r="AA2961" s="119">
        <f t="shared" si="1374"/>
        <v>46986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>
        <f t="shared" si="1365"/>
        <v>46956</v>
      </c>
      <c r="B2962" s="114">
        <f t="shared" si="1352"/>
        <v>275.28237569999999</v>
      </c>
      <c r="C2962" s="114">
        <f t="shared" si="1370"/>
        <v>155.48098615999999</v>
      </c>
      <c r="D2962" s="115">
        <f t="shared" si="1353"/>
        <v>1190.8820000000001</v>
      </c>
      <c r="E2962" s="116">
        <f t="shared" si="1349"/>
        <v>1193.337</v>
      </c>
      <c r="F2962" s="117">
        <f t="shared" si="1350"/>
        <v>46924</v>
      </c>
      <c r="G2962" s="118">
        <f t="shared" si="1354"/>
        <v>2.0614972768082662E-3</v>
      </c>
      <c r="H2962" s="119">
        <f t="shared" si="1371"/>
        <v>46986</v>
      </c>
      <c r="I2962" s="119">
        <f t="shared" si="1355"/>
        <v>46986</v>
      </c>
      <c r="J2962" s="120">
        <f t="shared" si="1366"/>
        <v>22</v>
      </c>
      <c r="K2962" s="120">
        <f t="shared" si="1351"/>
        <v>2</v>
      </c>
      <c r="L2962" s="8">
        <f t="shared" si="1367"/>
        <v>1.0001872300000001</v>
      </c>
      <c r="M2962" s="121">
        <f t="shared" si="1356"/>
        <v>1.00206149</v>
      </c>
      <c r="N2962" s="121">
        <f t="shared" si="1357"/>
        <v>1.769239443765839</v>
      </c>
      <c r="O2962" s="114">
        <f t="shared" si="1358"/>
        <v>1.7695706899999999</v>
      </c>
      <c r="P2962" s="114">
        <f t="shared" si="1359"/>
        <v>275.13459596000001</v>
      </c>
      <c r="Q2962" s="168">
        <f t="shared" si="1372"/>
        <v>0</v>
      </c>
      <c r="R2962" s="169">
        <f t="shared" si="1368"/>
        <v>0</v>
      </c>
      <c r="S2962" s="114">
        <f t="shared" si="1360"/>
        <v>0</v>
      </c>
      <c r="T2962" s="124">
        <f t="shared" si="1369"/>
        <v>7.0000000000000007E-2</v>
      </c>
      <c r="U2962" s="122">
        <f t="shared" si="1361"/>
        <v>2</v>
      </c>
      <c r="V2962" s="122">
        <v>252</v>
      </c>
      <c r="W2962" s="121">
        <f t="shared" si="1362"/>
        <v>1.000537118</v>
      </c>
      <c r="X2962" s="114">
        <f t="shared" si="1363"/>
        <v>0.14777973999999999</v>
      </c>
      <c r="Y2962" s="114">
        <f t="shared" si="1364"/>
        <v>0</v>
      </c>
      <c r="Z2962" s="127" t="str">
        <f t="shared" si="1373"/>
        <v>A+J=</v>
      </c>
      <c r="AA2962" s="119">
        <f t="shared" si="1374"/>
        <v>46986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>
        <f t="shared" si="1365"/>
        <v>46957</v>
      </c>
      <c r="B2963" s="114">
        <f t="shared" si="1352"/>
        <v>275.28237569999999</v>
      </c>
      <c r="C2963" s="114">
        <f t="shared" si="1370"/>
        <v>155.48098615999999</v>
      </c>
      <c r="D2963" s="115">
        <f t="shared" si="1353"/>
        <v>1190.8820000000001</v>
      </c>
      <c r="E2963" s="116">
        <f t="shared" si="1349"/>
        <v>1193.337</v>
      </c>
      <c r="F2963" s="117">
        <f t="shared" si="1350"/>
        <v>46924</v>
      </c>
      <c r="G2963" s="118">
        <f t="shared" si="1354"/>
        <v>2.0614972768082662E-3</v>
      </c>
      <c r="H2963" s="119">
        <f t="shared" si="1371"/>
        <v>46986</v>
      </c>
      <c r="I2963" s="119">
        <f t="shared" si="1355"/>
        <v>46986</v>
      </c>
      <c r="J2963" s="120">
        <f t="shared" si="1366"/>
        <v>22</v>
      </c>
      <c r="K2963" s="120">
        <f t="shared" si="1351"/>
        <v>2</v>
      </c>
      <c r="L2963" s="8">
        <f t="shared" si="1367"/>
        <v>1.0001872300000001</v>
      </c>
      <c r="M2963" s="121">
        <f t="shared" si="1356"/>
        <v>1.00206149</v>
      </c>
      <c r="N2963" s="121">
        <f t="shared" si="1357"/>
        <v>1.769239443765839</v>
      </c>
      <c r="O2963" s="114">
        <f t="shared" si="1358"/>
        <v>1.7695706899999999</v>
      </c>
      <c r="P2963" s="114">
        <f t="shared" si="1359"/>
        <v>275.13459596000001</v>
      </c>
      <c r="Q2963" s="168">
        <f t="shared" si="1372"/>
        <v>0</v>
      </c>
      <c r="R2963" s="169">
        <f t="shared" si="1368"/>
        <v>0</v>
      </c>
      <c r="S2963" s="114">
        <f t="shared" si="1360"/>
        <v>0</v>
      </c>
      <c r="T2963" s="124">
        <f t="shared" si="1369"/>
        <v>7.0000000000000007E-2</v>
      </c>
      <c r="U2963" s="122">
        <f t="shared" si="1361"/>
        <v>2</v>
      </c>
      <c r="V2963" s="122">
        <v>252</v>
      </c>
      <c r="W2963" s="121">
        <f t="shared" si="1362"/>
        <v>1.000537118</v>
      </c>
      <c r="X2963" s="114">
        <f t="shared" si="1363"/>
        <v>0.14777973999999999</v>
      </c>
      <c r="Y2963" s="114">
        <f t="shared" si="1364"/>
        <v>0</v>
      </c>
      <c r="Z2963" s="127" t="str">
        <f t="shared" si="1373"/>
        <v>A+J=</v>
      </c>
      <c r="AA2963" s="119">
        <f t="shared" si="1374"/>
        <v>46986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>
        <f t="shared" si="1365"/>
        <v>46958</v>
      </c>
      <c r="B2964" s="114">
        <f t="shared" si="1352"/>
        <v>275.28237569999999</v>
      </c>
      <c r="C2964" s="114">
        <f t="shared" si="1370"/>
        <v>155.48098615999999</v>
      </c>
      <c r="D2964" s="115">
        <f t="shared" si="1353"/>
        <v>1190.8820000000001</v>
      </c>
      <c r="E2964" s="116">
        <f t="shared" si="1349"/>
        <v>1193.337</v>
      </c>
      <c r="F2964" s="117">
        <f t="shared" si="1350"/>
        <v>46924</v>
      </c>
      <c r="G2964" s="118">
        <f t="shared" si="1354"/>
        <v>2.0614972768082662E-3</v>
      </c>
      <c r="H2964" s="119">
        <f t="shared" si="1371"/>
        <v>46986</v>
      </c>
      <c r="I2964" s="119">
        <f t="shared" si="1355"/>
        <v>46986</v>
      </c>
      <c r="J2964" s="120">
        <f t="shared" si="1366"/>
        <v>22</v>
      </c>
      <c r="K2964" s="120">
        <f t="shared" si="1351"/>
        <v>2</v>
      </c>
      <c r="L2964" s="8">
        <f t="shared" si="1367"/>
        <v>1.0001872300000001</v>
      </c>
      <c r="M2964" s="121">
        <f t="shared" si="1356"/>
        <v>1.00206149</v>
      </c>
      <c r="N2964" s="121">
        <f t="shared" si="1357"/>
        <v>1.769239443765839</v>
      </c>
      <c r="O2964" s="114">
        <f t="shared" si="1358"/>
        <v>1.7695706899999999</v>
      </c>
      <c r="P2964" s="114">
        <f t="shared" si="1359"/>
        <v>275.13459596000001</v>
      </c>
      <c r="Q2964" s="168">
        <f t="shared" si="1372"/>
        <v>0</v>
      </c>
      <c r="R2964" s="169">
        <f t="shared" si="1368"/>
        <v>0</v>
      </c>
      <c r="S2964" s="114">
        <f t="shared" si="1360"/>
        <v>0</v>
      </c>
      <c r="T2964" s="124">
        <f t="shared" si="1369"/>
        <v>7.0000000000000007E-2</v>
      </c>
      <c r="U2964" s="122">
        <f t="shared" si="1361"/>
        <v>2</v>
      </c>
      <c r="V2964" s="122">
        <v>252</v>
      </c>
      <c r="W2964" s="121">
        <f t="shared" si="1362"/>
        <v>1.000537118</v>
      </c>
      <c r="X2964" s="114">
        <f t="shared" si="1363"/>
        <v>0.14777973999999999</v>
      </c>
      <c r="Y2964" s="114">
        <f t="shared" si="1364"/>
        <v>0</v>
      </c>
      <c r="Z2964" s="127" t="str">
        <f t="shared" si="1373"/>
        <v>A+J=</v>
      </c>
      <c r="AA2964" s="119">
        <f t="shared" si="1374"/>
        <v>46986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>
        <f t="shared" si="1365"/>
        <v>46959</v>
      </c>
      <c r="B2965" s="114">
        <f t="shared" si="1352"/>
        <v>275.38207302000001</v>
      </c>
      <c r="C2965" s="114">
        <f t="shared" si="1370"/>
        <v>155.48098615999999</v>
      </c>
      <c r="D2965" s="115">
        <f t="shared" si="1353"/>
        <v>1190.8820000000001</v>
      </c>
      <c r="E2965" s="116">
        <f t="shared" si="1349"/>
        <v>1193.337</v>
      </c>
      <c r="F2965" s="117">
        <f t="shared" si="1350"/>
        <v>46924</v>
      </c>
      <c r="G2965" s="118">
        <f t="shared" si="1354"/>
        <v>2.0614972768082662E-3</v>
      </c>
      <c r="H2965" s="119">
        <f t="shared" si="1371"/>
        <v>46986</v>
      </c>
      <c r="I2965" s="119">
        <f t="shared" si="1355"/>
        <v>46986</v>
      </c>
      <c r="J2965" s="120">
        <f t="shared" si="1366"/>
        <v>22</v>
      </c>
      <c r="K2965" s="120">
        <f t="shared" si="1351"/>
        <v>3</v>
      </c>
      <c r="L2965" s="8">
        <f t="shared" si="1367"/>
        <v>1.0002808599999999</v>
      </c>
      <c r="M2965" s="121">
        <f t="shared" si="1356"/>
        <v>1.00206149</v>
      </c>
      <c r="N2965" s="121">
        <f t="shared" si="1357"/>
        <v>1.769239443765839</v>
      </c>
      <c r="O2965" s="114">
        <f t="shared" si="1358"/>
        <v>1.7697363500000001</v>
      </c>
      <c r="P2965" s="114">
        <f t="shared" si="1359"/>
        <v>275.16035294</v>
      </c>
      <c r="Q2965" s="168">
        <f t="shared" si="1372"/>
        <v>0</v>
      </c>
      <c r="R2965" s="169">
        <f t="shared" si="1368"/>
        <v>0</v>
      </c>
      <c r="S2965" s="114">
        <f t="shared" si="1360"/>
        <v>0</v>
      </c>
      <c r="T2965" s="124">
        <f t="shared" si="1369"/>
        <v>7.0000000000000007E-2</v>
      </c>
      <c r="U2965" s="122">
        <f t="shared" si="1361"/>
        <v>3</v>
      </c>
      <c r="V2965" s="122">
        <v>252</v>
      </c>
      <c r="W2965" s="121">
        <f t="shared" si="1362"/>
        <v>1.0008057850000001</v>
      </c>
      <c r="X2965" s="114">
        <f t="shared" si="1363"/>
        <v>0.22172008000000001</v>
      </c>
      <c r="Y2965" s="114">
        <f t="shared" si="1364"/>
        <v>0</v>
      </c>
      <c r="Z2965" s="127" t="str">
        <f t="shared" si="1373"/>
        <v>A+J=</v>
      </c>
      <c r="AA2965" s="119">
        <f t="shared" si="1374"/>
        <v>46986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>
        <f t="shared" si="1365"/>
        <v>46960</v>
      </c>
      <c r="B2966" s="114">
        <f t="shared" si="1352"/>
        <v>275.48180554999999</v>
      </c>
      <c r="C2966" s="114">
        <f t="shared" si="1370"/>
        <v>155.48098615999999</v>
      </c>
      <c r="D2966" s="115">
        <f t="shared" si="1353"/>
        <v>1190.8820000000001</v>
      </c>
      <c r="E2966" s="116">
        <f t="shared" si="1349"/>
        <v>1193.337</v>
      </c>
      <c r="F2966" s="117">
        <f t="shared" si="1350"/>
        <v>46924</v>
      </c>
      <c r="G2966" s="118">
        <f t="shared" si="1354"/>
        <v>2.0614972768082662E-3</v>
      </c>
      <c r="H2966" s="119">
        <f t="shared" si="1371"/>
        <v>46986</v>
      </c>
      <c r="I2966" s="119">
        <f t="shared" si="1355"/>
        <v>46986</v>
      </c>
      <c r="J2966" s="120">
        <f t="shared" si="1366"/>
        <v>22</v>
      </c>
      <c r="K2966" s="120">
        <f t="shared" si="1351"/>
        <v>4</v>
      </c>
      <c r="L2966" s="8">
        <f t="shared" si="1367"/>
        <v>1.0003744999999999</v>
      </c>
      <c r="M2966" s="121">
        <f t="shared" si="1356"/>
        <v>1.00206149</v>
      </c>
      <c r="N2966" s="121">
        <f t="shared" si="1357"/>
        <v>1.769239443765839</v>
      </c>
      <c r="O2966" s="114">
        <f t="shared" si="1358"/>
        <v>1.76990202</v>
      </c>
      <c r="P2966" s="114">
        <f t="shared" si="1359"/>
        <v>275.18611147000001</v>
      </c>
      <c r="Q2966" s="168">
        <f t="shared" si="1372"/>
        <v>0</v>
      </c>
      <c r="R2966" s="169">
        <f t="shared" si="1368"/>
        <v>0</v>
      </c>
      <c r="S2966" s="114">
        <f t="shared" si="1360"/>
        <v>0</v>
      </c>
      <c r="T2966" s="124">
        <f t="shared" si="1369"/>
        <v>7.0000000000000007E-2</v>
      </c>
      <c r="U2966" s="122">
        <f t="shared" si="1361"/>
        <v>4</v>
      </c>
      <c r="V2966" s="122">
        <v>252</v>
      </c>
      <c r="W2966" s="121">
        <f t="shared" si="1362"/>
        <v>1.0010745240000001</v>
      </c>
      <c r="X2966" s="114">
        <f t="shared" si="1363"/>
        <v>0.29569408000000003</v>
      </c>
      <c r="Y2966" s="114">
        <f t="shared" si="1364"/>
        <v>0</v>
      </c>
      <c r="Z2966" s="127" t="str">
        <f t="shared" si="1373"/>
        <v>A+J=</v>
      </c>
      <c r="AA2966" s="119">
        <f t="shared" si="1374"/>
        <v>46986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>
        <f t="shared" si="1365"/>
        <v>46961</v>
      </c>
      <c r="B2967" s="114">
        <f t="shared" si="1352"/>
        <v>275.58157173999996</v>
      </c>
      <c r="C2967" s="114">
        <f t="shared" si="1370"/>
        <v>155.48098615999999</v>
      </c>
      <c r="D2967" s="115">
        <f t="shared" si="1353"/>
        <v>1190.8820000000001</v>
      </c>
      <c r="E2967" s="116">
        <f t="shared" si="1349"/>
        <v>1193.337</v>
      </c>
      <c r="F2967" s="117">
        <f t="shared" si="1350"/>
        <v>46924</v>
      </c>
      <c r="G2967" s="118">
        <f t="shared" si="1354"/>
        <v>2.0614972768082662E-3</v>
      </c>
      <c r="H2967" s="119">
        <f t="shared" si="1371"/>
        <v>46986</v>
      </c>
      <c r="I2967" s="119">
        <f t="shared" si="1355"/>
        <v>46986</v>
      </c>
      <c r="J2967" s="120">
        <f t="shared" si="1366"/>
        <v>22</v>
      </c>
      <c r="K2967" s="120">
        <f t="shared" si="1351"/>
        <v>5</v>
      </c>
      <c r="L2967" s="8">
        <f t="shared" si="1367"/>
        <v>1.00046814</v>
      </c>
      <c r="M2967" s="121">
        <f t="shared" si="1356"/>
        <v>1.00206149</v>
      </c>
      <c r="N2967" s="121">
        <f t="shared" si="1357"/>
        <v>1.769239443765839</v>
      </c>
      <c r="O2967" s="114">
        <f t="shared" si="1358"/>
        <v>1.7700676900000001</v>
      </c>
      <c r="P2967" s="114">
        <f t="shared" si="1359"/>
        <v>275.21187000999998</v>
      </c>
      <c r="Q2967" s="168">
        <f t="shared" si="1372"/>
        <v>0</v>
      </c>
      <c r="R2967" s="169">
        <f t="shared" si="1368"/>
        <v>0</v>
      </c>
      <c r="S2967" s="114">
        <f t="shared" si="1360"/>
        <v>0</v>
      </c>
      <c r="T2967" s="124">
        <f t="shared" si="1369"/>
        <v>7.0000000000000007E-2</v>
      </c>
      <c r="U2967" s="122">
        <f t="shared" si="1361"/>
        <v>5</v>
      </c>
      <c r="V2967" s="122">
        <v>252</v>
      </c>
      <c r="W2967" s="121">
        <f t="shared" si="1362"/>
        <v>1.0013433350000001</v>
      </c>
      <c r="X2967" s="114">
        <f t="shared" si="1363"/>
        <v>0.36970173000000001</v>
      </c>
      <c r="Y2967" s="114">
        <f t="shared" si="1364"/>
        <v>0</v>
      </c>
      <c r="Z2967" s="127" t="str">
        <f t="shared" si="1373"/>
        <v>A+J=</v>
      </c>
      <c r="AA2967" s="119">
        <f t="shared" si="1374"/>
        <v>46986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>
        <f t="shared" si="1365"/>
        <v>46962</v>
      </c>
      <c r="B2968" s="114">
        <f t="shared" si="1352"/>
        <v>275.68137781999997</v>
      </c>
      <c r="C2968" s="114">
        <f t="shared" si="1370"/>
        <v>155.48098615999999</v>
      </c>
      <c r="D2968" s="115">
        <f t="shared" si="1353"/>
        <v>1190.8820000000001</v>
      </c>
      <c r="E2968" s="116">
        <f t="shared" si="1349"/>
        <v>1193.337</v>
      </c>
      <c r="F2968" s="117">
        <f t="shared" si="1350"/>
        <v>46924</v>
      </c>
      <c r="G2968" s="118">
        <f t="shared" si="1354"/>
        <v>2.0614972768082662E-3</v>
      </c>
      <c r="H2968" s="119">
        <f t="shared" si="1371"/>
        <v>46986</v>
      </c>
      <c r="I2968" s="119">
        <f t="shared" si="1355"/>
        <v>46986</v>
      </c>
      <c r="J2968" s="120">
        <f t="shared" si="1366"/>
        <v>22</v>
      </c>
      <c r="K2968" s="120">
        <f t="shared" si="1351"/>
        <v>6</v>
      </c>
      <c r="L2968" s="8">
        <f t="shared" si="1367"/>
        <v>1.0005618000000001</v>
      </c>
      <c r="M2968" s="121">
        <f t="shared" si="1356"/>
        <v>1.00206149</v>
      </c>
      <c r="N2968" s="121">
        <f t="shared" si="1357"/>
        <v>1.769239443765839</v>
      </c>
      <c r="O2968" s="114">
        <f t="shared" si="1358"/>
        <v>1.7702334</v>
      </c>
      <c r="P2968" s="114">
        <f t="shared" si="1359"/>
        <v>275.23763475999999</v>
      </c>
      <c r="Q2968" s="168">
        <f t="shared" si="1372"/>
        <v>0</v>
      </c>
      <c r="R2968" s="169">
        <f t="shared" si="1368"/>
        <v>0</v>
      </c>
      <c r="S2968" s="114">
        <f t="shared" si="1360"/>
        <v>0</v>
      </c>
      <c r="T2968" s="124">
        <f t="shared" si="1369"/>
        <v>7.0000000000000007E-2</v>
      </c>
      <c r="U2968" s="122">
        <f t="shared" si="1361"/>
        <v>6</v>
      </c>
      <c r="V2968" s="122">
        <v>252</v>
      </c>
      <c r="W2968" s="121">
        <f t="shared" si="1362"/>
        <v>1.001612218</v>
      </c>
      <c r="X2968" s="114">
        <f t="shared" si="1363"/>
        <v>0.44374306000000002</v>
      </c>
      <c r="Y2968" s="114">
        <f t="shared" si="1364"/>
        <v>0</v>
      </c>
      <c r="Z2968" s="127" t="str">
        <f t="shared" si="1373"/>
        <v>A+J=</v>
      </c>
      <c r="AA2968" s="119">
        <f t="shared" si="1374"/>
        <v>46986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>
        <f t="shared" si="1365"/>
        <v>46963</v>
      </c>
      <c r="B2969" s="114">
        <f t="shared" si="1352"/>
        <v>275.78121942000001</v>
      </c>
      <c r="C2969" s="114">
        <f t="shared" si="1370"/>
        <v>155.48098615999999</v>
      </c>
      <c r="D2969" s="115">
        <f t="shared" si="1353"/>
        <v>1190.8820000000001</v>
      </c>
      <c r="E2969" s="116">
        <f t="shared" si="1349"/>
        <v>1193.337</v>
      </c>
      <c r="F2969" s="117">
        <f t="shared" si="1350"/>
        <v>46924</v>
      </c>
      <c r="G2969" s="118">
        <f t="shared" si="1354"/>
        <v>2.0614972768082662E-3</v>
      </c>
      <c r="H2969" s="119">
        <f t="shared" si="1371"/>
        <v>46986</v>
      </c>
      <c r="I2969" s="119">
        <f t="shared" si="1355"/>
        <v>46986</v>
      </c>
      <c r="J2969" s="120">
        <f t="shared" si="1366"/>
        <v>22</v>
      </c>
      <c r="K2969" s="120">
        <f t="shared" si="1351"/>
        <v>7</v>
      </c>
      <c r="L2969" s="8">
        <f t="shared" si="1367"/>
        <v>1.0006554700000001</v>
      </c>
      <c r="M2969" s="121">
        <f t="shared" si="1356"/>
        <v>1.00206149</v>
      </c>
      <c r="N2969" s="121">
        <f t="shared" si="1357"/>
        <v>1.769239443765839</v>
      </c>
      <c r="O2969" s="114">
        <f t="shared" si="1358"/>
        <v>1.77039912</v>
      </c>
      <c r="P2969" s="114">
        <f t="shared" si="1359"/>
        <v>275.26340106999999</v>
      </c>
      <c r="Q2969" s="168">
        <f t="shared" si="1372"/>
        <v>0</v>
      </c>
      <c r="R2969" s="169">
        <f t="shared" si="1368"/>
        <v>0</v>
      </c>
      <c r="S2969" s="114">
        <f t="shared" si="1360"/>
        <v>0</v>
      </c>
      <c r="T2969" s="124">
        <f t="shared" si="1369"/>
        <v>7.0000000000000007E-2</v>
      </c>
      <c r="U2969" s="122">
        <f t="shared" si="1361"/>
        <v>7</v>
      </c>
      <c r="V2969" s="122">
        <v>252</v>
      </c>
      <c r="W2969" s="121">
        <f t="shared" si="1362"/>
        <v>1.001881174</v>
      </c>
      <c r="X2969" s="114">
        <f t="shared" si="1363"/>
        <v>0.51781834999999998</v>
      </c>
      <c r="Y2969" s="114">
        <f t="shared" si="1364"/>
        <v>0</v>
      </c>
      <c r="Z2969" s="127" t="str">
        <f t="shared" si="1373"/>
        <v>A+J=</v>
      </c>
      <c r="AA2969" s="119">
        <f t="shared" si="1374"/>
        <v>46986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>
        <f t="shared" si="1365"/>
        <v>46964</v>
      </c>
      <c r="B2970" s="114">
        <f t="shared" si="1352"/>
        <v>275.78121942000001</v>
      </c>
      <c r="C2970" s="114">
        <f t="shared" si="1370"/>
        <v>155.48098615999999</v>
      </c>
      <c r="D2970" s="115">
        <f t="shared" si="1353"/>
        <v>1190.8820000000001</v>
      </c>
      <c r="E2970" s="116">
        <f t="shared" si="1349"/>
        <v>1193.337</v>
      </c>
      <c r="F2970" s="117">
        <f t="shared" si="1350"/>
        <v>46924</v>
      </c>
      <c r="G2970" s="118">
        <f t="shared" si="1354"/>
        <v>2.0614972768082662E-3</v>
      </c>
      <c r="H2970" s="119">
        <f t="shared" si="1371"/>
        <v>46986</v>
      </c>
      <c r="I2970" s="119">
        <f t="shared" si="1355"/>
        <v>46986</v>
      </c>
      <c r="J2970" s="120">
        <f t="shared" si="1366"/>
        <v>22</v>
      </c>
      <c r="K2970" s="120">
        <f t="shared" si="1351"/>
        <v>7</v>
      </c>
      <c r="L2970" s="8">
        <f t="shared" si="1367"/>
        <v>1.0006554700000001</v>
      </c>
      <c r="M2970" s="121">
        <f t="shared" si="1356"/>
        <v>1.00206149</v>
      </c>
      <c r="N2970" s="121">
        <f t="shared" si="1357"/>
        <v>1.769239443765839</v>
      </c>
      <c r="O2970" s="114">
        <f t="shared" si="1358"/>
        <v>1.77039912</v>
      </c>
      <c r="P2970" s="114">
        <f t="shared" si="1359"/>
        <v>275.26340106999999</v>
      </c>
      <c r="Q2970" s="168">
        <f t="shared" si="1372"/>
        <v>0</v>
      </c>
      <c r="R2970" s="169">
        <f t="shared" si="1368"/>
        <v>0</v>
      </c>
      <c r="S2970" s="114">
        <f t="shared" si="1360"/>
        <v>0</v>
      </c>
      <c r="T2970" s="124">
        <f t="shared" si="1369"/>
        <v>7.0000000000000007E-2</v>
      </c>
      <c r="U2970" s="122">
        <f t="shared" si="1361"/>
        <v>7</v>
      </c>
      <c r="V2970" s="122">
        <v>252</v>
      </c>
      <c r="W2970" s="121">
        <f t="shared" si="1362"/>
        <v>1.001881174</v>
      </c>
      <c r="X2970" s="114">
        <f t="shared" si="1363"/>
        <v>0.51781834999999998</v>
      </c>
      <c r="Y2970" s="114">
        <f t="shared" si="1364"/>
        <v>0</v>
      </c>
      <c r="Z2970" s="127" t="str">
        <f t="shared" si="1373"/>
        <v>A+J=</v>
      </c>
      <c r="AA2970" s="119">
        <f t="shared" si="1374"/>
        <v>46986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>
        <f t="shared" si="1365"/>
        <v>46965</v>
      </c>
      <c r="B2971" s="114">
        <f t="shared" si="1352"/>
        <v>275.78121942000001</v>
      </c>
      <c r="C2971" s="114">
        <f t="shared" si="1370"/>
        <v>155.48098615999999</v>
      </c>
      <c r="D2971" s="115">
        <f t="shared" si="1353"/>
        <v>1190.8820000000001</v>
      </c>
      <c r="E2971" s="116">
        <f t="shared" si="1349"/>
        <v>1193.337</v>
      </c>
      <c r="F2971" s="117">
        <f t="shared" si="1350"/>
        <v>46924</v>
      </c>
      <c r="G2971" s="118">
        <f t="shared" si="1354"/>
        <v>2.0614972768082662E-3</v>
      </c>
      <c r="H2971" s="119">
        <f t="shared" si="1371"/>
        <v>46986</v>
      </c>
      <c r="I2971" s="119">
        <f t="shared" si="1355"/>
        <v>46986</v>
      </c>
      <c r="J2971" s="120">
        <f t="shared" si="1366"/>
        <v>22</v>
      </c>
      <c r="K2971" s="120">
        <f t="shared" si="1351"/>
        <v>7</v>
      </c>
      <c r="L2971" s="8">
        <f t="shared" si="1367"/>
        <v>1.0006554700000001</v>
      </c>
      <c r="M2971" s="121">
        <f t="shared" si="1356"/>
        <v>1.00206149</v>
      </c>
      <c r="N2971" s="121">
        <f t="shared" si="1357"/>
        <v>1.769239443765839</v>
      </c>
      <c r="O2971" s="114">
        <f t="shared" si="1358"/>
        <v>1.77039912</v>
      </c>
      <c r="P2971" s="114">
        <f t="shared" si="1359"/>
        <v>275.26340106999999</v>
      </c>
      <c r="Q2971" s="168">
        <f t="shared" si="1372"/>
        <v>0</v>
      </c>
      <c r="R2971" s="169">
        <f t="shared" si="1368"/>
        <v>0</v>
      </c>
      <c r="S2971" s="114">
        <f t="shared" si="1360"/>
        <v>0</v>
      </c>
      <c r="T2971" s="124">
        <f t="shared" si="1369"/>
        <v>7.0000000000000007E-2</v>
      </c>
      <c r="U2971" s="122">
        <f t="shared" si="1361"/>
        <v>7</v>
      </c>
      <c r="V2971" s="122">
        <v>252</v>
      </c>
      <c r="W2971" s="121">
        <f t="shared" si="1362"/>
        <v>1.001881174</v>
      </c>
      <c r="X2971" s="114">
        <f t="shared" si="1363"/>
        <v>0.51781834999999998</v>
      </c>
      <c r="Y2971" s="114">
        <f t="shared" si="1364"/>
        <v>0</v>
      </c>
      <c r="Z2971" s="127" t="str">
        <f t="shared" si="1373"/>
        <v>A+J=</v>
      </c>
      <c r="AA2971" s="119">
        <f t="shared" si="1374"/>
        <v>46986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>
        <f t="shared" si="1365"/>
        <v>46966</v>
      </c>
      <c r="B2972" s="114">
        <f t="shared" si="1352"/>
        <v>275.88109625000004</v>
      </c>
      <c r="C2972" s="114">
        <f t="shared" si="1370"/>
        <v>155.48098615999999</v>
      </c>
      <c r="D2972" s="115">
        <f t="shared" si="1353"/>
        <v>1190.8820000000001</v>
      </c>
      <c r="E2972" s="116">
        <f t="shared" si="1349"/>
        <v>1193.337</v>
      </c>
      <c r="F2972" s="117">
        <f t="shared" si="1350"/>
        <v>46924</v>
      </c>
      <c r="G2972" s="118">
        <f t="shared" si="1354"/>
        <v>2.0614972768082662E-3</v>
      </c>
      <c r="H2972" s="119">
        <f t="shared" si="1371"/>
        <v>46986</v>
      </c>
      <c r="I2972" s="119">
        <f t="shared" si="1355"/>
        <v>46986</v>
      </c>
      <c r="J2972" s="120">
        <f t="shared" si="1366"/>
        <v>22</v>
      </c>
      <c r="K2972" s="120">
        <f t="shared" si="1351"/>
        <v>8</v>
      </c>
      <c r="L2972" s="8">
        <f t="shared" si="1367"/>
        <v>1.0007491399999999</v>
      </c>
      <c r="M2972" s="121">
        <f t="shared" si="1356"/>
        <v>1.00206149</v>
      </c>
      <c r="N2972" s="121">
        <f t="shared" si="1357"/>
        <v>1.769239443765839</v>
      </c>
      <c r="O2972" s="114">
        <f t="shared" si="1358"/>
        <v>1.77056485</v>
      </c>
      <c r="P2972" s="114">
        <f t="shared" si="1359"/>
        <v>275.28916893000002</v>
      </c>
      <c r="Q2972" s="168">
        <f t="shared" si="1372"/>
        <v>0</v>
      </c>
      <c r="R2972" s="169">
        <f t="shared" si="1368"/>
        <v>0</v>
      </c>
      <c r="S2972" s="114">
        <f t="shared" si="1360"/>
        <v>0</v>
      </c>
      <c r="T2972" s="124">
        <f t="shared" si="1369"/>
        <v>7.0000000000000007E-2</v>
      </c>
      <c r="U2972" s="122">
        <f t="shared" si="1361"/>
        <v>8</v>
      </c>
      <c r="V2972" s="122">
        <v>252</v>
      </c>
      <c r="W2972" s="121">
        <f t="shared" si="1362"/>
        <v>1.0021502019999999</v>
      </c>
      <c r="X2972" s="114">
        <f t="shared" si="1363"/>
        <v>0.59192732000000003</v>
      </c>
      <c r="Y2972" s="114">
        <f t="shared" si="1364"/>
        <v>0</v>
      </c>
      <c r="Z2972" s="127" t="str">
        <f t="shared" si="1373"/>
        <v>A+J=</v>
      </c>
      <c r="AA2972" s="119">
        <f t="shared" si="1374"/>
        <v>46986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>
        <f t="shared" si="1365"/>
        <v>46967</v>
      </c>
      <c r="B2973" s="114">
        <f t="shared" si="1352"/>
        <v>275.98100832999995</v>
      </c>
      <c r="C2973" s="114">
        <f t="shared" si="1370"/>
        <v>155.48098615999999</v>
      </c>
      <c r="D2973" s="115">
        <f t="shared" si="1353"/>
        <v>1190.8820000000001</v>
      </c>
      <c r="E2973" s="116">
        <f t="shared" si="1349"/>
        <v>1193.337</v>
      </c>
      <c r="F2973" s="117">
        <f t="shared" si="1350"/>
        <v>46924</v>
      </c>
      <c r="G2973" s="118">
        <f t="shared" si="1354"/>
        <v>2.0614972768082662E-3</v>
      </c>
      <c r="H2973" s="119">
        <f t="shared" si="1371"/>
        <v>46986</v>
      </c>
      <c r="I2973" s="119">
        <f t="shared" si="1355"/>
        <v>46986</v>
      </c>
      <c r="J2973" s="120">
        <f t="shared" si="1366"/>
        <v>22</v>
      </c>
      <c r="K2973" s="120">
        <f t="shared" si="1351"/>
        <v>9</v>
      </c>
      <c r="L2973" s="8">
        <f t="shared" si="1367"/>
        <v>1.0008428199999999</v>
      </c>
      <c r="M2973" s="121">
        <f t="shared" si="1356"/>
        <v>1.00206149</v>
      </c>
      <c r="N2973" s="121">
        <f t="shared" si="1357"/>
        <v>1.769239443765839</v>
      </c>
      <c r="O2973" s="114">
        <f t="shared" si="1358"/>
        <v>1.7707305900000001</v>
      </c>
      <c r="P2973" s="114">
        <f t="shared" si="1359"/>
        <v>275.31493834999998</v>
      </c>
      <c r="Q2973" s="168">
        <f t="shared" si="1372"/>
        <v>0</v>
      </c>
      <c r="R2973" s="169">
        <f t="shared" si="1368"/>
        <v>0</v>
      </c>
      <c r="S2973" s="114">
        <f t="shared" si="1360"/>
        <v>0</v>
      </c>
      <c r="T2973" s="124">
        <f t="shared" si="1369"/>
        <v>7.0000000000000007E-2</v>
      </c>
      <c r="U2973" s="122">
        <f t="shared" si="1361"/>
        <v>9</v>
      </c>
      <c r="V2973" s="122">
        <v>252</v>
      </c>
      <c r="W2973" s="121">
        <f t="shared" si="1362"/>
        <v>1.0024193020000001</v>
      </c>
      <c r="X2973" s="114">
        <f t="shared" si="1363"/>
        <v>0.66606997999999995</v>
      </c>
      <c r="Y2973" s="114">
        <f t="shared" si="1364"/>
        <v>0</v>
      </c>
      <c r="Z2973" s="127" t="str">
        <f t="shared" si="1373"/>
        <v>A+J=</v>
      </c>
      <c r="AA2973" s="119">
        <f t="shared" si="1374"/>
        <v>46986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>
        <f t="shared" si="1365"/>
        <v>46968</v>
      </c>
      <c r="B2974" s="114">
        <f t="shared" si="1352"/>
        <v>276.08095722000002</v>
      </c>
      <c r="C2974" s="114">
        <f t="shared" si="1370"/>
        <v>155.48098615999999</v>
      </c>
      <c r="D2974" s="115">
        <f t="shared" si="1353"/>
        <v>1190.8820000000001</v>
      </c>
      <c r="E2974" s="116">
        <f t="shared" si="1349"/>
        <v>1193.337</v>
      </c>
      <c r="F2974" s="117">
        <f t="shared" si="1350"/>
        <v>46924</v>
      </c>
      <c r="G2974" s="118">
        <f t="shared" si="1354"/>
        <v>2.0614972768082662E-3</v>
      </c>
      <c r="H2974" s="119">
        <f t="shared" si="1371"/>
        <v>46986</v>
      </c>
      <c r="I2974" s="119">
        <f t="shared" si="1355"/>
        <v>46986</v>
      </c>
      <c r="J2974" s="120">
        <f t="shared" si="1366"/>
        <v>22</v>
      </c>
      <c r="K2974" s="120">
        <f t="shared" si="1351"/>
        <v>10</v>
      </c>
      <c r="L2974" s="8">
        <f t="shared" si="1367"/>
        <v>1.0009365100000001</v>
      </c>
      <c r="M2974" s="121">
        <f t="shared" si="1356"/>
        <v>1.00206149</v>
      </c>
      <c r="N2974" s="121">
        <f t="shared" si="1357"/>
        <v>1.769239443765839</v>
      </c>
      <c r="O2974" s="114">
        <f t="shared" si="1358"/>
        <v>1.7708963499999999</v>
      </c>
      <c r="P2974" s="114">
        <f t="shared" si="1359"/>
        <v>275.34071088000002</v>
      </c>
      <c r="Q2974" s="168">
        <f t="shared" si="1372"/>
        <v>0</v>
      </c>
      <c r="R2974" s="169">
        <f t="shared" si="1368"/>
        <v>0</v>
      </c>
      <c r="S2974" s="114">
        <f t="shared" si="1360"/>
        <v>0</v>
      </c>
      <c r="T2974" s="124">
        <f t="shared" si="1369"/>
        <v>7.0000000000000007E-2</v>
      </c>
      <c r="U2974" s="122">
        <f t="shared" si="1361"/>
        <v>10</v>
      </c>
      <c r="V2974" s="122">
        <v>252</v>
      </c>
      <c r="W2974" s="121">
        <f t="shared" si="1362"/>
        <v>1.0026884739999999</v>
      </c>
      <c r="X2974" s="114">
        <f t="shared" si="1363"/>
        <v>0.74024634</v>
      </c>
      <c r="Y2974" s="114">
        <f t="shared" si="1364"/>
        <v>0</v>
      </c>
      <c r="Z2974" s="127" t="str">
        <f t="shared" si="1373"/>
        <v>A+J=</v>
      </c>
      <c r="AA2974" s="119">
        <f t="shared" si="1374"/>
        <v>46986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>
        <f t="shared" si="1365"/>
        <v>46969</v>
      </c>
      <c r="B2975" s="114">
        <f t="shared" si="1352"/>
        <v>276.1809432</v>
      </c>
      <c r="C2975" s="114">
        <f t="shared" si="1370"/>
        <v>155.48098615999999</v>
      </c>
      <c r="D2975" s="115">
        <f t="shared" si="1353"/>
        <v>1190.8820000000001</v>
      </c>
      <c r="E2975" s="116">
        <f t="shared" si="1349"/>
        <v>1193.337</v>
      </c>
      <c r="F2975" s="117">
        <f t="shared" si="1350"/>
        <v>46924</v>
      </c>
      <c r="G2975" s="118">
        <f t="shared" si="1354"/>
        <v>2.0614972768082662E-3</v>
      </c>
      <c r="H2975" s="119">
        <f t="shared" si="1371"/>
        <v>46986</v>
      </c>
      <c r="I2975" s="119">
        <f t="shared" si="1355"/>
        <v>46986</v>
      </c>
      <c r="J2975" s="120">
        <f t="shared" si="1366"/>
        <v>22</v>
      </c>
      <c r="K2975" s="120">
        <f t="shared" si="1351"/>
        <v>11</v>
      </c>
      <c r="L2975" s="8">
        <f t="shared" si="1367"/>
        <v>1.0010302099999999</v>
      </c>
      <c r="M2975" s="121">
        <f t="shared" si="1356"/>
        <v>1.00206149</v>
      </c>
      <c r="N2975" s="121">
        <f t="shared" si="1357"/>
        <v>1.769239443765839</v>
      </c>
      <c r="O2975" s="114">
        <f t="shared" si="1358"/>
        <v>1.77106213</v>
      </c>
      <c r="P2975" s="114">
        <f t="shared" si="1359"/>
        <v>275.36648652000002</v>
      </c>
      <c r="Q2975" s="168">
        <f t="shared" si="1372"/>
        <v>0</v>
      </c>
      <c r="R2975" s="169">
        <f t="shared" si="1368"/>
        <v>0</v>
      </c>
      <c r="S2975" s="114">
        <f t="shared" si="1360"/>
        <v>0</v>
      </c>
      <c r="T2975" s="124">
        <f t="shared" si="1369"/>
        <v>7.0000000000000007E-2</v>
      </c>
      <c r="U2975" s="122">
        <f t="shared" si="1361"/>
        <v>11</v>
      </c>
      <c r="V2975" s="122">
        <v>252</v>
      </c>
      <c r="W2975" s="121">
        <f t="shared" si="1362"/>
        <v>1.0029577190000001</v>
      </c>
      <c r="X2975" s="114">
        <f t="shared" si="1363"/>
        <v>0.81445668000000004</v>
      </c>
      <c r="Y2975" s="114">
        <f t="shared" si="1364"/>
        <v>0</v>
      </c>
      <c r="Z2975" s="127" t="str">
        <f t="shared" si="1373"/>
        <v>A+J=</v>
      </c>
      <c r="AA2975" s="119">
        <f t="shared" si="1374"/>
        <v>46986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>
        <f t="shared" si="1365"/>
        <v>46970</v>
      </c>
      <c r="B2976" s="114">
        <f t="shared" si="1352"/>
        <v>276.28096445</v>
      </c>
      <c r="C2976" s="114">
        <f t="shared" si="1370"/>
        <v>155.48098615999999</v>
      </c>
      <c r="D2976" s="115">
        <f t="shared" si="1353"/>
        <v>1190.8820000000001</v>
      </c>
      <c r="E2976" s="116">
        <f t="shared" si="1349"/>
        <v>1193.337</v>
      </c>
      <c r="F2976" s="117">
        <f t="shared" si="1350"/>
        <v>46924</v>
      </c>
      <c r="G2976" s="118">
        <f t="shared" si="1354"/>
        <v>2.0614972768082662E-3</v>
      </c>
      <c r="H2976" s="119">
        <f t="shared" si="1371"/>
        <v>46986</v>
      </c>
      <c r="I2976" s="119">
        <f t="shared" si="1355"/>
        <v>46986</v>
      </c>
      <c r="J2976" s="120">
        <f t="shared" si="1366"/>
        <v>22</v>
      </c>
      <c r="K2976" s="120">
        <f t="shared" si="1351"/>
        <v>12</v>
      </c>
      <c r="L2976" s="8">
        <f t="shared" si="1367"/>
        <v>1.0011239199999999</v>
      </c>
      <c r="M2976" s="121">
        <f t="shared" si="1356"/>
        <v>1.00206149</v>
      </c>
      <c r="N2976" s="121">
        <f t="shared" si="1357"/>
        <v>1.769239443765839</v>
      </c>
      <c r="O2976" s="114">
        <f t="shared" si="1358"/>
        <v>1.7712279200000001</v>
      </c>
      <c r="P2976" s="114">
        <f t="shared" si="1359"/>
        <v>275.39226371000001</v>
      </c>
      <c r="Q2976" s="168">
        <f t="shared" si="1372"/>
        <v>0</v>
      </c>
      <c r="R2976" s="169">
        <f t="shared" si="1368"/>
        <v>0</v>
      </c>
      <c r="S2976" s="114">
        <f t="shared" si="1360"/>
        <v>0</v>
      </c>
      <c r="T2976" s="124">
        <f t="shared" si="1369"/>
        <v>7.0000000000000007E-2</v>
      </c>
      <c r="U2976" s="122">
        <f t="shared" si="1361"/>
        <v>12</v>
      </c>
      <c r="V2976" s="122">
        <v>252</v>
      </c>
      <c r="W2976" s="121">
        <f t="shared" si="1362"/>
        <v>1.003227036</v>
      </c>
      <c r="X2976" s="114">
        <f t="shared" si="1363"/>
        <v>0.88870073999999999</v>
      </c>
      <c r="Y2976" s="114">
        <f t="shared" si="1364"/>
        <v>0</v>
      </c>
      <c r="Z2976" s="127" t="str">
        <f t="shared" si="1373"/>
        <v>A+J=</v>
      </c>
      <c r="AA2976" s="119">
        <f t="shared" si="1374"/>
        <v>46986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>
        <f t="shared" si="1365"/>
        <v>46971</v>
      </c>
      <c r="B2977" s="114">
        <f t="shared" si="1352"/>
        <v>276.28096445</v>
      </c>
      <c r="C2977" s="114">
        <f t="shared" si="1370"/>
        <v>155.48098615999999</v>
      </c>
      <c r="D2977" s="115">
        <f t="shared" si="1353"/>
        <v>1190.8820000000001</v>
      </c>
      <c r="E2977" s="116">
        <f t="shared" si="1349"/>
        <v>1193.337</v>
      </c>
      <c r="F2977" s="117">
        <f t="shared" si="1350"/>
        <v>46924</v>
      </c>
      <c r="G2977" s="118">
        <f t="shared" si="1354"/>
        <v>2.0614972768082662E-3</v>
      </c>
      <c r="H2977" s="119">
        <f t="shared" si="1371"/>
        <v>46986</v>
      </c>
      <c r="I2977" s="119">
        <f t="shared" si="1355"/>
        <v>46986</v>
      </c>
      <c r="J2977" s="120">
        <f t="shared" si="1366"/>
        <v>22</v>
      </c>
      <c r="K2977" s="120">
        <f t="shared" si="1351"/>
        <v>12</v>
      </c>
      <c r="L2977" s="8">
        <f t="shared" si="1367"/>
        <v>1.0011239199999999</v>
      </c>
      <c r="M2977" s="121">
        <f t="shared" si="1356"/>
        <v>1.00206149</v>
      </c>
      <c r="N2977" s="121">
        <f t="shared" si="1357"/>
        <v>1.769239443765839</v>
      </c>
      <c r="O2977" s="114">
        <f t="shared" si="1358"/>
        <v>1.7712279200000001</v>
      </c>
      <c r="P2977" s="114">
        <f t="shared" si="1359"/>
        <v>275.39226371000001</v>
      </c>
      <c r="Q2977" s="168">
        <f t="shared" si="1372"/>
        <v>0</v>
      </c>
      <c r="R2977" s="169">
        <f t="shared" si="1368"/>
        <v>0</v>
      </c>
      <c r="S2977" s="114">
        <f t="shared" si="1360"/>
        <v>0</v>
      </c>
      <c r="T2977" s="124">
        <f t="shared" si="1369"/>
        <v>7.0000000000000007E-2</v>
      </c>
      <c r="U2977" s="122">
        <f t="shared" si="1361"/>
        <v>12</v>
      </c>
      <c r="V2977" s="122">
        <v>252</v>
      </c>
      <c r="W2977" s="121">
        <f t="shared" si="1362"/>
        <v>1.003227036</v>
      </c>
      <c r="X2977" s="114">
        <f t="shared" si="1363"/>
        <v>0.88870073999999999</v>
      </c>
      <c r="Y2977" s="114">
        <f t="shared" si="1364"/>
        <v>0</v>
      </c>
      <c r="Z2977" s="127" t="str">
        <f t="shared" si="1373"/>
        <v>A+J=</v>
      </c>
      <c r="AA2977" s="119">
        <f t="shared" si="1374"/>
        <v>46986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>
        <f t="shared" si="1365"/>
        <v>46972</v>
      </c>
      <c r="B2978" s="114">
        <f t="shared" si="1352"/>
        <v>276.28096445</v>
      </c>
      <c r="C2978" s="114">
        <f t="shared" si="1370"/>
        <v>155.48098615999999</v>
      </c>
      <c r="D2978" s="115">
        <f t="shared" si="1353"/>
        <v>1190.8820000000001</v>
      </c>
      <c r="E2978" s="116">
        <f t="shared" si="1349"/>
        <v>1193.337</v>
      </c>
      <c r="F2978" s="117">
        <f t="shared" si="1350"/>
        <v>46924</v>
      </c>
      <c r="G2978" s="118">
        <f t="shared" si="1354"/>
        <v>2.0614972768082662E-3</v>
      </c>
      <c r="H2978" s="119">
        <f t="shared" si="1371"/>
        <v>46986</v>
      </c>
      <c r="I2978" s="119">
        <f t="shared" si="1355"/>
        <v>46986</v>
      </c>
      <c r="J2978" s="120">
        <f t="shared" si="1366"/>
        <v>22</v>
      </c>
      <c r="K2978" s="120">
        <f t="shared" si="1351"/>
        <v>12</v>
      </c>
      <c r="L2978" s="8">
        <f t="shared" si="1367"/>
        <v>1.0011239199999999</v>
      </c>
      <c r="M2978" s="121">
        <f t="shared" si="1356"/>
        <v>1.00206149</v>
      </c>
      <c r="N2978" s="121">
        <f t="shared" si="1357"/>
        <v>1.769239443765839</v>
      </c>
      <c r="O2978" s="114">
        <f t="shared" si="1358"/>
        <v>1.7712279200000001</v>
      </c>
      <c r="P2978" s="114">
        <f t="shared" si="1359"/>
        <v>275.39226371000001</v>
      </c>
      <c r="Q2978" s="168">
        <f t="shared" si="1372"/>
        <v>0</v>
      </c>
      <c r="R2978" s="169">
        <f t="shared" si="1368"/>
        <v>0</v>
      </c>
      <c r="S2978" s="114">
        <f t="shared" si="1360"/>
        <v>0</v>
      </c>
      <c r="T2978" s="124">
        <f t="shared" si="1369"/>
        <v>7.0000000000000007E-2</v>
      </c>
      <c r="U2978" s="122">
        <f t="shared" si="1361"/>
        <v>12</v>
      </c>
      <c r="V2978" s="122">
        <v>252</v>
      </c>
      <c r="W2978" s="121">
        <f t="shared" si="1362"/>
        <v>1.003227036</v>
      </c>
      <c r="X2978" s="114">
        <f t="shared" si="1363"/>
        <v>0.88870073999999999</v>
      </c>
      <c r="Y2978" s="114">
        <f t="shared" si="1364"/>
        <v>0</v>
      </c>
      <c r="Z2978" s="127" t="str">
        <f t="shared" si="1373"/>
        <v>A+J=</v>
      </c>
      <c r="AA2978" s="119">
        <f t="shared" si="1374"/>
        <v>46986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>
        <f t="shared" si="1365"/>
        <v>46973</v>
      </c>
      <c r="B2979" s="114">
        <f t="shared" si="1352"/>
        <v>276.38102409999999</v>
      </c>
      <c r="C2979" s="114">
        <f t="shared" si="1370"/>
        <v>155.48098615999999</v>
      </c>
      <c r="D2979" s="115">
        <f t="shared" si="1353"/>
        <v>1190.8820000000001</v>
      </c>
      <c r="E2979" s="116">
        <f t="shared" si="1349"/>
        <v>1193.337</v>
      </c>
      <c r="F2979" s="117">
        <f t="shared" si="1350"/>
        <v>46924</v>
      </c>
      <c r="G2979" s="118">
        <f t="shared" si="1354"/>
        <v>2.0614972768082662E-3</v>
      </c>
      <c r="H2979" s="119">
        <f t="shared" si="1371"/>
        <v>46986</v>
      </c>
      <c r="I2979" s="119">
        <f t="shared" si="1355"/>
        <v>46986</v>
      </c>
      <c r="J2979" s="120">
        <f t="shared" si="1366"/>
        <v>22</v>
      </c>
      <c r="K2979" s="120">
        <f t="shared" si="1351"/>
        <v>13</v>
      </c>
      <c r="L2979" s="8">
        <f t="shared" si="1367"/>
        <v>1.0012176399999999</v>
      </c>
      <c r="M2979" s="121">
        <f t="shared" si="1356"/>
        <v>1.00206149</v>
      </c>
      <c r="N2979" s="121">
        <f t="shared" si="1357"/>
        <v>1.769239443765839</v>
      </c>
      <c r="O2979" s="114">
        <f t="shared" si="1358"/>
        <v>1.7713937399999999</v>
      </c>
      <c r="P2979" s="114">
        <f t="shared" si="1359"/>
        <v>275.41804557</v>
      </c>
      <c r="Q2979" s="168">
        <f t="shared" si="1372"/>
        <v>0</v>
      </c>
      <c r="R2979" s="169">
        <f t="shared" si="1368"/>
        <v>0</v>
      </c>
      <c r="S2979" s="114">
        <f t="shared" si="1360"/>
        <v>0</v>
      </c>
      <c r="T2979" s="124">
        <f t="shared" si="1369"/>
        <v>7.0000000000000007E-2</v>
      </c>
      <c r="U2979" s="122">
        <f t="shared" si="1361"/>
        <v>13</v>
      </c>
      <c r="V2979" s="122">
        <v>252</v>
      </c>
      <c r="W2979" s="121">
        <f t="shared" si="1362"/>
        <v>1.003496425</v>
      </c>
      <c r="X2979" s="114">
        <f t="shared" si="1363"/>
        <v>0.96297853</v>
      </c>
      <c r="Y2979" s="114">
        <f t="shared" si="1364"/>
        <v>0</v>
      </c>
      <c r="Z2979" s="127" t="str">
        <f t="shared" si="1373"/>
        <v>A+J=</v>
      </c>
      <c r="AA2979" s="119">
        <f t="shared" si="1374"/>
        <v>46986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>
        <f t="shared" si="1365"/>
        <v>46974</v>
      </c>
      <c r="B2980" s="114">
        <f t="shared" si="1352"/>
        <v>276.48111931</v>
      </c>
      <c r="C2980" s="114">
        <f t="shared" si="1370"/>
        <v>155.48098615999999</v>
      </c>
      <c r="D2980" s="115">
        <f t="shared" si="1353"/>
        <v>1190.8820000000001</v>
      </c>
      <c r="E2980" s="116">
        <f t="shared" si="1349"/>
        <v>1193.337</v>
      </c>
      <c r="F2980" s="117">
        <f t="shared" si="1350"/>
        <v>46924</v>
      </c>
      <c r="G2980" s="118">
        <f t="shared" si="1354"/>
        <v>2.0614972768082662E-3</v>
      </c>
      <c r="H2980" s="119">
        <f t="shared" si="1371"/>
        <v>46986</v>
      </c>
      <c r="I2980" s="119">
        <f t="shared" si="1355"/>
        <v>46986</v>
      </c>
      <c r="J2980" s="120">
        <f t="shared" si="1366"/>
        <v>22</v>
      </c>
      <c r="K2980" s="120">
        <f t="shared" si="1351"/>
        <v>14</v>
      </c>
      <c r="L2980" s="8">
        <f t="shared" si="1367"/>
        <v>1.00131137</v>
      </c>
      <c r="M2980" s="121">
        <f t="shared" si="1356"/>
        <v>1.00206149</v>
      </c>
      <c r="N2980" s="121">
        <f t="shared" si="1357"/>
        <v>1.769239443765839</v>
      </c>
      <c r="O2980" s="114">
        <f t="shared" si="1358"/>
        <v>1.77155957</v>
      </c>
      <c r="P2980" s="114">
        <f t="shared" si="1359"/>
        <v>275.44382897999998</v>
      </c>
      <c r="Q2980" s="168">
        <f t="shared" si="1372"/>
        <v>0</v>
      </c>
      <c r="R2980" s="169">
        <f t="shared" si="1368"/>
        <v>0</v>
      </c>
      <c r="S2980" s="114">
        <f t="shared" si="1360"/>
        <v>0</v>
      </c>
      <c r="T2980" s="124">
        <f t="shared" si="1369"/>
        <v>7.0000000000000007E-2</v>
      </c>
      <c r="U2980" s="122">
        <f t="shared" si="1361"/>
        <v>14</v>
      </c>
      <c r="V2980" s="122">
        <v>252</v>
      </c>
      <c r="W2980" s="121">
        <f t="shared" si="1362"/>
        <v>1.0037658869999999</v>
      </c>
      <c r="X2980" s="114">
        <f t="shared" si="1363"/>
        <v>1.03729033</v>
      </c>
      <c r="Y2980" s="114">
        <f t="shared" si="1364"/>
        <v>0</v>
      </c>
      <c r="Z2980" s="127" t="str">
        <f t="shared" si="1373"/>
        <v>A+J=</v>
      </c>
      <c r="AA2980" s="119">
        <f t="shared" si="1374"/>
        <v>46986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>
        <f t="shared" si="1365"/>
        <v>46975</v>
      </c>
      <c r="B2981" s="114">
        <f t="shared" si="1352"/>
        <v>276.58124824000004</v>
      </c>
      <c r="C2981" s="114">
        <f t="shared" si="1370"/>
        <v>155.48098615999999</v>
      </c>
      <c r="D2981" s="115">
        <f t="shared" si="1353"/>
        <v>1190.8820000000001</v>
      </c>
      <c r="E2981" s="116">
        <f t="shared" si="1349"/>
        <v>1193.337</v>
      </c>
      <c r="F2981" s="117">
        <f t="shared" si="1350"/>
        <v>46924</v>
      </c>
      <c r="G2981" s="118">
        <f t="shared" si="1354"/>
        <v>2.0614972768082662E-3</v>
      </c>
      <c r="H2981" s="119">
        <f t="shared" si="1371"/>
        <v>46986</v>
      </c>
      <c r="I2981" s="119">
        <f t="shared" si="1355"/>
        <v>46986</v>
      </c>
      <c r="J2981" s="120">
        <f t="shared" si="1366"/>
        <v>22</v>
      </c>
      <c r="K2981" s="120">
        <f t="shared" si="1351"/>
        <v>15</v>
      </c>
      <c r="L2981" s="8">
        <f t="shared" si="1367"/>
        <v>1.0014050999999999</v>
      </c>
      <c r="M2981" s="121">
        <f t="shared" si="1356"/>
        <v>1.00206149</v>
      </c>
      <c r="N2981" s="121">
        <f t="shared" si="1357"/>
        <v>1.769239443765839</v>
      </c>
      <c r="O2981" s="114">
        <f t="shared" si="1358"/>
        <v>1.7717254</v>
      </c>
      <c r="P2981" s="114">
        <f t="shared" si="1359"/>
        <v>275.46961239000001</v>
      </c>
      <c r="Q2981" s="168">
        <f t="shared" si="1372"/>
        <v>0</v>
      </c>
      <c r="R2981" s="169">
        <f t="shared" si="1368"/>
        <v>0</v>
      </c>
      <c r="S2981" s="114">
        <f t="shared" si="1360"/>
        <v>0</v>
      </c>
      <c r="T2981" s="124">
        <f t="shared" si="1369"/>
        <v>7.0000000000000007E-2</v>
      </c>
      <c r="U2981" s="122">
        <f t="shared" si="1361"/>
        <v>15</v>
      </c>
      <c r="V2981" s="122">
        <v>252</v>
      </c>
      <c r="W2981" s="121">
        <f t="shared" si="1362"/>
        <v>1.004035421</v>
      </c>
      <c r="X2981" s="114">
        <f t="shared" si="1363"/>
        <v>1.1116358500000001</v>
      </c>
      <c r="Y2981" s="114">
        <f t="shared" si="1364"/>
        <v>0</v>
      </c>
      <c r="Z2981" s="127" t="str">
        <f t="shared" si="1373"/>
        <v>A+J=</v>
      </c>
      <c r="AA2981" s="119">
        <f t="shared" si="1374"/>
        <v>46986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>
        <f t="shared" si="1365"/>
        <v>46976</v>
      </c>
      <c r="B2982" s="114">
        <f t="shared" si="1352"/>
        <v>276.68141403999999</v>
      </c>
      <c r="C2982" s="114">
        <f t="shared" si="1370"/>
        <v>155.48098615999999</v>
      </c>
      <c r="D2982" s="115">
        <f t="shared" si="1353"/>
        <v>1190.8820000000001</v>
      </c>
      <c r="E2982" s="116">
        <f t="shared" si="1349"/>
        <v>1193.337</v>
      </c>
      <c r="F2982" s="117">
        <f t="shared" si="1350"/>
        <v>46924</v>
      </c>
      <c r="G2982" s="118">
        <f t="shared" si="1354"/>
        <v>2.0614972768082662E-3</v>
      </c>
      <c r="H2982" s="119">
        <f t="shared" si="1371"/>
        <v>46986</v>
      </c>
      <c r="I2982" s="119">
        <f t="shared" si="1355"/>
        <v>46986</v>
      </c>
      <c r="J2982" s="120">
        <f t="shared" si="1366"/>
        <v>22</v>
      </c>
      <c r="K2982" s="120">
        <f t="shared" si="1351"/>
        <v>16</v>
      </c>
      <c r="L2982" s="8">
        <f t="shared" si="1367"/>
        <v>1.00149884</v>
      </c>
      <c r="M2982" s="121">
        <f t="shared" si="1356"/>
        <v>1.00206149</v>
      </c>
      <c r="N2982" s="121">
        <f t="shared" si="1357"/>
        <v>1.769239443765839</v>
      </c>
      <c r="O2982" s="114">
        <f t="shared" si="1358"/>
        <v>1.7718912499999999</v>
      </c>
      <c r="P2982" s="114">
        <f t="shared" si="1359"/>
        <v>275.49539891000001</v>
      </c>
      <c r="Q2982" s="168">
        <f t="shared" si="1372"/>
        <v>0</v>
      </c>
      <c r="R2982" s="169">
        <f t="shared" si="1368"/>
        <v>0</v>
      </c>
      <c r="S2982" s="114">
        <f t="shared" si="1360"/>
        <v>0</v>
      </c>
      <c r="T2982" s="124">
        <f t="shared" si="1369"/>
        <v>7.0000000000000007E-2</v>
      </c>
      <c r="U2982" s="122">
        <f t="shared" si="1361"/>
        <v>16</v>
      </c>
      <c r="V2982" s="122">
        <v>252</v>
      </c>
      <c r="W2982" s="121">
        <f t="shared" si="1362"/>
        <v>1.004305027</v>
      </c>
      <c r="X2982" s="114">
        <f t="shared" si="1363"/>
        <v>1.1860151299999999</v>
      </c>
      <c r="Y2982" s="114">
        <f t="shared" si="1364"/>
        <v>0</v>
      </c>
      <c r="Z2982" s="127" t="str">
        <f t="shared" si="1373"/>
        <v>A+J=</v>
      </c>
      <c r="AA2982" s="119">
        <f t="shared" si="1374"/>
        <v>46986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>
        <f t="shared" si="1365"/>
        <v>46977</v>
      </c>
      <c r="B2983" s="114">
        <f t="shared" si="1352"/>
        <v>276.78161854000001</v>
      </c>
      <c r="C2983" s="114">
        <f t="shared" si="1370"/>
        <v>155.48098615999999</v>
      </c>
      <c r="D2983" s="115">
        <f t="shared" si="1353"/>
        <v>1190.8820000000001</v>
      </c>
      <c r="E2983" s="116">
        <f t="shared" si="1349"/>
        <v>1193.337</v>
      </c>
      <c r="F2983" s="117">
        <f t="shared" si="1350"/>
        <v>46924</v>
      </c>
      <c r="G2983" s="118">
        <f t="shared" si="1354"/>
        <v>2.0614972768082662E-3</v>
      </c>
      <c r="H2983" s="119">
        <f t="shared" si="1371"/>
        <v>46986</v>
      </c>
      <c r="I2983" s="119">
        <f t="shared" si="1355"/>
        <v>46986</v>
      </c>
      <c r="J2983" s="120">
        <f t="shared" si="1366"/>
        <v>22</v>
      </c>
      <c r="K2983" s="120">
        <f t="shared" si="1351"/>
        <v>17</v>
      </c>
      <c r="L2983" s="8">
        <f t="shared" si="1367"/>
        <v>1.0015925999999999</v>
      </c>
      <c r="M2983" s="121">
        <f t="shared" si="1356"/>
        <v>1.00206149</v>
      </c>
      <c r="N2983" s="121">
        <f t="shared" si="1357"/>
        <v>1.769239443765839</v>
      </c>
      <c r="O2983" s="114">
        <f t="shared" si="1358"/>
        <v>1.7720571300000001</v>
      </c>
      <c r="P2983" s="114">
        <f t="shared" si="1359"/>
        <v>275.52119010000001</v>
      </c>
      <c r="Q2983" s="168">
        <f t="shared" si="1372"/>
        <v>0</v>
      </c>
      <c r="R2983" s="169">
        <f t="shared" si="1368"/>
        <v>0</v>
      </c>
      <c r="S2983" s="114">
        <f t="shared" si="1360"/>
        <v>0</v>
      </c>
      <c r="T2983" s="124">
        <f t="shared" si="1369"/>
        <v>7.0000000000000007E-2</v>
      </c>
      <c r="U2983" s="122">
        <f t="shared" si="1361"/>
        <v>17</v>
      </c>
      <c r="V2983" s="122">
        <v>252</v>
      </c>
      <c r="W2983" s="121">
        <f t="shared" si="1362"/>
        <v>1.0045747060000001</v>
      </c>
      <c r="X2983" s="114">
        <f t="shared" si="1363"/>
        <v>1.2604284400000001</v>
      </c>
      <c r="Y2983" s="114">
        <f t="shared" si="1364"/>
        <v>0</v>
      </c>
      <c r="Z2983" s="127" t="str">
        <f t="shared" si="1373"/>
        <v>A+J=</v>
      </c>
      <c r="AA2983" s="119">
        <f t="shared" si="1374"/>
        <v>46986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>
        <f t="shared" si="1365"/>
        <v>46978</v>
      </c>
      <c r="B2984" s="114">
        <f t="shared" si="1352"/>
        <v>276.78161854000001</v>
      </c>
      <c r="C2984" s="114">
        <f t="shared" si="1370"/>
        <v>155.48098615999999</v>
      </c>
      <c r="D2984" s="115">
        <f t="shared" si="1353"/>
        <v>1190.8820000000001</v>
      </c>
      <c r="E2984" s="116">
        <f t="shared" si="1349"/>
        <v>1193.337</v>
      </c>
      <c r="F2984" s="117">
        <f t="shared" si="1350"/>
        <v>46924</v>
      </c>
      <c r="G2984" s="118">
        <f t="shared" si="1354"/>
        <v>2.0614972768082662E-3</v>
      </c>
      <c r="H2984" s="119">
        <f t="shared" si="1371"/>
        <v>46986</v>
      </c>
      <c r="I2984" s="119">
        <f t="shared" si="1355"/>
        <v>46986</v>
      </c>
      <c r="J2984" s="120">
        <f t="shared" si="1366"/>
        <v>22</v>
      </c>
      <c r="K2984" s="120">
        <f t="shared" si="1351"/>
        <v>17</v>
      </c>
      <c r="L2984" s="8">
        <f t="shared" si="1367"/>
        <v>1.0015925999999999</v>
      </c>
      <c r="M2984" s="121">
        <f t="shared" si="1356"/>
        <v>1.00206149</v>
      </c>
      <c r="N2984" s="121">
        <f t="shared" si="1357"/>
        <v>1.769239443765839</v>
      </c>
      <c r="O2984" s="114">
        <f t="shared" si="1358"/>
        <v>1.7720571300000001</v>
      </c>
      <c r="P2984" s="114">
        <f t="shared" si="1359"/>
        <v>275.52119010000001</v>
      </c>
      <c r="Q2984" s="168">
        <f t="shared" si="1372"/>
        <v>0</v>
      </c>
      <c r="R2984" s="169">
        <f t="shared" si="1368"/>
        <v>0</v>
      </c>
      <c r="S2984" s="114">
        <f t="shared" si="1360"/>
        <v>0</v>
      </c>
      <c r="T2984" s="124">
        <f t="shared" si="1369"/>
        <v>7.0000000000000007E-2</v>
      </c>
      <c r="U2984" s="122">
        <f t="shared" si="1361"/>
        <v>17</v>
      </c>
      <c r="V2984" s="122">
        <v>252</v>
      </c>
      <c r="W2984" s="121">
        <f t="shared" si="1362"/>
        <v>1.0045747060000001</v>
      </c>
      <c r="X2984" s="114">
        <f t="shared" si="1363"/>
        <v>1.2604284400000001</v>
      </c>
      <c r="Y2984" s="114">
        <f t="shared" si="1364"/>
        <v>0</v>
      </c>
      <c r="Z2984" s="127" t="str">
        <f t="shared" si="1373"/>
        <v>A+J=</v>
      </c>
      <c r="AA2984" s="119">
        <f t="shared" si="1374"/>
        <v>46986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>
        <f t="shared" si="1365"/>
        <v>46979</v>
      </c>
      <c r="B2985" s="114">
        <f t="shared" si="1352"/>
        <v>276.78161854000001</v>
      </c>
      <c r="C2985" s="114">
        <f t="shared" si="1370"/>
        <v>155.48098615999999</v>
      </c>
      <c r="D2985" s="115">
        <f t="shared" si="1353"/>
        <v>1190.8820000000001</v>
      </c>
      <c r="E2985" s="116">
        <f t="shared" si="1349"/>
        <v>1193.337</v>
      </c>
      <c r="F2985" s="117">
        <f t="shared" si="1350"/>
        <v>46924</v>
      </c>
      <c r="G2985" s="118">
        <f t="shared" si="1354"/>
        <v>2.0614972768082662E-3</v>
      </c>
      <c r="H2985" s="119">
        <f t="shared" si="1371"/>
        <v>46986</v>
      </c>
      <c r="I2985" s="119">
        <f t="shared" si="1355"/>
        <v>46986</v>
      </c>
      <c r="J2985" s="120">
        <f t="shared" si="1366"/>
        <v>22</v>
      </c>
      <c r="K2985" s="120">
        <f t="shared" si="1351"/>
        <v>17</v>
      </c>
      <c r="L2985" s="8">
        <f t="shared" si="1367"/>
        <v>1.0015925999999999</v>
      </c>
      <c r="M2985" s="121">
        <f t="shared" si="1356"/>
        <v>1.00206149</v>
      </c>
      <c r="N2985" s="121">
        <f t="shared" si="1357"/>
        <v>1.769239443765839</v>
      </c>
      <c r="O2985" s="114">
        <f t="shared" si="1358"/>
        <v>1.7720571300000001</v>
      </c>
      <c r="P2985" s="114">
        <f t="shared" si="1359"/>
        <v>275.52119010000001</v>
      </c>
      <c r="Q2985" s="168">
        <f t="shared" si="1372"/>
        <v>0</v>
      </c>
      <c r="R2985" s="169">
        <f t="shared" si="1368"/>
        <v>0</v>
      </c>
      <c r="S2985" s="114">
        <f t="shared" si="1360"/>
        <v>0</v>
      </c>
      <c r="T2985" s="124">
        <f t="shared" si="1369"/>
        <v>7.0000000000000007E-2</v>
      </c>
      <c r="U2985" s="122">
        <f t="shared" si="1361"/>
        <v>17</v>
      </c>
      <c r="V2985" s="122">
        <v>252</v>
      </c>
      <c r="W2985" s="121">
        <f t="shared" si="1362"/>
        <v>1.0045747060000001</v>
      </c>
      <c r="X2985" s="114">
        <f t="shared" si="1363"/>
        <v>1.2604284400000001</v>
      </c>
      <c r="Y2985" s="114">
        <f t="shared" si="1364"/>
        <v>0</v>
      </c>
      <c r="Z2985" s="127" t="str">
        <f t="shared" si="1373"/>
        <v>A+J=</v>
      </c>
      <c r="AA2985" s="119">
        <f t="shared" si="1374"/>
        <v>46986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>
        <f t="shared" si="1365"/>
        <v>46980</v>
      </c>
      <c r="B2986" s="114">
        <f t="shared" si="1352"/>
        <v>276.88185679000003</v>
      </c>
      <c r="C2986" s="114">
        <f t="shared" si="1370"/>
        <v>155.48098615999999</v>
      </c>
      <c r="D2986" s="115">
        <f t="shared" si="1353"/>
        <v>1190.8820000000001</v>
      </c>
      <c r="E2986" s="116">
        <f t="shared" ref="E2986:E3049" si="1375">IF($K2986=1,VLOOKUP($A2985,$AO$10:$AS$131,4),E2985)</f>
        <v>1193.337</v>
      </c>
      <c r="F2986" s="117">
        <f t="shared" ref="F2986:F3049" si="1376">IF($K2986=1,VLOOKUP($A2985,$AO$10:$AS$131,5),F2985)</f>
        <v>46924</v>
      </c>
      <c r="G2986" s="118">
        <f t="shared" si="1354"/>
        <v>2.0614972768082662E-3</v>
      </c>
      <c r="H2986" s="119">
        <f t="shared" si="1371"/>
        <v>46986</v>
      </c>
      <c r="I2986" s="119">
        <f t="shared" si="1355"/>
        <v>46986</v>
      </c>
      <c r="J2986" s="120">
        <f t="shared" si="1366"/>
        <v>22</v>
      </c>
      <c r="K2986" s="120">
        <f t="shared" si="1351"/>
        <v>18</v>
      </c>
      <c r="L2986" s="8">
        <f t="shared" si="1367"/>
        <v>1.0016863600000001</v>
      </c>
      <c r="M2986" s="121">
        <f t="shared" si="1356"/>
        <v>1.00206149</v>
      </c>
      <c r="N2986" s="121">
        <f t="shared" si="1357"/>
        <v>1.769239443765839</v>
      </c>
      <c r="O2986" s="114">
        <f t="shared" si="1358"/>
        <v>1.77222301</v>
      </c>
      <c r="P2986" s="114">
        <f t="shared" si="1359"/>
        <v>275.54698129000002</v>
      </c>
      <c r="Q2986" s="168">
        <f t="shared" si="1372"/>
        <v>0</v>
      </c>
      <c r="R2986" s="169">
        <f t="shared" si="1368"/>
        <v>0</v>
      </c>
      <c r="S2986" s="114">
        <f t="shared" si="1360"/>
        <v>0</v>
      </c>
      <c r="T2986" s="124">
        <f t="shared" si="1369"/>
        <v>7.0000000000000007E-2</v>
      </c>
      <c r="U2986" s="122">
        <f t="shared" si="1361"/>
        <v>18</v>
      </c>
      <c r="V2986" s="122">
        <v>252</v>
      </c>
      <c r="W2986" s="121">
        <f t="shared" si="1362"/>
        <v>1.0048444569999999</v>
      </c>
      <c r="X2986" s="114">
        <f t="shared" si="1363"/>
        <v>1.3348755000000001</v>
      </c>
      <c r="Y2986" s="114">
        <f t="shared" si="1364"/>
        <v>0</v>
      </c>
      <c r="Z2986" s="127" t="str">
        <f t="shared" si="1373"/>
        <v>A+J=</v>
      </c>
      <c r="AA2986" s="119">
        <f t="shared" si="1374"/>
        <v>46986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>
        <f t="shared" si="1365"/>
        <v>46981</v>
      </c>
      <c r="B2987" s="114">
        <f t="shared" si="1352"/>
        <v>276.98213218999996</v>
      </c>
      <c r="C2987" s="114">
        <f t="shared" si="1370"/>
        <v>155.48098615999999</v>
      </c>
      <c r="D2987" s="115">
        <f t="shared" si="1353"/>
        <v>1190.8820000000001</v>
      </c>
      <c r="E2987" s="116">
        <f t="shared" si="1375"/>
        <v>1193.337</v>
      </c>
      <c r="F2987" s="117">
        <f t="shared" si="1376"/>
        <v>46924</v>
      </c>
      <c r="G2987" s="118">
        <f t="shared" si="1354"/>
        <v>2.0614972768082662E-3</v>
      </c>
      <c r="H2987" s="119">
        <f t="shared" si="1371"/>
        <v>46986</v>
      </c>
      <c r="I2987" s="119">
        <f t="shared" si="1355"/>
        <v>46986</v>
      </c>
      <c r="J2987" s="120">
        <f t="shared" si="1366"/>
        <v>22</v>
      </c>
      <c r="K2987" s="120">
        <f t="shared" si="1351"/>
        <v>19</v>
      </c>
      <c r="L2987" s="8">
        <f t="shared" si="1367"/>
        <v>1.00178013</v>
      </c>
      <c r="M2987" s="121">
        <f t="shared" si="1356"/>
        <v>1.00206149</v>
      </c>
      <c r="N2987" s="121">
        <f t="shared" si="1357"/>
        <v>1.769239443765839</v>
      </c>
      <c r="O2987" s="114">
        <f t="shared" si="1358"/>
        <v>1.7723889100000001</v>
      </c>
      <c r="P2987" s="114">
        <f t="shared" si="1359"/>
        <v>275.57277557999998</v>
      </c>
      <c r="Q2987" s="168">
        <f t="shared" si="1372"/>
        <v>0</v>
      </c>
      <c r="R2987" s="169">
        <f t="shared" si="1368"/>
        <v>0</v>
      </c>
      <c r="S2987" s="114">
        <f t="shared" si="1360"/>
        <v>0</v>
      </c>
      <c r="T2987" s="124">
        <f t="shared" si="1369"/>
        <v>7.0000000000000007E-2</v>
      </c>
      <c r="U2987" s="122">
        <f t="shared" si="1361"/>
        <v>19</v>
      </c>
      <c r="V2987" s="122">
        <v>252</v>
      </c>
      <c r="W2987" s="121">
        <f t="shared" si="1362"/>
        <v>1.005114281</v>
      </c>
      <c r="X2987" s="114">
        <f t="shared" si="1363"/>
        <v>1.4093566099999999</v>
      </c>
      <c r="Y2987" s="114">
        <f t="shared" si="1364"/>
        <v>0</v>
      </c>
      <c r="Z2987" s="127" t="str">
        <f t="shared" si="1373"/>
        <v>A+J=</v>
      </c>
      <c r="AA2987" s="119">
        <f t="shared" si="1374"/>
        <v>46986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>
        <f t="shared" si="1365"/>
        <v>46982</v>
      </c>
      <c r="B2988" s="114">
        <f t="shared" si="1352"/>
        <v>277.08244447999999</v>
      </c>
      <c r="C2988" s="114">
        <f t="shared" si="1370"/>
        <v>155.48098615999999</v>
      </c>
      <c r="D2988" s="115">
        <f t="shared" si="1353"/>
        <v>1190.8820000000001</v>
      </c>
      <c r="E2988" s="116">
        <f t="shared" si="1375"/>
        <v>1193.337</v>
      </c>
      <c r="F2988" s="117">
        <f t="shared" si="1376"/>
        <v>46924</v>
      </c>
      <c r="G2988" s="118">
        <f t="shared" si="1354"/>
        <v>2.0614972768082662E-3</v>
      </c>
      <c r="H2988" s="119">
        <f t="shared" si="1371"/>
        <v>46986</v>
      </c>
      <c r="I2988" s="119">
        <f t="shared" si="1355"/>
        <v>46986</v>
      </c>
      <c r="J2988" s="120">
        <f t="shared" si="1366"/>
        <v>22</v>
      </c>
      <c r="K2988" s="120">
        <f t="shared" si="1351"/>
        <v>20</v>
      </c>
      <c r="L2988" s="8">
        <f t="shared" si="1367"/>
        <v>1.00187391</v>
      </c>
      <c r="M2988" s="121">
        <f t="shared" si="1356"/>
        <v>1.00206149</v>
      </c>
      <c r="N2988" s="121">
        <f t="shared" si="1357"/>
        <v>1.769239443765839</v>
      </c>
      <c r="O2988" s="114">
        <f t="shared" si="1358"/>
        <v>1.77255483</v>
      </c>
      <c r="P2988" s="114">
        <f t="shared" si="1359"/>
        <v>275.59857298999998</v>
      </c>
      <c r="Q2988" s="168">
        <f t="shared" si="1372"/>
        <v>0</v>
      </c>
      <c r="R2988" s="169">
        <f t="shared" si="1368"/>
        <v>0</v>
      </c>
      <c r="S2988" s="114">
        <f t="shared" si="1360"/>
        <v>0</v>
      </c>
      <c r="T2988" s="124">
        <f t="shared" si="1369"/>
        <v>7.0000000000000007E-2</v>
      </c>
      <c r="U2988" s="122">
        <f t="shared" si="1361"/>
        <v>20</v>
      </c>
      <c r="V2988" s="122">
        <v>252</v>
      </c>
      <c r="W2988" s="121">
        <f t="shared" si="1362"/>
        <v>1.005384177</v>
      </c>
      <c r="X2988" s="114">
        <f t="shared" si="1363"/>
        <v>1.4838714900000001</v>
      </c>
      <c r="Y2988" s="114">
        <f t="shared" si="1364"/>
        <v>0</v>
      </c>
      <c r="Z2988" s="127" t="str">
        <f t="shared" si="1373"/>
        <v>A+J=</v>
      </c>
      <c r="AA2988" s="119">
        <f t="shared" si="1374"/>
        <v>46986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>
        <f t="shared" si="1365"/>
        <v>46983</v>
      </c>
      <c r="B2989" s="114">
        <f t="shared" si="1352"/>
        <v>277.18279366999997</v>
      </c>
      <c r="C2989" s="114">
        <f t="shared" si="1370"/>
        <v>155.48098615999999</v>
      </c>
      <c r="D2989" s="115">
        <f t="shared" si="1353"/>
        <v>1190.8820000000001</v>
      </c>
      <c r="E2989" s="116">
        <f t="shared" si="1375"/>
        <v>1193.337</v>
      </c>
      <c r="F2989" s="117">
        <f t="shared" si="1376"/>
        <v>46924</v>
      </c>
      <c r="G2989" s="118">
        <f t="shared" si="1354"/>
        <v>2.0614972768082662E-3</v>
      </c>
      <c r="H2989" s="119">
        <f t="shared" si="1371"/>
        <v>46986</v>
      </c>
      <c r="I2989" s="119">
        <f t="shared" si="1355"/>
        <v>46986</v>
      </c>
      <c r="J2989" s="120">
        <f t="shared" si="1366"/>
        <v>22</v>
      </c>
      <c r="K2989" s="120">
        <f t="shared" si="1351"/>
        <v>21</v>
      </c>
      <c r="L2989" s="8">
        <f t="shared" si="1367"/>
        <v>1.0019677</v>
      </c>
      <c r="M2989" s="121">
        <f t="shared" si="1356"/>
        <v>1.00206149</v>
      </c>
      <c r="N2989" s="121">
        <f t="shared" si="1357"/>
        <v>1.769239443765839</v>
      </c>
      <c r="O2989" s="114">
        <f t="shared" si="1358"/>
        <v>1.7727207700000001</v>
      </c>
      <c r="P2989" s="114">
        <f t="shared" si="1359"/>
        <v>275.62437349999999</v>
      </c>
      <c r="Q2989" s="168">
        <f t="shared" si="1372"/>
        <v>0</v>
      </c>
      <c r="R2989" s="169">
        <f t="shared" si="1368"/>
        <v>0</v>
      </c>
      <c r="S2989" s="114">
        <f t="shared" si="1360"/>
        <v>0</v>
      </c>
      <c r="T2989" s="124">
        <f t="shared" si="1369"/>
        <v>7.0000000000000007E-2</v>
      </c>
      <c r="U2989" s="122">
        <f t="shared" si="1361"/>
        <v>21</v>
      </c>
      <c r="V2989" s="122">
        <v>252</v>
      </c>
      <c r="W2989" s="121">
        <f t="shared" si="1362"/>
        <v>1.0056541450000001</v>
      </c>
      <c r="X2989" s="114">
        <f t="shared" si="1363"/>
        <v>1.55842017</v>
      </c>
      <c r="Y2989" s="114">
        <f t="shared" si="1364"/>
        <v>0</v>
      </c>
      <c r="Z2989" s="127" t="str">
        <f t="shared" si="1373"/>
        <v>A+J=</v>
      </c>
      <c r="AA2989" s="119">
        <f t="shared" si="1374"/>
        <v>46986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>
        <f t="shared" si="1365"/>
        <v>46984</v>
      </c>
      <c r="B2990" s="114">
        <f t="shared" si="1352"/>
        <v>277.28317692000002</v>
      </c>
      <c r="C2990" s="114">
        <f t="shared" si="1370"/>
        <v>155.48098615999999</v>
      </c>
      <c r="D2990" s="115">
        <f t="shared" si="1353"/>
        <v>1190.8820000000001</v>
      </c>
      <c r="E2990" s="116">
        <f t="shared" si="1375"/>
        <v>1193.337</v>
      </c>
      <c r="F2990" s="117">
        <f t="shared" si="1376"/>
        <v>46924</v>
      </c>
      <c r="G2990" s="118">
        <f t="shared" si="1354"/>
        <v>2.0614972768082662E-3</v>
      </c>
      <c r="H2990" s="119">
        <f t="shared" si="1371"/>
        <v>46986</v>
      </c>
      <c r="I2990" s="119">
        <f t="shared" si="1355"/>
        <v>46986</v>
      </c>
      <c r="J2990" s="120">
        <f t="shared" si="1366"/>
        <v>22</v>
      </c>
      <c r="K2990" s="120">
        <f t="shared" ref="K2990:K3053" si="1377">(J2990-(NETWORKDAYS(A2990,I2990,AD$148:AD$502)-1))</f>
        <v>22</v>
      </c>
      <c r="L2990" s="8">
        <f t="shared" si="1367"/>
        <v>1.00206149</v>
      </c>
      <c r="M2990" s="121">
        <f t="shared" si="1356"/>
        <v>1.00206149</v>
      </c>
      <c r="N2990" s="121">
        <f t="shared" si="1357"/>
        <v>1.769239443765839</v>
      </c>
      <c r="O2990" s="114">
        <f t="shared" si="1358"/>
        <v>1.7728867100000001</v>
      </c>
      <c r="P2990" s="114">
        <f t="shared" si="1359"/>
        <v>275.65017402000001</v>
      </c>
      <c r="Q2990" s="168">
        <f t="shared" si="1372"/>
        <v>0</v>
      </c>
      <c r="R2990" s="169">
        <f t="shared" si="1368"/>
        <v>0</v>
      </c>
      <c r="S2990" s="114">
        <f t="shared" si="1360"/>
        <v>0</v>
      </c>
      <c r="T2990" s="124">
        <f t="shared" si="1369"/>
        <v>7.0000000000000007E-2</v>
      </c>
      <c r="U2990" s="122">
        <f t="shared" si="1361"/>
        <v>22</v>
      </c>
      <c r="V2990" s="122">
        <v>252</v>
      </c>
      <c r="W2990" s="121">
        <f t="shared" si="1362"/>
        <v>1.0059241860000001</v>
      </c>
      <c r="X2990" s="114">
        <f t="shared" si="1363"/>
        <v>1.6330028999999999</v>
      </c>
      <c r="Y2990" s="114">
        <f t="shared" si="1364"/>
        <v>0</v>
      </c>
      <c r="Z2990" s="127" t="str">
        <f t="shared" si="1373"/>
        <v>A+J=</v>
      </c>
      <c r="AA2990" s="119">
        <f t="shared" si="1374"/>
        <v>46986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>
        <f t="shared" si="1365"/>
        <v>46985</v>
      </c>
      <c r="B2991" s="114">
        <f t="shared" si="1352"/>
        <v>277.28317692000002</v>
      </c>
      <c r="C2991" s="114">
        <f t="shared" si="1370"/>
        <v>155.48098615999999</v>
      </c>
      <c r="D2991" s="115">
        <f t="shared" si="1353"/>
        <v>1190.8820000000001</v>
      </c>
      <c r="E2991" s="116">
        <f t="shared" si="1375"/>
        <v>1193.337</v>
      </c>
      <c r="F2991" s="117">
        <f t="shared" si="1376"/>
        <v>46924</v>
      </c>
      <c r="G2991" s="118">
        <f t="shared" si="1354"/>
        <v>2.0614972768082662E-3</v>
      </c>
      <c r="H2991" s="119">
        <f t="shared" si="1371"/>
        <v>47016</v>
      </c>
      <c r="I2991" s="119">
        <f t="shared" si="1355"/>
        <v>46986</v>
      </c>
      <c r="J2991" s="120">
        <f t="shared" si="1366"/>
        <v>22</v>
      </c>
      <c r="K2991" s="120">
        <f t="shared" si="1377"/>
        <v>22</v>
      </c>
      <c r="L2991" s="8">
        <f t="shared" si="1367"/>
        <v>1.00206149</v>
      </c>
      <c r="M2991" s="121">
        <f t="shared" si="1356"/>
        <v>1.00206149</v>
      </c>
      <c r="N2991" s="121">
        <f t="shared" si="1357"/>
        <v>1.769239443765839</v>
      </c>
      <c r="O2991" s="114">
        <f t="shared" si="1358"/>
        <v>1.7728867100000001</v>
      </c>
      <c r="P2991" s="114">
        <f t="shared" si="1359"/>
        <v>275.65017402000001</v>
      </c>
      <c r="Q2991" s="168">
        <f t="shared" si="1372"/>
        <v>0</v>
      </c>
      <c r="R2991" s="169">
        <f t="shared" si="1368"/>
        <v>0</v>
      </c>
      <c r="S2991" s="114">
        <f t="shared" si="1360"/>
        <v>0</v>
      </c>
      <c r="T2991" s="124">
        <f t="shared" si="1369"/>
        <v>7.0000000000000007E-2</v>
      </c>
      <c r="U2991" s="122">
        <f t="shared" si="1361"/>
        <v>22</v>
      </c>
      <c r="V2991" s="122">
        <v>252</v>
      </c>
      <c r="W2991" s="121">
        <f t="shared" si="1362"/>
        <v>1.0059241860000001</v>
      </c>
      <c r="X2991" s="114">
        <f t="shared" si="1363"/>
        <v>1.6330028999999999</v>
      </c>
      <c r="Y2991" s="114">
        <f t="shared" si="1364"/>
        <v>0</v>
      </c>
      <c r="Z2991" s="127" t="str">
        <f t="shared" si="1373"/>
        <v>A+J=</v>
      </c>
      <c r="AA2991" s="119">
        <f t="shared" si="1374"/>
        <v>46986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>
        <f t="shared" si="1365"/>
        <v>46986</v>
      </c>
      <c r="B2992" s="114">
        <f t="shared" si="1352"/>
        <v>277.28317692000002</v>
      </c>
      <c r="C2992" s="114">
        <f t="shared" si="1370"/>
        <v>155.48098615999999</v>
      </c>
      <c r="D2992" s="115">
        <f t="shared" si="1353"/>
        <v>1190.8820000000001</v>
      </c>
      <c r="E2992" s="116">
        <f t="shared" si="1375"/>
        <v>1193.337</v>
      </c>
      <c r="F2992" s="117">
        <f t="shared" si="1376"/>
        <v>46924</v>
      </c>
      <c r="G2992" s="118">
        <f t="shared" si="1354"/>
        <v>2.0614972768082662E-3</v>
      </c>
      <c r="H2992" s="119">
        <f t="shared" si="1371"/>
        <v>47016</v>
      </c>
      <c r="I2992" s="119">
        <f t="shared" si="1355"/>
        <v>46986</v>
      </c>
      <c r="J2992" s="120">
        <f t="shared" si="1366"/>
        <v>22</v>
      </c>
      <c r="K2992" s="120">
        <f t="shared" si="1377"/>
        <v>22</v>
      </c>
      <c r="L2992" s="8">
        <f t="shared" si="1367"/>
        <v>1.00206149</v>
      </c>
      <c r="M2992" s="121">
        <f t="shared" si="1356"/>
        <v>1.00206149</v>
      </c>
      <c r="N2992" s="121">
        <f t="shared" si="1357"/>
        <v>1.769239443765839</v>
      </c>
      <c r="O2992" s="114">
        <f t="shared" si="1358"/>
        <v>1.7728867100000001</v>
      </c>
      <c r="P2992" s="114">
        <f t="shared" si="1359"/>
        <v>275.65017402000001</v>
      </c>
      <c r="Q2992" s="168">
        <f t="shared" si="1372"/>
        <v>98</v>
      </c>
      <c r="R2992" s="169">
        <f t="shared" si="1368"/>
        <v>4.6177999999999997E-2</v>
      </c>
      <c r="S2992" s="114">
        <f t="shared" si="1360"/>
        <v>12.72897373</v>
      </c>
      <c r="T2992" s="124">
        <f t="shared" si="1369"/>
        <v>7.0000000000000007E-2</v>
      </c>
      <c r="U2992" s="122">
        <f t="shared" si="1361"/>
        <v>22</v>
      </c>
      <c r="V2992" s="122">
        <v>252</v>
      </c>
      <c r="W2992" s="121">
        <f t="shared" si="1362"/>
        <v>1.0059241860000001</v>
      </c>
      <c r="X2992" s="114">
        <f t="shared" si="1363"/>
        <v>1.6330028999999999</v>
      </c>
      <c r="Y2992" s="114">
        <f t="shared" si="1364"/>
        <v>14.361976629999999</v>
      </c>
      <c r="Z2992" s="127" t="str">
        <f t="shared" si="1373"/>
        <v>A+J=</v>
      </c>
      <c r="AA2992" s="119">
        <f t="shared" si="1374"/>
        <v>46986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>
        <f t="shared" si="1365"/>
        <v>46987</v>
      </c>
      <c r="B2993" s="114">
        <f t="shared" si="1352"/>
        <v>263.01759272999999</v>
      </c>
      <c r="C2993" s="114">
        <f t="shared" si="1370"/>
        <v>148.30118519000001</v>
      </c>
      <c r="D2993" s="115">
        <f t="shared" si="1353"/>
        <v>1190.8820000000001</v>
      </c>
      <c r="E2993" s="116">
        <f t="shared" si="1375"/>
        <v>1193.337</v>
      </c>
      <c r="F2993" s="117">
        <f t="shared" si="1376"/>
        <v>46955</v>
      </c>
      <c r="G2993" s="118">
        <f t="shared" si="1354"/>
        <v>2.0614972768082662E-3</v>
      </c>
      <c r="H2993" s="119">
        <f t="shared" si="1371"/>
        <v>47016</v>
      </c>
      <c r="I2993" s="119">
        <f t="shared" si="1355"/>
        <v>47016</v>
      </c>
      <c r="J2993" s="120">
        <f t="shared" si="1366"/>
        <v>21</v>
      </c>
      <c r="K2993" s="120">
        <f t="shared" si="1377"/>
        <v>1</v>
      </c>
      <c r="L2993" s="8">
        <f t="shared" si="1367"/>
        <v>1.00009807</v>
      </c>
      <c r="M2993" s="121">
        <f t="shared" si="1356"/>
        <v>1.00206149</v>
      </c>
      <c r="N2993" s="121">
        <f t="shared" si="1357"/>
        <v>1.7728867131867678</v>
      </c>
      <c r="O2993" s="114">
        <f t="shared" si="1358"/>
        <v>1.7730605800000001</v>
      </c>
      <c r="P2993" s="114">
        <f t="shared" si="1359"/>
        <v>262.94698541999998</v>
      </c>
      <c r="Q2993" s="168">
        <f t="shared" si="1372"/>
        <v>0</v>
      </c>
      <c r="R2993" s="169">
        <f t="shared" si="1368"/>
        <v>0</v>
      </c>
      <c r="S2993" s="114">
        <f t="shared" si="1360"/>
        <v>0</v>
      </c>
      <c r="T2993" s="124">
        <f t="shared" si="1369"/>
        <v>7.0000000000000007E-2</v>
      </c>
      <c r="U2993" s="122">
        <f t="shared" si="1361"/>
        <v>1</v>
      </c>
      <c r="V2993" s="122">
        <v>252</v>
      </c>
      <c r="W2993" s="121">
        <f t="shared" si="1362"/>
        <v>1.0002685229999999</v>
      </c>
      <c r="X2993" s="114">
        <f t="shared" si="1363"/>
        <v>7.0607310000000006E-2</v>
      </c>
      <c r="Y2993" s="114">
        <f t="shared" si="1364"/>
        <v>0</v>
      </c>
      <c r="Z2993" s="127" t="str">
        <f t="shared" si="1373"/>
        <v>A+J=</v>
      </c>
      <c r="AA2993" s="119">
        <f t="shared" si="1374"/>
        <v>47016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>
        <f t="shared" si="1365"/>
        <v>46988</v>
      </c>
      <c r="B2994" s="114">
        <f t="shared" si="1352"/>
        <v>263.11401942999998</v>
      </c>
      <c r="C2994" s="114">
        <f t="shared" si="1370"/>
        <v>148.30118519000001</v>
      </c>
      <c r="D2994" s="115">
        <f t="shared" si="1353"/>
        <v>1190.8820000000001</v>
      </c>
      <c r="E2994" s="116">
        <f t="shared" si="1375"/>
        <v>1193.337</v>
      </c>
      <c r="F2994" s="117">
        <f t="shared" si="1376"/>
        <v>46955</v>
      </c>
      <c r="G2994" s="118">
        <f t="shared" si="1354"/>
        <v>2.0614972768082662E-3</v>
      </c>
      <c r="H2994" s="119">
        <f t="shared" si="1371"/>
        <v>47016</v>
      </c>
      <c r="I2994" s="119">
        <f t="shared" si="1355"/>
        <v>47016</v>
      </c>
      <c r="J2994" s="120">
        <f t="shared" si="1366"/>
        <v>21</v>
      </c>
      <c r="K2994" s="120">
        <f t="shared" si="1377"/>
        <v>2</v>
      </c>
      <c r="L2994" s="8">
        <f t="shared" si="1367"/>
        <v>1.0001961500000001</v>
      </c>
      <c r="M2994" s="121">
        <f t="shared" si="1356"/>
        <v>1.00206149</v>
      </c>
      <c r="N2994" s="121">
        <f t="shared" si="1357"/>
        <v>1.7728867131867678</v>
      </c>
      <c r="O2994" s="114">
        <f t="shared" si="1358"/>
        <v>1.7732344600000001</v>
      </c>
      <c r="P2994" s="114">
        <f t="shared" si="1359"/>
        <v>262.97277202999999</v>
      </c>
      <c r="Q2994" s="168">
        <f t="shared" si="1372"/>
        <v>0</v>
      </c>
      <c r="R2994" s="169">
        <f t="shared" si="1368"/>
        <v>0</v>
      </c>
      <c r="S2994" s="114">
        <f t="shared" si="1360"/>
        <v>0</v>
      </c>
      <c r="T2994" s="124">
        <f t="shared" si="1369"/>
        <v>7.0000000000000007E-2</v>
      </c>
      <c r="U2994" s="122">
        <f t="shared" si="1361"/>
        <v>2</v>
      </c>
      <c r="V2994" s="122">
        <v>252</v>
      </c>
      <c r="W2994" s="121">
        <f t="shared" si="1362"/>
        <v>1.000537118</v>
      </c>
      <c r="X2994" s="114">
        <f t="shared" si="1363"/>
        <v>0.1412474</v>
      </c>
      <c r="Y2994" s="114">
        <f t="shared" si="1364"/>
        <v>0</v>
      </c>
      <c r="Z2994" s="127" t="str">
        <f t="shared" si="1373"/>
        <v>A+J=</v>
      </c>
      <c r="AA2994" s="119">
        <f t="shared" si="1374"/>
        <v>47016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>
        <f t="shared" si="1365"/>
        <v>46989</v>
      </c>
      <c r="B2995" s="114">
        <f t="shared" si="1352"/>
        <v>263.21047893000002</v>
      </c>
      <c r="C2995" s="114">
        <f t="shared" si="1370"/>
        <v>148.30118519000001</v>
      </c>
      <c r="D2995" s="115">
        <f t="shared" si="1353"/>
        <v>1190.8820000000001</v>
      </c>
      <c r="E2995" s="116">
        <f t="shared" si="1375"/>
        <v>1193.337</v>
      </c>
      <c r="F2995" s="117">
        <f t="shared" si="1376"/>
        <v>46955</v>
      </c>
      <c r="G2995" s="118">
        <f t="shared" si="1354"/>
        <v>2.0614972768082662E-3</v>
      </c>
      <c r="H2995" s="119">
        <f t="shared" si="1371"/>
        <v>47016</v>
      </c>
      <c r="I2995" s="119">
        <f t="shared" si="1355"/>
        <v>47016</v>
      </c>
      <c r="J2995" s="120">
        <f t="shared" si="1366"/>
        <v>21</v>
      </c>
      <c r="K2995" s="120">
        <f t="shared" si="1377"/>
        <v>3</v>
      </c>
      <c r="L2995" s="8">
        <f t="shared" si="1367"/>
        <v>1.00029423</v>
      </c>
      <c r="M2995" s="121">
        <f t="shared" si="1356"/>
        <v>1.00206149</v>
      </c>
      <c r="N2995" s="121">
        <f t="shared" si="1357"/>
        <v>1.7728867131867678</v>
      </c>
      <c r="O2995" s="114">
        <f t="shared" si="1358"/>
        <v>1.77340834</v>
      </c>
      <c r="P2995" s="114">
        <f t="shared" si="1359"/>
        <v>262.99855864</v>
      </c>
      <c r="Q2995" s="168">
        <f t="shared" si="1372"/>
        <v>0</v>
      </c>
      <c r="R2995" s="169">
        <f t="shared" si="1368"/>
        <v>0</v>
      </c>
      <c r="S2995" s="114">
        <f t="shared" si="1360"/>
        <v>0</v>
      </c>
      <c r="T2995" s="124">
        <f t="shared" si="1369"/>
        <v>7.0000000000000007E-2</v>
      </c>
      <c r="U2995" s="122">
        <f t="shared" si="1361"/>
        <v>3</v>
      </c>
      <c r="V2995" s="122">
        <v>252</v>
      </c>
      <c r="W2995" s="121">
        <f t="shared" si="1362"/>
        <v>1.0008057850000001</v>
      </c>
      <c r="X2995" s="114">
        <f t="shared" si="1363"/>
        <v>0.21192029000000001</v>
      </c>
      <c r="Y2995" s="114">
        <f t="shared" si="1364"/>
        <v>0</v>
      </c>
      <c r="Z2995" s="127" t="str">
        <f t="shared" si="1373"/>
        <v>A+J=</v>
      </c>
      <c r="AA2995" s="119">
        <f t="shared" si="1374"/>
        <v>47016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>
        <f t="shared" si="1365"/>
        <v>46990</v>
      </c>
      <c r="B2996" s="114">
        <f t="shared" si="1352"/>
        <v>263.30697715000002</v>
      </c>
      <c r="C2996" s="114">
        <f t="shared" si="1370"/>
        <v>148.30118519000001</v>
      </c>
      <c r="D2996" s="115">
        <f t="shared" si="1353"/>
        <v>1190.8820000000001</v>
      </c>
      <c r="E2996" s="116">
        <f t="shared" si="1375"/>
        <v>1193.337</v>
      </c>
      <c r="F2996" s="117">
        <f t="shared" si="1376"/>
        <v>46955</v>
      </c>
      <c r="G2996" s="118">
        <f t="shared" si="1354"/>
        <v>2.0614972768082662E-3</v>
      </c>
      <c r="H2996" s="119">
        <f t="shared" si="1371"/>
        <v>47016</v>
      </c>
      <c r="I2996" s="119">
        <f t="shared" si="1355"/>
        <v>47016</v>
      </c>
      <c r="J2996" s="120">
        <f t="shared" si="1366"/>
        <v>21</v>
      </c>
      <c r="K2996" s="120">
        <f t="shared" si="1377"/>
        <v>4</v>
      </c>
      <c r="L2996" s="8">
        <f t="shared" si="1367"/>
        <v>1.0003923299999999</v>
      </c>
      <c r="M2996" s="121">
        <f t="shared" si="1356"/>
        <v>1.00206149</v>
      </c>
      <c r="N2996" s="121">
        <f t="shared" si="1357"/>
        <v>1.7728867131867678</v>
      </c>
      <c r="O2996" s="114">
        <f t="shared" si="1358"/>
        <v>1.77358226</v>
      </c>
      <c r="P2996" s="114">
        <f t="shared" si="1359"/>
        <v>263.02435118</v>
      </c>
      <c r="Q2996" s="168">
        <f t="shared" si="1372"/>
        <v>0</v>
      </c>
      <c r="R2996" s="169">
        <f t="shared" si="1368"/>
        <v>0</v>
      </c>
      <c r="S2996" s="114">
        <f t="shared" si="1360"/>
        <v>0</v>
      </c>
      <c r="T2996" s="124">
        <f t="shared" si="1369"/>
        <v>7.0000000000000007E-2</v>
      </c>
      <c r="U2996" s="122">
        <f t="shared" si="1361"/>
        <v>4</v>
      </c>
      <c r="V2996" s="122">
        <v>252</v>
      </c>
      <c r="W2996" s="121">
        <f t="shared" si="1362"/>
        <v>1.0010745240000001</v>
      </c>
      <c r="X2996" s="114">
        <f t="shared" si="1363"/>
        <v>0.28262597</v>
      </c>
      <c r="Y2996" s="114">
        <f t="shared" si="1364"/>
        <v>0</v>
      </c>
      <c r="Z2996" s="127" t="str">
        <f t="shared" si="1373"/>
        <v>A+J=</v>
      </c>
      <c r="AA2996" s="119">
        <f t="shared" si="1374"/>
        <v>47016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>
        <f t="shared" si="1365"/>
        <v>46991</v>
      </c>
      <c r="B2997" s="114">
        <f t="shared" si="1352"/>
        <v>263.40351115000004</v>
      </c>
      <c r="C2997" s="114">
        <f t="shared" si="1370"/>
        <v>148.30118519000001</v>
      </c>
      <c r="D2997" s="115">
        <f t="shared" si="1353"/>
        <v>1190.8820000000001</v>
      </c>
      <c r="E2997" s="116">
        <f t="shared" si="1375"/>
        <v>1193.337</v>
      </c>
      <c r="F2997" s="117">
        <f t="shared" si="1376"/>
        <v>46955</v>
      </c>
      <c r="G2997" s="118">
        <f t="shared" si="1354"/>
        <v>2.0614972768082662E-3</v>
      </c>
      <c r="H2997" s="119">
        <f t="shared" si="1371"/>
        <v>47016</v>
      </c>
      <c r="I2997" s="119">
        <f t="shared" si="1355"/>
        <v>47016</v>
      </c>
      <c r="J2997" s="120">
        <f t="shared" si="1366"/>
        <v>21</v>
      </c>
      <c r="K2997" s="120">
        <f t="shared" si="1377"/>
        <v>5</v>
      </c>
      <c r="L2997" s="8">
        <f t="shared" si="1367"/>
        <v>1.0004904400000001</v>
      </c>
      <c r="M2997" s="121">
        <f t="shared" si="1356"/>
        <v>1.00206149</v>
      </c>
      <c r="N2997" s="121">
        <f t="shared" si="1357"/>
        <v>1.7728867131867678</v>
      </c>
      <c r="O2997" s="114">
        <f t="shared" si="1358"/>
        <v>1.7737562</v>
      </c>
      <c r="P2997" s="114">
        <f t="shared" si="1359"/>
        <v>263.05014669000002</v>
      </c>
      <c r="Q2997" s="168">
        <f t="shared" si="1372"/>
        <v>0</v>
      </c>
      <c r="R2997" s="169">
        <f t="shared" si="1368"/>
        <v>0</v>
      </c>
      <c r="S2997" s="114">
        <f t="shared" si="1360"/>
        <v>0</v>
      </c>
      <c r="T2997" s="124">
        <f t="shared" si="1369"/>
        <v>7.0000000000000007E-2</v>
      </c>
      <c r="U2997" s="122">
        <f t="shared" si="1361"/>
        <v>5</v>
      </c>
      <c r="V2997" s="122">
        <v>252</v>
      </c>
      <c r="W2997" s="121">
        <f t="shared" si="1362"/>
        <v>1.0013433350000001</v>
      </c>
      <c r="X2997" s="114">
        <f t="shared" si="1363"/>
        <v>0.35336445999999999</v>
      </c>
      <c r="Y2997" s="114">
        <f t="shared" si="1364"/>
        <v>0</v>
      </c>
      <c r="Z2997" s="127" t="str">
        <f t="shared" si="1373"/>
        <v>A+J=</v>
      </c>
      <c r="AA2997" s="119">
        <f t="shared" si="1374"/>
        <v>47016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>
        <f t="shared" si="1365"/>
        <v>46992</v>
      </c>
      <c r="B2998" s="114">
        <f t="shared" si="1352"/>
        <v>263.40351115000004</v>
      </c>
      <c r="C2998" s="114">
        <f t="shared" si="1370"/>
        <v>148.30118519000001</v>
      </c>
      <c r="D2998" s="115">
        <f t="shared" si="1353"/>
        <v>1190.8820000000001</v>
      </c>
      <c r="E2998" s="116">
        <f t="shared" si="1375"/>
        <v>1193.337</v>
      </c>
      <c r="F2998" s="117">
        <f t="shared" si="1376"/>
        <v>46955</v>
      </c>
      <c r="G2998" s="118">
        <f t="shared" si="1354"/>
        <v>2.0614972768082662E-3</v>
      </c>
      <c r="H2998" s="119">
        <f t="shared" si="1371"/>
        <v>47016</v>
      </c>
      <c r="I2998" s="119">
        <f t="shared" si="1355"/>
        <v>47016</v>
      </c>
      <c r="J2998" s="120">
        <f t="shared" si="1366"/>
        <v>21</v>
      </c>
      <c r="K2998" s="120">
        <f t="shared" si="1377"/>
        <v>5</v>
      </c>
      <c r="L2998" s="8">
        <f t="shared" si="1367"/>
        <v>1.0004904400000001</v>
      </c>
      <c r="M2998" s="121">
        <f t="shared" si="1356"/>
        <v>1.00206149</v>
      </c>
      <c r="N2998" s="121">
        <f t="shared" si="1357"/>
        <v>1.7728867131867678</v>
      </c>
      <c r="O2998" s="114">
        <f t="shared" si="1358"/>
        <v>1.7737562</v>
      </c>
      <c r="P2998" s="114">
        <f t="shared" si="1359"/>
        <v>263.05014669000002</v>
      </c>
      <c r="Q2998" s="168">
        <f t="shared" si="1372"/>
        <v>0</v>
      </c>
      <c r="R2998" s="169">
        <f t="shared" si="1368"/>
        <v>0</v>
      </c>
      <c r="S2998" s="114">
        <f t="shared" si="1360"/>
        <v>0</v>
      </c>
      <c r="T2998" s="124">
        <f t="shared" si="1369"/>
        <v>7.0000000000000007E-2</v>
      </c>
      <c r="U2998" s="122">
        <f t="shared" si="1361"/>
        <v>5</v>
      </c>
      <c r="V2998" s="122">
        <v>252</v>
      </c>
      <c r="W2998" s="121">
        <f t="shared" si="1362"/>
        <v>1.0013433350000001</v>
      </c>
      <c r="X2998" s="114">
        <f t="shared" si="1363"/>
        <v>0.35336445999999999</v>
      </c>
      <c r="Y2998" s="114">
        <f t="shared" si="1364"/>
        <v>0</v>
      </c>
      <c r="Z2998" s="127" t="str">
        <f t="shared" si="1373"/>
        <v>A+J=</v>
      </c>
      <c r="AA2998" s="119">
        <f t="shared" si="1374"/>
        <v>47016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>
        <f t="shared" si="1365"/>
        <v>46993</v>
      </c>
      <c r="B2999" s="114">
        <f t="shared" si="1352"/>
        <v>263.40351115000004</v>
      </c>
      <c r="C2999" s="114">
        <f t="shared" si="1370"/>
        <v>148.30118519000001</v>
      </c>
      <c r="D2999" s="115">
        <f t="shared" si="1353"/>
        <v>1190.8820000000001</v>
      </c>
      <c r="E2999" s="116">
        <f t="shared" si="1375"/>
        <v>1193.337</v>
      </c>
      <c r="F2999" s="117">
        <f t="shared" si="1376"/>
        <v>46955</v>
      </c>
      <c r="G2999" s="118">
        <f t="shared" si="1354"/>
        <v>2.0614972768082662E-3</v>
      </c>
      <c r="H2999" s="119">
        <f t="shared" si="1371"/>
        <v>47016</v>
      </c>
      <c r="I2999" s="119">
        <f t="shared" si="1355"/>
        <v>47016</v>
      </c>
      <c r="J2999" s="120">
        <f t="shared" si="1366"/>
        <v>21</v>
      </c>
      <c r="K2999" s="120">
        <f t="shared" si="1377"/>
        <v>5</v>
      </c>
      <c r="L2999" s="8">
        <f t="shared" si="1367"/>
        <v>1.0004904400000001</v>
      </c>
      <c r="M2999" s="121">
        <f t="shared" si="1356"/>
        <v>1.00206149</v>
      </c>
      <c r="N2999" s="121">
        <f t="shared" si="1357"/>
        <v>1.7728867131867678</v>
      </c>
      <c r="O2999" s="114">
        <f t="shared" si="1358"/>
        <v>1.7737562</v>
      </c>
      <c r="P2999" s="114">
        <f t="shared" si="1359"/>
        <v>263.05014669000002</v>
      </c>
      <c r="Q2999" s="168">
        <f t="shared" si="1372"/>
        <v>0</v>
      </c>
      <c r="R2999" s="169">
        <f t="shared" si="1368"/>
        <v>0</v>
      </c>
      <c r="S2999" s="114">
        <f t="shared" si="1360"/>
        <v>0</v>
      </c>
      <c r="T2999" s="124">
        <f t="shared" si="1369"/>
        <v>7.0000000000000007E-2</v>
      </c>
      <c r="U2999" s="122">
        <f t="shared" si="1361"/>
        <v>5</v>
      </c>
      <c r="V2999" s="122">
        <v>252</v>
      </c>
      <c r="W2999" s="121">
        <f t="shared" si="1362"/>
        <v>1.0013433350000001</v>
      </c>
      <c r="X2999" s="114">
        <f t="shared" si="1363"/>
        <v>0.35336445999999999</v>
      </c>
      <c r="Y2999" s="114">
        <f t="shared" si="1364"/>
        <v>0</v>
      </c>
      <c r="Z2999" s="127" t="str">
        <f t="shared" si="1373"/>
        <v>A+J=</v>
      </c>
      <c r="AA2999" s="119">
        <f t="shared" si="1374"/>
        <v>47016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>
        <f t="shared" si="1365"/>
        <v>46994</v>
      </c>
      <c r="B3000" s="114">
        <f t="shared" si="1352"/>
        <v>263.50008094000003</v>
      </c>
      <c r="C3000" s="114">
        <f t="shared" si="1370"/>
        <v>148.30118519000001</v>
      </c>
      <c r="D3000" s="115">
        <f t="shared" si="1353"/>
        <v>1190.8820000000001</v>
      </c>
      <c r="E3000" s="116">
        <f t="shared" si="1375"/>
        <v>1193.337</v>
      </c>
      <c r="F3000" s="117">
        <f t="shared" si="1376"/>
        <v>46955</v>
      </c>
      <c r="G3000" s="118">
        <f t="shared" si="1354"/>
        <v>2.0614972768082662E-3</v>
      </c>
      <c r="H3000" s="119">
        <f t="shared" si="1371"/>
        <v>47016</v>
      </c>
      <c r="I3000" s="119">
        <f t="shared" si="1355"/>
        <v>47016</v>
      </c>
      <c r="J3000" s="120">
        <f t="shared" si="1366"/>
        <v>21</v>
      </c>
      <c r="K3000" s="120">
        <f t="shared" si="1377"/>
        <v>6</v>
      </c>
      <c r="L3000" s="8">
        <f t="shared" si="1367"/>
        <v>1.00058856</v>
      </c>
      <c r="M3000" s="121">
        <f t="shared" si="1356"/>
        <v>1.00206149</v>
      </c>
      <c r="N3000" s="121">
        <f t="shared" si="1357"/>
        <v>1.7728867131867678</v>
      </c>
      <c r="O3000" s="114">
        <f t="shared" si="1358"/>
        <v>1.7739301599999999</v>
      </c>
      <c r="P3000" s="114">
        <f t="shared" si="1359"/>
        <v>263.07594517000001</v>
      </c>
      <c r="Q3000" s="168">
        <f t="shared" si="1372"/>
        <v>0</v>
      </c>
      <c r="R3000" s="169">
        <f t="shared" si="1368"/>
        <v>0</v>
      </c>
      <c r="S3000" s="114">
        <f t="shared" si="1360"/>
        <v>0</v>
      </c>
      <c r="T3000" s="124">
        <f t="shared" si="1369"/>
        <v>7.0000000000000007E-2</v>
      </c>
      <c r="U3000" s="122">
        <f t="shared" si="1361"/>
        <v>6</v>
      </c>
      <c r="V3000" s="122">
        <v>252</v>
      </c>
      <c r="W3000" s="121">
        <f t="shared" si="1362"/>
        <v>1.001612218</v>
      </c>
      <c r="X3000" s="114">
        <f t="shared" si="1363"/>
        <v>0.42413577000000002</v>
      </c>
      <c r="Y3000" s="114">
        <f t="shared" si="1364"/>
        <v>0</v>
      </c>
      <c r="Z3000" s="127" t="str">
        <f t="shared" si="1373"/>
        <v>A+J=</v>
      </c>
      <c r="AA3000" s="119">
        <f t="shared" si="1374"/>
        <v>47016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>
        <f t="shared" si="1365"/>
        <v>46995</v>
      </c>
      <c r="B3001" s="114">
        <f t="shared" si="1352"/>
        <v>263.59668527999997</v>
      </c>
      <c r="C3001" s="114">
        <f t="shared" si="1370"/>
        <v>148.30118519000001</v>
      </c>
      <c r="D3001" s="115">
        <f t="shared" si="1353"/>
        <v>1190.8820000000001</v>
      </c>
      <c r="E3001" s="116">
        <f t="shared" si="1375"/>
        <v>1193.337</v>
      </c>
      <c r="F3001" s="117">
        <f t="shared" si="1376"/>
        <v>46955</v>
      </c>
      <c r="G3001" s="118">
        <f t="shared" si="1354"/>
        <v>2.0614972768082662E-3</v>
      </c>
      <c r="H3001" s="119">
        <f t="shared" si="1371"/>
        <v>47016</v>
      </c>
      <c r="I3001" s="119">
        <f t="shared" si="1355"/>
        <v>47016</v>
      </c>
      <c r="J3001" s="120">
        <f t="shared" si="1366"/>
        <v>21</v>
      </c>
      <c r="K3001" s="120">
        <f t="shared" si="1377"/>
        <v>7</v>
      </c>
      <c r="L3001" s="8">
        <f t="shared" si="1367"/>
        <v>1.00068669</v>
      </c>
      <c r="M3001" s="121">
        <f t="shared" si="1356"/>
        <v>1.00206149</v>
      </c>
      <c r="N3001" s="121">
        <f t="shared" si="1357"/>
        <v>1.7728867131867678</v>
      </c>
      <c r="O3001" s="114">
        <f t="shared" si="1358"/>
        <v>1.77410413</v>
      </c>
      <c r="P3001" s="114">
        <f t="shared" si="1359"/>
        <v>263.10174511999998</v>
      </c>
      <c r="Q3001" s="168">
        <f t="shared" si="1372"/>
        <v>0</v>
      </c>
      <c r="R3001" s="169">
        <f t="shared" si="1368"/>
        <v>0</v>
      </c>
      <c r="S3001" s="114">
        <f t="shared" si="1360"/>
        <v>0</v>
      </c>
      <c r="T3001" s="124">
        <f t="shared" si="1369"/>
        <v>7.0000000000000007E-2</v>
      </c>
      <c r="U3001" s="122">
        <f t="shared" si="1361"/>
        <v>7</v>
      </c>
      <c r="V3001" s="122">
        <v>252</v>
      </c>
      <c r="W3001" s="121">
        <f t="shared" si="1362"/>
        <v>1.001881174</v>
      </c>
      <c r="X3001" s="114">
        <f t="shared" si="1363"/>
        <v>0.49494016000000002</v>
      </c>
      <c r="Y3001" s="114">
        <f t="shared" si="1364"/>
        <v>0</v>
      </c>
      <c r="Z3001" s="127" t="str">
        <f t="shared" si="1373"/>
        <v>A+J=</v>
      </c>
      <c r="AA3001" s="119">
        <f t="shared" si="1374"/>
        <v>47016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>
        <f t="shared" si="1365"/>
        <v>46996</v>
      </c>
      <c r="B3002" s="114">
        <f t="shared" si="1352"/>
        <v>263.69332542999996</v>
      </c>
      <c r="C3002" s="114">
        <f t="shared" si="1370"/>
        <v>148.30118519000001</v>
      </c>
      <c r="D3002" s="115">
        <f t="shared" si="1353"/>
        <v>1190.8820000000001</v>
      </c>
      <c r="E3002" s="116">
        <f t="shared" si="1375"/>
        <v>1193.337</v>
      </c>
      <c r="F3002" s="117">
        <f t="shared" si="1376"/>
        <v>46955</v>
      </c>
      <c r="G3002" s="118">
        <f t="shared" si="1354"/>
        <v>2.0614972768082662E-3</v>
      </c>
      <c r="H3002" s="119">
        <f t="shared" si="1371"/>
        <v>47016</v>
      </c>
      <c r="I3002" s="119">
        <f t="shared" si="1355"/>
        <v>47016</v>
      </c>
      <c r="J3002" s="120">
        <f t="shared" si="1366"/>
        <v>21</v>
      </c>
      <c r="K3002" s="120">
        <f t="shared" si="1377"/>
        <v>8</v>
      </c>
      <c r="L3002" s="8">
        <f t="shared" si="1367"/>
        <v>1.00078483</v>
      </c>
      <c r="M3002" s="121">
        <f t="shared" si="1356"/>
        <v>1.00206149</v>
      </c>
      <c r="N3002" s="121">
        <f t="shared" si="1357"/>
        <v>1.7728867131867678</v>
      </c>
      <c r="O3002" s="114">
        <f t="shared" si="1358"/>
        <v>1.77427812</v>
      </c>
      <c r="P3002" s="114">
        <f t="shared" si="1359"/>
        <v>263.12754804999997</v>
      </c>
      <c r="Q3002" s="168">
        <f t="shared" si="1372"/>
        <v>0</v>
      </c>
      <c r="R3002" s="169">
        <f t="shared" si="1368"/>
        <v>0</v>
      </c>
      <c r="S3002" s="114">
        <f t="shared" si="1360"/>
        <v>0</v>
      </c>
      <c r="T3002" s="124">
        <f t="shared" si="1369"/>
        <v>7.0000000000000007E-2</v>
      </c>
      <c r="U3002" s="122">
        <f t="shared" si="1361"/>
        <v>8</v>
      </c>
      <c r="V3002" s="122">
        <v>252</v>
      </c>
      <c r="W3002" s="121">
        <f t="shared" si="1362"/>
        <v>1.0021502019999999</v>
      </c>
      <c r="X3002" s="114">
        <f t="shared" si="1363"/>
        <v>0.56577738</v>
      </c>
      <c r="Y3002" s="114">
        <f t="shared" si="1364"/>
        <v>0</v>
      </c>
      <c r="Z3002" s="127" t="str">
        <f t="shared" si="1373"/>
        <v>A+J=</v>
      </c>
      <c r="AA3002" s="119">
        <f t="shared" si="1374"/>
        <v>47016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>
        <f t="shared" si="1365"/>
        <v>46997</v>
      </c>
      <c r="B3003" s="114">
        <f t="shared" si="1352"/>
        <v>263.78999838999999</v>
      </c>
      <c r="C3003" s="114">
        <f t="shared" si="1370"/>
        <v>148.30118519000001</v>
      </c>
      <c r="D3003" s="115">
        <f t="shared" si="1353"/>
        <v>1190.8820000000001</v>
      </c>
      <c r="E3003" s="116">
        <f t="shared" si="1375"/>
        <v>1193.337</v>
      </c>
      <c r="F3003" s="117">
        <f t="shared" si="1376"/>
        <v>46955</v>
      </c>
      <c r="G3003" s="118">
        <f t="shared" si="1354"/>
        <v>2.0614972768082662E-3</v>
      </c>
      <c r="H3003" s="119">
        <f t="shared" si="1371"/>
        <v>47016</v>
      </c>
      <c r="I3003" s="119">
        <f t="shared" si="1355"/>
        <v>47016</v>
      </c>
      <c r="J3003" s="120">
        <f t="shared" si="1366"/>
        <v>21</v>
      </c>
      <c r="K3003" s="120">
        <f t="shared" si="1377"/>
        <v>9</v>
      </c>
      <c r="L3003" s="8">
        <f t="shared" si="1367"/>
        <v>1.0008829699999999</v>
      </c>
      <c r="M3003" s="121">
        <f t="shared" si="1356"/>
        <v>1.00206149</v>
      </c>
      <c r="N3003" s="121">
        <f t="shared" si="1357"/>
        <v>1.7728867131867678</v>
      </c>
      <c r="O3003" s="114">
        <f t="shared" si="1358"/>
        <v>1.7744521099999999</v>
      </c>
      <c r="P3003" s="114">
        <f t="shared" si="1359"/>
        <v>263.15335097000002</v>
      </c>
      <c r="Q3003" s="168">
        <f t="shared" si="1372"/>
        <v>0</v>
      </c>
      <c r="R3003" s="169">
        <f t="shared" si="1368"/>
        <v>0</v>
      </c>
      <c r="S3003" s="114">
        <f t="shared" si="1360"/>
        <v>0</v>
      </c>
      <c r="T3003" s="124">
        <f t="shared" si="1369"/>
        <v>7.0000000000000007E-2</v>
      </c>
      <c r="U3003" s="122">
        <f t="shared" si="1361"/>
        <v>9</v>
      </c>
      <c r="V3003" s="122">
        <v>252</v>
      </c>
      <c r="W3003" s="121">
        <f t="shared" si="1362"/>
        <v>1.0024193020000001</v>
      </c>
      <c r="X3003" s="114">
        <f t="shared" si="1363"/>
        <v>0.63664741999999996</v>
      </c>
      <c r="Y3003" s="114">
        <f t="shared" si="1364"/>
        <v>0</v>
      </c>
      <c r="Z3003" s="127" t="str">
        <f t="shared" si="1373"/>
        <v>A+J=</v>
      </c>
      <c r="AA3003" s="119">
        <f t="shared" si="1374"/>
        <v>47016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>
        <f t="shared" si="1365"/>
        <v>46998</v>
      </c>
      <c r="B3004" s="114">
        <f t="shared" si="1352"/>
        <v>263.88671015</v>
      </c>
      <c r="C3004" s="114">
        <f t="shared" si="1370"/>
        <v>148.30118519000001</v>
      </c>
      <c r="D3004" s="115">
        <f t="shared" si="1353"/>
        <v>1190.8820000000001</v>
      </c>
      <c r="E3004" s="116">
        <f t="shared" si="1375"/>
        <v>1193.337</v>
      </c>
      <c r="F3004" s="117">
        <f t="shared" si="1376"/>
        <v>46955</v>
      </c>
      <c r="G3004" s="118">
        <f t="shared" si="1354"/>
        <v>2.0614972768082662E-3</v>
      </c>
      <c r="H3004" s="119">
        <f t="shared" si="1371"/>
        <v>47016</v>
      </c>
      <c r="I3004" s="119">
        <f t="shared" si="1355"/>
        <v>47016</v>
      </c>
      <c r="J3004" s="120">
        <f t="shared" si="1366"/>
        <v>21</v>
      </c>
      <c r="K3004" s="120">
        <f t="shared" si="1377"/>
        <v>10</v>
      </c>
      <c r="L3004" s="8">
        <f t="shared" si="1367"/>
        <v>1.00098113</v>
      </c>
      <c r="M3004" s="121">
        <f t="shared" si="1356"/>
        <v>1.00206149</v>
      </c>
      <c r="N3004" s="121">
        <f t="shared" si="1357"/>
        <v>1.7728867131867678</v>
      </c>
      <c r="O3004" s="114">
        <f t="shared" si="1358"/>
        <v>1.7746261400000001</v>
      </c>
      <c r="P3004" s="114">
        <f t="shared" si="1359"/>
        <v>263.17915983</v>
      </c>
      <c r="Q3004" s="168">
        <f t="shared" si="1372"/>
        <v>0</v>
      </c>
      <c r="R3004" s="169">
        <f t="shared" si="1368"/>
        <v>0</v>
      </c>
      <c r="S3004" s="114">
        <f t="shared" si="1360"/>
        <v>0</v>
      </c>
      <c r="T3004" s="124">
        <f t="shared" si="1369"/>
        <v>7.0000000000000007E-2</v>
      </c>
      <c r="U3004" s="122">
        <f t="shared" si="1361"/>
        <v>10</v>
      </c>
      <c r="V3004" s="122">
        <v>252</v>
      </c>
      <c r="W3004" s="121">
        <f t="shared" si="1362"/>
        <v>1.0026884739999999</v>
      </c>
      <c r="X3004" s="114">
        <f t="shared" si="1363"/>
        <v>0.70755031999999995</v>
      </c>
      <c r="Y3004" s="114">
        <f t="shared" si="1364"/>
        <v>0</v>
      </c>
      <c r="Z3004" s="127" t="str">
        <f t="shared" si="1373"/>
        <v>A+J=</v>
      </c>
      <c r="AA3004" s="119">
        <f t="shared" si="1374"/>
        <v>47016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>
        <f t="shared" si="1365"/>
        <v>46999</v>
      </c>
      <c r="B3005" s="114">
        <f t="shared" si="1352"/>
        <v>263.88671015</v>
      </c>
      <c r="C3005" s="114">
        <f t="shared" si="1370"/>
        <v>148.30118519000001</v>
      </c>
      <c r="D3005" s="115">
        <f t="shared" si="1353"/>
        <v>1190.8820000000001</v>
      </c>
      <c r="E3005" s="116">
        <f t="shared" si="1375"/>
        <v>1193.337</v>
      </c>
      <c r="F3005" s="117">
        <f t="shared" si="1376"/>
        <v>46955</v>
      </c>
      <c r="G3005" s="118">
        <f t="shared" si="1354"/>
        <v>2.0614972768082662E-3</v>
      </c>
      <c r="H3005" s="119">
        <f t="shared" si="1371"/>
        <v>47016</v>
      </c>
      <c r="I3005" s="119">
        <f t="shared" si="1355"/>
        <v>47016</v>
      </c>
      <c r="J3005" s="120">
        <f t="shared" si="1366"/>
        <v>21</v>
      </c>
      <c r="K3005" s="120">
        <f t="shared" si="1377"/>
        <v>10</v>
      </c>
      <c r="L3005" s="8">
        <f t="shared" si="1367"/>
        <v>1.00098113</v>
      </c>
      <c r="M3005" s="121">
        <f t="shared" si="1356"/>
        <v>1.00206149</v>
      </c>
      <c r="N3005" s="121">
        <f t="shared" si="1357"/>
        <v>1.7728867131867678</v>
      </c>
      <c r="O3005" s="114">
        <f t="shared" si="1358"/>
        <v>1.7746261400000001</v>
      </c>
      <c r="P3005" s="114">
        <f t="shared" si="1359"/>
        <v>263.17915983</v>
      </c>
      <c r="Q3005" s="168">
        <f t="shared" si="1372"/>
        <v>0</v>
      </c>
      <c r="R3005" s="169">
        <f t="shared" si="1368"/>
        <v>0</v>
      </c>
      <c r="S3005" s="114">
        <f t="shared" si="1360"/>
        <v>0</v>
      </c>
      <c r="T3005" s="124">
        <f t="shared" si="1369"/>
        <v>7.0000000000000007E-2</v>
      </c>
      <c r="U3005" s="122">
        <f t="shared" si="1361"/>
        <v>10</v>
      </c>
      <c r="V3005" s="122">
        <v>252</v>
      </c>
      <c r="W3005" s="121">
        <f t="shared" si="1362"/>
        <v>1.0026884739999999</v>
      </c>
      <c r="X3005" s="114">
        <f t="shared" si="1363"/>
        <v>0.70755031999999995</v>
      </c>
      <c r="Y3005" s="114">
        <f t="shared" si="1364"/>
        <v>0</v>
      </c>
      <c r="Z3005" s="127" t="str">
        <f t="shared" si="1373"/>
        <v>A+J=</v>
      </c>
      <c r="AA3005" s="119">
        <f t="shared" si="1374"/>
        <v>47016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>
        <f t="shared" si="1365"/>
        <v>47000</v>
      </c>
      <c r="B3006" s="114">
        <f t="shared" si="1352"/>
        <v>263.88671015</v>
      </c>
      <c r="C3006" s="114">
        <f t="shared" si="1370"/>
        <v>148.30118519000001</v>
      </c>
      <c r="D3006" s="115">
        <f t="shared" si="1353"/>
        <v>1190.8820000000001</v>
      </c>
      <c r="E3006" s="116">
        <f t="shared" si="1375"/>
        <v>1193.337</v>
      </c>
      <c r="F3006" s="117">
        <f t="shared" si="1376"/>
        <v>46955</v>
      </c>
      <c r="G3006" s="118">
        <f t="shared" si="1354"/>
        <v>2.0614972768082662E-3</v>
      </c>
      <c r="H3006" s="119">
        <f t="shared" si="1371"/>
        <v>47016</v>
      </c>
      <c r="I3006" s="119">
        <f t="shared" si="1355"/>
        <v>47016</v>
      </c>
      <c r="J3006" s="120">
        <f t="shared" si="1366"/>
        <v>21</v>
      </c>
      <c r="K3006" s="120">
        <f t="shared" si="1377"/>
        <v>10</v>
      </c>
      <c r="L3006" s="8">
        <f t="shared" si="1367"/>
        <v>1.00098113</v>
      </c>
      <c r="M3006" s="121">
        <f t="shared" si="1356"/>
        <v>1.00206149</v>
      </c>
      <c r="N3006" s="121">
        <f t="shared" si="1357"/>
        <v>1.7728867131867678</v>
      </c>
      <c r="O3006" s="114">
        <f t="shared" si="1358"/>
        <v>1.7746261400000001</v>
      </c>
      <c r="P3006" s="114">
        <f t="shared" si="1359"/>
        <v>263.17915983</v>
      </c>
      <c r="Q3006" s="168">
        <f t="shared" si="1372"/>
        <v>0</v>
      </c>
      <c r="R3006" s="169">
        <f t="shared" si="1368"/>
        <v>0</v>
      </c>
      <c r="S3006" s="114">
        <f t="shared" si="1360"/>
        <v>0</v>
      </c>
      <c r="T3006" s="124">
        <f t="shared" si="1369"/>
        <v>7.0000000000000007E-2</v>
      </c>
      <c r="U3006" s="122">
        <f t="shared" si="1361"/>
        <v>10</v>
      </c>
      <c r="V3006" s="122">
        <v>252</v>
      </c>
      <c r="W3006" s="121">
        <f t="shared" si="1362"/>
        <v>1.0026884739999999</v>
      </c>
      <c r="X3006" s="114">
        <f t="shared" si="1363"/>
        <v>0.70755031999999995</v>
      </c>
      <c r="Y3006" s="114">
        <f t="shared" si="1364"/>
        <v>0</v>
      </c>
      <c r="Z3006" s="127" t="str">
        <f t="shared" si="1373"/>
        <v>A+J=</v>
      </c>
      <c r="AA3006" s="119">
        <f t="shared" si="1374"/>
        <v>47016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>
        <f t="shared" si="1365"/>
        <v>47001</v>
      </c>
      <c r="B3007" s="114">
        <f t="shared" si="1352"/>
        <v>263.98345649999999</v>
      </c>
      <c r="C3007" s="114">
        <f t="shared" si="1370"/>
        <v>148.30118519000001</v>
      </c>
      <c r="D3007" s="115">
        <f t="shared" si="1353"/>
        <v>1190.8820000000001</v>
      </c>
      <c r="E3007" s="116">
        <f t="shared" si="1375"/>
        <v>1193.337</v>
      </c>
      <c r="F3007" s="117">
        <f t="shared" si="1376"/>
        <v>46955</v>
      </c>
      <c r="G3007" s="118">
        <f t="shared" si="1354"/>
        <v>2.0614972768082662E-3</v>
      </c>
      <c r="H3007" s="119">
        <f t="shared" si="1371"/>
        <v>47016</v>
      </c>
      <c r="I3007" s="119">
        <f t="shared" si="1355"/>
        <v>47016</v>
      </c>
      <c r="J3007" s="120">
        <f t="shared" si="1366"/>
        <v>21</v>
      </c>
      <c r="K3007" s="120">
        <f t="shared" si="1377"/>
        <v>11</v>
      </c>
      <c r="L3007" s="8">
        <f t="shared" si="1367"/>
        <v>1.0010793</v>
      </c>
      <c r="M3007" s="121">
        <f t="shared" si="1356"/>
        <v>1.00206149</v>
      </c>
      <c r="N3007" s="121">
        <f t="shared" si="1357"/>
        <v>1.7728867131867678</v>
      </c>
      <c r="O3007" s="114">
        <f t="shared" si="1358"/>
        <v>1.7748001799999999</v>
      </c>
      <c r="P3007" s="114">
        <f t="shared" si="1359"/>
        <v>263.20497016000002</v>
      </c>
      <c r="Q3007" s="168">
        <f t="shared" si="1372"/>
        <v>0</v>
      </c>
      <c r="R3007" s="169">
        <f t="shared" si="1368"/>
        <v>0</v>
      </c>
      <c r="S3007" s="114">
        <f t="shared" si="1360"/>
        <v>0</v>
      </c>
      <c r="T3007" s="124">
        <f t="shared" si="1369"/>
        <v>7.0000000000000007E-2</v>
      </c>
      <c r="U3007" s="122">
        <f t="shared" si="1361"/>
        <v>11</v>
      </c>
      <c r="V3007" s="122">
        <v>252</v>
      </c>
      <c r="W3007" s="121">
        <f t="shared" si="1362"/>
        <v>1.0029577190000001</v>
      </c>
      <c r="X3007" s="114">
        <f t="shared" si="1363"/>
        <v>0.77848634000000005</v>
      </c>
      <c r="Y3007" s="114">
        <f t="shared" si="1364"/>
        <v>0</v>
      </c>
      <c r="Z3007" s="127" t="str">
        <f t="shared" si="1373"/>
        <v>A+J=</v>
      </c>
      <c r="AA3007" s="119">
        <f t="shared" si="1374"/>
        <v>47016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>
        <f t="shared" si="1365"/>
        <v>47002</v>
      </c>
      <c r="B3008" s="114">
        <f t="shared" si="1352"/>
        <v>264.08023719000005</v>
      </c>
      <c r="C3008" s="114">
        <f t="shared" si="1370"/>
        <v>148.30118519000001</v>
      </c>
      <c r="D3008" s="115">
        <f t="shared" si="1353"/>
        <v>1190.8820000000001</v>
      </c>
      <c r="E3008" s="116">
        <f t="shared" si="1375"/>
        <v>1193.337</v>
      </c>
      <c r="F3008" s="117">
        <f t="shared" si="1376"/>
        <v>46955</v>
      </c>
      <c r="G3008" s="118">
        <f t="shared" si="1354"/>
        <v>2.0614972768082662E-3</v>
      </c>
      <c r="H3008" s="119">
        <f t="shared" si="1371"/>
        <v>47016</v>
      </c>
      <c r="I3008" s="119">
        <f t="shared" si="1355"/>
        <v>47016</v>
      </c>
      <c r="J3008" s="120">
        <f t="shared" si="1366"/>
        <v>21</v>
      </c>
      <c r="K3008" s="120">
        <f t="shared" si="1377"/>
        <v>12</v>
      </c>
      <c r="L3008" s="8">
        <f t="shared" si="1367"/>
        <v>1.00117747</v>
      </c>
      <c r="M3008" s="121">
        <f t="shared" si="1356"/>
        <v>1.00206149</v>
      </c>
      <c r="N3008" s="121">
        <f t="shared" si="1357"/>
        <v>1.7728867131867678</v>
      </c>
      <c r="O3008" s="114">
        <f t="shared" si="1358"/>
        <v>1.77497423</v>
      </c>
      <c r="P3008" s="114">
        <f t="shared" si="1359"/>
        <v>263.23078199000003</v>
      </c>
      <c r="Q3008" s="168">
        <f t="shared" si="1372"/>
        <v>0</v>
      </c>
      <c r="R3008" s="169">
        <f t="shared" si="1368"/>
        <v>0</v>
      </c>
      <c r="S3008" s="114">
        <f t="shared" si="1360"/>
        <v>0</v>
      </c>
      <c r="T3008" s="124">
        <f t="shared" si="1369"/>
        <v>7.0000000000000007E-2</v>
      </c>
      <c r="U3008" s="122">
        <f t="shared" si="1361"/>
        <v>12</v>
      </c>
      <c r="V3008" s="122">
        <v>252</v>
      </c>
      <c r="W3008" s="121">
        <f t="shared" si="1362"/>
        <v>1.003227036</v>
      </c>
      <c r="X3008" s="114">
        <f t="shared" si="1363"/>
        <v>0.84945519999999997</v>
      </c>
      <c r="Y3008" s="114">
        <f t="shared" si="1364"/>
        <v>0</v>
      </c>
      <c r="Z3008" s="127" t="str">
        <f t="shared" si="1373"/>
        <v>A+J=</v>
      </c>
      <c r="AA3008" s="119">
        <f t="shared" si="1374"/>
        <v>47016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>
        <f t="shared" si="1365"/>
        <v>47003</v>
      </c>
      <c r="B3009" s="114">
        <f t="shared" si="1352"/>
        <v>264.17705520999999</v>
      </c>
      <c r="C3009" s="114">
        <f t="shared" si="1370"/>
        <v>148.30118519000001</v>
      </c>
      <c r="D3009" s="115">
        <f t="shared" si="1353"/>
        <v>1190.8820000000001</v>
      </c>
      <c r="E3009" s="116">
        <f t="shared" si="1375"/>
        <v>1193.337</v>
      </c>
      <c r="F3009" s="117">
        <f t="shared" si="1376"/>
        <v>46955</v>
      </c>
      <c r="G3009" s="118">
        <f t="shared" si="1354"/>
        <v>2.0614972768082662E-3</v>
      </c>
      <c r="H3009" s="119">
        <f t="shared" si="1371"/>
        <v>47016</v>
      </c>
      <c r="I3009" s="119">
        <f t="shared" si="1355"/>
        <v>47016</v>
      </c>
      <c r="J3009" s="120">
        <f t="shared" si="1366"/>
        <v>21</v>
      </c>
      <c r="K3009" s="120">
        <f t="shared" si="1377"/>
        <v>13</v>
      </c>
      <c r="L3009" s="8">
        <f t="shared" si="1367"/>
        <v>1.0012756599999999</v>
      </c>
      <c r="M3009" s="121">
        <f t="shared" si="1356"/>
        <v>1.00206149</v>
      </c>
      <c r="N3009" s="121">
        <f t="shared" si="1357"/>
        <v>1.7728867131867678</v>
      </c>
      <c r="O3009" s="114">
        <f t="shared" si="1358"/>
        <v>1.7751483100000001</v>
      </c>
      <c r="P3009" s="114">
        <f t="shared" si="1359"/>
        <v>263.25659825999998</v>
      </c>
      <c r="Q3009" s="168">
        <f t="shared" si="1372"/>
        <v>0</v>
      </c>
      <c r="R3009" s="169">
        <f t="shared" si="1368"/>
        <v>0</v>
      </c>
      <c r="S3009" s="114">
        <f t="shared" si="1360"/>
        <v>0</v>
      </c>
      <c r="T3009" s="124">
        <f t="shared" si="1369"/>
        <v>7.0000000000000007E-2</v>
      </c>
      <c r="U3009" s="122">
        <f t="shared" si="1361"/>
        <v>13</v>
      </c>
      <c r="V3009" s="122">
        <v>252</v>
      </c>
      <c r="W3009" s="121">
        <f t="shared" si="1362"/>
        <v>1.003496425</v>
      </c>
      <c r="X3009" s="114">
        <f t="shared" si="1363"/>
        <v>0.92045695000000005</v>
      </c>
      <c r="Y3009" s="114">
        <f t="shared" si="1364"/>
        <v>0</v>
      </c>
      <c r="Z3009" s="127" t="str">
        <f t="shared" si="1373"/>
        <v>A+J=</v>
      </c>
      <c r="AA3009" s="119">
        <f t="shared" si="1374"/>
        <v>47016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>
        <f t="shared" si="1365"/>
        <v>47004</v>
      </c>
      <c r="B3010" s="114">
        <f t="shared" si="1352"/>
        <v>264.17705520999999</v>
      </c>
      <c r="C3010" s="114">
        <f t="shared" si="1370"/>
        <v>148.30118519000001</v>
      </c>
      <c r="D3010" s="115">
        <f t="shared" si="1353"/>
        <v>1190.8820000000001</v>
      </c>
      <c r="E3010" s="116">
        <f t="shared" si="1375"/>
        <v>1193.337</v>
      </c>
      <c r="F3010" s="117">
        <f t="shared" si="1376"/>
        <v>46955</v>
      </c>
      <c r="G3010" s="118">
        <f t="shared" si="1354"/>
        <v>2.0614972768082662E-3</v>
      </c>
      <c r="H3010" s="119">
        <f t="shared" si="1371"/>
        <v>47016</v>
      </c>
      <c r="I3010" s="119">
        <f t="shared" si="1355"/>
        <v>47016</v>
      </c>
      <c r="J3010" s="120">
        <f t="shared" si="1366"/>
        <v>21</v>
      </c>
      <c r="K3010" s="120">
        <f t="shared" si="1377"/>
        <v>13</v>
      </c>
      <c r="L3010" s="8">
        <f t="shared" si="1367"/>
        <v>1.0012756599999999</v>
      </c>
      <c r="M3010" s="121">
        <f t="shared" si="1356"/>
        <v>1.00206149</v>
      </c>
      <c r="N3010" s="121">
        <f t="shared" si="1357"/>
        <v>1.7728867131867678</v>
      </c>
      <c r="O3010" s="114">
        <f t="shared" si="1358"/>
        <v>1.7751483100000001</v>
      </c>
      <c r="P3010" s="114">
        <f t="shared" si="1359"/>
        <v>263.25659825999998</v>
      </c>
      <c r="Q3010" s="168">
        <f t="shared" si="1372"/>
        <v>0</v>
      </c>
      <c r="R3010" s="169">
        <f t="shared" si="1368"/>
        <v>0</v>
      </c>
      <c r="S3010" s="114">
        <f t="shared" si="1360"/>
        <v>0</v>
      </c>
      <c r="T3010" s="124">
        <f t="shared" si="1369"/>
        <v>7.0000000000000007E-2</v>
      </c>
      <c r="U3010" s="122">
        <f t="shared" si="1361"/>
        <v>13</v>
      </c>
      <c r="V3010" s="122">
        <v>252</v>
      </c>
      <c r="W3010" s="121">
        <f t="shared" si="1362"/>
        <v>1.003496425</v>
      </c>
      <c r="X3010" s="114">
        <f t="shared" si="1363"/>
        <v>0.92045695000000005</v>
      </c>
      <c r="Y3010" s="114">
        <f t="shared" si="1364"/>
        <v>0</v>
      </c>
      <c r="Z3010" s="127" t="str">
        <f t="shared" si="1373"/>
        <v>A+J=</v>
      </c>
      <c r="AA3010" s="119">
        <f t="shared" si="1374"/>
        <v>47016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>
        <f t="shared" si="1365"/>
        <v>47005</v>
      </c>
      <c r="B3011" s="114">
        <f t="shared" si="1352"/>
        <v>264.27390635</v>
      </c>
      <c r="C3011" s="114">
        <f t="shared" si="1370"/>
        <v>148.30118519000001</v>
      </c>
      <c r="D3011" s="115">
        <f t="shared" si="1353"/>
        <v>1190.8820000000001</v>
      </c>
      <c r="E3011" s="116">
        <f t="shared" si="1375"/>
        <v>1193.337</v>
      </c>
      <c r="F3011" s="117">
        <f t="shared" si="1376"/>
        <v>46955</v>
      </c>
      <c r="G3011" s="118">
        <f t="shared" si="1354"/>
        <v>2.0614972768082662E-3</v>
      </c>
      <c r="H3011" s="119">
        <f t="shared" si="1371"/>
        <v>47016</v>
      </c>
      <c r="I3011" s="119">
        <f t="shared" si="1355"/>
        <v>47016</v>
      </c>
      <c r="J3011" s="120">
        <f t="shared" si="1366"/>
        <v>21</v>
      </c>
      <c r="K3011" s="120">
        <f t="shared" si="1377"/>
        <v>14</v>
      </c>
      <c r="L3011" s="8">
        <f t="shared" si="1367"/>
        <v>1.00137385</v>
      </c>
      <c r="M3011" s="121">
        <f t="shared" si="1356"/>
        <v>1.00206149</v>
      </c>
      <c r="N3011" s="121">
        <f t="shared" si="1357"/>
        <v>1.7728867131867678</v>
      </c>
      <c r="O3011" s="114">
        <f t="shared" si="1358"/>
        <v>1.7753223899999999</v>
      </c>
      <c r="P3011" s="114">
        <f t="shared" si="1359"/>
        <v>263.28241452999998</v>
      </c>
      <c r="Q3011" s="168">
        <f t="shared" si="1372"/>
        <v>0</v>
      </c>
      <c r="R3011" s="169">
        <f t="shared" si="1368"/>
        <v>0</v>
      </c>
      <c r="S3011" s="114">
        <f t="shared" si="1360"/>
        <v>0</v>
      </c>
      <c r="T3011" s="124">
        <f t="shared" si="1369"/>
        <v>7.0000000000000007E-2</v>
      </c>
      <c r="U3011" s="122">
        <f t="shared" si="1361"/>
        <v>14</v>
      </c>
      <c r="V3011" s="122">
        <v>252</v>
      </c>
      <c r="W3011" s="121">
        <f t="shared" si="1362"/>
        <v>1.0037658869999999</v>
      </c>
      <c r="X3011" s="114">
        <f t="shared" si="1363"/>
        <v>0.99149182000000002</v>
      </c>
      <c r="Y3011" s="114">
        <f t="shared" si="1364"/>
        <v>0</v>
      </c>
      <c r="Z3011" s="127" t="str">
        <f t="shared" si="1373"/>
        <v>A+J=</v>
      </c>
      <c r="AA3011" s="119">
        <f t="shared" si="1374"/>
        <v>47016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>
        <f t="shared" si="1365"/>
        <v>47006</v>
      </c>
      <c r="B3012" s="114">
        <f t="shared" si="1352"/>
        <v>264.27390635</v>
      </c>
      <c r="C3012" s="114">
        <f t="shared" si="1370"/>
        <v>148.30118519000001</v>
      </c>
      <c r="D3012" s="115">
        <f t="shared" si="1353"/>
        <v>1190.8820000000001</v>
      </c>
      <c r="E3012" s="116">
        <f t="shared" si="1375"/>
        <v>1193.337</v>
      </c>
      <c r="F3012" s="117">
        <f t="shared" si="1376"/>
        <v>46955</v>
      </c>
      <c r="G3012" s="118">
        <f t="shared" si="1354"/>
        <v>2.0614972768082662E-3</v>
      </c>
      <c r="H3012" s="119">
        <f t="shared" si="1371"/>
        <v>47016</v>
      </c>
      <c r="I3012" s="119">
        <f t="shared" si="1355"/>
        <v>47016</v>
      </c>
      <c r="J3012" s="120">
        <f t="shared" si="1366"/>
        <v>21</v>
      </c>
      <c r="K3012" s="120">
        <f t="shared" si="1377"/>
        <v>14</v>
      </c>
      <c r="L3012" s="8">
        <f t="shared" si="1367"/>
        <v>1.00137385</v>
      </c>
      <c r="M3012" s="121">
        <f t="shared" si="1356"/>
        <v>1.00206149</v>
      </c>
      <c r="N3012" s="121">
        <f t="shared" si="1357"/>
        <v>1.7728867131867678</v>
      </c>
      <c r="O3012" s="114">
        <f t="shared" si="1358"/>
        <v>1.7753223899999999</v>
      </c>
      <c r="P3012" s="114">
        <f t="shared" si="1359"/>
        <v>263.28241452999998</v>
      </c>
      <c r="Q3012" s="168">
        <f t="shared" si="1372"/>
        <v>0</v>
      </c>
      <c r="R3012" s="169">
        <f t="shared" si="1368"/>
        <v>0</v>
      </c>
      <c r="S3012" s="114">
        <f t="shared" si="1360"/>
        <v>0</v>
      </c>
      <c r="T3012" s="124">
        <f t="shared" si="1369"/>
        <v>7.0000000000000007E-2</v>
      </c>
      <c r="U3012" s="122">
        <f t="shared" si="1361"/>
        <v>14</v>
      </c>
      <c r="V3012" s="122">
        <v>252</v>
      </c>
      <c r="W3012" s="121">
        <f t="shared" si="1362"/>
        <v>1.0037658869999999</v>
      </c>
      <c r="X3012" s="114">
        <f t="shared" si="1363"/>
        <v>0.99149182000000002</v>
      </c>
      <c r="Y3012" s="114">
        <f t="shared" si="1364"/>
        <v>0</v>
      </c>
      <c r="Z3012" s="127" t="str">
        <f t="shared" si="1373"/>
        <v>A+J=</v>
      </c>
      <c r="AA3012" s="119">
        <f t="shared" si="1374"/>
        <v>47016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>
        <f t="shared" si="1365"/>
        <v>47007</v>
      </c>
      <c r="B3013" s="114">
        <f t="shared" si="1352"/>
        <v>264.27390635</v>
      </c>
      <c r="C3013" s="114">
        <f t="shared" si="1370"/>
        <v>148.30118519000001</v>
      </c>
      <c r="D3013" s="115">
        <f t="shared" si="1353"/>
        <v>1190.8820000000001</v>
      </c>
      <c r="E3013" s="116">
        <f t="shared" si="1375"/>
        <v>1193.337</v>
      </c>
      <c r="F3013" s="117">
        <f t="shared" si="1376"/>
        <v>46955</v>
      </c>
      <c r="G3013" s="118">
        <f t="shared" si="1354"/>
        <v>2.0614972768082662E-3</v>
      </c>
      <c r="H3013" s="119">
        <f t="shared" si="1371"/>
        <v>47016</v>
      </c>
      <c r="I3013" s="119">
        <f t="shared" si="1355"/>
        <v>47016</v>
      </c>
      <c r="J3013" s="120">
        <f t="shared" si="1366"/>
        <v>21</v>
      </c>
      <c r="K3013" s="120">
        <f t="shared" si="1377"/>
        <v>14</v>
      </c>
      <c r="L3013" s="8">
        <f t="shared" si="1367"/>
        <v>1.00137385</v>
      </c>
      <c r="M3013" s="121">
        <f t="shared" si="1356"/>
        <v>1.00206149</v>
      </c>
      <c r="N3013" s="121">
        <f t="shared" si="1357"/>
        <v>1.7728867131867678</v>
      </c>
      <c r="O3013" s="114">
        <f t="shared" si="1358"/>
        <v>1.7753223899999999</v>
      </c>
      <c r="P3013" s="114">
        <f t="shared" si="1359"/>
        <v>263.28241452999998</v>
      </c>
      <c r="Q3013" s="168">
        <f t="shared" si="1372"/>
        <v>0</v>
      </c>
      <c r="R3013" s="169">
        <f t="shared" si="1368"/>
        <v>0</v>
      </c>
      <c r="S3013" s="114">
        <f t="shared" si="1360"/>
        <v>0</v>
      </c>
      <c r="T3013" s="124">
        <f t="shared" si="1369"/>
        <v>7.0000000000000007E-2</v>
      </c>
      <c r="U3013" s="122">
        <f t="shared" si="1361"/>
        <v>14</v>
      </c>
      <c r="V3013" s="122">
        <v>252</v>
      </c>
      <c r="W3013" s="121">
        <f t="shared" si="1362"/>
        <v>1.0037658869999999</v>
      </c>
      <c r="X3013" s="114">
        <f t="shared" si="1363"/>
        <v>0.99149182000000002</v>
      </c>
      <c r="Y3013" s="114">
        <f t="shared" si="1364"/>
        <v>0</v>
      </c>
      <c r="Z3013" s="127" t="str">
        <f t="shared" si="1373"/>
        <v>A+J=</v>
      </c>
      <c r="AA3013" s="119">
        <f t="shared" si="1374"/>
        <v>47016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>
        <f t="shared" si="1365"/>
        <v>47008</v>
      </c>
      <c r="B3014" s="114">
        <f t="shared" si="1352"/>
        <v>264.37079483000002</v>
      </c>
      <c r="C3014" s="114">
        <f t="shared" si="1370"/>
        <v>148.30118519000001</v>
      </c>
      <c r="D3014" s="115">
        <f t="shared" si="1353"/>
        <v>1190.8820000000001</v>
      </c>
      <c r="E3014" s="116">
        <f t="shared" si="1375"/>
        <v>1193.337</v>
      </c>
      <c r="F3014" s="117">
        <f t="shared" si="1376"/>
        <v>46955</v>
      </c>
      <c r="G3014" s="118">
        <f t="shared" si="1354"/>
        <v>2.0614972768082662E-3</v>
      </c>
      <c r="H3014" s="119">
        <f t="shared" si="1371"/>
        <v>47016</v>
      </c>
      <c r="I3014" s="119">
        <f t="shared" si="1355"/>
        <v>47016</v>
      </c>
      <c r="J3014" s="120">
        <f t="shared" si="1366"/>
        <v>21</v>
      </c>
      <c r="K3014" s="120">
        <f t="shared" si="1377"/>
        <v>15</v>
      </c>
      <c r="L3014" s="8">
        <f t="shared" si="1367"/>
        <v>1.00147206</v>
      </c>
      <c r="M3014" s="121">
        <f t="shared" si="1356"/>
        <v>1.00206149</v>
      </c>
      <c r="N3014" s="121">
        <f t="shared" si="1357"/>
        <v>1.7728867131867678</v>
      </c>
      <c r="O3014" s="114">
        <f t="shared" si="1358"/>
        <v>1.7754965</v>
      </c>
      <c r="P3014" s="114">
        <f t="shared" si="1359"/>
        <v>263.30823525</v>
      </c>
      <c r="Q3014" s="168">
        <f t="shared" si="1372"/>
        <v>0</v>
      </c>
      <c r="R3014" s="169">
        <f t="shared" si="1368"/>
        <v>0</v>
      </c>
      <c r="S3014" s="114">
        <f t="shared" si="1360"/>
        <v>0</v>
      </c>
      <c r="T3014" s="124">
        <f t="shared" si="1369"/>
        <v>7.0000000000000007E-2</v>
      </c>
      <c r="U3014" s="122">
        <f t="shared" si="1361"/>
        <v>15</v>
      </c>
      <c r="V3014" s="122">
        <v>252</v>
      </c>
      <c r="W3014" s="121">
        <f t="shared" si="1362"/>
        <v>1.004035421</v>
      </c>
      <c r="X3014" s="114">
        <f t="shared" si="1363"/>
        <v>1.0625595800000001</v>
      </c>
      <c r="Y3014" s="114">
        <f t="shared" si="1364"/>
        <v>0</v>
      </c>
      <c r="Z3014" s="127" t="str">
        <f t="shared" si="1373"/>
        <v>A+J=</v>
      </c>
      <c r="AA3014" s="119">
        <f t="shared" si="1374"/>
        <v>47016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>
        <f t="shared" si="1365"/>
        <v>47009</v>
      </c>
      <c r="B3015" s="114">
        <f t="shared" ref="B3015:B3078" si="1378">(P3015+X3015)</f>
        <v>264.46771767000001</v>
      </c>
      <c r="C3015" s="114">
        <f t="shared" si="1370"/>
        <v>148.30118519000001</v>
      </c>
      <c r="D3015" s="115">
        <f t="shared" ref="D3015:D3078" si="1379">IF(E3015=E3014,D3014,E3014)</f>
        <v>1190.8820000000001</v>
      </c>
      <c r="E3015" s="116">
        <f t="shared" si="1375"/>
        <v>1193.337</v>
      </c>
      <c r="F3015" s="117">
        <f t="shared" si="1376"/>
        <v>46955</v>
      </c>
      <c r="G3015" s="118">
        <f t="shared" ref="G3015:G3078" si="1380">(E3015/D3015)-1</f>
        <v>2.0614972768082662E-3</v>
      </c>
      <c r="H3015" s="119">
        <f t="shared" si="1371"/>
        <v>47016</v>
      </c>
      <c r="I3015" s="119">
        <f t="shared" ref="I3015:I3078" si="1381">IF(A3015&gt;I3014,H3015,I3014)</f>
        <v>47016</v>
      </c>
      <c r="J3015" s="120">
        <f t="shared" si="1366"/>
        <v>21</v>
      </c>
      <c r="K3015" s="120">
        <f t="shared" si="1377"/>
        <v>16</v>
      </c>
      <c r="L3015" s="8">
        <f t="shared" si="1367"/>
        <v>1.00157027</v>
      </c>
      <c r="M3015" s="121">
        <f t="shared" ref="M3015:M3078" si="1382">IF(I3015&gt;I3014,L3014,M3014)</f>
        <v>1.00206149</v>
      </c>
      <c r="N3015" s="121">
        <f t="shared" ref="N3015:N3078" si="1383">IF(I3015&gt;I3014,N3014*M3015,N3014)</f>
        <v>1.7728867131867678</v>
      </c>
      <c r="O3015" s="114">
        <f t="shared" ref="O3015:O3078" si="1384">TRUNC(TRUNC((L3015*N3015),15),8)</f>
        <v>1.7756706200000001</v>
      </c>
      <c r="P3015" s="114">
        <f t="shared" ref="P3015:P3078" si="1385">TRUNC(C3015*O3015,8)</f>
        <v>263.33405744999999</v>
      </c>
      <c r="Q3015" s="168">
        <f t="shared" si="1372"/>
        <v>0</v>
      </c>
      <c r="R3015" s="169">
        <f t="shared" si="1368"/>
        <v>0</v>
      </c>
      <c r="S3015" s="114">
        <f t="shared" ref="S3015:S3078" si="1386">IF(R3015&gt;0,TRUNC(R3015*P3015,8),0)</f>
        <v>0</v>
      </c>
      <c r="T3015" s="124">
        <f t="shared" si="1369"/>
        <v>7.0000000000000007E-2</v>
      </c>
      <c r="U3015" s="122">
        <f t="shared" ref="U3015:U3078" si="1387">IF(Q3014&gt;0,1,IF(K3015=K3014,U3014,U3014+1))</f>
        <v>16</v>
      </c>
      <c r="V3015" s="122">
        <v>252</v>
      </c>
      <c r="W3015" s="121">
        <f t="shared" ref="W3015:W3078" si="1388">ROUND((1+T3015)^TRUNC((U3015/V3015),9),9)</f>
        <v>1.004305027</v>
      </c>
      <c r="X3015" s="114">
        <f t="shared" ref="X3015:X3078" si="1389">TRUNC((P3015*(W3015-1)),8)</f>
        <v>1.1336602200000001</v>
      </c>
      <c r="Y3015" s="114">
        <f t="shared" ref="Y3015:Y3078" si="1390">IF(Q3015&gt;0,S3015+X3015,0)</f>
        <v>0</v>
      </c>
      <c r="Z3015" s="127" t="str">
        <f t="shared" si="1373"/>
        <v>A+J=</v>
      </c>
      <c r="AA3015" s="119">
        <f t="shared" si="1374"/>
        <v>47016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>
        <f t="shared" si="1365"/>
        <v>47010</v>
      </c>
      <c r="B3016" s="114">
        <f t="shared" si="1378"/>
        <v>264.56467814000001</v>
      </c>
      <c r="C3016" s="114">
        <f t="shared" si="1370"/>
        <v>148.30118519000001</v>
      </c>
      <c r="D3016" s="115">
        <f t="shared" si="1379"/>
        <v>1190.8820000000001</v>
      </c>
      <c r="E3016" s="116">
        <f t="shared" si="1375"/>
        <v>1193.337</v>
      </c>
      <c r="F3016" s="117">
        <f t="shared" si="1376"/>
        <v>46955</v>
      </c>
      <c r="G3016" s="118">
        <f t="shared" si="1380"/>
        <v>2.0614972768082662E-3</v>
      </c>
      <c r="H3016" s="119">
        <f t="shared" si="1371"/>
        <v>47016</v>
      </c>
      <c r="I3016" s="119">
        <f t="shared" si="1381"/>
        <v>47016</v>
      </c>
      <c r="J3016" s="120">
        <f t="shared" si="1366"/>
        <v>21</v>
      </c>
      <c r="K3016" s="120">
        <f t="shared" si="1377"/>
        <v>17</v>
      </c>
      <c r="L3016" s="8">
        <f t="shared" si="1367"/>
        <v>1.0016685000000001</v>
      </c>
      <c r="M3016" s="121">
        <f t="shared" si="1382"/>
        <v>1.00206149</v>
      </c>
      <c r="N3016" s="121">
        <f t="shared" si="1383"/>
        <v>1.7728867131867678</v>
      </c>
      <c r="O3016" s="114">
        <f t="shared" si="1384"/>
        <v>1.77584477</v>
      </c>
      <c r="P3016" s="114">
        <f t="shared" si="1385"/>
        <v>263.35988409999999</v>
      </c>
      <c r="Q3016" s="168">
        <f t="shared" si="1372"/>
        <v>0</v>
      </c>
      <c r="R3016" s="169">
        <f t="shared" si="1368"/>
        <v>0</v>
      </c>
      <c r="S3016" s="114">
        <f t="shared" si="1386"/>
        <v>0</v>
      </c>
      <c r="T3016" s="124">
        <f t="shared" si="1369"/>
        <v>7.0000000000000007E-2</v>
      </c>
      <c r="U3016" s="122">
        <f t="shared" si="1387"/>
        <v>17</v>
      </c>
      <c r="V3016" s="122">
        <v>252</v>
      </c>
      <c r="W3016" s="121">
        <f t="shared" si="1388"/>
        <v>1.0045747060000001</v>
      </c>
      <c r="X3016" s="114">
        <f t="shared" si="1389"/>
        <v>1.2047940399999999</v>
      </c>
      <c r="Y3016" s="114">
        <f t="shared" si="1390"/>
        <v>0</v>
      </c>
      <c r="Z3016" s="127" t="str">
        <f t="shared" si="1373"/>
        <v>A+J=</v>
      </c>
      <c r="AA3016" s="119">
        <f t="shared" si="1374"/>
        <v>47016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>
        <f t="shared" si="1365"/>
        <v>47011</v>
      </c>
      <c r="B3017" s="114">
        <f t="shared" si="1378"/>
        <v>264.66167150000001</v>
      </c>
      <c r="C3017" s="114">
        <f t="shared" si="1370"/>
        <v>148.30118519000001</v>
      </c>
      <c r="D3017" s="115">
        <f t="shared" si="1379"/>
        <v>1190.8820000000001</v>
      </c>
      <c r="E3017" s="116">
        <f t="shared" si="1375"/>
        <v>1193.337</v>
      </c>
      <c r="F3017" s="117">
        <f t="shared" si="1376"/>
        <v>46955</v>
      </c>
      <c r="G3017" s="118">
        <f t="shared" si="1380"/>
        <v>2.0614972768082662E-3</v>
      </c>
      <c r="H3017" s="119">
        <f t="shared" si="1371"/>
        <v>47016</v>
      </c>
      <c r="I3017" s="119">
        <f t="shared" si="1381"/>
        <v>47016</v>
      </c>
      <c r="J3017" s="120">
        <f t="shared" si="1366"/>
        <v>21</v>
      </c>
      <c r="K3017" s="120">
        <f t="shared" si="1377"/>
        <v>18</v>
      </c>
      <c r="L3017" s="8">
        <f t="shared" si="1367"/>
        <v>1.0017667299999999</v>
      </c>
      <c r="M3017" s="121">
        <f t="shared" si="1382"/>
        <v>1.00206149</v>
      </c>
      <c r="N3017" s="121">
        <f t="shared" si="1383"/>
        <v>1.7728867131867678</v>
      </c>
      <c r="O3017" s="114">
        <f t="shared" si="1384"/>
        <v>1.7760189200000001</v>
      </c>
      <c r="P3017" s="114">
        <f t="shared" si="1385"/>
        <v>263.38571074999999</v>
      </c>
      <c r="Q3017" s="168">
        <f t="shared" si="1372"/>
        <v>0</v>
      </c>
      <c r="R3017" s="169">
        <f t="shared" si="1368"/>
        <v>0</v>
      </c>
      <c r="S3017" s="114">
        <f t="shared" si="1386"/>
        <v>0</v>
      </c>
      <c r="T3017" s="124">
        <f t="shared" si="1369"/>
        <v>7.0000000000000007E-2</v>
      </c>
      <c r="U3017" s="122">
        <f t="shared" si="1387"/>
        <v>18</v>
      </c>
      <c r="V3017" s="122">
        <v>252</v>
      </c>
      <c r="W3017" s="121">
        <f t="shared" si="1388"/>
        <v>1.0048444569999999</v>
      </c>
      <c r="X3017" s="114">
        <f t="shared" si="1389"/>
        <v>1.2759607500000001</v>
      </c>
      <c r="Y3017" s="114">
        <f t="shared" si="1390"/>
        <v>0</v>
      </c>
      <c r="Z3017" s="127" t="str">
        <f t="shared" si="1373"/>
        <v>A+J=</v>
      </c>
      <c r="AA3017" s="119">
        <f t="shared" si="1374"/>
        <v>47016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>
        <f t="shared" si="1365"/>
        <v>47012</v>
      </c>
      <c r="B3018" s="114">
        <f t="shared" si="1378"/>
        <v>264.75870397999995</v>
      </c>
      <c r="C3018" s="114">
        <f t="shared" si="1370"/>
        <v>148.30118519000001</v>
      </c>
      <c r="D3018" s="115">
        <f t="shared" si="1379"/>
        <v>1190.8820000000001</v>
      </c>
      <c r="E3018" s="116">
        <f t="shared" si="1375"/>
        <v>1193.337</v>
      </c>
      <c r="F3018" s="117">
        <f t="shared" si="1376"/>
        <v>46955</v>
      </c>
      <c r="G3018" s="118">
        <f t="shared" si="1380"/>
        <v>2.0614972768082662E-3</v>
      </c>
      <c r="H3018" s="119">
        <f t="shared" si="1371"/>
        <v>47016</v>
      </c>
      <c r="I3018" s="119">
        <f t="shared" si="1381"/>
        <v>47016</v>
      </c>
      <c r="J3018" s="120">
        <f t="shared" si="1366"/>
        <v>21</v>
      </c>
      <c r="K3018" s="120">
        <f t="shared" si="1377"/>
        <v>19</v>
      </c>
      <c r="L3018" s="8">
        <f t="shared" si="1367"/>
        <v>1.0018649799999999</v>
      </c>
      <c r="M3018" s="121">
        <f t="shared" si="1382"/>
        <v>1.00206149</v>
      </c>
      <c r="N3018" s="121">
        <f t="shared" si="1383"/>
        <v>1.7728867131867678</v>
      </c>
      <c r="O3018" s="114">
        <f t="shared" si="1384"/>
        <v>1.7761931099999999</v>
      </c>
      <c r="P3018" s="114">
        <f t="shared" si="1385"/>
        <v>263.41154332999997</v>
      </c>
      <c r="Q3018" s="168">
        <f t="shared" si="1372"/>
        <v>0</v>
      </c>
      <c r="R3018" s="169">
        <f t="shared" si="1368"/>
        <v>0</v>
      </c>
      <c r="S3018" s="114">
        <f t="shared" si="1386"/>
        <v>0</v>
      </c>
      <c r="T3018" s="124">
        <f t="shared" si="1369"/>
        <v>7.0000000000000007E-2</v>
      </c>
      <c r="U3018" s="122">
        <f t="shared" si="1387"/>
        <v>19</v>
      </c>
      <c r="V3018" s="122">
        <v>252</v>
      </c>
      <c r="W3018" s="121">
        <f t="shared" si="1388"/>
        <v>1.005114281</v>
      </c>
      <c r="X3018" s="114">
        <f t="shared" si="1389"/>
        <v>1.34716065</v>
      </c>
      <c r="Y3018" s="114">
        <f t="shared" si="1390"/>
        <v>0</v>
      </c>
      <c r="Z3018" s="127" t="str">
        <f t="shared" si="1373"/>
        <v>A+J=</v>
      </c>
      <c r="AA3018" s="119">
        <f t="shared" si="1374"/>
        <v>47016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>
        <f t="shared" ref="A3019:A3082" si="1391">(A3018+1)</f>
        <v>47013</v>
      </c>
      <c r="B3019" s="114">
        <f t="shared" si="1378"/>
        <v>264.75870397999995</v>
      </c>
      <c r="C3019" s="114">
        <f t="shared" si="1370"/>
        <v>148.30118519000001</v>
      </c>
      <c r="D3019" s="115">
        <f t="shared" si="1379"/>
        <v>1190.8820000000001</v>
      </c>
      <c r="E3019" s="116">
        <f t="shared" si="1375"/>
        <v>1193.337</v>
      </c>
      <c r="F3019" s="117">
        <f t="shared" si="1376"/>
        <v>46955</v>
      </c>
      <c r="G3019" s="118">
        <f t="shared" si="1380"/>
        <v>2.0614972768082662E-3</v>
      </c>
      <c r="H3019" s="119">
        <f t="shared" si="1371"/>
        <v>47016</v>
      </c>
      <c r="I3019" s="119">
        <f t="shared" si="1381"/>
        <v>47016</v>
      </c>
      <c r="J3019" s="120">
        <f t="shared" ref="J3019:J3082" si="1392">IF(I3019=I3018,J3018,NETWORKDAYS(I3018,I3019,$AD$148:$AD$502)-1)</f>
        <v>21</v>
      </c>
      <c r="K3019" s="120">
        <f t="shared" si="1377"/>
        <v>19</v>
      </c>
      <c r="L3019" s="8">
        <f t="shared" ref="L3019:L3082" si="1393">TRUNC((E3019/D3019)^TRUNC((K3019/J3019),9),8)</f>
        <v>1.0018649799999999</v>
      </c>
      <c r="M3019" s="121">
        <f t="shared" si="1382"/>
        <v>1.00206149</v>
      </c>
      <c r="N3019" s="121">
        <f t="shared" si="1383"/>
        <v>1.7728867131867678</v>
      </c>
      <c r="O3019" s="114">
        <f t="shared" si="1384"/>
        <v>1.7761931099999999</v>
      </c>
      <c r="P3019" s="114">
        <f t="shared" si="1385"/>
        <v>263.41154332999997</v>
      </c>
      <c r="Q3019" s="168">
        <f t="shared" si="1372"/>
        <v>0</v>
      </c>
      <c r="R3019" s="169">
        <f t="shared" ref="R3019:R3082" si="1394">IF(Q3019&gt;0,VLOOKUP($A3019,$AD$10:$AI$140,6),0)</f>
        <v>0</v>
      </c>
      <c r="S3019" s="114">
        <f t="shared" si="1386"/>
        <v>0</v>
      </c>
      <c r="T3019" s="124">
        <f t="shared" ref="T3019:T3082" si="1395">(T3018)</f>
        <v>7.0000000000000007E-2</v>
      </c>
      <c r="U3019" s="122">
        <f t="shared" si="1387"/>
        <v>19</v>
      </c>
      <c r="V3019" s="122">
        <v>252</v>
      </c>
      <c r="W3019" s="121">
        <f t="shared" si="1388"/>
        <v>1.005114281</v>
      </c>
      <c r="X3019" s="114">
        <f t="shared" si="1389"/>
        <v>1.34716065</v>
      </c>
      <c r="Y3019" s="114">
        <f t="shared" si="1390"/>
        <v>0</v>
      </c>
      <c r="Z3019" s="127" t="str">
        <f t="shared" si="1373"/>
        <v>A+J=</v>
      </c>
      <c r="AA3019" s="119">
        <f t="shared" si="1374"/>
        <v>47016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>
        <f t="shared" si="1391"/>
        <v>47014</v>
      </c>
      <c r="B3020" s="114">
        <f t="shared" si="1378"/>
        <v>264.75870397999995</v>
      </c>
      <c r="C3020" s="114">
        <f t="shared" ref="C3020:C3083" si="1396">TRUNC(IF(Q3019&gt;0,VLOOKUP(A3019,$AD$12:$AE$140,2),C3019),8)</f>
        <v>148.30118519000001</v>
      </c>
      <c r="D3020" s="115">
        <f t="shared" si="1379"/>
        <v>1190.8820000000001</v>
      </c>
      <c r="E3020" s="116">
        <f t="shared" si="1375"/>
        <v>1193.337</v>
      </c>
      <c r="F3020" s="117">
        <f t="shared" si="1376"/>
        <v>46955</v>
      </c>
      <c r="G3020" s="118">
        <f t="shared" si="1380"/>
        <v>2.0614972768082662E-3</v>
      </c>
      <c r="H3020" s="119">
        <f t="shared" ref="H3020:H3083" si="1397">IF(DAY(A3020)=H$9,VLOOKUP(A3020,AH$118:AN$450,4),H3019)</f>
        <v>47016</v>
      </c>
      <c r="I3020" s="119">
        <f t="shared" si="1381"/>
        <v>47016</v>
      </c>
      <c r="J3020" s="120">
        <f t="shared" si="1392"/>
        <v>21</v>
      </c>
      <c r="K3020" s="120">
        <f t="shared" si="1377"/>
        <v>19</v>
      </c>
      <c r="L3020" s="8">
        <f t="shared" si="1393"/>
        <v>1.0018649799999999</v>
      </c>
      <c r="M3020" s="121">
        <f t="shared" si="1382"/>
        <v>1.00206149</v>
      </c>
      <c r="N3020" s="121">
        <f t="shared" si="1383"/>
        <v>1.7728867131867678</v>
      </c>
      <c r="O3020" s="114">
        <f t="shared" si="1384"/>
        <v>1.7761931099999999</v>
      </c>
      <c r="P3020" s="114">
        <f t="shared" si="1385"/>
        <v>263.41154332999997</v>
      </c>
      <c r="Q3020" s="168">
        <f t="shared" ref="Q3020:Q3083" si="1398">IF(VLOOKUP(A3020,AD$10:AK$140,8)=VLOOKUP(A3019,AD$10:AK$140,8),0,VLOOKUP(A3020,AD$10:AK$140,8))</f>
        <v>0</v>
      </c>
      <c r="R3020" s="169">
        <f t="shared" si="1394"/>
        <v>0</v>
      </c>
      <c r="S3020" s="114">
        <f t="shared" si="1386"/>
        <v>0</v>
      </c>
      <c r="T3020" s="124">
        <f t="shared" si="1395"/>
        <v>7.0000000000000007E-2</v>
      </c>
      <c r="U3020" s="122">
        <f t="shared" si="1387"/>
        <v>19</v>
      </c>
      <c r="V3020" s="122">
        <v>252</v>
      </c>
      <c r="W3020" s="121">
        <f t="shared" si="1388"/>
        <v>1.005114281</v>
      </c>
      <c r="X3020" s="114">
        <f t="shared" si="1389"/>
        <v>1.34716065</v>
      </c>
      <c r="Y3020" s="114">
        <f t="shared" si="1390"/>
        <v>0</v>
      </c>
      <c r="Z3020" s="127" t="str">
        <f t="shared" ref="Z3020:Z3083" si="1399">IF($Q3019&gt;0,VLOOKUP($A3019,$AD$10:$AM$140,9),Z3019)</f>
        <v>A+J=</v>
      </c>
      <c r="AA3020" s="119">
        <f t="shared" ref="AA3020:AA3083" si="1400">IF($Q3019&gt;0,VLOOKUP($A3019,$AD$10:$AM$140,10),AA3019)</f>
        <v>47016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>
        <f t="shared" si="1391"/>
        <v>47015</v>
      </c>
      <c r="B3021" s="114">
        <f t="shared" si="1378"/>
        <v>264.85576787999997</v>
      </c>
      <c r="C3021" s="114">
        <f t="shared" si="1396"/>
        <v>148.30118519000001</v>
      </c>
      <c r="D3021" s="115">
        <f t="shared" si="1379"/>
        <v>1190.8820000000001</v>
      </c>
      <c r="E3021" s="116">
        <f t="shared" si="1375"/>
        <v>1193.337</v>
      </c>
      <c r="F3021" s="117">
        <f t="shared" si="1376"/>
        <v>46955</v>
      </c>
      <c r="G3021" s="118">
        <f t="shared" si="1380"/>
        <v>2.0614972768082662E-3</v>
      </c>
      <c r="H3021" s="119">
        <f t="shared" si="1397"/>
        <v>47016</v>
      </c>
      <c r="I3021" s="119">
        <f t="shared" si="1381"/>
        <v>47016</v>
      </c>
      <c r="J3021" s="120">
        <f t="shared" si="1392"/>
        <v>21</v>
      </c>
      <c r="K3021" s="120">
        <f t="shared" si="1377"/>
        <v>20</v>
      </c>
      <c r="L3021" s="8">
        <f t="shared" si="1393"/>
        <v>1.0019632300000001</v>
      </c>
      <c r="M3021" s="121">
        <f t="shared" si="1382"/>
        <v>1.00206149</v>
      </c>
      <c r="N3021" s="121">
        <f t="shared" si="1383"/>
        <v>1.7728867131867678</v>
      </c>
      <c r="O3021" s="114">
        <f t="shared" si="1384"/>
        <v>1.77636729</v>
      </c>
      <c r="P3021" s="114">
        <f t="shared" si="1385"/>
        <v>263.43737442999998</v>
      </c>
      <c r="Q3021" s="168">
        <f t="shared" si="1398"/>
        <v>0</v>
      </c>
      <c r="R3021" s="169">
        <f t="shared" si="1394"/>
        <v>0</v>
      </c>
      <c r="S3021" s="114">
        <f t="shared" si="1386"/>
        <v>0</v>
      </c>
      <c r="T3021" s="124">
        <f t="shared" si="1395"/>
        <v>7.0000000000000007E-2</v>
      </c>
      <c r="U3021" s="122">
        <f t="shared" si="1387"/>
        <v>20</v>
      </c>
      <c r="V3021" s="122">
        <v>252</v>
      </c>
      <c r="W3021" s="121">
        <f t="shared" si="1388"/>
        <v>1.005384177</v>
      </c>
      <c r="X3021" s="114">
        <f t="shared" si="1389"/>
        <v>1.4183934499999999</v>
      </c>
      <c r="Y3021" s="114">
        <f t="shared" si="1390"/>
        <v>0</v>
      </c>
      <c r="Z3021" s="127" t="str">
        <f t="shared" si="1399"/>
        <v>A+J=</v>
      </c>
      <c r="AA3021" s="119">
        <f t="shared" si="1400"/>
        <v>47016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>
        <f t="shared" si="1391"/>
        <v>47016</v>
      </c>
      <c r="B3022" s="114">
        <f t="shared" si="1378"/>
        <v>264.95286916999999</v>
      </c>
      <c r="C3022" s="114">
        <f t="shared" si="1396"/>
        <v>148.30118519000001</v>
      </c>
      <c r="D3022" s="115">
        <f t="shared" si="1379"/>
        <v>1190.8820000000001</v>
      </c>
      <c r="E3022" s="116">
        <f t="shared" si="1375"/>
        <v>1193.337</v>
      </c>
      <c r="F3022" s="117">
        <f t="shared" si="1376"/>
        <v>46955</v>
      </c>
      <c r="G3022" s="118">
        <f t="shared" si="1380"/>
        <v>2.0614972768082662E-3</v>
      </c>
      <c r="H3022" s="119">
        <f t="shared" si="1397"/>
        <v>47046</v>
      </c>
      <c r="I3022" s="119">
        <f t="shared" si="1381"/>
        <v>47016</v>
      </c>
      <c r="J3022" s="120">
        <f t="shared" si="1392"/>
        <v>21</v>
      </c>
      <c r="K3022" s="120">
        <f t="shared" si="1377"/>
        <v>21</v>
      </c>
      <c r="L3022" s="8">
        <f t="shared" si="1393"/>
        <v>1.00206149</v>
      </c>
      <c r="M3022" s="121">
        <f t="shared" si="1382"/>
        <v>1.00206149</v>
      </c>
      <c r="N3022" s="121">
        <f t="shared" si="1383"/>
        <v>1.7728867131867678</v>
      </c>
      <c r="O3022" s="114">
        <f t="shared" si="1384"/>
        <v>1.7765415</v>
      </c>
      <c r="P3022" s="114">
        <f t="shared" si="1385"/>
        <v>263.46320997999999</v>
      </c>
      <c r="Q3022" s="168">
        <f t="shared" si="1398"/>
        <v>99</v>
      </c>
      <c r="R3022" s="169">
        <f t="shared" si="1394"/>
        <v>4.8083999999999995E-2</v>
      </c>
      <c r="S3022" s="114">
        <f t="shared" si="1386"/>
        <v>12.66836498</v>
      </c>
      <c r="T3022" s="124">
        <f t="shared" si="1395"/>
        <v>7.0000000000000007E-2</v>
      </c>
      <c r="U3022" s="122">
        <f t="shared" si="1387"/>
        <v>21</v>
      </c>
      <c r="V3022" s="122">
        <v>252</v>
      </c>
      <c r="W3022" s="121">
        <f t="shared" si="1388"/>
        <v>1.0056541450000001</v>
      </c>
      <c r="X3022" s="114">
        <f t="shared" si="1389"/>
        <v>1.48965919</v>
      </c>
      <c r="Y3022" s="114">
        <f t="shared" si="1390"/>
        <v>14.158024169999999</v>
      </c>
      <c r="Z3022" s="127" t="str">
        <f t="shared" si="1399"/>
        <v>A+J=</v>
      </c>
      <c r="AA3022" s="119">
        <f t="shared" si="1400"/>
        <v>47016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>
        <f t="shared" si="1391"/>
        <v>47017</v>
      </c>
      <c r="B3023" s="114">
        <f t="shared" si="1378"/>
        <v>250.88679048</v>
      </c>
      <c r="C3023" s="114">
        <f t="shared" si="1396"/>
        <v>141.17027100999999</v>
      </c>
      <c r="D3023" s="115">
        <f t="shared" si="1379"/>
        <v>1190.8820000000001</v>
      </c>
      <c r="E3023" s="116">
        <f t="shared" si="1375"/>
        <v>1193.337</v>
      </c>
      <c r="F3023" s="117">
        <f t="shared" si="1376"/>
        <v>46985</v>
      </c>
      <c r="G3023" s="118">
        <f t="shared" si="1380"/>
        <v>2.0614972768082662E-3</v>
      </c>
      <c r="H3023" s="119">
        <f t="shared" si="1397"/>
        <v>47046</v>
      </c>
      <c r="I3023" s="119">
        <f t="shared" si="1381"/>
        <v>47046</v>
      </c>
      <c r="J3023" s="120">
        <f t="shared" si="1392"/>
        <v>21</v>
      </c>
      <c r="K3023" s="120">
        <f t="shared" si="1377"/>
        <v>1</v>
      </c>
      <c r="L3023" s="8">
        <f t="shared" si="1393"/>
        <v>1.00009807</v>
      </c>
      <c r="M3023" s="121">
        <f t="shared" si="1382"/>
        <v>1.00206149</v>
      </c>
      <c r="N3023" s="121">
        <f t="shared" si="1383"/>
        <v>1.7765415014171353</v>
      </c>
      <c r="O3023" s="114">
        <f t="shared" si="1384"/>
        <v>1.7767157200000001</v>
      </c>
      <c r="P3023" s="114">
        <f t="shared" si="1385"/>
        <v>250.8194397</v>
      </c>
      <c r="Q3023" s="168">
        <f t="shared" si="1398"/>
        <v>0</v>
      </c>
      <c r="R3023" s="169">
        <f t="shared" si="1394"/>
        <v>0</v>
      </c>
      <c r="S3023" s="114">
        <f t="shared" si="1386"/>
        <v>0</v>
      </c>
      <c r="T3023" s="124">
        <f t="shared" si="1395"/>
        <v>7.0000000000000007E-2</v>
      </c>
      <c r="U3023" s="122">
        <f t="shared" si="1387"/>
        <v>1</v>
      </c>
      <c r="V3023" s="122">
        <v>252</v>
      </c>
      <c r="W3023" s="121">
        <f t="shared" si="1388"/>
        <v>1.0002685229999999</v>
      </c>
      <c r="X3023" s="114">
        <f t="shared" si="1389"/>
        <v>6.7350779999999999E-2</v>
      </c>
      <c r="Y3023" s="114">
        <f t="shared" si="1390"/>
        <v>0</v>
      </c>
      <c r="Z3023" s="127" t="str">
        <f t="shared" si="1399"/>
        <v>A+J=</v>
      </c>
      <c r="AA3023" s="119">
        <f t="shared" si="1400"/>
        <v>47046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>
        <f t="shared" si="1391"/>
        <v>47018</v>
      </c>
      <c r="B3024" s="114">
        <f t="shared" si="1378"/>
        <v>250.97877145000001</v>
      </c>
      <c r="C3024" s="114">
        <f t="shared" si="1396"/>
        <v>141.17027100999999</v>
      </c>
      <c r="D3024" s="115">
        <f t="shared" si="1379"/>
        <v>1190.8820000000001</v>
      </c>
      <c r="E3024" s="116">
        <f t="shared" si="1375"/>
        <v>1193.337</v>
      </c>
      <c r="F3024" s="117">
        <f t="shared" si="1376"/>
        <v>46985</v>
      </c>
      <c r="G3024" s="118">
        <f t="shared" si="1380"/>
        <v>2.0614972768082662E-3</v>
      </c>
      <c r="H3024" s="119">
        <f t="shared" si="1397"/>
        <v>47046</v>
      </c>
      <c r="I3024" s="119">
        <f t="shared" si="1381"/>
        <v>47046</v>
      </c>
      <c r="J3024" s="120">
        <f t="shared" si="1392"/>
        <v>21</v>
      </c>
      <c r="K3024" s="120">
        <f t="shared" si="1377"/>
        <v>2</v>
      </c>
      <c r="L3024" s="8">
        <f t="shared" si="1393"/>
        <v>1.0001961500000001</v>
      </c>
      <c r="M3024" s="121">
        <f t="shared" si="1382"/>
        <v>1.00206149</v>
      </c>
      <c r="N3024" s="121">
        <f t="shared" si="1383"/>
        <v>1.7765415014171353</v>
      </c>
      <c r="O3024" s="114">
        <f t="shared" si="1384"/>
        <v>1.77688997</v>
      </c>
      <c r="P3024" s="114">
        <f t="shared" si="1385"/>
        <v>250.84403861000001</v>
      </c>
      <c r="Q3024" s="168">
        <f t="shared" si="1398"/>
        <v>0</v>
      </c>
      <c r="R3024" s="169">
        <f t="shared" si="1394"/>
        <v>0</v>
      </c>
      <c r="S3024" s="114">
        <f t="shared" si="1386"/>
        <v>0</v>
      </c>
      <c r="T3024" s="124">
        <f t="shared" si="1395"/>
        <v>7.0000000000000007E-2</v>
      </c>
      <c r="U3024" s="122">
        <f t="shared" si="1387"/>
        <v>2</v>
      </c>
      <c r="V3024" s="122">
        <v>252</v>
      </c>
      <c r="W3024" s="121">
        <f t="shared" si="1388"/>
        <v>1.000537118</v>
      </c>
      <c r="X3024" s="114">
        <f t="shared" si="1389"/>
        <v>0.13473283999999999</v>
      </c>
      <c r="Y3024" s="114">
        <f t="shared" si="1390"/>
        <v>0</v>
      </c>
      <c r="Z3024" s="127" t="str">
        <f t="shared" si="1399"/>
        <v>A+J=</v>
      </c>
      <c r="AA3024" s="119">
        <f t="shared" si="1400"/>
        <v>47046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>
        <f t="shared" si="1391"/>
        <v>47019</v>
      </c>
      <c r="B3025" s="114">
        <f t="shared" si="1378"/>
        <v>251.07078229999999</v>
      </c>
      <c r="C3025" s="114">
        <f t="shared" si="1396"/>
        <v>141.17027100999999</v>
      </c>
      <c r="D3025" s="115">
        <f t="shared" si="1379"/>
        <v>1190.8820000000001</v>
      </c>
      <c r="E3025" s="116">
        <f t="shared" si="1375"/>
        <v>1193.337</v>
      </c>
      <c r="F3025" s="117">
        <f t="shared" si="1376"/>
        <v>46985</v>
      </c>
      <c r="G3025" s="118">
        <f t="shared" si="1380"/>
        <v>2.0614972768082662E-3</v>
      </c>
      <c r="H3025" s="119">
        <f t="shared" si="1397"/>
        <v>47046</v>
      </c>
      <c r="I3025" s="119">
        <f t="shared" si="1381"/>
        <v>47046</v>
      </c>
      <c r="J3025" s="120">
        <f t="shared" si="1392"/>
        <v>21</v>
      </c>
      <c r="K3025" s="120">
        <f t="shared" si="1377"/>
        <v>3</v>
      </c>
      <c r="L3025" s="8">
        <f t="shared" si="1393"/>
        <v>1.00029423</v>
      </c>
      <c r="M3025" s="121">
        <f t="shared" si="1382"/>
        <v>1.00206149</v>
      </c>
      <c r="N3025" s="121">
        <f t="shared" si="1383"/>
        <v>1.7765415014171353</v>
      </c>
      <c r="O3025" s="114">
        <f t="shared" si="1384"/>
        <v>1.77706421</v>
      </c>
      <c r="P3025" s="114">
        <f t="shared" si="1385"/>
        <v>250.86863611999999</v>
      </c>
      <c r="Q3025" s="168">
        <f t="shared" si="1398"/>
        <v>0</v>
      </c>
      <c r="R3025" s="169">
        <f t="shared" si="1394"/>
        <v>0</v>
      </c>
      <c r="S3025" s="114">
        <f t="shared" si="1386"/>
        <v>0</v>
      </c>
      <c r="T3025" s="124">
        <f t="shared" si="1395"/>
        <v>7.0000000000000007E-2</v>
      </c>
      <c r="U3025" s="122">
        <f t="shared" si="1387"/>
        <v>3</v>
      </c>
      <c r="V3025" s="122">
        <v>252</v>
      </c>
      <c r="W3025" s="121">
        <f t="shared" si="1388"/>
        <v>1.0008057850000001</v>
      </c>
      <c r="X3025" s="114">
        <f t="shared" si="1389"/>
        <v>0.20214618000000001</v>
      </c>
      <c r="Y3025" s="114">
        <f t="shared" si="1390"/>
        <v>0</v>
      </c>
      <c r="Z3025" s="127" t="str">
        <f t="shared" si="1399"/>
        <v>A+J=</v>
      </c>
      <c r="AA3025" s="119">
        <f t="shared" si="1400"/>
        <v>47046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>
        <f t="shared" si="1391"/>
        <v>47020</v>
      </c>
      <c r="B3026" s="114">
        <f t="shared" si="1378"/>
        <v>251.07078229999999</v>
      </c>
      <c r="C3026" s="114">
        <f t="shared" si="1396"/>
        <v>141.17027100999999</v>
      </c>
      <c r="D3026" s="115">
        <f t="shared" si="1379"/>
        <v>1190.8820000000001</v>
      </c>
      <c r="E3026" s="116">
        <f t="shared" si="1375"/>
        <v>1193.337</v>
      </c>
      <c r="F3026" s="117">
        <f t="shared" si="1376"/>
        <v>46985</v>
      </c>
      <c r="G3026" s="118">
        <f t="shared" si="1380"/>
        <v>2.0614972768082662E-3</v>
      </c>
      <c r="H3026" s="119">
        <f t="shared" si="1397"/>
        <v>47046</v>
      </c>
      <c r="I3026" s="119">
        <f t="shared" si="1381"/>
        <v>47046</v>
      </c>
      <c r="J3026" s="120">
        <f t="shared" si="1392"/>
        <v>21</v>
      </c>
      <c r="K3026" s="120">
        <f t="shared" si="1377"/>
        <v>3</v>
      </c>
      <c r="L3026" s="8">
        <f t="shared" si="1393"/>
        <v>1.00029423</v>
      </c>
      <c r="M3026" s="121">
        <f t="shared" si="1382"/>
        <v>1.00206149</v>
      </c>
      <c r="N3026" s="121">
        <f t="shared" si="1383"/>
        <v>1.7765415014171353</v>
      </c>
      <c r="O3026" s="114">
        <f t="shared" si="1384"/>
        <v>1.77706421</v>
      </c>
      <c r="P3026" s="114">
        <f t="shared" si="1385"/>
        <v>250.86863611999999</v>
      </c>
      <c r="Q3026" s="168">
        <f t="shared" si="1398"/>
        <v>0</v>
      </c>
      <c r="R3026" s="169">
        <f t="shared" si="1394"/>
        <v>0</v>
      </c>
      <c r="S3026" s="114">
        <f t="shared" si="1386"/>
        <v>0</v>
      </c>
      <c r="T3026" s="124">
        <f t="shared" si="1395"/>
        <v>7.0000000000000007E-2</v>
      </c>
      <c r="U3026" s="122">
        <f t="shared" si="1387"/>
        <v>3</v>
      </c>
      <c r="V3026" s="122">
        <v>252</v>
      </c>
      <c r="W3026" s="121">
        <f t="shared" si="1388"/>
        <v>1.0008057850000001</v>
      </c>
      <c r="X3026" s="114">
        <f t="shared" si="1389"/>
        <v>0.20214618000000001</v>
      </c>
      <c r="Y3026" s="114">
        <f t="shared" si="1390"/>
        <v>0</v>
      </c>
      <c r="Z3026" s="127" t="str">
        <f t="shared" si="1399"/>
        <v>A+J=</v>
      </c>
      <c r="AA3026" s="119">
        <f t="shared" si="1400"/>
        <v>47046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>
        <f t="shared" si="1391"/>
        <v>47021</v>
      </c>
      <c r="B3027" s="114">
        <f t="shared" si="1378"/>
        <v>251.07078229999999</v>
      </c>
      <c r="C3027" s="114">
        <f t="shared" si="1396"/>
        <v>141.17027100999999</v>
      </c>
      <c r="D3027" s="115">
        <f t="shared" si="1379"/>
        <v>1190.8820000000001</v>
      </c>
      <c r="E3027" s="116">
        <f t="shared" si="1375"/>
        <v>1193.337</v>
      </c>
      <c r="F3027" s="117">
        <f t="shared" si="1376"/>
        <v>46985</v>
      </c>
      <c r="G3027" s="118">
        <f t="shared" si="1380"/>
        <v>2.0614972768082662E-3</v>
      </c>
      <c r="H3027" s="119">
        <f t="shared" si="1397"/>
        <v>47046</v>
      </c>
      <c r="I3027" s="119">
        <f t="shared" si="1381"/>
        <v>47046</v>
      </c>
      <c r="J3027" s="120">
        <f t="shared" si="1392"/>
        <v>21</v>
      </c>
      <c r="K3027" s="120">
        <f t="shared" si="1377"/>
        <v>3</v>
      </c>
      <c r="L3027" s="8">
        <f t="shared" si="1393"/>
        <v>1.00029423</v>
      </c>
      <c r="M3027" s="121">
        <f t="shared" si="1382"/>
        <v>1.00206149</v>
      </c>
      <c r="N3027" s="121">
        <f t="shared" si="1383"/>
        <v>1.7765415014171353</v>
      </c>
      <c r="O3027" s="114">
        <f t="shared" si="1384"/>
        <v>1.77706421</v>
      </c>
      <c r="P3027" s="114">
        <f t="shared" si="1385"/>
        <v>250.86863611999999</v>
      </c>
      <c r="Q3027" s="168">
        <f t="shared" si="1398"/>
        <v>0</v>
      </c>
      <c r="R3027" s="169">
        <f t="shared" si="1394"/>
        <v>0</v>
      </c>
      <c r="S3027" s="114">
        <f t="shared" si="1386"/>
        <v>0</v>
      </c>
      <c r="T3027" s="124">
        <f t="shared" si="1395"/>
        <v>7.0000000000000007E-2</v>
      </c>
      <c r="U3027" s="122">
        <f t="shared" si="1387"/>
        <v>3</v>
      </c>
      <c r="V3027" s="122">
        <v>252</v>
      </c>
      <c r="W3027" s="121">
        <f t="shared" si="1388"/>
        <v>1.0008057850000001</v>
      </c>
      <c r="X3027" s="114">
        <f t="shared" si="1389"/>
        <v>0.20214618000000001</v>
      </c>
      <c r="Y3027" s="114">
        <f t="shared" si="1390"/>
        <v>0</v>
      </c>
      <c r="Z3027" s="127" t="str">
        <f t="shared" si="1399"/>
        <v>A+J=</v>
      </c>
      <c r="AA3027" s="119">
        <f t="shared" si="1400"/>
        <v>47046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>
        <f t="shared" si="1391"/>
        <v>47022</v>
      </c>
      <c r="B3028" s="114">
        <f t="shared" si="1378"/>
        <v>251.16283007999999</v>
      </c>
      <c r="C3028" s="114">
        <f t="shared" si="1396"/>
        <v>141.17027100999999</v>
      </c>
      <c r="D3028" s="115">
        <f t="shared" si="1379"/>
        <v>1190.8820000000001</v>
      </c>
      <c r="E3028" s="116">
        <f t="shared" si="1375"/>
        <v>1193.337</v>
      </c>
      <c r="F3028" s="117">
        <f t="shared" si="1376"/>
        <v>46985</v>
      </c>
      <c r="G3028" s="118">
        <f t="shared" si="1380"/>
        <v>2.0614972768082662E-3</v>
      </c>
      <c r="H3028" s="119">
        <f t="shared" si="1397"/>
        <v>47046</v>
      </c>
      <c r="I3028" s="119">
        <f t="shared" si="1381"/>
        <v>47046</v>
      </c>
      <c r="J3028" s="120">
        <f t="shared" si="1392"/>
        <v>21</v>
      </c>
      <c r="K3028" s="120">
        <f t="shared" si="1377"/>
        <v>4</v>
      </c>
      <c r="L3028" s="8">
        <f t="shared" si="1393"/>
        <v>1.0003923299999999</v>
      </c>
      <c r="M3028" s="121">
        <f t="shared" si="1382"/>
        <v>1.00206149</v>
      </c>
      <c r="N3028" s="121">
        <f t="shared" si="1383"/>
        <v>1.7765415014171353</v>
      </c>
      <c r="O3028" s="114">
        <f t="shared" si="1384"/>
        <v>1.77723849</v>
      </c>
      <c r="P3028" s="114">
        <f t="shared" si="1385"/>
        <v>250.89323927999999</v>
      </c>
      <c r="Q3028" s="168">
        <f t="shared" si="1398"/>
        <v>0</v>
      </c>
      <c r="R3028" s="169">
        <f t="shared" si="1394"/>
        <v>0</v>
      </c>
      <c r="S3028" s="114">
        <f t="shared" si="1386"/>
        <v>0</v>
      </c>
      <c r="T3028" s="124">
        <f t="shared" si="1395"/>
        <v>7.0000000000000007E-2</v>
      </c>
      <c r="U3028" s="122">
        <f t="shared" si="1387"/>
        <v>4</v>
      </c>
      <c r="V3028" s="122">
        <v>252</v>
      </c>
      <c r="W3028" s="121">
        <f t="shared" si="1388"/>
        <v>1.0010745240000001</v>
      </c>
      <c r="X3028" s="114">
        <f t="shared" si="1389"/>
        <v>0.26959080000000002</v>
      </c>
      <c r="Y3028" s="114">
        <f t="shared" si="1390"/>
        <v>0</v>
      </c>
      <c r="Z3028" s="127" t="str">
        <f t="shared" si="1399"/>
        <v>A+J=</v>
      </c>
      <c r="AA3028" s="119">
        <f t="shared" si="1400"/>
        <v>47046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>
        <f t="shared" si="1391"/>
        <v>47023</v>
      </c>
      <c r="B3029" s="114">
        <f t="shared" si="1378"/>
        <v>251.25491055999998</v>
      </c>
      <c r="C3029" s="114">
        <f t="shared" si="1396"/>
        <v>141.17027100999999</v>
      </c>
      <c r="D3029" s="115">
        <f t="shared" si="1379"/>
        <v>1190.8820000000001</v>
      </c>
      <c r="E3029" s="116">
        <f t="shared" si="1375"/>
        <v>1193.337</v>
      </c>
      <c r="F3029" s="117">
        <f t="shared" si="1376"/>
        <v>46985</v>
      </c>
      <c r="G3029" s="118">
        <f t="shared" si="1380"/>
        <v>2.0614972768082662E-3</v>
      </c>
      <c r="H3029" s="119">
        <f t="shared" si="1397"/>
        <v>47046</v>
      </c>
      <c r="I3029" s="119">
        <f t="shared" si="1381"/>
        <v>47046</v>
      </c>
      <c r="J3029" s="120">
        <f t="shared" si="1392"/>
        <v>21</v>
      </c>
      <c r="K3029" s="120">
        <f t="shared" si="1377"/>
        <v>5</v>
      </c>
      <c r="L3029" s="8">
        <f t="shared" si="1393"/>
        <v>1.0004904400000001</v>
      </c>
      <c r="M3029" s="121">
        <f t="shared" si="1382"/>
        <v>1.00206149</v>
      </c>
      <c r="N3029" s="121">
        <f t="shared" si="1383"/>
        <v>1.7765415014171353</v>
      </c>
      <c r="O3029" s="114">
        <f t="shared" si="1384"/>
        <v>1.7774127799999999</v>
      </c>
      <c r="P3029" s="114">
        <f t="shared" si="1385"/>
        <v>250.91784383999999</v>
      </c>
      <c r="Q3029" s="168">
        <f t="shared" si="1398"/>
        <v>0</v>
      </c>
      <c r="R3029" s="169">
        <f t="shared" si="1394"/>
        <v>0</v>
      </c>
      <c r="S3029" s="114">
        <f t="shared" si="1386"/>
        <v>0</v>
      </c>
      <c r="T3029" s="124">
        <f t="shared" si="1395"/>
        <v>7.0000000000000007E-2</v>
      </c>
      <c r="U3029" s="122">
        <f t="shared" si="1387"/>
        <v>5</v>
      </c>
      <c r="V3029" s="122">
        <v>252</v>
      </c>
      <c r="W3029" s="121">
        <f t="shared" si="1388"/>
        <v>1.0013433350000001</v>
      </c>
      <c r="X3029" s="114">
        <f t="shared" si="1389"/>
        <v>0.33706671999999999</v>
      </c>
      <c r="Y3029" s="114">
        <f t="shared" si="1390"/>
        <v>0</v>
      </c>
      <c r="Z3029" s="127" t="str">
        <f t="shared" si="1399"/>
        <v>A+J=</v>
      </c>
      <c r="AA3029" s="119">
        <f t="shared" si="1400"/>
        <v>47046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>
        <f t="shared" si="1391"/>
        <v>47024</v>
      </c>
      <c r="B3030" s="114">
        <f t="shared" si="1378"/>
        <v>251.34702658</v>
      </c>
      <c r="C3030" s="114">
        <f t="shared" si="1396"/>
        <v>141.17027100999999</v>
      </c>
      <c r="D3030" s="115">
        <f t="shared" si="1379"/>
        <v>1190.8820000000001</v>
      </c>
      <c r="E3030" s="116">
        <f t="shared" si="1375"/>
        <v>1193.337</v>
      </c>
      <c r="F3030" s="117">
        <f t="shared" si="1376"/>
        <v>46985</v>
      </c>
      <c r="G3030" s="118">
        <f t="shared" si="1380"/>
        <v>2.0614972768082662E-3</v>
      </c>
      <c r="H3030" s="119">
        <f t="shared" si="1397"/>
        <v>47046</v>
      </c>
      <c r="I3030" s="119">
        <f t="shared" si="1381"/>
        <v>47046</v>
      </c>
      <c r="J3030" s="120">
        <f t="shared" si="1392"/>
        <v>21</v>
      </c>
      <c r="K3030" s="120">
        <f t="shared" si="1377"/>
        <v>6</v>
      </c>
      <c r="L3030" s="8">
        <f t="shared" si="1393"/>
        <v>1.00058856</v>
      </c>
      <c r="M3030" s="121">
        <f t="shared" si="1382"/>
        <v>1.00206149</v>
      </c>
      <c r="N3030" s="121">
        <f t="shared" si="1383"/>
        <v>1.7765415014171353</v>
      </c>
      <c r="O3030" s="114">
        <f t="shared" si="1384"/>
        <v>1.7775871000000001</v>
      </c>
      <c r="P3030" s="114">
        <f t="shared" si="1385"/>
        <v>250.94245265000001</v>
      </c>
      <c r="Q3030" s="168">
        <f t="shared" si="1398"/>
        <v>0</v>
      </c>
      <c r="R3030" s="169">
        <f t="shared" si="1394"/>
        <v>0</v>
      </c>
      <c r="S3030" s="114">
        <f t="shared" si="1386"/>
        <v>0</v>
      </c>
      <c r="T3030" s="124">
        <f t="shared" si="1395"/>
        <v>7.0000000000000007E-2</v>
      </c>
      <c r="U3030" s="122">
        <f t="shared" si="1387"/>
        <v>6</v>
      </c>
      <c r="V3030" s="122">
        <v>252</v>
      </c>
      <c r="W3030" s="121">
        <f t="shared" si="1388"/>
        <v>1.001612218</v>
      </c>
      <c r="X3030" s="114">
        <f t="shared" si="1389"/>
        <v>0.40457393000000003</v>
      </c>
      <c r="Y3030" s="114">
        <f t="shared" si="1390"/>
        <v>0</v>
      </c>
      <c r="Z3030" s="127" t="str">
        <f t="shared" si="1399"/>
        <v>A+J=</v>
      </c>
      <c r="AA3030" s="119">
        <f t="shared" si="1400"/>
        <v>47046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>
        <f t="shared" si="1391"/>
        <v>47025</v>
      </c>
      <c r="B3031" s="114">
        <f t="shared" si="1378"/>
        <v>251.43917557</v>
      </c>
      <c r="C3031" s="114">
        <f t="shared" si="1396"/>
        <v>141.17027100999999</v>
      </c>
      <c r="D3031" s="115">
        <f t="shared" si="1379"/>
        <v>1190.8820000000001</v>
      </c>
      <c r="E3031" s="116">
        <f t="shared" si="1375"/>
        <v>1193.337</v>
      </c>
      <c r="F3031" s="117">
        <f t="shared" si="1376"/>
        <v>46985</v>
      </c>
      <c r="G3031" s="118">
        <f t="shared" si="1380"/>
        <v>2.0614972768082662E-3</v>
      </c>
      <c r="H3031" s="119">
        <f t="shared" si="1397"/>
        <v>47046</v>
      </c>
      <c r="I3031" s="119">
        <f t="shared" si="1381"/>
        <v>47046</v>
      </c>
      <c r="J3031" s="120">
        <f t="shared" si="1392"/>
        <v>21</v>
      </c>
      <c r="K3031" s="120">
        <f t="shared" si="1377"/>
        <v>7</v>
      </c>
      <c r="L3031" s="8">
        <f t="shared" si="1393"/>
        <v>1.00068669</v>
      </c>
      <c r="M3031" s="121">
        <f t="shared" si="1382"/>
        <v>1.00206149</v>
      </c>
      <c r="N3031" s="121">
        <f t="shared" si="1383"/>
        <v>1.7765415014171353</v>
      </c>
      <c r="O3031" s="114">
        <f t="shared" si="1384"/>
        <v>1.77776143</v>
      </c>
      <c r="P3031" s="114">
        <f t="shared" si="1385"/>
        <v>250.96706286</v>
      </c>
      <c r="Q3031" s="168">
        <f t="shared" si="1398"/>
        <v>0</v>
      </c>
      <c r="R3031" s="169">
        <f t="shared" si="1394"/>
        <v>0</v>
      </c>
      <c r="S3031" s="114">
        <f t="shared" si="1386"/>
        <v>0</v>
      </c>
      <c r="T3031" s="124">
        <f t="shared" si="1395"/>
        <v>7.0000000000000007E-2</v>
      </c>
      <c r="U3031" s="122">
        <f t="shared" si="1387"/>
        <v>7</v>
      </c>
      <c r="V3031" s="122">
        <v>252</v>
      </c>
      <c r="W3031" s="121">
        <f t="shared" si="1388"/>
        <v>1.001881174</v>
      </c>
      <c r="X3031" s="114">
        <f t="shared" si="1389"/>
        <v>0.47211270999999999</v>
      </c>
      <c r="Y3031" s="114">
        <f t="shared" si="1390"/>
        <v>0</v>
      </c>
      <c r="Z3031" s="127" t="str">
        <f t="shared" si="1399"/>
        <v>A+J=</v>
      </c>
      <c r="AA3031" s="119">
        <f t="shared" si="1400"/>
        <v>47046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>
        <f t="shared" si="1391"/>
        <v>47026</v>
      </c>
      <c r="B3032" s="114">
        <f t="shared" si="1378"/>
        <v>251.5313587</v>
      </c>
      <c r="C3032" s="114">
        <f t="shared" si="1396"/>
        <v>141.17027100999999</v>
      </c>
      <c r="D3032" s="115">
        <f t="shared" si="1379"/>
        <v>1190.8820000000001</v>
      </c>
      <c r="E3032" s="116">
        <f t="shared" si="1375"/>
        <v>1193.337</v>
      </c>
      <c r="F3032" s="117">
        <f t="shared" si="1376"/>
        <v>46985</v>
      </c>
      <c r="G3032" s="118">
        <f t="shared" si="1380"/>
        <v>2.0614972768082662E-3</v>
      </c>
      <c r="H3032" s="119">
        <f t="shared" si="1397"/>
        <v>47046</v>
      </c>
      <c r="I3032" s="119">
        <f t="shared" si="1381"/>
        <v>47046</v>
      </c>
      <c r="J3032" s="120">
        <f t="shared" si="1392"/>
        <v>21</v>
      </c>
      <c r="K3032" s="120">
        <f t="shared" si="1377"/>
        <v>8</v>
      </c>
      <c r="L3032" s="8">
        <f t="shared" si="1393"/>
        <v>1.00078483</v>
      </c>
      <c r="M3032" s="121">
        <f t="shared" si="1382"/>
        <v>1.00206149</v>
      </c>
      <c r="N3032" s="121">
        <f t="shared" si="1383"/>
        <v>1.7765415014171353</v>
      </c>
      <c r="O3032" s="114">
        <f t="shared" si="1384"/>
        <v>1.77793578</v>
      </c>
      <c r="P3032" s="114">
        <f t="shared" si="1385"/>
        <v>250.99167589999999</v>
      </c>
      <c r="Q3032" s="168">
        <f t="shared" si="1398"/>
        <v>0</v>
      </c>
      <c r="R3032" s="169">
        <f t="shared" si="1394"/>
        <v>0</v>
      </c>
      <c r="S3032" s="114">
        <f t="shared" si="1386"/>
        <v>0</v>
      </c>
      <c r="T3032" s="124">
        <f t="shared" si="1395"/>
        <v>7.0000000000000007E-2</v>
      </c>
      <c r="U3032" s="122">
        <f t="shared" si="1387"/>
        <v>8</v>
      </c>
      <c r="V3032" s="122">
        <v>252</v>
      </c>
      <c r="W3032" s="121">
        <f t="shared" si="1388"/>
        <v>1.0021502019999999</v>
      </c>
      <c r="X3032" s="114">
        <f t="shared" si="1389"/>
        <v>0.53968280000000002</v>
      </c>
      <c r="Y3032" s="114">
        <f t="shared" si="1390"/>
        <v>0</v>
      </c>
      <c r="Z3032" s="127" t="str">
        <f t="shared" si="1399"/>
        <v>A+J=</v>
      </c>
      <c r="AA3032" s="119">
        <f t="shared" si="1400"/>
        <v>47046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>
        <f t="shared" si="1391"/>
        <v>47027</v>
      </c>
      <c r="B3033" s="114">
        <f t="shared" si="1378"/>
        <v>251.5313587</v>
      </c>
      <c r="C3033" s="114">
        <f t="shared" si="1396"/>
        <v>141.17027100999999</v>
      </c>
      <c r="D3033" s="115">
        <f t="shared" si="1379"/>
        <v>1190.8820000000001</v>
      </c>
      <c r="E3033" s="116">
        <f t="shared" si="1375"/>
        <v>1193.337</v>
      </c>
      <c r="F3033" s="117">
        <f t="shared" si="1376"/>
        <v>46985</v>
      </c>
      <c r="G3033" s="118">
        <f t="shared" si="1380"/>
        <v>2.0614972768082662E-3</v>
      </c>
      <c r="H3033" s="119">
        <f t="shared" si="1397"/>
        <v>47046</v>
      </c>
      <c r="I3033" s="119">
        <f t="shared" si="1381"/>
        <v>47046</v>
      </c>
      <c r="J3033" s="120">
        <f t="shared" si="1392"/>
        <v>21</v>
      </c>
      <c r="K3033" s="120">
        <f t="shared" si="1377"/>
        <v>8</v>
      </c>
      <c r="L3033" s="8">
        <f t="shared" si="1393"/>
        <v>1.00078483</v>
      </c>
      <c r="M3033" s="121">
        <f t="shared" si="1382"/>
        <v>1.00206149</v>
      </c>
      <c r="N3033" s="121">
        <f t="shared" si="1383"/>
        <v>1.7765415014171353</v>
      </c>
      <c r="O3033" s="114">
        <f t="shared" si="1384"/>
        <v>1.77793578</v>
      </c>
      <c r="P3033" s="114">
        <f t="shared" si="1385"/>
        <v>250.99167589999999</v>
      </c>
      <c r="Q3033" s="168">
        <f t="shared" si="1398"/>
        <v>0</v>
      </c>
      <c r="R3033" s="169">
        <f t="shared" si="1394"/>
        <v>0</v>
      </c>
      <c r="S3033" s="114">
        <f t="shared" si="1386"/>
        <v>0</v>
      </c>
      <c r="T3033" s="124">
        <f t="shared" si="1395"/>
        <v>7.0000000000000007E-2</v>
      </c>
      <c r="U3033" s="122">
        <f t="shared" si="1387"/>
        <v>8</v>
      </c>
      <c r="V3033" s="122">
        <v>252</v>
      </c>
      <c r="W3033" s="121">
        <f t="shared" si="1388"/>
        <v>1.0021502019999999</v>
      </c>
      <c r="X3033" s="114">
        <f t="shared" si="1389"/>
        <v>0.53968280000000002</v>
      </c>
      <c r="Y3033" s="114">
        <f t="shared" si="1390"/>
        <v>0</v>
      </c>
      <c r="Z3033" s="127" t="str">
        <f t="shared" si="1399"/>
        <v>A+J=</v>
      </c>
      <c r="AA3033" s="119">
        <f t="shared" si="1400"/>
        <v>47046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>
        <f t="shared" si="1391"/>
        <v>47028</v>
      </c>
      <c r="B3034" s="114">
        <f t="shared" si="1378"/>
        <v>251.5313587</v>
      </c>
      <c r="C3034" s="114">
        <f t="shared" si="1396"/>
        <v>141.17027100999999</v>
      </c>
      <c r="D3034" s="115">
        <f t="shared" si="1379"/>
        <v>1190.8820000000001</v>
      </c>
      <c r="E3034" s="116">
        <f t="shared" si="1375"/>
        <v>1193.337</v>
      </c>
      <c r="F3034" s="117">
        <f t="shared" si="1376"/>
        <v>46985</v>
      </c>
      <c r="G3034" s="118">
        <f t="shared" si="1380"/>
        <v>2.0614972768082662E-3</v>
      </c>
      <c r="H3034" s="119">
        <f t="shared" si="1397"/>
        <v>47046</v>
      </c>
      <c r="I3034" s="119">
        <f t="shared" si="1381"/>
        <v>47046</v>
      </c>
      <c r="J3034" s="120">
        <f t="shared" si="1392"/>
        <v>21</v>
      </c>
      <c r="K3034" s="120">
        <f t="shared" si="1377"/>
        <v>8</v>
      </c>
      <c r="L3034" s="8">
        <f t="shared" si="1393"/>
        <v>1.00078483</v>
      </c>
      <c r="M3034" s="121">
        <f t="shared" si="1382"/>
        <v>1.00206149</v>
      </c>
      <c r="N3034" s="121">
        <f t="shared" si="1383"/>
        <v>1.7765415014171353</v>
      </c>
      <c r="O3034" s="114">
        <f t="shared" si="1384"/>
        <v>1.77793578</v>
      </c>
      <c r="P3034" s="114">
        <f t="shared" si="1385"/>
        <v>250.99167589999999</v>
      </c>
      <c r="Q3034" s="168">
        <f t="shared" si="1398"/>
        <v>0</v>
      </c>
      <c r="R3034" s="169">
        <f t="shared" si="1394"/>
        <v>0</v>
      </c>
      <c r="S3034" s="114">
        <f t="shared" si="1386"/>
        <v>0</v>
      </c>
      <c r="T3034" s="124">
        <f t="shared" si="1395"/>
        <v>7.0000000000000007E-2</v>
      </c>
      <c r="U3034" s="122">
        <f t="shared" si="1387"/>
        <v>8</v>
      </c>
      <c r="V3034" s="122">
        <v>252</v>
      </c>
      <c r="W3034" s="121">
        <f t="shared" si="1388"/>
        <v>1.0021502019999999</v>
      </c>
      <c r="X3034" s="114">
        <f t="shared" si="1389"/>
        <v>0.53968280000000002</v>
      </c>
      <c r="Y3034" s="114">
        <f t="shared" si="1390"/>
        <v>0</v>
      </c>
      <c r="Z3034" s="127" t="str">
        <f t="shared" si="1399"/>
        <v>A+J=</v>
      </c>
      <c r="AA3034" s="119">
        <f t="shared" si="1400"/>
        <v>47046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>
        <f t="shared" si="1391"/>
        <v>47029</v>
      </c>
      <c r="B3035" s="114">
        <f t="shared" si="1378"/>
        <v>251.62357313000001</v>
      </c>
      <c r="C3035" s="114">
        <f t="shared" si="1396"/>
        <v>141.17027100999999</v>
      </c>
      <c r="D3035" s="115">
        <f t="shared" si="1379"/>
        <v>1190.8820000000001</v>
      </c>
      <c r="E3035" s="116">
        <f t="shared" si="1375"/>
        <v>1193.337</v>
      </c>
      <c r="F3035" s="117">
        <f t="shared" si="1376"/>
        <v>46985</v>
      </c>
      <c r="G3035" s="118">
        <f t="shared" si="1380"/>
        <v>2.0614972768082662E-3</v>
      </c>
      <c r="H3035" s="119">
        <f t="shared" si="1397"/>
        <v>47046</v>
      </c>
      <c r="I3035" s="119">
        <f t="shared" si="1381"/>
        <v>47046</v>
      </c>
      <c r="J3035" s="120">
        <f t="shared" si="1392"/>
        <v>21</v>
      </c>
      <c r="K3035" s="120">
        <f t="shared" si="1377"/>
        <v>9</v>
      </c>
      <c r="L3035" s="8">
        <f t="shared" si="1393"/>
        <v>1.0008829699999999</v>
      </c>
      <c r="M3035" s="121">
        <f t="shared" si="1382"/>
        <v>1.00206149</v>
      </c>
      <c r="N3035" s="121">
        <f t="shared" si="1383"/>
        <v>1.7765415014171353</v>
      </c>
      <c r="O3035" s="114">
        <f t="shared" si="1384"/>
        <v>1.77811013</v>
      </c>
      <c r="P3035" s="114">
        <f t="shared" si="1385"/>
        <v>251.01628893</v>
      </c>
      <c r="Q3035" s="168">
        <f t="shared" si="1398"/>
        <v>0</v>
      </c>
      <c r="R3035" s="169">
        <f t="shared" si="1394"/>
        <v>0</v>
      </c>
      <c r="S3035" s="114">
        <f t="shared" si="1386"/>
        <v>0</v>
      </c>
      <c r="T3035" s="124">
        <f t="shared" si="1395"/>
        <v>7.0000000000000007E-2</v>
      </c>
      <c r="U3035" s="122">
        <f t="shared" si="1387"/>
        <v>9</v>
      </c>
      <c r="V3035" s="122">
        <v>252</v>
      </c>
      <c r="W3035" s="121">
        <f t="shared" si="1388"/>
        <v>1.0024193020000001</v>
      </c>
      <c r="X3035" s="114">
        <f t="shared" si="1389"/>
        <v>0.60728420000000005</v>
      </c>
      <c r="Y3035" s="114">
        <f t="shared" si="1390"/>
        <v>0</v>
      </c>
      <c r="Z3035" s="127" t="str">
        <f t="shared" si="1399"/>
        <v>A+J=</v>
      </c>
      <c r="AA3035" s="119">
        <f t="shared" si="1400"/>
        <v>47046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>
        <f t="shared" si="1391"/>
        <v>47030</v>
      </c>
      <c r="B3036" s="114">
        <f t="shared" si="1378"/>
        <v>251.71582314</v>
      </c>
      <c r="C3036" s="114">
        <f t="shared" si="1396"/>
        <v>141.17027100999999</v>
      </c>
      <c r="D3036" s="115">
        <f t="shared" si="1379"/>
        <v>1190.8820000000001</v>
      </c>
      <c r="E3036" s="116">
        <f t="shared" si="1375"/>
        <v>1193.337</v>
      </c>
      <c r="F3036" s="117">
        <f t="shared" si="1376"/>
        <v>46985</v>
      </c>
      <c r="G3036" s="118">
        <f t="shared" si="1380"/>
        <v>2.0614972768082662E-3</v>
      </c>
      <c r="H3036" s="119">
        <f t="shared" si="1397"/>
        <v>47046</v>
      </c>
      <c r="I3036" s="119">
        <f t="shared" si="1381"/>
        <v>47046</v>
      </c>
      <c r="J3036" s="120">
        <f t="shared" si="1392"/>
        <v>21</v>
      </c>
      <c r="K3036" s="120">
        <f t="shared" si="1377"/>
        <v>10</v>
      </c>
      <c r="L3036" s="8">
        <f t="shared" si="1393"/>
        <v>1.00098113</v>
      </c>
      <c r="M3036" s="121">
        <f t="shared" si="1382"/>
        <v>1.00206149</v>
      </c>
      <c r="N3036" s="121">
        <f t="shared" si="1383"/>
        <v>1.7765415014171353</v>
      </c>
      <c r="O3036" s="114">
        <f t="shared" si="1384"/>
        <v>1.77828451</v>
      </c>
      <c r="P3036" s="114">
        <f t="shared" si="1385"/>
        <v>251.04090619999999</v>
      </c>
      <c r="Q3036" s="168">
        <f t="shared" si="1398"/>
        <v>0</v>
      </c>
      <c r="R3036" s="169">
        <f t="shared" si="1394"/>
        <v>0</v>
      </c>
      <c r="S3036" s="114">
        <f t="shared" si="1386"/>
        <v>0</v>
      </c>
      <c r="T3036" s="124">
        <f t="shared" si="1395"/>
        <v>7.0000000000000007E-2</v>
      </c>
      <c r="U3036" s="122">
        <f t="shared" si="1387"/>
        <v>10</v>
      </c>
      <c r="V3036" s="122">
        <v>252</v>
      </c>
      <c r="W3036" s="121">
        <f t="shared" si="1388"/>
        <v>1.0026884739999999</v>
      </c>
      <c r="X3036" s="114">
        <f t="shared" si="1389"/>
        <v>0.67491694000000002</v>
      </c>
      <c r="Y3036" s="114">
        <f t="shared" si="1390"/>
        <v>0</v>
      </c>
      <c r="Z3036" s="127" t="str">
        <f t="shared" si="1399"/>
        <v>A+J=</v>
      </c>
      <c r="AA3036" s="119">
        <f t="shared" si="1400"/>
        <v>47046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>
        <f t="shared" si="1391"/>
        <v>47031</v>
      </c>
      <c r="B3037" s="114">
        <f t="shared" si="1378"/>
        <v>251.80810898999999</v>
      </c>
      <c r="C3037" s="114">
        <f t="shared" si="1396"/>
        <v>141.17027100999999</v>
      </c>
      <c r="D3037" s="115">
        <f t="shared" si="1379"/>
        <v>1190.8820000000001</v>
      </c>
      <c r="E3037" s="116">
        <f t="shared" si="1375"/>
        <v>1193.337</v>
      </c>
      <c r="F3037" s="117">
        <f t="shared" si="1376"/>
        <v>46985</v>
      </c>
      <c r="G3037" s="118">
        <f t="shared" si="1380"/>
        <v>2.0614972768082662E-3</v>
      </c>
      <c r="H3037" s="119">
        <f t="shared" si="1397"/>
        <v>47046</v>
      </c>
      <c r="I3037" s="119">
        <f t="shared" si="1381"/>
        <v>47046</v>
      </c>
      <c r="J3037" s="120">
        <f t="shared" si="1392"/>
        <v>21</v>
      </c>
      <c r="K3037" s="120">
        <f t="shared" si="1377"/>
        <v>11</v>
      </c>
      <c r="L3037" s="8">
        <f t="shared" si="1393"/>
        <v>1.0010793</v>
      </c>
      <c r="M3037" s="121">
        <f t="shared" si="1382"/>
        <v>1.00206149</v>
      </c>
      <c r="N3037" s="121">
        <f t="shared" si="1383"/>
        <v>1.7765415014171353</v>
      </c>
      <c r="O3037" s="114">
        <f t="shared" si="1384"/>
        <v>1.7784589200000001</v>
      </c>
      <c r="P3037" s="114">
        <f t="shared" si="1385"/>
        <v>251.06552771</v>
      </c>
      <c r="Q3037" s="168">
        <f t="shared" si="1398"/>
        <v>0</v>
      </c>
      <c r="R3037" s="169">
        <f t="shared" si="1394"/>
        <v>0</v>
      </c>
      <c r="S3037" s="114">
        <f t="shared" si="1386"/>
        <v>0</v>
      </c>
      <c r="T3037" s="124">
        <f t="shared" si="1395"/>
        <v>7.0000000000000007E-2</v>
      </c>
      <c r="U3037" s="122">
        <f t="shared" si="1387"/>
        <v>11</v>
      </c>
      <c r="V3037" s="122">
        <v>252</v>
      </c>
      <c r="W3037" s="121">
        <f t="shared" si="1388"/>
        <v>1.0029577190000001</v>
      </c>
      <c r="X3037" s="114">
        <f t="shared" si="1389"/>
        <v>0.74258128000000001</v>
      </c>
      <c r="Y3037" s="114">
        <f t="shared" si="1390"/>
        <v>0</v>
      </c>
      <c r="Z3037" s="127" t="str">
        <f t="shared" si="1399"/>
        <v>A+J=</v>
      </c>
      <c r="AA3037" s="119">
        <f t="shared" si="1400"/>
        <v>47046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>
        <f t="shared" si="1391"/>
        <v>47032</v>
      </c>
      <c r="B3038" s="114">
        <f t="shared" si="1378"/>
        <v>251.90042474999998</v>
      </c>
      <c r="C3038" s="114">
        <f t="shared" si="1396"/>
        <v>141.17027100999999</v>
      </c>
      <c r="D3038" s="115">
        <f t="shared" si="1379"/>
        <v>1190.8820000000001</v>
      </c>
      <c r="E3038" s="116">
        <f t="shared" si="1375"/>
        <v>1193.337</v>
      </c>
      <c r="F3038" s="117">
        <f t="shared" si="1376"/>
        <v>46985</v>
      </c>
      <c r="G3038" s="118">
        <f t="shared" si="1380"/>
        <v>2.0614972768082662E-3</v>
      </c>
      <c r="H3038" s="119">
        <f t="shared" si="1397"/>
        <v>47046</v>
      </c>
      <c r="I3038" s="119">
        <f t="shared" si="1381"/>
        <v>47046</v>
      </c>
      <c r="J3038" s="120">
        <f t="shared" si="1392"/>
        <v>21</v>
      </c>
      <c r="K3038" s="120">
        <f t="shared" si="1377"/>
        <v>12</v>
      </c>
      <c r="L3038" s="8">
        <f t="shared" si="1393"/>
        <v>1.00117747</v>
      </c>
      <c r="M3038" s="121">
        <f t="shared" si="1382"/>
        <v>1.00206149</v>
      </c>
      <c r="N3038" s="121">
        <f t="shared" si="1383"/>
        <v>1.7765415014171353</v>
      </c>
      <c r="O3038" s="114">
        <f t="shared" si="1384"/>
        <v>1.77863332</v>
      </c>
      <c r="P3038" s="114">
        <f t="shared" si="1385"/>
        <v>251.09014780999999</v>
      </c>
      <c r="Q3038" s="168">
        <f t="shared" si="1398"/>
        <v>0</v>
      </c>
      <c r="R3038" s="169">
        <f t="shared" si="1394"/>
        <v>0</v>
      </c>
      <c r="S3038" s="114">
        <f t="shared" si="1386"/>
        <v>0</v>
      </c>
      <c r="T3038" s="124">
        <f t="shared" si="1395"/>
        <v>7.0000000000000007E-2</v>
      </c>
      <c r="U3038" s="122">
        <f t="shared" si="1387"/>
        <v>12</v>
      </c>
      <c r="V3038" s="122">
        <v>252</v>
      </c>
      <c r="W3038" s="121">
        <f t="shared" si="1388"/>
        <v>1.003227036</v>
      </c>
      <c r="X3038" s="114">
        <f t="shared" si="1389"/>
        <v>0.81027693999999995</v>
      </c>
      <c r="Y3038" s="114">
        <f t="shared" si="1390"/>
        <v>0</v>
      </c>
      <c r="Z3038" s="127" t="str">
        <f t="shared" si="1399"/>
        <v>A+J=</v>
      </c>
      <c r="AA3038" s="119">
        <f t="shared" si="1400"/>
        <v>47046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>
        <f t="shared" si="1391"/>
        <v>47033</v>
      </c>
      <c r="B3039" s="114">
        <f t="shared" si="1378"/>
        <v>251.99277752</v>
      </c>
      <c r="C3039" s="114">
        <f t="shared" si="1396"/>
        <v>141.17027100999999</v>
      </c>
      <c r="D3039" s="115">
        <f t="shared" si="1379"/>
        <v>1190.8820000000001</v>
      </c>
      <c r="E3039" s="116">
        <f t="shared" si="1375"/>
        <v>1193.337</v>
      </c>
      <c r="F3039" s="117">
        <f t="shared" si="1376"/>
        <v>46985</v>
      </c>
      <c r="G3039" s="118">
        <f t="shared" si="1380"/>
        <v>2.0614972768082662E-3</v>
      </c>
      <c r="H3039" s="119">
        <f t="shared" si="1397"/>
        <v>47046</v>
      </c>
      <c r="I3039" s="119">
        <f t="shared" si="1381"/>
        <v>47046</v>
      </c>
      <c r="J3039" s="120">
        <f t="shared" si="1392"/>
        <v>21</v>
      </c>
      <c r="K3039" s="120">
        <f t="shared" si="1377"/>
        <v>13</v>
      </c>
      <c r="L3039" s="8">
        <f t="shared" si="1393"/>
        <v>1.0012756599999999</v>
      </c>
      <c r="M3039" s="121">
        <f t="shared" si="1382"/>
        <v>1.00206149</v>
      </c>
      <c r="N3039" s="121">
        <f t="shared" si="1383"/>
        <v>1.7765415014171353</v>
      </c>
      <c r="O3039" s="114">
        <f t="shared" si="1384"/>
        <v>1.7788077600000001</v>
      </c>
      <c r="P3039" s="114">
        <f t="shared" si="1385"/>
        <v>251.11477355</v>
      </c>
      <c r="Q3039" s="168">
        <f t="shared" si="1398"/>
        <v>0</v>
      </c>
      <c r="R3039" s="169">
        <f t="shared" si="1394"/>
        <v>0</v>
      </c>
      <c r="S3039" s="114">
        <f t="shared" si="1386"/>
        <v>0</v>
      </c>
      <c r="T3039" s="124">
        <f t="shared" si="1395"/>
        <v>7.0000000000000007E-2</v>
      </c>
      <c r="U3039" s="122">
        <f t="shared" si="1387"/>
        <v>13</v>
      </c>
      <c r="V3039" s="122">
        <v>252</v>
      </c>
      <c r="W3039" s="121">
        <f t="shared" si="1388"/>
        <v>1.003496425</v>
      </c>
      <c r="X3039" s="114">
        <f t="shared" si="1389"/>
        <v>0.87800396999999997</v>
      </c>
      <c r="Y3039" s="114">
        <f t="shared" si="1390"/>
        <v>0</v>
      </c>
      <c r="Z3039" s="127" t="str">
        <f t="shared" si="1399"/>
        <v>A+J=</v>
      </c>
      <c r="AA3039" s="119">
        <f t="shared" si="1400"/>
        <v>47046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>
        <f t="shared" si="1391"/>
        <v>47034</v>
      </c>
      <c r="B3040" s="114">
        <f t="shared" si="1378"/>
        <v>251.99277752</v>
      </c>
      <c r="C3040" s="114">
        <f t="shared" si="1396"/>
        <v>141.17027100999999</v>
      </c>
      <c r="D3040" s="115">
        <f t="shared" si="1379"/>
        <v>1190.8820000000001</v>
      </c>
      <c r="E3040" s="116">
        <f t="shared" si="1375"/>
        <v>1193.337</v>
      </c>
      <c r="F3040" s="117">
        <f t="shared" si="1376"/>
        <v>46985</v>
      </c>
      <c r="G3040" s="118">
        <f t="shared" si="1380"/>
        <v>2.0614972768082662E-3</v>
      </c>
      <c r="H3040" s="119">
        <f t="shared" si="1397"/>
        <v>47046</v>
      </c>
      <c r="I3040" s="119">
        <f t="shared" si="1381"/>
        <v>47046</v>
      </c>
      <c r="J3040" s="120">
        <f t="shared" si="1392"/>
        <v>21</v>
      </c>
      <c r="K3040" s="120">
        <f t="shared" si="1377"/>
        <v>13</v>
      </c>
      <c r="L3040" s="8">
        <f t="shared" si="1393"/>
        <v>1.0012756599999999</v>
      </c>
      <c r="M3040" s="121">
        <f t="shared" si="1382"/>
        <v>1.00206149</v>
      </c>
      <c r="N3040" s="121">
        <f t="shared" si="1383"/>
        <v>1.7765415014171353</v>
      </c>
      <c r="O3040" s="114">
        <f t="shared" si="1384"/>
        <v>1.7788077600000001</v>
      </c>
      <c r="P3040" s="114">
        <f t="shared" si="1385"/>
        <v>251.11477355</v>
      </c>
      <c r="Q3040" s="168">
        <f t="shared" si="1398"/>
        <v>0</v>
      </c>
      <c r="R3040" s="169">
        <f t="shared" si="1394"/>
        <v>0</v>
      </c>
      <c r="S3040" s="114">
        <f t="shared" si="1386"/>
        <v>0</v>
      </c>
      <c r="T3040" s="124">
        <f t="shared" si="1395"/>
        <v>7.0000000000000007E-2</v>
      </c>
      <c r="U3040" s="122">
        <f t="shared" si="1387"/>
        <v>13</v>
      </c>
      <c r="V3040" s="122">
        <v>252</v>
      </c>
      <c r="W3040" s="121">
        <f t="shared" si="1388"/>
        <v>1.003496425</v>
      </c>
      <c r="X3040" s="114">
        <f t="shared" si="1389"/>
        <v>0.87800396999999997</v>
      </c>
      <c r="Y3040" s="114">
        <f t="shared" si="1390"/>
        <v>0</v>
      </c>
      <c r="Z3040" s="127" t="str">
        <f t="shared" si="1399"/>
        <v>A+J=</v>
      </c>
      <c r="AA3040" s="119">
        <f t="shared" si="1400"/>
        <v>47046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>
        <f t="shared" si="1391"/>
        <v>47035</v>
      </c>
      <c r="B3041" s="114">
        <f t="shared" si="1378"/>
        <v>251.99277752</v>
      </c>
      <c r="C3041" s="114">
        <f t="shared" si="1396"/>
        <v>141.17027100999999</v>
      </c>
      <c r="D3041" s="115">
        <f t="shared" si="1379"/>
        <v>1190.8820000000001</v>
      </c>
      <c r="E3041" s="116">
        <f t="shared" si="1375"/>
        <v>1193.337</v>
      </c>
      <c r="F3041" s="117">
        <f t="shared" si="1376"/>
        <v>46985</v>
      </c>
      <c r="G3041" s="118">
        <f t="shared" si="1380"/>
        <v>2.0614972768082662E-3</v>
      </c>
      <c r="H3041" s="119">
        <f t="shared" si="1397"/>
        <v>47046</v>
      </c>
      <c r="I3041" s="119">
        <f t="shared" si="1381"/>
        <v>47046</v>
      </c>
      <c r="J3041" s="120">
        <f t="shared" si="1392"/>
        <v>21</v>
      </c>
      <c r="K3041" s="120">
        <f t="shared" si="1377"/>
        <v>13</v>
      </c>
      <c r="L3041" s="8">
        <f t="shared" si="1393"/>
        <v>1.0012756599999999</v>
      </c>
      <c r="M3041" s="121">
        <f t="shared" si="1382"/>
        <v>1.00206149</v>
      </c>
      <c r="N3041" s="121">
        <f t="shared" si="1383"/>
        <v>1.7765415014171353</v>
      </c>
      <c r="O3041" s="114">
        <f t="shared" si="1384"/>
        <v>1.7788077600000001</v>
      </c>
      <c r="P3041" s="114">
        <f t="shared" si="1385"/>
        <v>251.11477355</v>
      </c>
      <c r="Q3041" s="168">
        <f t="shared" si="1398"/>
        <v>0</v>
      </c>
      <c r="R3041" s="169">
        <f t="shared" si="1394"/>
        <v>0</v>
      </c>
      <c r="S3041" s="114">
        <f t="shared" si="1386"/>
        <v>0</v>
      </c>
      <c r="T3041" s="124">
        <f t="shared" si="1395"/>
        <v>7.0000000000000007E-2</v>
      </c>
      <c r="U3041" s="122">
        <f t="shared" si="1387"/>
        <v>13</v>
      </c>
      <c r="V3041" s="122">
        <v>252</v>
      </c>
      <c r="W3041" s="121">
        <f t="shared" si="1388"/>
        <v>1.003496425</v>
      </c>
      <c r="X3041" s="114">
        <f t="shared" si="1389"/>
        <v>0.87800396999999997</v>
      </c>
      <c r="Y3041" s="114">
        <f t="shared" si="1390"/>
        <v>0</v>
      </c>
      <c r="Z3041" s="127" t="str">
        <f t="shared" si="1399"/>
        <v>A+J=</v>
      </c>
      <c r="AA3041" s="119">
        <f t="shared" si="1400"/>
        <v>47046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>
        <f t="shared" si="1391"/>
        <v>47036</v>
      </c>
      <c r="B3042" s="114">
        <f t="shared" si="1378"/>
        <v>252.08516187999999</v>
      </c>
      <c r="C3042" s="114">
        <f t="shared" si="1396"/>
        <v>141.17027100999999</v>
      </c>
      <c r="D3042" s="115">
        <f t="shared" si="1379"/>
        <v>1190.8820000000001</v>
      </c>
      <c r="E3042" s="116">
        <f t="shared" si="1375"/>
        <v>1193.337</v>
      </c>
      <c r="F3042" s="117">
        <f t="shared" si="1376"/>
        <v>46985</v>
      </c>
      <c r="G3042" s="118">
        <f t="shared" si="1380"/>
        <v>2.0614972768082662E-3</v>
      </c>
      <c r="H3042" s="119">
        <f t="shared" si="1397"/>
        <v>47046</v>
      </c>
      <c r="I3042" s="119">
        <f t="shared" si="1381"/>
        <v>47046</v>
      </c>
      <c r="J3042" s="120">
        <f t="shared" si="1392"/>
        <v>21</v>
      </c>
      <c r="K3042" s="120">
        <f t="shared" si="1377"/>
        <v>14</v>
      </c>
      <c r="L3042" s="8">
        <f t="shared" si="1393"/>
        <v>1.00137385</v>
      </c>
      <c r="M3042" s="121">
        <f t="shared" si="1382"/>
        <v>1.00206149</v>
      </c>
      <c r="N3042" s="121">
        <f t="shared" si="1383"/>
        <v>1.7765415014171353</v>
      </c>
      <c r="O3042" s="114">
        <f t="shared" si="1384"/>
        <v>1.7789822</v>
      </c>
      <c r="P3042" s="114">
        <f t="shared" si="1385"/>
        <v>251.13939929</v>
      </c>
      <c r="Q3042" s="168">
        <f t="shared" si="1398"/>
        <v>0</v>
      </c>
      <c r="R3042" s="169">
        <f t="shared" si="1394"/>
        <v>0</v>
      </c>
      <c r="S3042" s="114">
        <f t="shared" si="1386"/>
        <v>0</v>
      </c>
      <c r="T3042" s="124">
        <f t="shared" si="1395"/>
        <v>7.0000000000000007E-2</v>
      </c>
      <c r="U3042" s="122">
        <f t="shared" si="1387"/>
        <v>14</v>
      </c>
      <c r="V3042" s="122">
        <v>252</v>
      </c>
      <c r="W3042" s="121">
        <f t="shared" si="1388"/>
        <v>1.0037658869999999</v>
      </c>
      <c r="X3042" s="114">
        <f t="shared" si="1389"/>
        <v>0.94576258999999996</v>
      </c>
      <c r="Y3042" s="114">
        <f t="shared" si="1390"/>
        <v>0</v>
      </c>
      <c r="Z3042" s="127" t="str">
        <f t="shared" si="1399"/>
        <v>A+J=</v>
      </c>
      <c r="AA3042" s="119">
        <f t="shared" si="1400"/>
        <v>47046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>
        <f t="shared" si="1391"/>
        <v>47037</v>
      </c>
      <c r="B3043" s="114">
        <f t="shared" si="1378"/>
        <v>252.17758185999998</v>
      </c>
      <c r="C3043" s="114">
        <f t="shared" si="1396"/>
        <v>141.17027100999999</v>
      </c>
      <c r="D3043" s="115">
        <f t="shared" si="1379"/>
        <v>1190.8820000000001</v>
      </c>
      <c r="E3043" s="116">
        <f t="shared" si="1375"/>
        <v>1193.337</v>
      </c>
      <c r="F3043" s="117">
        <f t="shared" si="1376"/>
        <v>46985</v>
      </c>
      <c r="G3043" s="118">
        <f t="shared" si="1380"/>
        <v>2.0614972768082662E-3</v>
      </c>
      <c r="H3043" s="119">
        <f t="shared" si="1397"/>
        <v>47046</v>
      </c>
      <c r="I3043" s="119">
        <f t="shared" si="1381"/>
        <v>47046</v>
      </c>
      <c r="J3043" s="120">
        <f t="shared" si="1392"/>
        <v>21</v>
      </c>
      <c r="K3043" s="120">
        <f t="shared" si="1377"/>
        <v>15</v>
      </c>
      <c r="L3043" s="8">
        <f t="shared" si="1393"/>
        <v>1.00147206</v>
      </c>
      <c r="M3043" s="121">
        <f t="shared" si="1382"/>
        <v>1.00206149</v>
      </c>
      <c r="N3043" s="121">
        <f t="shared" si="1383"/>
        <v>1.7765415014171353</v>
      </c>
      <c r="O3043" s="114">
        <f t="shared" si="1384"/>
        <v>1.7791566700000001</v>
      </c>
      <c r="P3043" s="114">
        <f t="shared" si="1385"/>
        <v>251.16402926999999</v>
      </c>
      <c r="Q3043" s="168">
        <f t="shared" si="1398"/>
        <v>0</v>
      </c>
      <c r="R3043" s="169">
        <f t="shared" si="1394"/>
        <v>0</v>
      </c>
      <c r="S3043" s="114">
        <f t="shared" si="1386"/>
        <v>0</v>
      </c>
      <c r="T3043" s="124">
        <f t="shared" si="1395"/>
        <v>7.0000000000000007E-2</v>
      </c>
      <c r="U3043" s="122">
        <f t="shared" si="1387"/>
        <v>15</v>
      </c>
      <c r="V3043" s="122">
        <v>252</v>
      </c>
      <c r="W3043" s="121">
        <f t="shared" si="1388"/>
        <v>1.004035421</v>
      </c>
      <c r="X3043" s="114">
        <f t="shared" si="1389"/>
        <v>1.01355259</v>
      </c>
      <c r="Y3043" s="114">
        <f t="shared" si="1390"/>
        <v>0</v>
      </c>
      <c r="Z3043" s="127" t="str">
        <f t="shared" si="1399"/>
        <v>A+J=</v>
      </c>
      <c r="AA3043" s="119">
        <f t="shared" si="1400"/>
        <v>47046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>
        <f t="shared" si="1391"/>
        <v>47038</v>
      </c>
      <c r="B3044" s="114">
        <f t="shared" si="1378"/>
        <v>252.27003462000002</v>
      </c>
      <c r="C3044" s="114">
        <f t="shared" si="1396"/>
        <v>141.17027100999999</v>
      </c>
      <c r="D3044" s="115">
        <f t="shared" si="1379"/>
        <v>1190.8820000000001</v>
      </c>
      <c r="E3044" s="116">
        <f t="shared" si="1375"/>
        <v>1193.337</v>
      </c>
      <c r="F3044" s="117">
        <f t="shared" si="1376"/>
        <v>46985</v>
      </c>
      <c r="G3044" s="118">
        <f t="shared" si="1380"/>
        <v>2.0614972768082662E-3</v>
      </c>
      <c r="H3044" s="119">
        <f t="shared" si="1397"/>
        <v>47046</v>
      </c>
      <c r="I3044" s="119">
        <f t="shared" si="1381"/>
        <v>47046</v>
      </c>
      <c r="J3044" s="120">
        <f t="shared" si="1392"/>
        <v>21</v>
      </c>
      <c r="K3044" s="120">
        <f t="shared" si="1377"/>
        <v>16</v>
      </c>
      <c r="L3044" s="8">
        <f t="shared" si="1393"/>
        <v>1.00157027</v>
      </c>
      <c r="M3044" s="121">
        <f t="shared" si="1382"/>
        <v>1.00206149</v>
      </c>
      <c r="N3044" s="121">
        <f t="shared" si="1383"/>
        <v>1.7765415014171353</v>
      </c>
      <c r="O3044" s="114">
        <f t="shared" si="1384"/>
        <v>1.77933115</v>
      </c>
      <c r="P3044" s="114">
        <f t="shared" si="1385"/>
        <v>251.18866066000001</v>
      </c>
      <c r="Q3044" s="168">
        <f t="shared" si="1398"/>
        <v>0</v>
      </c>
      <c r="R3044" s="169">
        <f t="shared" si="1394"/>
        <v>0</v>
      </c>
      <c r="S3044" s="114">
        <f t="shared" si="1386"/>
        <v>0</v>
      </c>
      <c r="T3044" s="124">
        <f t="shared" si="1395"/>
        <v>7.0000000000000007E-2</v>
      </c>
      <c r="U3044" s="122">
        <f t="shared" si="1387"/>
        <v>16</v>
      </c>
      <c r="V3044" s="122">
        <v>252</v>
      </c>
      <c r="W3044" s="121">
        <f t="shared" si="1388"/>
        <v>1.004305027</v>
      </c>
      <c r="X3044" s="114">
        <f t="shared" si="1389"/>
        <v>1.0813739600000001</v>
      </c>
      <c r="Y3044" s="114">
        <f t="shared" si="1390"/>
        <v>0</v>
      </c>
      <c r="Z3044" s="127" t="str">
        <f t="shared" si="1399"/>
        <v>A+J=</v>
      </c>
      <c r="AA3044" s="119">
        <f t="shared" si="1400"/>
        <v>47046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>
        <f t="shared" si="1391"/>
        <v>47039</v>
      </c>
      <c r="B3045" s="114">
        <f t="shared" si="1378"/>
        <v>252.27003462000002</v>
      </c>
      <c r="C3045" s="114">
        <f t="shared" si="1396"/>
        <v>141.17027100999999</v>
      </c>
      <c r="D3045" s="115">
        <f t="shared" si="1379"/>
        <v>1190.8820000000001</v>
      </c>
      <c r="E3045" s="116">
        <f t="shared" si="1375"/>
        <v>1193.337</v>
      </c>
      <c r="F3045" s="117">
        <f t="shared" si="1376"/>
        <v>46985</v>
      </c>
      <c r="G3045" s="118">
        <f t="shared" si="1380"/>
        <v>2.0614972768082662E-3</v>
      </c>
      <c r="H3045" s="119">
        <f t="shared" si="1397"/>
        <v>47046</v>
      </c>
      <c r="I3045" s="119">
        <f t="shared" si="1381"/>
        <v>47046</v>
      </c>
      <c r="J3045" s="120">
        <f t="shared" si="1392"/>
        <v>21</v>
      </c>
      <c r="K3045" s="120">
        <f t="shared" si="1377"/>
        <v>16</v>
      </c>
      <c r="L3045" s="8">
        <f t="shared" si="1393"/>
        <v>1.00157027</v>
      </c>
      <c r="M3045" s="121">
        <f t="shared" si="1382"/>
        <v>1.00206149</v>
      </c>
      <c r="N3045" s="121">
        <f t="shared" si="1383"/>
        <v>1.7765415014171353</v>
      </c>
      <c r="O3045" s="114">
        <f t="shared" si="1384"/>
        <v>1.77933115</v>
      </c>
      <c r="P3045" s="114">
        <f t="shared" si="1385"/>
        <v>251.18866066000001</v>
      </c>
      <c r="Q3045" s="168">
        <f t="shared" si="1398"/>
        <v>0</v>
      </c>
      <c r="R3045" s="169">
        <f t="shared" si="1394"/>
        <v>0</v>
      </c>
      <c r="S3045" s="114">
        <f t="shared" si="1386"/>
        <v>0</v>
      </c>
      <c r="T3045" s="124">
        <f t="shared" si="1395"/>
        <v>7.0000000000000007E-2</v>
      </c>
      <c r="U3045" s="122">
        <f t="shared" si="1387"/>
        <v>16</v>
      </c>
      <c r="V3045" s="122">
        <v>252</v>
      </c>
      <c r="W3045" s="121">
        <f t="shared" si="1388"/>
        <v>1.004305027</v>
      </c>
      <c r="X3045" s="114">
        <f t="shared" si="1389"/>
        <v>1.0813739600000001</v>
      </c>
      <c r="Y3045" s="114">
        <f t="shared" si="1390"/>
        <v>0</v>
      </c>
      <c r="Z3045" s="127" t="str">
        <f t="shared" si="1399"/>
        <v>A+J=</v>
      </c>
      <c r="AA3045" s="119">
        <f t="shared" si="1400"/>
        <v>47046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>
        <f t="shared" si="1391"/>
        <v>47040</v>
      </c>
      <c r="B3046" s="114">
        <f t="shared" si="1378"/>
        <v>252.36252325000001</v>
      </c>
      <c r="C3046" s="114">
        <f t="shared" si="1396"/>
        <v>141.17027100999999</v>
      </c>
      <c r="D3046" s="115">
        <f t="shared" si="1379"/>
        <v>1190.8820000000001</v>
      </c>
      <c r="E3046" s="116">
        <f t="shared" si="1375"/>
        <v>1193.337</v>
      </c>
      <c r="F3046" s="117">
        <f t="shared" si="1376"/>
        <v>46985</v>
      </c>
      <c r="G3046" s="118">
        <f t="shared" si="1380"/>
        <v>2.0614972768082662E-3</v>
      </c>
      <c r="H3046" s="119">
        <f t="shared" si="1397"/>
        <v>47046</v>
      </c>
      <c r="I3046" s="119">
        <f t="shared" si="1381"/>
        <v>47046</v>
      </c>
      <c r="J3046" s="120">
        <f t="shared" si="1392"/>
        <v>21</v>
      </c>
      <c r="K3046" s="120">
        <f t="shared" si="1377"/>
        <v>17</v>
      </c>
      <c r="L3046" s="8">
        <f t="shared" si="1393"/>
        <v>1.0016685000000001</v>
      </c>
      <c r="M3046" s="121">
        <f t="shared" si="1382"/>
        <v>1.00206149</v>
      </c>
      <c r="N3046" s="121">
        <f t="shared" si="1383"/>
        <v>1.7765415014171353</v>
      </c>
      <c r="O3046" s="114">
        <f t="shared" si="1384"/>
        <v>1.7795056600000001</v>
      </c>
      <c r="P3046" s="114">
        <f t="shared" si="1385"/>
        <v>251.21329628000001</v>
      </c>
      <c r="Q3046" s="168">
        <f t="shared" si="1398"/>
        <v>0</v>
      </c>
      <c r="R3046" s="169">
        <f t="shared" si="1394"/>
        <v>0</v>
      </c>
      <c r="S3046" s="114">
        <f t="shared" si="1386"/>
        <v>0</v>
      </c>
      <c r="T3046" s="124">
        <f t="shared" si="1395"/>
        <v>7.0000000000000007E-2</v>
      </c>
      <c r="U3046" s="122">
        <f t="shared" si="1387"/>
        <v>17</v>
      </c>
      <c r="V3046" s="122">
        <v>252</v>
      </c>
      <c r="W3046" s="121">
        <f t="shared" si="1388"/>
        <v>1.0045747060000001</v>
      </c>
      <c r="X3046" s="114">
        <f t="shared" si="1389"/>
        <v>1.14922697</v>
      </c>
      <c r="Y3046" s="114">
        <f t="shared" si="1390"/>
        <v>0</v>
      </c>
      <c r="Z3046" s="127" t="str">
        <f t="shared" si="1399"/>
        <v>A+J=</v>
      </c>
      <c r="AA3046" s="119">
        <f t="shared" si="1400"/>
        <v>47046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>
        <f t="shared" si="1391"/>
        <v>47041</v>
      </c>
      <c r="B3047" s="114">
        <f t="shared" si="1378"/>
        <v>252.36252325000001</v>
      </c>
      <c r="C3047" s="114">
        <f t="shared" si="1396"/>
        <v>141.17027100999999</v>
      </c>
      <c r="D3047" s="115">
        <f t="shared" si="1379"/>
        <v>1190.8820000000001</v>
      </c>
      <c r="E3047" s="116">
        <f t="shared" si="1375"/>
        <v>1193.337</v>
      </c>
      <c r="F3047" s="117">
        <f t="shared" si="1376"/>
        <v>46985</v>
      </c>
      <c r="G3047" s="118">
        <f t="shared" si="1380"/>
        <v>2.0614972768082662E-3</v>
      </c>
      <c r="H3047" s="119">
        <f t="shared" si="1397"/>
        <v>47046</v>
      </c>
      <c r="I3047" s="119">
        <f t="shared" si="1381"/>
        <v>47046</v>
      </c>
      <c r="J3047" s="120">
        <f t="shared" si="1392"/>
        <v>21</v>
      </c>
      <c r="K3047" s="120">
        <f t="shared" si="1377"/>
        <v>17</v>
      </c>
      <c r="L3047" s="8">
        <f t="shared" si="1393"/>
        <v>1.0016685000000001</v>
      </c>
      <c r="M3047" s="121">
        <f t="shared" si="1382"/>
        <v>1.00206149</v>
      </c>
      <c r="N3047" s="121">
        <f t="shared" si="1383"/>
        <v>1.7765415014171353</v>
      </c>
      <c r="O3047" s="114">
        <f t="shared" si="1384"/>
        <v>1.7795056600000001</v>
      </c>
      <c r="P3047" s="114">
        <f t="shared" si="1385"/>
        <v>251.21329628000001</v>
      </c>
      <c r="Q3047" s="168">
        <f t="shared" si="1398"/>
        <v>0</v>
      </c>
      <c r="R3047" s="169">
        <f t="shared" si="1394"/>
        <v>0</v>
      </c>
      <c r="S3047" s="114">
        <f t="shared" si="1386"/>
        <v>0</v>
      </c>
      <c r="T3047" s="124">
        <f t="shared" si="1395"/>
        <v>7.0000000000000007E-2</v>
      </c>
      <c r="U3047" s="122">
        <f t="shared" si="1387"/>
        <v>17</v>
      </c>
      <c r="V3047" s="122">
        <v>252</v>
      </c>
      <c r="W3047" s="121">
        <f t="shared" si="1388"/>
        <v>1.0045747060000001</v>
      </c>
      <c r="X3047" s="114">
        <f t="shared" si="1389"/>
        <v>1.14922697</v>
      </c>
      <c r="Y3047" s="114">
        <f t="shared" si="1390"/>
        <v>0</v>
      </c>
      <c r="Z3047" s="127" t="str">
        <f t="shared" si="1399"/>
        <v>A+J=</v>
      </c>
      <c r="AA3047" s="119">
        <f t="shared" si="1400"/>
        <v>47046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>
        <f t="shared" si="1391"/>
        <v>47042</v>
      </c>
      <c r="B3048" s="114">
        <f t="shared" si="1378"/>
        <v>252.36252325000001</v>
      </c>
      <c r="C3048" s="114">
        <f t="shared" si="1396"/>
        <v>141.17027100999999</v>
      </c>
      <c r="D3048" s="115">
        <f t="shared" si="1379"/>
        <v>1190.8820000000001</v>
      </c>
      <c r="E3048" s="116">
        <f t="shared" si="1375"/>
        <v>1193.337</v>
      </c>
      <c r="F3048" s="117">
        <f t="shared" si="1376"/>
        <v>46985</v>
      </c>
      <c r="G3048" s="118">
        <f t="shared" si="1380"/>
        <v>2.0614972768082662E-3</v>
      </c>
      <c r="H3048" s="119">
        <f t="shared" si="1397"/>
        <v>47046</v>
      </c>
      <c r="I3048" s="119">
        <f t="shared" si="1381"/>
        <v>47046</v>
      </c>
      <c r="J3048" s="120">
        <f t="shared" si="1392"/>
        <v>21</v>
      </c>
      <c r="K3048" s="120">
        <f t="shared" si="1377"/>
        <v>17</v>
      </c>
      <c r="L3048" s="8">
        <f t="shared" si="1393"/>
        <v>1.0016685000000001</v>
      </c>
      <c r="M3048" s="121">
        <f t="shared" si="1382"/>
        <v>1.00206149</v>
      </c>
      <c r="N3048" s="121">
        <f t="shared" si="1383"/>
        <v>1.7765415014171353</v>
      </c>
      <c r="O3048" s="114">
        <f t="shared" si="1384"/>
        <v>1.7795056600000001</v>
      </c>
      <c r="P3048" s="114">
        <f t="shared" si="1385"/>
        <v>251.21329628000001</v>
      </c>
      <c r="Q3048" s="168">
        <f t="shared" si="1398"/>
        <v>0</v>
      </c>
      <c r="R3048" s="169">
        <f t="shared" si="1394"/>
        <v>0</v>
      </c>
      <c r="S3048" s="114">
        <f t="shared" si="1386"/>
        <v>0</v>
      </c>
      <c r="T3048" s="124">
        <f t="shared" si="1395"/>
        <v>7.0000000000000007E-2</v>
      </c>
      <c r="U3048" s="122">
        <f t="shared" si="1387"/>
        <v>17</v>
      </c>
      <c r="V3048" s="122">
        <v>252</v>
      </c>
      <c r="W3048" s="121">
        <f t="shared" si="1388"/>
        <v>1.0045747060000001</v>
      </c>
      <c r="X3048" s="114">
        <f t="shared" si="1389"/>
        <v>1.14922697</v>
      </c>
      <c r="Y3048" s="114">
        <f t="shared" si="1390"/>
        <v>0</v>
      </c>
      <c r="Z3048" s="127" t="str">
        <f t="shared" si="1399"/>
        <v>A+J=</v>
      </c>
      <c r="AA3048" s="119">
        <f t="shared" si="1400"/>
        <v>47046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>
        <f t="shared" si="1391"/>
        <v>47043</v>
      </c>
      <c r="B3049" s="114">
        <f t="shared" si="1378"/>
        <v>252.45504326</v>
      </c>
      <c r="C3049" s="114">
        <f t="shared" si="1396"/>
        <v>141.17027100999999</v>
      </c>
      <c r="D3049" s="115">
        <f t="shared" si="1379"/>
        <v>1190.8820000000001</v>
      </c>
      <c r="E3049" s="116">
        <f t="shared" si="1375"/>
        <v>1193.337</v>
      </c>
      <c r="F3049" s="117">
        <f t="shared" si="1376"/>
        <v>46985</v>
      </c>
      <c r="G3049" s="118">
        <f t="shared" si="1380"/>
        <v>2.0614972768082662E-3</v>
      </c>
      <c r="H3049" s="119">
        <f t="shared" si="1397"/>
        <v>47046</v>
      </c>
      <c r="I3049" s="119">
        <f t="shared" si="1381"/>
        <v>47046</v>
      </c>
      <c r="J3049" s="120">
        <f t="shared" si="1392"/>
        <v>21</v>
      </c>
      <c r="K3049" s="120">
        <f t="shared" si="1377"/>
        <v>18</v>
      </c>
      <c r="L3049" s="8">
        <f t="shared" si="1393"/>
        <v>1.0017667299999999</v>
      </c>
      <c r="M3049" s="121">
        <f t="shared" si="1382"/>
        <v>1.00206149</v>
      </c>
      <c r="N3049" s="121">
        <f t="shared" si="1383"/>
        <v>1.7765415014171353</v>
      </c>
      <c r="O3049" s="114">
        <f t="shared" si="1384"/>
        <v>1.77968017</v>
      </c>
      <c r="P3049" s="114">
        <f t="shared" si="1385"/>
        <v>251.23793190999999</v>
      </c>
      <c r="Q3049" s="168">
        <f t="shared" si="1398"/>
        <v>0</v>
      </c>
      <c r="R3049" s="169">
        <f t="shared" si="1394"/>
        <v>0</v>
      </c>
      <c r="S3049" s="114">
        <f t="shared" si="1386"/>
        <v>0</v>
      </c>
      <c r="T3049" s="124">
        <f t="shared" si="1395"/>
        <v>7.0000000000000007E-2</v>
      </c>
      <c r="U3049" s="122">
        <f t="shared" si="1387"/>
        <v>18</v>
      </c>
      <c r="V3049" s="122">
        <v>252</v>
      </c>
      <c r="W3049" s="121">
        <f t="shared" si="1388"/>
        <v>1.0048444569999999</v>
      </c>
      <c r="X3049" s="114">
        <f t="shared" si="1389"/>
        <v>1.2171113499999999</v>
      </c>
      <c r="Y3049" s="114">
        <f t="shared" si="1390"/>
        <v>0</v>
      </c>
      <c r="Z3049" s="127" t="str">
        <f t="shared" si="1399"/>
        <v>A+J=</v>
      </c>
      <c r="AA3049" s="119">
        <f t="shared" si="1400"/>
        <v>47046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>
        <f t="shared" si="1391"/>
        <v>47044</v>
      </c>
      <c r="B3050" s="114">
        <f t="shared" si="1378"/>
        <v>252.54759915</v>
      </c>
      <c r="C3050" s="114">
        <f t="shared" si="1396"/>
        <v>141.17027100999999</v>
      </c>
      <c r="D3050" s="115">
        <f t="shared" si="1379"/>
        <v>1190.8820000000001</v>
      </c>
      <c r="E3050" s="116">
        <f t="shared" ref="E3050:E3113" si="1401">IF($K3050=1,VLOOKUP($A3049,$AO$10:$AS$131,4),E3049)</f>
        <v>1193.337</v>
      </c>
      <c r="F3050" s="117">
        <f t="shared" ref="F3050:F3113" si="1402">IF($K3050=1,VLOOKUP($A3049,$AO$10:$AS$131,5),F3049)</f>
        <v>46985</v>
      </c>
      <c r="G3050" s="118">
        <f t="shared" si="1380"/>
        <v>2.0614972768082662E-3</v>
      </c>
      <c r="H3050" s="119">
        <f t="shared" si="1397"/>
        <v>47046</v>
      </c>
      <c r="I3050" s="119">
        <f t="shared" si="1381"/>
        <v>47046</v>
      </c>
      <c r="J3050" s="120">
        <f t="shared" si="1392"/>
        <v>21</v>
      </c>
      <c r="K3050" s="120">
        <f t="shared" si="1377"/>
        <v>19</v>
      </c>
      <c r="L3050" s="8">
        <f t="shared" si="1393"/>
        <v>1.0018649799999999</v>
      </c>
      <c r="M3050" s="121">
        <f t="shared" si="1382"/>
        <v>1.00206149</v>
      </c>
      <c r="N3050" s="121">
        <f t="shared" si="1383"/>
        <v>1.7765415014171353</v>
      </c>
      <c r="O3050" s="114">
        <f t="shared" si="1384"/>
        <v>1.77985471</v>
      </c>
      <c r="P3050" s="114">
        <f t="shared" si="1385"/>
        <v>251.26257175999999</v>
      </c>
      <c r="Q3050" s="168">
        <f t="shared" si="1398"/>
        <v>0</v>
      </c>
      <c r="R3050" s="169">
        <f t="shared" si="1394"/>
        <v>0</v>
      </c>
      <c r="S3050" s="114">
        <f t="shared" si="1386"/>
        <v>0</v>
      </c>
      <c r="T3050" s="124">
        <f t="shared" si="1395"/>
        <v>7.0000000000000007E-2</v>
      </c>
      <c r="U3050" s="122">
        <f t="shared" si="1387"/>
        <v>19</v>
      </c>
      <c r="V3050" s="122">
        <v>252</v>
      </c>
      <c r="W3050" s="121">
        <f t="shared" si="1388"/>
        <v>1.005114281</v>
      </c>
      <c r="X3050" s="114">
        <f t="shared" si="1389"/>
        <v>1.28502739</v>
      </c>
      <c r="Y3050" s="114">
        <f t="shared" si="1390"/>
        <v>0</v>
      </c>
      <c r="Z3050" s="127" t="str">
        <f t="shared" si="1399"/>
        <v>A+J=</v>
      </c>
      <c r="AA3050" s="119">
        <f t="shared" si="1400"/>
        <v>47046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>
        <f t="shared" si="1391"/>
        <v>47045</v>
      </c>
      <c r="B3051" s="114">
        <f t="shared" si="1378"/>
        <v>252.64018786</v>
      </c>
      <c r="C3051" s="114">
        <f t="shared" si="1396"/>
        <v>141.17027100999999</v>
      </c>
      <c r="D3051" s="115">
        <f t="shared" si="1379"/>
        <v>1190.8820000000001</v>
      </c>
      <c r="E3051" s="116">
        <f t="shared" si="1401"/>
        <v>1193.337</v>
      </c>
      <c r="F3051" s="117">
        <f t="shared" si="1402"/>
        <v>46985</v>
      </c>
      <c r="G3051" s="118">
        <f t="shared" si="1380"/>
        <v>2.0614972768082662E-3</v>
      </c>
      <c r="H3051" s="119">
        <f t="shared" si="1397"/>
        <v>47046</v>
      </c>
      <c r="I3051" s="119">
        <f t="shared" si="1381"/>
        <v>47046</v>
      </c>
      <c r="J3051" s="120">
        <f t="shared" si="1392"/>
        <v>21</v>
      </c>
      <c r="K3051" s="120">
        <f t="shared" si="1377"/>
        <v>20</v>
      </c>
      <c r="L3051" s="8">
        <f t="shared" si="1393"/>
        <v>1.0019632300000001</v>
      </c>
      <c r="M3051" s="121">
        <f t="shared" si="1382"/>
        <v>1.00206149</v>
      </c>
      <c r="N3051" s="121">
        <f t="shared" si="1383"/>
        <v>1.7765415014171353</v>
      </c>
      <c r="O3051" s="114">
        <f t="shared" si="1384"/>
        <v>1.7800292600000001</v>
      </c>
      <c r="P3051" s="114">
        <f t="shared" si="1385"/>
        <v>251.28721303</v>
      </c>
      <c r="Q3051" s="168">
        <f t="shared" si="1398"/>
        <v>0</v>
      </c>
      <c r="R3051" s="169">
        <f t="shared" si="1394"/>
        <v>0</v>
      </c>
      <c r="S3051" s="114">
        <f t="shared" si="1386"/>
        <v>0</v>
      </c>
      <c r="T3051" s="124">
        <f t="shared" si="1395"/>
        <v>7.0000000000000007E-2</v>
      </c>
      <c r="U3051" s="122">
        <f t="shared" si="1387"/>
        <v>20</v>
      </c>
      <c r="V3051" s="122">
        <v>252</v>
      </c>
      <c r="W3051" s="121">
        <f t="shared" si="1388"/>
        <v>1.005384177</v>
      </c>
      <c r="X3051" s="114">
        <f t="shared" si="1389"/>
        <v>1.35297483</v>
      </c>
      <c r="Y3051" s="114">
        <f t="shared" si="1390"/>
        <v>0</v>
      </c>
      <c r="Z3051" s="127" t="str">
        <f t="shared" si="1399"/>
        <v>A+J=</v>
      </c>
      <c r="AA3051" s="119">
        <f t="shared" si="1400"/>
        <v>47046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>
        <f t="shared" si="1391"/>
        <v>47046</v>
      </c>
      <c r="B3052" s="114">
        <f t="shared" si="1378"/>
        <v>252.73280939</v>
      </c>
      <c r="C3052" s="114">
        <f t="shared" si="1396"/>
        <v>141.17027100999999</v>
      </c>
      <c r="D3052" s="115">
        <f t="shared" si="1379"/>
        <v>1190.8820000000001</v>
      </c>
      <c r="E3052" s="116">
        <f t="shared" si="1401"/>
        <v>1193.337</v>
      </c>
      <c r="F3052" s="117">
        <f t="shared" si="1402"/>
        <v>46985</v>
      </c>
      <c r="G3052" s="118">
        <f t="shared" si="1380"/>
        <v>2.0614972768082662E-3</v>
      </c>
      <c r="H3052" s="119">
        <f t="shared" si="1397"/>
        <v>47077</v>
      </c>
      <c r="I3052" s="119">
        <f t="shared" si="1381"/>
        <v>47046</v>
      </c>
      <c r="J3052" s="120">
        <f t="shared" si="1392"/>
        <v>21</v>
      </c>
      <c r="K3052" s="120">
        <f t="shared" si="1377"/>
        <v>21</v>
      </c>
      <c r="L3052" s="8">
        <f t="shared" si="1393"/>
        <v>1.00206149</v>
      </c>
      <c r="M3052" s="121">
        <f t="shared" si="1382"/>
        <v>1.00206149</v>
      </c>
      <c r="N3052" s="121">
        <f t="shared" si="1383"/>
        <v>1.7765415014171353</v>
      </c>
      <c r="O3052" s="114">
        <f t="shared" si="1384"/>
        <v>1.7802038200000001</v>
      </c>
      <c r="P3052" s="114">
        <f t="shared" si="1385"/>
        <v>251.31185572000001</v>
      </c>
      <c r="Q3052" s="168">
        <f t="shared" si="1398"/>
        <v>100</v>
      </c>
      <c r="R3052" s="169">
        <f t="shared" si="1394"/>
        <v>5.0844E-2</v>
      </c>
      <c r="S3052" s="114">
        <f t="shared" si="1386"/>
        <v>12.77769999</v>
      </c>
      <c r="T3052" s="124">
        <f t="shared" si="1395"/>
        <v>7.0000000000000007E-2</v>
      </c>
      <c r="U3052" s="122">
        <f t="shared" si="1387"/>
        <v>21</v>
      </c>
      <c r="V3052" s="122">
        <v>252</v>
      </c>
      <c r="W3052" s="121">
        <f t="shared" si="1388"/>
        <v>1.0056541450000001</v>
      </c>
      <c r="X3052" s="114">
        <f t="shared" si="1389"/>
        <v>1.4209536700000001</v>
      </c>
      <c r="Y3052" s="114">
        <f t="shared" si="1390"/>
        <v>14.19865366</v>
      </c>
      <c r="Z3052" s="127" t="str">
        <f t="shared" si="1399"/>
        <v>A+J=</v>
      </c>
      <c r="AA3052" s="119">
        <f t="shared" si="1400"/>
        <v>47046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>
        <f t="shared" si="1391"/>
        <v>47047</v>
      </c>
      <c r="B3053" s="114">
        <f t="shared" si="1378"/>
        <v>238.6240698</v>
      </c>
      <c r="C3053" s="114">
        <f t="shared" si="1396"/>
        <v>133.99260975999999</v>
      </c>
      <c r="D3053" s="115">
        <f t="shared" si="1379"/>
        <v>1190.8820000000001</v>
      </c>
      <c r="E3053" s="116">
        <f t="shared" si="1401"/>
        <v>1193.337</v>
      </c>
      <c r="F3053" s="117">
        <f t="shared" si="1402"/>
        <v>47016</v>
      </c>
      <c r="G3053" s="118">
        <f t="shared" si="1380"/>
        <v>2.0614972768082662E-3</v>
      </c>
      <c r="H3053" s="119">
        <f t="shared" si="1397"/>
        <v>47077</v>
      </c>
      <c r="I3053" s="119">
        <f t="shared" si="1381"/>
        <v>47077</v>
      </c>
      <c r="J3053" s="120">
        <f t="shared" si="1392"/>
        <v>19</v>
      </c>
      <c r="K3053" s="120">
        <f t="shared" si="1377"/>
        <v>1</v>
      </c>
      <c r="L3053" s="8">
        <f t="shared" si="1393"/>
        <v>1.0001083900000001</v>
      </c>
      <c r="M3053" s="121">
        <f t="shared" si="1382"/>
        <v>1.00206149</v>
      </c>
      <c r="N3053" s="121">
        <f t="shared" si="1383"/>
        <v>1.7802038239568918</v>
      </c>
      <c r="O3053" s="114">
        <f t="shared" si="1384"/>
        <v>1.78039678</v>
      </c>
      <c r="P3053" s="114">
        <f t="shared" si="1385"/>
        <v>238.56001096</v>
      </c>
      <c r="Q3053" s="168">
        <f t="shared" si="1398"/>
        <v>0</v>
      </c>
      <c r="R3053" s="169">
        <f t="shared" si="1394"/>
        <v>0</v>
      </c>
      <c r="S3053" s="114">
        <f t="shared" si="1386"/>
        <v>0</v>
      </c>
      <c r="T3053" s="124">
        <f t="shared" si="1395"/>
        <v>7.0000000000000007E-2</v>
      </c>
      <c r="U3053" s="122">
        <f t="shared" si="1387"/>
        <v>1</v>
      </c>
      <c r="V3053" s="122">
        <v>252</v>
      </c>
      <c r="W3053" s="121">
        <f t="shared" si="1388"/>
        <v>1.0002685229999999</v>
      </c>
      <c r="X3053" s="114">
        <f t="shared" si="1389"/>
        <v>6.4058840000000006E-2</v>
      </c>
      <c r="Y3053" s="114">
        <f t="shared" si="1390"/>
        <v>0</v>
      </c>
      <c r="Z3053" s="127" t="str">
        <f t="shared" si="1399"/>
        <v>A+J=</v>
      </c>
      <c r="AA3053" s="119">
        <f t="shared" si="1400"/>
        <v>47077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>
        <f t="shared" si="1391"/>
        <v>47048</v>
      </c>
      <c r="B3054" s="114">
        <f t="shared" si="1378"/>
        <v>238.6240698</v>
      </c>
      <c r="C3054" s="114">
        <f t="shared" si="1396"/>
        <v>133.99260975999999</v>
      </c>
      <c r="D3054" s="115">
        <f t="shared" si="1379"/>
        <v>1190.8820000000001</v>
      </c>
      <c r="E3054" s="116">
        <f t="shared" si="1401"/>
        <v>1193.337</v>
      </c>
      <c r="F3054" s="117">
        <f t="shared" si="1402"/>
        <v>47016</v>
      </c>
      <c r="G3054" s="118">
        <f t="shared" si="1380"/>
        <v>2.0614972768082662E-3</v>
      </c>
      <c r="H3054" s="119">
        <f t="shared" si="1397"/>
        <v>47077</v>
      </c>
      <c r="I3054" s="119">
        <f t="shared" si="1381"/>
        <v>47077</v>
      </c>
      <c r="J3054" s="120">
        <f t="shared" si="1392"/>
        <v>19</v>
      </c>
      <c r="K3054" s="120">
        <f t="shared" ref="K3054:K3117" si="1403">(J3054-(NETWORKDAYS(A3054,I3054,AD$148:AD$502)-1))</f>
        <v>1</v>
      </c>
      <c r="L3054" s="8">
        <f t="shared" si="1393"/>
        <v>1.0001083900000001</v>
      </c>
      <c r="M3054" s="121">
        <f t="shared" si="1382"/>
        <v>1.00206149</v>
      </c>
      <c r="N3054" s="121">
        <f t="shared" si="1383"/>
        <v>1.7802038239568918</v>
      </c>
      <c r="O3054" s="114">
        <f t="shared" si="1384"/>
        <v>1.78039678</v>
      </c>
      <c r="P3054" s="114">
        <f t="shared" si="1385"/>
        <v>238.56001096</v>
      </c>
      <c r="Q3054" s="168">
        <f t="shared" si="1398"/>
        <v>0</v>
      </c>
      <c r="R3054" s="169">
        <f t="shared" si="1394"/>
        <v>0</v>
      </c>
      <c r="S3054" s="114">
        <f t="shared" si="1386"/>
        <v>0</v>
      </c>
      <c r="T3054" s="124">
        <f t="shared" si="1395"/>
        <v>7.0000000000000007E-2</v>
      </c>
      <c r="U3054" s="122">
        <f t="shared" si="1387"/>
        <v>1</v>
      </c>
      <c r="V3054" s="122">
        <v>252</v>
      </c>
      <c r="W3054" s="121">
        <f t="shared" si="1388"/>
        <v>1.0002685229999999</v>
      </c>
      <c r="X3054" s="114">
        <f t="shared" si="1389"/>
        <v>6.4058840000000006E-2</v>
      </c>
      <c r="Y3054" s="114">
        <f t="shared" si="1390"/>
        <v>0</v>
      </c>
      <c r="Z3054" s="127" t="str">
        <f t="shared" si="1399"/>
        <v>A+J=</v>
      </c>
      <c r="AA3054" s="119">
        <f t="shared" si="1400"/>
        <v>47077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>
        <f t="shared" si="1391"/>
        <v>47049</v>
      </c>
      <c r="B3055" s="114">
        <f t="shared" si="1378"/>
        <v>238.6240698</v>
      </c>
      <c r="C3055" s="114">
        <f t="shared" si="1396"/>
        <v>133.99260975999999</v>
      </c>
      <c r="D3055" s="115">
        <f t="shared" si="1379"/>
        <v>1190.8820000000001</v>
      </c>
      <c r="E3055" s="116">
        <f t="shared" si="1401"/>
        <v>1193.337</v>
      </c>
      <c r="F3055" s="117">
        <f t="shared" si="1402"/>
        <v>47016</v>
      </c>
      <c r="G3055" s="118">
        <f t="shared" si="1380"/>
        <v>2.0614972768082662E-3</v>
      </c>
      <c r="H3055" s="119">
        <f t="shared" si="1397"/>
        <v>47077</v>
      </c>
      <c r="I3055" s="119">
        <f t="shared" si="1381"/>
        <v>47077</v>
      </c>
      <c r="J3055" s="120">
        <f t="shared" si="1392"/>
        <v>19</v>
      </c>
      <c r="K3055" s="120">
        <f t="shared" si="1403"/>
        <v>1</v>
      </c>
      <c r="L3055" s="8">
        <f t="shared" si="1393"/>
        <v>1.0001083900000001</v>
      </c>
      <c r="M3055" s="121">
        <f t="shared" si="1382"/>
        <v>1.00206149</v>
      </c>
      <c r="N3055" s="121">
        <f t="shared" si="1383"/>
        <v>1.7802038239568918</v>
      </c>
      <c r="O3055" s="114">
        <f t="shared" si="1384"/>
        <v>1.78039678</v>
      </c>
      <c r="P3055" s="114">
        <f t="shared" si="1385"/>
        <v>238.56001096</v>
      </c>
      <c r="Q3055" s="168">
        <f t="shared" si="1398"/>
        <v>0</v>
      </c>
      <c r="R3055" s="169">
        <f t="shared" si="1394"/>
        <v>0</v>
      </c>
      <c r="S3055" s="114">
        <f t="shared" si="1386"/>
        <v>0</v>
      </c>
      <c r="T3055" s="124">
        <f t="shared" si="1395"/>
        <v>7.0000000000000007E-2</v>
      </c>
      <c r="U3055" s="122">
        <f t="shared" si="1387"/>
        <v>1</v>
      </c>
      <c r="V3055" s="122">
        <v>252</v>
      </c>
      <c r="W3055" s="121">
        <f t="shared" si="1388"/>
        <v>1.0002685229999999</v>
      </c>
      <c r="X3055" s="114">
        <f t="shared" si="1389"/>
        <v>6.4058840000000006E-2</v>
      </c>
      <c r="Y3055" s="114">
        <f t="shared" si="1390"/>
        <v>0</v>
      </c>
      <c r="Z3055" s="127" t="str">
        <f t="shared" si="1399"/>
        <v>A+J=</v>
      </c>
      <c r="AA3055" s="119">
        <f t="shared" si="1400"/>
        <v>47077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>
        <f t="shared" si="1391"/>
        <v>47050</v>
      </c>
      <c r="B3056" s="114">
        <f t="shared" si="1378"/>
        <v>238.71401627</v>
      </c>
      <c r="C3056" s="114">
        <f t="shared" si="1396"/>
        <v>133.99260975999999</v>
      </c>
      <c r="D3056" s="115">
        <f t="shared" si="1379"/>
        <v>1190.8820000000001</v>
      </c>
      <c r="E3056" s="116">
        <f t="shared" si="1401"/>
        <v>1193.337</v>
      </c>
      <c r="F3056" s="117">
        <f t="shared" si="1402"/>
        <v>47016</v>
      </c>
      <c r="G3056" s="118">
        <f t="shared" si="1380"/>
        <v>2.0614972768082662E-3</v>
      </c>
      <c r="H3056" s="119">
        <f t="shared" si="1397"/>
        <v>47077</v>
      </c>
      <c r="I3056" s="119">
        <f t="shared" si="1381"/>
        <v>47077</v>
      </c>
      <c r="J3056" s="120">
        <f t="shared" si="1392"/>
        <v>19</v>
      </c>
      <c r="K3056" s="120">
        <f t="shared" si="1403"/>
        <v>2</v>
      </c>
      <c r="L3056" s="8">
        <f t="shared" si="1393"/>
        <v>1.0002167900000001</v>
      </c>
      <c r="M3056" s="121">
        <f t="shared" si="1382"/>
        <v>1.00206149</v>
      </c>
      <c r="N3056" s="121">
        <f t="shared" si="1383"/>
        <v>1.7802038239568918</v>
      </c>
      <c r="O3056" s="114">
        <f t="shared" si="1384"/>
        <v>1.7805897500000001</v>
      </c>
      <c r="P3056" s="114">
        <f t="shared" si="1385"/>
        <v>238.58586751000001</v>
      </c>
      <c r="Q3056" s="168">
        <f t="shared" si="1398"/>
        <v>0</v>
      </c>
      <c r="R3056" s="169">
        <f t="shared" si="1394"/>
        <v>0</v>
      </c>
      <c r="S3056" s="114">
        <f t="shared" si="1386"/>
        <v>0</v>
      </c>
      <c r="T3056" s="124">
        <f t="shared" si="1395"/>
        <v>7.0000000000000007E-2</v>
      </c>
      <c r="U3056" s="122">
        <f t="shared" si="1387"/>
        <v>2</v>
      </c>
      <c r="V3056" s="122">
        <v>252</v>
      </c>
      <c r="W3056" s="121">
        <f t="shared" si="1388"/>
        <v>1.000537118</v>
      </c>
      <c r="X3056" s="114">
        <f t="shared" si="1389"/>
        <v>0.12814876</v>
      </c>
      <c r="Y3056" s="114">
        <f t="shared" si="1390"/>
        <v>0</v>
      </c>
      <c r="Z3056" s="127" t="str">
        <f t="shared" si="1399"/>
        <v>A+J=</v>
      </c>
      <c r="AA3056" s="119">
        <f t="shared" si="1400"/>
        <v>47077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>
        <f t="shared" si="1391"/>
        <v>47051</v>
      </c>
      <c r="B3057" s="114">
        <f t="shared" si="1378"/>
        <v>238.80399917</v>
      </c>
      <c r="C3057" s="114">
        <f t="shared" si="1396"/>
        <v>133.99260975999999</v>
      </c>
      <c r="D3057" s="115">
        <f t="shared" si="1379"/>
        <v>1190.8820000000001</v>
      </c>
      <c r="E3057" s="116">
        <f t="shared" si="1401"/>
        <v>1193.337</v>
      </c>
      <c r="F3057" s="117">
        <f t="shared" si="1402"/>
        <v>47016</v>
      </c>
      <c r="G3057" s="118">
        <f t="shared" si="1380"/>
        <v>2.0614972768082662E-3</v>
      </c>
      <c r="H3057" s="119">
        <f t="shared" si="1397"/>
        <v>47077</v>
      </c>
      <c r="I3057" s="119">
        <f t="shared" si="1381"/>
        <v>47077</v>
      </c>
      <c r="J3057" s="120">
        <f t="shared" si="1392"/>
        <v>19</v>
      </c>
      <c r="K3057" s="120">
        <f t="shared" si="1403"/>
        <v>3</v>
      </c>
      <c r="L3057" s="8">
        <f t="shared" si="1393"/>
        <v>1.00032521</v>
      </c>
      <c r="M3057" s="121">
        <f t="shared" si="1382"/>
        <v>1.00206149</v>
      </c>
      <c r="N3057" s="121">
        <f t="shared" si="1383"/>
        <v>1.7802038239568918</v>
      </c>
      <c r="O3057" s="114">
        <f t="shared" si="1384"/>
        <v>1.7807827599999999</v>
      </c>
      <c r="P3057" s="114">
        <f t="shared" si="1385"/>
        <v>238.61172941999999</v>
      </c>
      <c r="Q3057" s="168">
        <f t="shared" si="1398"/>
        <v>0</v>
      </c>
      <c r="R3057" s="169">
        <f t="shared" si="1394"/>
        <v>0</v>
      </c>
      <c r="S3057" s="114">
        <f t="shared" si="1386"/>
        <v>0</v>
      </c>
      <c r="T3057" s="124">
        <f t="shared" si="1395"/>
        <v>7.0000000000000007E-2</v>
      </c>
      <c r="U3057" s="122">
        <f t="shared" si="1387"/>
        <v>3</v>
      </c>
      <c r="V3057" s="122">
        <v>252</v>
      </c>
      <c r="W3057" s="121">
        <f t="shared" si="1388"/>
        <v>1.0008057850000001</v>
      </c>
      <c r="X3057" s="114">
        <f t="shared" si="1389"/>
        <v>0.19226974999999999</v>
      </c>
      <c r="Y3057" s="114">
        <f t="shared" si="1390"/>
        <v>0</v>
      </c>
      <c r="Z3057" s="127" t="str">
        <f t="shared" si="1399"/>
        <v>A+J=</v>
      </c>
      <c r="AA3057" s="119">
        <f t="shared" si="1400"/>
        <v>47077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>
        <f t="shared" si="1391"/>
        <v>47052</v>
      </c>
      <c r="B3058" s="114">
        <f t="shared" si="1378"/>
        <v>238.89401584000001</v>
      </c>
      <c r="C3058" s="114">
        <f t="shared" si="1396"/>
        <v>133.99260975999999</v>
      </c>
      <c r="D3058" s="115">
        <f t="shared" si="1379"/>
        <v>1190.8820000000001</v>
      </c>
      <c r="E3058" s="116">
        <f t="shared" si="1401"/>
        <v>1193.337</v>
      </c>
      <c r="F3058" s="117">
        <f t="shared" si="1402"/>
        <v>47016</v>
      </c>
      <c r="G3058" s="118">
        <f t="shared" si="1380"/>
        <v>2.0614972768082662E-3</v>
      </c>
      <c r="H3058" s="119">
        <f t="shared" si="1397"/>
        <v>47077</v>
      </c>
      <c r="I3058" s="119">
        <f t="shared" si="1381"/>
        <v>47077</v>
      </c>
      <c r="J3058" s="120">
        <f t="shared" si="1392"/>
        <v>19</v>
      </c>
      <c r="K3058" s="120">
        <f t="shared" si="1403"/>
        <v>4</v>
      </c>
      <c r="L3058" s="8">
        <f t="shared" si="1393"/>
        <v>1.00043364</v>
      </c>
      <c r="M3058" s="121">
        <f t="shared" si="1382"/>
        <v>1.00206149</v>
      </c>
      <c r="N3058" s="121">
        <f t="shared" si="1383"/>
        <v>1.7802038239568918</v>
      </c>
      <c r="O3058" s="114">
        <f t="shared" si="1384"/>
        <v>1.7809757900000001</v>
      </c>
      <c r="P3058" s="114">
        <f t="shared" si="1385"/>
        <v>238.63759401999999</v>
      </c>
      <c r="Q3058" s="168">
        <f t="shared" si="1398"/>
        <v>0</v>
      </c>
      <c r="R3058" s="169">
        <f t="shared" si="1394"/>
        <v>0</v>
      </c>
      <c r="S3058" s="114">
        <f t="shared" si="1386"/>
        <v>0</v>
      </c>
      <c r="T3058" s="124">
        <f t="shared" si="1395"/>
        <v>7.0000000000000007E-2</v>
      </c>
      <c r="U3058" s="122">
        <f t="shared" si="1387"/>
        <v>4</v>
      </c>
      <c r="V3058" s="122">
        <v>252</v>
      </c>
      <c r="W3058" s="121">
        <f t="shared" si="1388"/>
        <v>1.0010745240000001</v>
      </c>
      <c r="X3058" s="114">
        <f t="shared" si="1389"/>
        <v>0.25642182000000002</v>
      </c>
      <c r="Y3058" s="114">
        <f t="shared" si="1390"/>
        <v>0</v>
      </c>
      <c r="Z3058" s="127" t="str">
        <f t="shared" si="1399"/>
        <v>A+J=</v>
      </c>
      <c r="AA3058" s="119">
        <f t="shared" si="1400"/>
        <v>47077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>
        <f t="shared" si="1391"/>
        <v>47053</v>
      </c>
      <c r="B3059" s="114">
        <f t="shared" si="1378"/>
        <v>238.98406492000001</v>
      </c>
      <c r="C3059" s="114">
        <f t="shared" si="1396"/>
        <v>133.99260975999999</v>
      </c>
      <c r="D3059" s="115">
        <f t="shared" si="1379"/>
        <v>1190.8820000000001</v>
      </c>
      <c r="E3059" s="116">
        <f t="shared" si="1401"/>
        <v>1193.337</v>
      </c>
      <c r="F3059" s="117">
        <f t="shared" si="1402"/>
        <v>47016</v>
      </c>
      <c r="G3059" s="118">
        <f t="shared" si="1380"/>
        <v>2.0614972768082662E-3</v>
      </c>
      <c r="H3059" s="119">
        <f t="shared" si="1397"/>
        <v>47077</v>
      </c>
      <c r="I3059" s="119">
        <f t="shared" si="1381"/>
        <v>47077</v>
      </c>
      <c r="J3059" s="120">
        <f t="shared" si="1392"/>
        <v>19</v>
      </c>
      <c r="K3059" s="120">
        <f t="shared" si="1403"/>
        <v>5</v>
      </c>
      <c r="L3059" s="8">
        <f t="shared" si="1393"/>
        <v>1.00054208</v>
      </c>
      <c r="M3059" s="121">
        <f t="shared" si="1382"/>
        <v>1.00206149</v>
      </c>
      <c r="N3059" s="121">
        <f t="shared" si="1383"/>
        <v>1.7802038239568918</v>
      </c>
      <c r="O3059" s="114">
        <f t="shared" si="1384"/>
        <v>1.7811688299999999</v>
      </c>
      <c r="P3059" s="114">
        <f t="shared" si="1385"/>
        <v>238.66345995</v>
      </c>
      <c r="Q3059" s="168">
        <f t="shared" si="1398"/>
        <v>0</v>
      </c>
      <c r="R3059" s="169">
        <f t="shared" si="1394"/>
        <v>0</v>
      </c>
      <c r="S3059" s="114">
        <f t="shared" si="1386"/>
        <v>0</v>
      </c>
      <c r="T3059" s="124">
        <f t="shared" si="1395"/>
        <v>7.0000000000000007E-2</v>
      </c>
      <c r="U3059" s="122">
        <f t="shared" si="1387"/>
        <v>5</v>
      </c>
      <c r="V3059" s="122">
        <v>252</v>
      </c>
      <c r="W3059" s="121">
        <f t="shared" si="1388"/>
        <v>1.0013433350000001</v>
      </c>
      <c r="X3059" s="114">
        <f t="shared" si="1389"/>
        <v>0.32060496999999999</v>
      </c>
      <c r="Y3059" s="114">
        <f t="shared" si="1390"/>
        <v>0</v>
      </c>
      <c r="Z3059" s="127" t="str">
        <f t="shared" si="1399"/>
        <v>A+J=</v>
      </c>
      <c r="AA3059" s="119">
        <f t="shared" si="1400"/>
        <v>47077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>
        <f t="shared" si="1391"/>
        <v>47054</v>
      </c>
      <c r="B3060" s="114">
        <f t="shared" si="1378"/>
        <v>239.07415047000001</v>
      </c>
      <c r="C3060" s="114">
        <f t="shared" si="1396"/>
        <v>133.99260975999999</v>
      </c>
      <c r="D3060" s="115">
        <f t="shared" si="1379"/>
        <v>1190.8820000000001</v>
      </c>
      <c r="E3060" s="116">
        <f t="shared" si="1401"/>
        <v>1193.337</v>
      </c>
      <c r="F3060" s="117">
        <f t="shared" si="1402"/>
        <v>47016</v>
      </c>
      <c r="G3060" s="118">
        <f t="shared" si="1380"/>
        <v>2.0614972768082662E-3</v>
      </c>
      <c r="H3060" s="119">
        <f t="shared" si="1397"/>
        <v>47077</v>
      </c>
      <c r="I3060" s="119">
        <f t="shared" si="1381"/>
        <v>47077</v>
      </c>
      <c r="J3060" s="120">
        <f t="shared" si="1392"/>
        <v>19</v>
      </c>
      <c r="K3060" s="120">
        <f t="shared" si="1403"/>
        <v>6</v>
      </c>
      <c r="L3060" s="8">
        <f t="shared" si="1393"/>
        <v>1.0006505400000001</v>
      </c>
      <c r="M3060" s="121">
        <f t="shared" si="1382"/>
        <v>1.00206149</v>
      </c>
      <c r="N3060" s="121">
        <f t="shared" si="1383"/>
        <v>1.7802038239568918</v>
      </c>
      <c r="O3060" s="114">
        <f t="shared" si="1384"/>
        <v>1.78136191</v>
      </c>
      <c r="P3060" s="114">
        <f t="shared" si="1385"/>
        <v>238.68933124</v>
      </c>
      <c r="Q3060" s="168">
        <f t="shared" si="1398"/>
        <v>0</v>
      </c>
      <c r="R3060" s="169">
        <f t="shared" si="1394"/>
        <v>0</v>
      </c>
      <c r="S3060" s="114">
        <f t="shared" si="1386"/>
        <v>0</v>
      </c>
      <c r="T3060" s="124">
        <f t="shared" si="1395"/>
        <v>7.0000000000000007E-2</v>
      </c>
      <c r="U3060" s="122">
        <f t="shared" si="1387"/>
        <v>6</v>
      </c>
      <c r="V3060" s="122">
        <v>252</v>
      </c>
      <c r="W3060" s="121">
        <f t="shared" si="1388"/>
        <v>1.001612218</v>
      </c>
      <c r="X3060" s="114">
        <f t="shared" si="1389"/>
        <v>0.38481923000000001</v>
      </c>
      <c r="Y3060" s="114">
        <f t="shared" si="1390"/>
        <v>0</v>
      </c>
      <c r="Z3060" s="127" t="str">
        <f t="shared" si="1399"/>
        <v>A+J=</v>
      </c>
      <c r="AA3060" s="119">
        <f t="shared" si="1400"/>
        <v>47077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>
        <f t="shared" si="1391"/>
        <v>47055</v>
      </c>
      <c r="B3061" s="114">
        <f t="shared" si="1378"/>
        <v>239.07415047000001</v>
      </c>
      <c r="C3061" s="114">
        <f t="shared" si="1396"/>
        <v>133.99260975999999</v>
      </c>
      <c r="D3061" s="115">
        <f t="shared" si="1379"/>
        <v>1190.8820000000001</v>
      </c>
      <c r="E3061" s="116">
        <f t="shared" si="1401"/>
        <v>1193.337</v>
      </c>
      <c r="F3061" s="117">
        <f t="shared" si="1402"/>
        <v>47016</v>
      </c>
      <c r="G3061" s="118">
        <f t="shared" si="1380"/>
        <v>2.0614972768082662E-3</v>
      </c>
      <c r="H3061" s="119">
        <f t="shared" si="1397"/>
        <v>47077</v>
      </c>
      <c r="I3061" s="119">
        <f t="shared" si="1381"/>
        <v>47077</v>
      </c>
      <c r="J3061" s="120">
        <f t="shared" si="1392"/>
        <v>19</v>
      </c>
      <c r="K3061" s="120">
        <f t="shared" si="1403"/>
        <v>6</v>
      </c>
      <c r="L3061" s="8">
        <f t="shared" si="1393"/>
        <v>1.0006505400000001</v>
      </c>
      <c r="M3061" s="121">
        <f t="shared" si="1382"/>
        <v>1.00206149</v>
      </c>
      <c r="N3061" s="121">
        <f t="shared" si="1383"/>
        <v>1.7802038239568918</v>
      </c>
      <c r="O3061" s="114">
        <f t="shared" si="1384"/>
        <v>1.78136191</v>
      </c>
      <c r="P3061" s="114">
        <f t="shared" si="1385"/>
        <v>238.68933124</v>
      </c>
      <c r="Q3061" s="168">
        <f t="shared" si="1398"/>
        <v>0</v>
      </c>
      <c r="R3061" s="169">
        <f t="shared" si="1394"/>
        <v>0</v>
      </c>
      <c r="S3061" s="114">
        <f t="shared" si="1386"/>
        <v>0</v>
      </c>
      <c r="T3061" s="124">
        <f t="shared" si="1395"/>
        <v>7.0000000000000007E-2</v>
      </c>
      <c r="U3061" s="122">
        <f t="shared" si="1387"/>
        <v>6</v>
      </c>
      <c r="V3061" s="122">
        <v>252</v>
      </c>
      <c r="W3061" s="121">
        <f t="shared" si="1388"/>
        <v>1.001612218</v>
      </c>
      <c r="X3061" s="114">
        <f t="shared" si="1389"/>
        <v>0.38481923000000001</v>
      </c>
      <c r="Y3061" s="114">
        <f t="shared" si="1390"/>
        <v>0</v>
      </c>
      <c r="Z3061" s="127" t="str">
        <f t="shared" si="1399"/>
        <v>A+J=</v>
      </c>
      <c r="AA3061" s="119">
        <f t="shared" si="1400"/>
        <v>47077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>
        <f t="shared" si="1391"/>
        <v>47056</v>
      </c>
      <c r="B3062" s="114">
        <f t="shared" si="1378"/>
        <v>239.07415047000001</v>
      </c>
      <c r="C3062" s="114">
        <f t="shared" si="1396"/>
        <v>133.99260975999999</v>
      </c>
      <c r="D3062" s="115">
        <f t="shared" si="1379"/>
        <v>1190.8820000000001</v>
      </c>
      <c r="E3062" s="116">
        <f t="shared" si="1401"/>
        <v>1193.337</v>
      </c>
      <c r="F3062" s="117">
        <f t="shared" si="1402"/>
        <v>47016</v>
      </c>
      <c r="G3062" s="118">
        <f t="shared" si="1380"/>
        <v>2.0614972768082662E-3</v>
      </c>
      <c r="H3062" s="119">
        <f t="shared" si="1397"/>
        <v>47077</v>
      </c>
      <c r="I3062" s="119">
        <f t="shared" si="1381"/>
        <v>47077</v>
      </c>
      <c r="J3062" s="120">
        <f t="shared" si="1392"/>
        <v>19</v>
      </c>
      <c r="K3062" s="120">
        <f t="shared" si="1403"/>
        <v>6</v>
      </c>
      <c r="L3062" s="8">
        <f t="shared" si="1393"/>
        <v>1.0006505400000001</v>
      </c>
      <c r="M3062" s="121">
        <f t="shared" si="1382"/>
        <v>1.00206149</v>
      </c>
      <c r="N3062" s="121">
        <f t="shared" si="1383"/>
        <v>1.7802038239568918</v>
      </c>
      <c r="O3062" s="114">
        <f t="shared" si="1384"/>
        <v>1.78136191</v>
      </c>
      <c r="P3062" s="114">
        <f t="shared" si="1385"/>
        <v>238.68933124</v>
      </c>
      <c r="Q3062" s="168">
        <f t="shared" si="1398"/>
        <v>0</v>
      </c>
      <c r="R3062" s="169">
        <f t="shared" si="1394"/>
        <v>0</v>
      </c>
      <c r="S3062" s="114">
        <f t="shared" si="1386"/>
        <v>0</v>
      </c>
      <c r="T3062" s="124">
        <f t="shared" si="1395"/>
        <v>7.0000000000000007E-2</v>
      </c>
      <c r="U3062" s="122">
        <f t="shared" si="1387"/>
        <v>6</v>
      </c>
      <c r="V3062" s="122">
        <v>252</v>
      </c>
      <c r="W3062" s="121">
        <f t="shared" si="1388"/>
        <v>1.001612218</v>
      </c>
      <c r="X3062" s="114">
        <f t="shared" si="1389"/>
        <v>0.38481923000000001</v>
      </c>
      <c r="Y3062" s="114">
        <f t="shared" si="1390"/>
        <v>0</v>
      </c>
      <c r="Z3062" s="127" t="str">
        <f t="shared" si="1399"/>
        <v>A+J=</v>
      </c>
      <c r="AA3062" s="119">
        <f t="shared" si="1400"/>
        <v>47077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>
        <f t="shared" si="1391"/>
        <v>47057</v>
      </c>
      <c r="B3063" s="114">
        <f t="shared" si="1378"/>
        <v>239.16426737</v>
      </c>
      <c r="C3063" s="114">
        <f t="shared" si="1396"/>
        <v>133.99260975999999</v>
      </c>
      <c r="D3063" s="115">
        <f t="shared" si="1379"/>
        <v>1190.8820000000001</v>
      </c>
      <c r="E3063" s="116">
        <f t="shared" si="1401"/>
        <v>1193.337</v>
      </c>
      <c r="F3063" s="117">
        <f t="shared" si="1402"/>
        <v>47016</v>
      </c>
      <c r="G3063" s="118">
        <f t="shared" si="1380"/>
        <v>2.0614972768082662E-3</v>
      </c>
      <c r="H3063" s="119">
        <f t="shared" si="1397"/>
        <v>47077</v>
      </c>
      <c r="I3063" s="119">
        <f t="shared" si="1381"/>
        <v>47077</v>
      </c>
      <c r="J3063" s="120">
        <f t="shared" si="1392"/>
        <v>19</v>
      </c>
      <c r="K3063" s="120">
        <f t="shared" si="1403"/>
        <v>7</v>
      </c>
      <c r="L3063" s="8">
        <f t="shared" si="1393"/>
        <v>1.000759</v>
      </c>
      <c r="M3063" s="121">
        <f t="shared" si="1382"/>
        <v>1.00206149</v>
      </c>
      <c r="N3063" s="121">
        <f t="shared" si="1383"/>
        <v>1.7802038239568918</v>
      </c>
      <c r="O3063" s="114">
        <f t="shared" si="1384"/>
        <v>1.7815549900000001</v>
      </c>
      <c r="P3063" s="114">
        <f t="shared" si="1385"/>
        <v>238.71520254000001</v>
      </c>
      <c r="Q3063" s="168">
        <f t="shared" si="1398"/>
        <v>0</v>
      </c>
      <c r="R3063" s="169">
        <f t="shared" si="1394"/>
        <v>0</v>
      </c>
      <c r="S3063" s="114">
        <f t="shared" si="1386"/>
        <v>0</v>
      </c>
      <c r="T3063" s="124">
        <f t="shared" si="1395"/>
        <v>7.0000000000000007E-2</v>
      </c>
      <c r="U3063" s="122">
        <f t="shared" si="1387"/>
        <v>7</v>
      </c>
      <c r="V3063" s="122">
        <v>252</v>
      </c>
      <c r="W3063" s="121">
        <f t="shared" si="1388"/>
        <v>1.001881174</v>
      </c>
      <c r="X3063" s="114">
        <f t="shared" si="1389"/>
        <v>0.44906483000000003</v>
      </c>
      <c r="Y3063" s="114">
        <f t="shared" si="1390"/>
        <v>0</v>
      </c>
      <c r="Z3063" s="127" t="str">
        <f t="shared" si="1399"/>
        <v>A+J=</v>
      </c>
      <c r="AA3063" s="119">
        <f t="shared" si="1400"/>
        <v>47077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>
        <f t="shared" si="1391"/>
        <v>47058</v>
      </c>
      <c r="B3064" s="114">
        <f t="shared" si="1378"/>
        <v>239.25442072999999</v>
      </c>
      <c r="C3064" s="114">
        <f t="shared" si="1396"/>
        <v>133.99260975999999</v>
      </c>
      <c r="D3064" s="115">
        <f t="shared" si="1379"/>
        <v>1190.8820000000001</v>
      </c>
      <c r="E3064" s="116">
        <f t="shared" si="1401"/>
        <v>1193.337</v>
      </c>
      <c r="F3064" s="117">
        <f t="shared" si="1402"/>
        <v>47016</v>
      </c>
      <c r="G3064" s="118">
        <f t="shared" si="1380"/>
        <v>2.0614972768082662E-3</v>
      </c>
      <c r="H3064" s="119">
        <f t="shared" si="1397"/>
        <v>47077</v>
      </c>
      <c r="I3064" s="119">
        <f t="shared" si="1381"/>
        <v>47077</v>
      </c>
      <c r="J3064" s="120">
        <f t="shared" si="1392"/>
        <v>19</v>
      </c>
      <c r="K3064" s="120">
        <f t="shared" si="1403"/>
        <v>8</v>
      </c>
      <c r="L3064" s="8">
        <f t="shared" si="1393"/>
        <v>1.0008674799999999</v>
      </c>
      <c r="M3064" s="121">
        <f t="shared" si="1382"/>
        <v>1.00206149</v>
      </c>
      <c r="N3064" s="121">
        <f t="shared" si="1383"/>
        <v>1.7802038239568918</v>
      </c>
      <c r="O3064" s="114">
        <f t="shared" si="1384"/>
        <v>1.7817481100000001</v>
      </c>
      <c r="P3064" s="114">
        <f t="shared" si="1385"/>
        <v>238.74107918999999</v>
      </c>
      <c r="Q3064" s="168">
        <f t="shared" si="1398"/>
        <v>0</v>
      </c>
      <c r="R3064" s="169">
        <f t="shared" si="1394"/>
        <v>0</v>
      </c>
      <c r="S3064" s="114">
        <f t="shared" si="1386"/>
        <v>0</v>
      </c>
      <c r="T3064" s="124">
        <f t="shared" si="1395"/>
        <v>7.0000000000000007E-2</v>
      </c>
      <c r="U3064" s="122">
        <f t="shared" si="1387"/>
        <v>8</v>
      </c>
      <c r="V3064" s="122">
        <v>252</v>
      </c>
      <c r="W3064" s="121">
        <f t="shared" si="1388"/>
        <v>1.0021502019999999</v>
      </c>
      <c r="X3064" s="114">
        <f t="shared" si="1389"/>
        <v>0.51334153999999999</v>
      </c>
      <c r="Y3064" s="114">
        <f t="shared" si="1390"/>
        <v>0</v>
      </c>
      <c r="Z3064" s="127" t="str">
        <f t="shared" si="1399"/>
        <v>A+J=</v>
      </c>
      <c r="AA3064" s="119">
        <f t="shared" si="1400"/>
        <v>47077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>
        <f t="shared" si="1391"/>
        <v>47059</v>
      </c>
      <c r="B3065" s="114">
        <f t="shared" si="1378"/>
        <v>239.34460521</v>
      </c>
      <c r="C3065" s="114">
        <f t="shared" si="1396"/>
        <v>133.99260975999999</v>
      </c>
      <c r="D3065" s="115">
        <f t="shared" si="1379"/>
        <v>1190.8820000000001</v>
      </c>
      <c r="E3065" s="116">
        <f t="shared" si="1401"/>
        <v>1193.337</v>
      </c>
      <c r="F3065" s="117">
        <f t="shared" si="1402"/>
        <v>47016</v>
      </c>
      <c r="G3065" s="118">
        <f t="shared" si="1380"/>
        <v>2.0614972768082662E-3</v>
      </c>
      <c r="H3065" s="119">
        <f t="shared" si="1397"/>
        <v>47077</v>
      </c>
      <c r="I3065" s="119">
        <f t="shared" si="1381"/>
        <v>47077</v>
      </c>
      <c r="J3065" s="120">
        <f t="shared" si="1392"/>
        <v>19</v>
      </c>
      <c r="K3065" s="120">
        <f t="shared" si="1403"/>
        <v>9</v>
      </c>
      <c r="L3065" s="8">
        <f t="shared" si="1393"/>
        <v>1.0009759600000001</v>
      </c>
      <c r="M3065" s="121">
        <f t="shared" si="1382"/>
        <v>1.00206149</v>
      </c>
      <c r="N3065" s="121">
        <f t="shared" si="1383"/>
        <v>1.7802038239568918</v>
      </c>
      <c r="O3065" s="114">
        <f t="shared" si="1384"/>
        <v>1.7819412299999999</v>
      </c>
      <c r="P3065" s="114">
        <f t="shared" si="1385"/>
        <v>238.76695584000001</v>
      </c>
      <c r="Q3065" s="168">
        <f t="shared" si="1398"/>
        <v>0</v>
      </c>
      <c r="R3065" s="169">
        <f t="shared" si="1394"/>
        <v>0</v>
      </c>
      <c r="S3065" s="114">
        <f t="shared" si="1386"/>
        <v>0</v>
      </c>
      <c r="T3065" s="124">
        <f t="shared" si="1395"/>
        <v>7.0000000000000007E-2</v>
      </c>
      <c r="U3065" s="122">
        <f t="shared" si="1387"/>
        <v>9</v>
      </c>
      <c r="V3065" s="122">
        <v>252</v>
      </c>
      <c r="W3065" s="121">
        <f t="shared" si="1388"/>
        <v>1.0024193020000001</v>
      </c>
      <c r="X3065" s="114">
        <f t="shared" si="1389"/>
        <v>0.57764937000000005</v>
      </c>
      <c r="Y3065" s="114">
        <f t="shared" si="1390"/>
        <v>0</v>
      </c>
      <c r="Z3065" s="127" t="str">
        <f t="shared" si="1399"/>
        <v>A+J=</v>
      </c>
      <c r="AA3065" s="119">
        <f t="shared" si="1400"/>
        <v>47077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>
        <f t="shared" si="1391"/>
        <v>47060</v>
      </c>
      <c r="B3066" s="114">
        <f t="shared" si="1378"/>
        <v>239.34460521</v>
      </c>
      <c r="C3066" s="114">
        <f t="shared" si="1396"/>
        <v>133.99260975999999</v>
      </c>
      <c r="D3066" s="115">
        <f t="shared" si="1379"/>
        <v>1190.8820000000001</v>
      </c>
      <c r="E3066" s="116">
        <f t="shared" si="1401"/>
        <v>1193.337</v>
      </c>
      <c r="F3066" s="117">
        <f t="shared" si="1402"/>
        <v>47016</v>
      </c>
      <c r="G3066" s="118">
        <f t="shared" si="1380"/>
        <v>2.0614972768082662E-3</v>
      </c>
      <c r="H3066" s="119">
        <f t="shared" si="1397"/>
        <v>47077</v>
      </c>
      <c r="I3066" s="119">
        <f t="shared" si="1381"/>
        <v>47077</v>
      </c>
      <c r="J3066" s="120">
        <f t="shared" si="1392"/>
        <v>19</v>
      </c>
      <c r="K3066" s="120">
        <f t="shared" si="1403"/>
        <v>9</v>
      </c>
      <c r="L3066" s="8">
        <f t="shared" si="1393"/>
        <v>1.0009759600000001</v>
      </c>
      <c r="M3066" s="121">
        <f t="shared" si="1382"/>
        <v>1.00206149</v>
      </c>
      <c r="N3066" s="121">
        <f t="shared" si="1383"/>
        <v>1.7802038239568918</v>
      </c>
      <c r="O3066" s="114">
        <f t="shared" si="1384"/>
        <v>1.7819412299999999</v>
      </c>
      <c r="P3066" s="114">
        <f t="shared" si="1385"/>
        <v>238.76695584000001</v>
      </c>
      <c r="Q3066" s="168">
        <f t="shared" si="1398"/>
        <v>0</v>
      </c>
      <c r="R3066" s="169">
        <f t="shared" si="1394"/>
        <v>0</v>
      </c>
      <c r="S3066" s="114">
        <f t="shared" si="1386"/>
        <v>0</v>
      </c>
      <c r="T3066" s="124">
        <f t="shared" si="1395"/>
        <v>7.0000000000000007E-2</v>
      </c>
      <c r="U3066" s="122">
        <f t="shared" si="1387"/>
        <v>9</v>
      </c>
      <c r="V3066" s="122">
        <v>252</v>
      </c>
      <c r="W3066" s="121">
        <f t="shared" si="1388"/>
        <v>1.0024193020000001</v>
      </c>
      <c r="X3066" s="114">
        <f t="shared" si="1389"/>
        <v>0.57764937000000005</v>
      </c>
      <c r="Y3066" s="114">
        <f t="shared" si="1390"/>
        <v>0</v>
      </c>
      <c r="Z3066" s="127" t="str">
        <f t="shared" si="1399"/>
        <v>A+J=</v>
      </c>
      <c r="AA3066" s="119">
        <f t="shared" si="1400"/>
        <v>47077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>
        <f t="shared" si="1391"/>
        <v>47061</v>
      </c>
      <c r="B3067" s="114">
        <f t="shared" si="1378"/>
        <v>239.43482484</v>
      </c>
      <c r="C3067" s="114">
        <f t="shared" si="1396"/>
        <v>133.99260975999999</v>
      </c>
      <c r="D3067" s="115">
        <f t="shared" si="1379"/>
        <v>1190.8820000000001</v>
      </c>
      <c r="E3067" s="116">
        <f t="shared" si="1401"/>
        <v>1193.337</v>
      </c>
      <c r="F3067" s="117">
        <f t="shared" si="1402"/>
        <v>47016</v>
      </c>
      <c r="G3067" s="118">
        <f t="shared" si="1380"/>
        <v>2.0614972768082662E-3</v>
      </c>
      <c r="H3067" s="119">
        <f t="shared" si="1397"/>
        <v>47077</v>
      </c>
      <c r="I3067" s="119">
        <f t="shared" si="1381"/>
        <v>47077</v>
      </c>
      <c r="J3067" s="120">
        <f t="shared" si="1392"/>
        <v>19</v>
      </c>
      <c r="K3067" s="120">
        <f t="shared" si="1403"/>
        <v>10</v>
      </c>
      <c r="L3067" s="8">
        <f t="shared" si="1393"/>
        <v>1.00108446</v>
      </c>
      <c r="M3067" s="121">
        <f t="shared" si="1382"/>
        <v>1.00206149</v>
      </c>
      <c r="N3067" s="121">
        <f t="shared" si="1383"/>
        <v>1.7802038239568918</v>
      </c>
      <c r="O3067" s="114">
        <f t="shared" si="1384"/>
        <v>1.78213438</v>
      </c>
      <c r="P3067" s="114">
        <f t="shared" si="1385"/>
        <v>238.79283651</v>
      </c>
      <c r="Q3067" s="168">
        <f t="shared" si="1398"/>
        <v>0</v>
      </c>
      <c r="R3067" s="169">
        <f t="shared" si="1394"/>
        <v>0</v>
      </c>
      <c r="S3067" s="114">
        <f t="shared" si="1386"/>
        <v>0</v>
      </c>
      <c r="T3067" s="124">
        <f t="shared" si="1395"/>
        <v>7.0000000000000007E-2</v>
      </c>
      <c r="U3067" s="122">
        <f t="shared" si="1387"/>
        <v>10</v>
      </c>
      <c r="V3067" s="122">
        <v>252</v>
      </c>
      <c r="W3067" s="121">
        <f t="shared" si="1388"/>
        <v>1.0026884739999999</v>
      </c>
      <c r="X3067" s="114">
        <f t="shared" si="1389"/>
        <v>0.64198833</v>
      </c>
      <c r="Y3067" s="114">
        <f t="shared" si="1390"/>
        <v>0</v>
      </c>
      <c r="Z3067" s="127" t="str">
        <f t="shared" si="1399"/>
        <v>A+J=</v>
      </c>
      <c r="AA3067" s="119">
        <f t="shared" si="1400"/>
        <v>47077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>
        <f t="shared" si="1391"/>
        <v>47062</v>
      </c>
      <c r="B3068" s="114">
        <f t="shared" si="1378"/>
        <v>239.43482484</v>
      </c>
      <c r="C3068" s="114">
        <f t="shared" si="1396"/>
        <v>133.99260975999999</v>
      </c>
      <c r="D3068" s="115">
        <f t="shared" si="1379"/>
        <v>1190.8820000000001</v>
      </c>
      <c r="E3068" s="116">
        <f t="shared" si="1401"/>
        <v>1193.337</v>
      </c>
      <c r="F3068" s="117">
        <f t="shared" si="1402"/>
        <v>47016</v>
      </c>
      <c r="G3068" s="118">
        <f t="shared" si="1380"/>
        <v>2.0614972768082662E-3</v>
      </c>
      <c r="H3068" s="119">
        <f t="shared" si="1397"/>
        <v>47077</v>
      </c>
      <c r="I3068" s="119">
        <f t="shared" si="1381"/>
        <v>47077</v>
      </c>
      <c r="J3068" s="120">
        <f t="shared" si="1392"/>
        <v>19</v>
      </c>
      <c r="K3068" s="120">
        <f t="shared" si="1403"/>
        <v>10</v>
      </c>
      <c r="L3068" s="8">
        <f t="shared" si="1393"/>
        <v>1.00108446</v>
      </c>
      <c r="M3068" s="121">
        <f t="shared" si="1382"/>
        <v>1.00206149</v>
      </c>
      <c r="N3068" s="121">
        <f t="shared" si="1383"/>
        <v>1.7802038239568918</v>
      </c>
      <c r="O3068" s="114">
        <f t="shared" si="1384"/>
        <v>1.78213438</v>
      </c>
      <c r="P3068" s="114">
        <f t="shared" si="1385"/>
        <v>238.79283651</v>
      </c>
      <c r="Q3068" s="168">
        <f t="shared" si="1398"/>
        <v>0</v>
      </c>
      <c r="R3068" s="169">
        <f t="shared" si="1394"/>
        <v>0</v>
      </c>
      <c r="S3068" s="114">
        <f t="shared" si="1386"/>
        <v>0</v>
      </c>
      <c r="T3068" s="124">
        <f t="shared" si="1395"/>
        <v>7.0000000000000007E-2</v>
      </c>
      <c r="U3068" s="122">
        <f t="shared" si="1387"/>
        <v>10</v>
      </c>
      <c r="V3068" s="122">
        <v>252</v>
      </c>
      <c r="W3068" s="121">
        <f t="shared" si="1388"/>
        <v>1.0026884739999999</v>
      </c>
      <c r="X3068" s="114">
        <f t="shared" si="1389"/>
        <v>0.64198833</v>
      </c>
      <c r="Y3068" s="114">
        <f t="shared" si="1390"/>
        <v>0</v>
      </c>
      <c r="Z3068" s="127" t="str">
        <f t="shared" si="1399"/>
        <v>A+J=</v>
      </c>
      <c r="AA3068" s="119">
        <f t="shared" si="1400"/>
        <v>47077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>
        <f t="shared" si="1391"/>
        <v>47063</v>
      </c>
      <c r="B3069" s="114">
        <f t="shared" si="1378"/>
        <v>239.43482484</v>
      </c>
      <c r="C3069" s="114">
        <f t="shared" si="1396"/>
        <v>133.99260975999999</v>
      </c>
      <c r="D3069" s="115">
        <f t="shared" si="1379"/>
        <v>1190.8820000000001</v>
      </c>
      <c r="E3069" s="116">
        <f t="shared" si="1401"/>
        <v>1193.337</v>
      </c>
      <c r="F3069" s="117">
        <f t="shared" si="1402"/>
        <v>47016</v>
      </c>
      <c r="G3069" s="118">
        <f t="shared" si="1380"/>
        <v>2.0614972768082662E-3</v>
      </c>
      <c r="H3069" s="119">
        <f t="shared" si="1397"/>
        <v>47077</v>
      </c>
      <c r="I3069" s="119">
        <f t="shared" si="1381"/>
        <v>47077</v>
      </c>
      <c r="J3069" s="120">
        <f t="shared" si="1392"/>
        <v>19</v>
      </c>
      <c r="K3069" s="120">
        <f t="shared" si="1403"/>
        <v>10</v>
      </c>
      <c r="L3069" s="8">
        <f t="shared" si="1393"/>
        <v>1.00108446</v>
      </c>
      <c r="M3069" s="121">
        <f t="shared" si="1382"/>
        <v>1.00206149</v>
      </c>
      <c r="N3069" s="121">
        <f t="shared" si="1383"/>
        <v>1.7802038239568918</v>
      </c>
      <c r="O3069" s="114">
        <f t="shared" si="1384"/>
        <v>1.78213438</v>
      </c>
      <c r="P3069" s="114">
        <f t="shared" si="1385"/>
        <v>238.79283651</v>
      </c>
      <c r="Q3069" s="168">
        <f t="shared" si="1398"/>
        <v>0</v>
      </c>
      <c r="R3069" s="169">
        <f t="shared" si="1394"/>
        <v>0</v>
      </c>
      <c r="S3069" s="114">
        <f t="shared" si="1386"/>
        <v>0</v>
      </c>
      <c r="T3069" s="124">
        <f t="shared" si="1395"/>
        <v>7.0000000000000007E-2</v>
      </c>
      <c r="U3069" s="122">
        <f t="shared" si="1387"/>
        <v>10</v>
      </c>
      <c r="V3069" s="122">
        <v>252</v>
      </c>
      <c r="W3069" s="121">
        <f t="shared" si="1388"/>
        <v>1.0026884739999999</v>
      </c>
      <c r="X3069" s="114">
        <f t="shared" si="1389"/>
        <v>0.64198833</v>
      </c>
      <c r="Y3069" s="114">
        <f t="shared" si="1390"/>
        <v>0</v>
      </c>
      <c r="Z3069" s="127" t="str">
        <f t="shared" si="1399"/>
        <v>A+J=</v>
      </c>
      <c r="AA3069" s="119">
        <f t="shared" si="1400"/>
        <v>47077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>
        <f t="shared" si="1391"/>
        <v>47064</v>
      </c>
      <c r="B3070" s="114">
        <f t="shared" si="1378"/>
        <v>239.52508121999998</v>
      </c>
      <c r="C3070" s="114">
        <f t="shared" si="1396"/>
        <v>133.99260975999999</v>
      </c>
      <c r="D3070" s="115">
        <f t="shared" si="1379"/>
        <v>1190.8820000000001</v>
      </c>
      <c r="E3070" s="116">
        <f t="shared" si="1401"/>
        <v>1193.337</v>
      </c>
      <c r="F3070" s="117">
        <f t="shared" si="1402"/>
        <v>47016</v>
      </c>
      <c r="G3070" s="118">
        <f t="shared" si="1380"/>
        <v>2.0614972768082662E-3</v>
      </c>
      <c r="H3070" s="119">
        <f t="shared" si="1397"/>
        <v>47077</v>
      </c>
      <c r="I3070" s="119">
        <f t="shared" si="1381"/>
        <v>47077</v>
      </c>
      <c r="J3070" s="120">
        <f t="shared" si="1392"/>
        <v>19</v>
      </c>
      <c r="K3070" s="120">
        <f t="shared" si="1403"/>
        <v>11</v>
      </c>
      <c r="L3070" s="8">
        <f t="shared" si="1393"/>
        <v>1.0011929799999999</v>
      </c>
      <c r="M3070" s="121">
        <f t="shared" si="1382"/>
        <v>1.00206149</v>
      </c>
      <c r="N3070" s="121">
        <f t="shared" si="1383"/>
        <v>1.7802038239568918</v>
      </c>
      <c r="O3070" s="114">
        <f t="shared" si="1384"/>
        <v>1.7823275700000001</v>
      </c>
      <c r="P3070" s="114">
        <f t="shared" si="1385"/>
        <v>238.81872254999999</v>
      </c>
      <c r="Q3070" s="168">
        <f t="shared" si="1398"/>
        <v>0</v>
      </c>
      <c r="R3070" s="169">
        <f t="shared" si="1394"/>
        <v>0</v>
      </c>
      <c r="S3070" s="114">
        <f t="shared" si="1386"/>
        <v>0</v>
      </c>
      <c r="T3070" s="124">
        <f t="shared" si="1395"/>
        <v>7.0000000000000007E-2</v>
      </c>
      <c r="U3070" s="122">
        <f t="shared" si="1387"/>
        <v>11</v>
      </c>
      <c r="V3070" s="122">
        <v>252</v>
      </c>
      <c r="W3070" s="121">
        <f t="shared" si="1388"/>
        <v>1.0029577190000001</v>
      </c>
      <c r="X3070" s="114">
        <f t="shared" si="1389"/>
        <v>0.70635866999999997</v>
      </c>
      <c r="Y3070" s="114">
        <f t="shared" si="1390"/>
        <v>0</v>
      </c>
      <c r="Z3070" s="127" t="str">
        <f t="shared" si="1399"/>
        <v>A+J=</v>
      </c>
      <c r="AA3070" s="119">
        <f t="shared" si="1400"/>
        <v>47077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>
        <f t="shared" si="1391"/>
        <v>47065</v>
      </c>
      <c r="B3071" s="114">
        <f t="shared" si="1378"/>
        <v>239.61536737999998</v>
      </c>
      <c r="C3071" s="114">
        <f t="shared" si="1396"/>
        <v>133.99260975999999</v>
      </c>
      <c r="D3071" s="115">
        <f t="shared" si="1379"/>
        <v>1190.8820000000001</v>
      </c>
      <c r="E3071" s="116">
        <f t="shared" si="1401"/>
        <v>1193.337</v>
      </c>
      <c r="F3071" s="117">
        <f t="shared" si="1402"/>
        <v>47016</v>
      </c>
      <c r="G3071" s="118">
        <f t="shared" si="1380"/>
        <v>2.0614972768082662E-3</v>
      </c>
      <c r="H3071" s="119">
        <f t="shared" si="1397"/>
        <v>47077</v>
      </c>
      <c r="I3071" s="119">
        <f t="shared" si="1381"/>
        <v>47077</v>
      </c>
      <c r="J3071" s="120">
        <f t="shared" si="1392"/>
        <v>19</v>
      </c>
      <c r="K3071" s="120">
        <f t="shared" si="1403"/>
        <v>12</v>
      </c>
      <c r="L3071" s="8">
        <f t="shared" si="1393"/>
        <v>1.0013015000000001</v>
      </c>
      <c r="M3071" s="121">
        <f t="shared" si="1382"/>
        <v>1.00206149</v>
      </c>
      <c r="N3071" s="121">
        <f t="shared" si="1383"/>
        <v>1.7802038239568918</v>
      </c>
      <c r="O3071" s="114">
        <f t="shared" si="1384"/>
        <v>1.78252075</v>
      </c>
      <c r="P3071" s="114">
        <f t="shared" si="1385"/>
        <v>238.84460723999999</v>
      </c>
      <c r="Q3071" s="168">
        <f t="shared" si="1398"/>
        <v>0</v>
      </c>
      <c r="R3071" s="169">
        <f t="shared" si="1394"/>
        <v>0</v>
      </c>
      <c r="S3071" s="114">
        <f t="shared" si="1386"/>
        <v>0</v>
      </c>
      <c r="T3071" s="124">
        <f t="shared" si="1395"/>
        <v>7.0000000000000007E-2</v>
      </c>
      <c r="U3071" s="122">
        <f t="shared" si="1387"/>
        <v>12</v>
      </c>
      <c r="V3071" s="122">
        <v>252</v>
      </c>
      <c r="W3071" s="121">
        <f t="shared" si="1388"/>
        <v>1.003227036</v>
      </c>
      <c r="X3071" s="114">
        <f t="shared" si="1389"/>
        <v>0.77076014000000004</v>
      </c>
      <c r="Y3071" s="114">
        <f t="shared" si="1390"/>
        <v>0</v>
      </c>
      <c r="Z3071" s="127" t="str">
        <f t="shared" si="1399"/>
        <v>A+J=</v>
      </c>
      <c r="AA3071" s="119">
        <f t="shared" si="1400"/>
        <v>47077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>
        <f t="shared" si="1391"/>
        <v>47066</v>
      </c>
      <c r="B3072" s="114">
        <f t="shared" si="1378"/>
        <v>239.70568871999998</v>
      </c>
      <c r="C3072" s="114">
        <f t="shared" si="1396"/>
        <v>133.99260975999999</v>
      </c>
      <c r="D3072" s="115">
        <f t="shared" si="1379"/>
        <v>1190.8820000000001</v>
      </c>
      <c r="E3072" s="116">
        <f t="shared" si="1401"/>
        <v>1193.337</v>
      </c>
      <c r="F3072" s="117">
        <f t="shared" si="1402"/>
        <v>47016</v>
      </c>
      <c r="G3072" s="118">
        <f t="shared" si="1380"/>
        <v>2.0614972768082662E-3</v>
      </c>
      <c r="H3072" s="119">
        <f t="shared" si="1397"/>
        <v>47077</v>
      </c>
      <c r="I3072" s="119">
        <f t="shared" si="1381"/>
        <v>47077</v>
      </c>
      <c r="J3072" s="120">
        <f t="shared" si="1392"/>
        <v>19</v>
      </c>
      <c r="K3072" s="120">
        <f t="shared" si="1403"/>
        <v>13</v>
      </c>
      <c r="L3072" s="8">
        <f t="shared" si="1393"/>
        <v>1.00141003</v>
      </c>
      <c r="M3072" s="121">
        <f t="shared" si="1382"/>
        <v>1.00206149</v>
      </c>
      <c r="N3072" s="121">
        <f t="shared" si="1383"/>
        <v>1.7802038239568918</v>
      </c>
      <c r="O3072" s="114">
        <f t="shared" si="1384"/>
        <v>1.7827139599999999</v>
      </c>
      <c r="P3072" s="114">
        <f t="shared" si="1385"/>
        <v>238.87049594999999</v>
      </c>
      <c r="Q3072" s="168">
        <f t="shared" si="1398"/>
        <v>0</v>
      </c>
      <c r="R3072" s="169">
        <f t="shared" si="1394"/>
        <v>0</v>
      </c>
      <c r="S3072" s="114">
        <f t="shared" si="1386"/>
        <v>0</v>
      </c>
      <c r="T3072" s="124">
        <f t="shared" si="1395"/>
        <v>7.0000000000000007E-2</v>
      </c>
      <c r="U3072" s="122">
        <f t="shared" si="1387"/>
        <v>13</v>
      </c>
      <c r="V3072" s="122">
        <v>252</v>
      </c>
      <c r="W3072" s="121">
        <f t="shared" si="1388"/>
        <v>1.003496425</v>
      </c>
      <c r="X3072" s="114">
        <f t="shared" si="1389"/>
        <v>0.83519277000000003</v>
      </c>
      <c r="Y3072" s="114">
        <f t="shared" si="1390"/>
        <v>0</v>
      </c>
      <c r="Z3072" s="127" t="str">
        <f t="shared" si="1399"/>
        <v>A+J=</v>
      </c>
      <c r="AA3072" s="119">
        <f t="shared" si="1400"/>
        <v>47077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>
        <f t="shared" si="1391"/>
        <v>47067</v>
      </c>
      <c r="B3073" s="114">
        <f t="shared" si="1378"/>
        <v>239.79604548</v>
      </c>
      <c r="C3073" s="114">
        <f t="shared" si="1396"/>
        <v>133.99260975999999</v>
      </c>
      <c r="D3073" s="115">
        <f t="shared" si="1379"/>
        <v>1190.8820000000001</v>
      </c>
      <c r="E3073" s="116">
        <f t="shared" si="1401"/>
        <v>1193.337</v>
      </c>
      <c r="F3073" s="117">
        <f t="shared" si="1402"/>
        <v>47016</v>
      </c>
      <c r="G3073" s="118">
        <f t="shared" si="1380"/>
        <v>2.0614972768082662E-3</v>
      </c>
      <c r="H3073" s="119">
        <f t="shared" si="1397"/>
        <v>47077</v>
      </c>
      <c r="I3073" s="119">
        <f t="shared" si="1381"/>
        <v>47077</v>
      </c>
      <c r="J3073" s="120">
        <f t="shared" si="1392"/>
        <v>19</v>
      </c>
      <c r="K3073" s="120">
        <f t="shared" si="1403"/>
        <v>14</v>
      </c>
      <c r="L3073" s="8">
        <f t="shared" si="1393"/>
        <v>1.0015185799999999</v>
      </c>
      <c r="M3073" s="121">
        <f t="shared" si="1382"/>
        <v>1.00206149</v>
      </c>
      <c r="N3073" s="121">
        <f t="shared" si="1383"/>
        <v>1.7802038239568918</v>
      </c>
      <c r="O3073" s="114">
        <f t="shared" si="1384"/>
        <v>1.7829071999999999</v>
      </c>
      <c r="P3073" s="114">
        <f t="shared" si="1385"/>
        <v>238.89638868</v>
      </c>
      <c r="Q3073" s="168">
        <f t="shared" si="1398"/>
        <v>0</v>
      </c>
      <c r="R3073" s="169">
        <f t="shared" si="1394"/>
        <v>0</v>
      </c>
      <c r="S3073" s="114">
        <f t="shared" si="1386"/>
        <v>0</v>
      </c>
      <c r="T3073" s="124">
        <f t="shared" si="1395"/>
        <v>7.0000000000000007E-2</v>
      </c>
      <c r="U3073" s="122">
        <f t="shared" si="1387"/>
        <v>14</v>
      </c>
      <c r="V3073" s="122">
        <v>252</v>
      </c>
      <c r="W3073" s="121">
        <f t="shared" si="1388"/>
        <v>1.0037658869999999</v>
      </c>
      <c r="X3073" s="114">
        <f t="shared" si="1389"/>
        <v>0.89965680000000003</v>
      </c>
      <c r="Y3073" s="114">
        <f t="shared" si="1390"/>
        <v>0</v>
      </c>
      <c r="Z3073" s="127" t="str">
        <f t="shared" si="1399"/>
        <v>A+J=</v>
      </c>
      <c r="AA3073" s="119">
        <f t="shared" si="1400"/>
        <v>47077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>
        <f t="shared" si="1391"/>
        <v>47068</v>
      </c>
      <c r="B3074" s="114">
        <f t="shared" si="1378"/>
        <v>239.88643609000002</v>
      </c>
      <c r="C3074" s="114">
        <f t="shared" si="1396"/>
        <v>133.99260975999999</v>
      </c>
      <c r="D3074" s="115">
        <f t="shared" si="1379"/>
        <v>1190.8820000000001</v>
      </c>
      <c r="E3074" s="116">
        <f t="shared" si="1401"/>
        <v>1193.337</v>
      </c>
      <c r="F3074" s="117">
        <f t="shared" si="1402"/>
        <v>47016</v>
      </c>
      <c r="G3074" s="118">
        <f t="shared" si="1380"/>
        <v>2.0614972768082662E-3</v>
      </c>
      <c r="H3074" s="119">
        <f t="shared" si="1397"/>
        <v>47077</v>
      </c>
      <c r="I3074" s="119">
        <f t="shared" si="1381"/>
        <v>47077</v>
      </c>
      <c r="J3074" s="120">
        <f t="shared" si="1392"/>
        <v>19</v>
      </c>
      <c r="K3074" s="120">
        <f t="shared" si="1403"/>
        <v>15</v>
      </c>
      <c r="L3074" s="8">
        <f t="shared" si="1393"/>
        <v>1.0016271400000001</v>
      </c>
      <c r="M3074" s="121">
        <f t="shared" si="1382"/>
        <v>1.00206149</v>
      </c>
      <c r="N3074" s="121">
        <f t="shared" si="1383"/>
        <v>1.7802038239568918</v>
      </c>
      <c r="O3074" s="114">
        <f t="shared" si="1384"/>
        <v>1.78310046</v>
      </c>
      <c r="P3074" s="114">
        <f t="shared" si="1385"/>
        <v>238.92228409000001</v>
      </c>
      <c r="Q3074" s="168">
        <f t="shared" si="1398"/>
        <v>0</v>
      </c>
      <c r="R3074" s="169">
        <f t="shared" si="1394"/>
        <v>0</v>
      </c>
      <c r="S3074" s="114">
        <f t="shared" si="1386"/>
        <v>0</v>
      </c>
      <c r="T3074" s="124">
        <f t="shared" si="1395"/>
        <v>7.0000000000000007E-2</v>
      </c>
      <c r="U3074" s="122">
        <f t="shared" si="1387"/>
        <v>15</v>
      </c>
      <c r="V3074" s="122">
        <v>252</v>
      </c>
      <c r="W3074" s="121">
        <f t="shared" si="1388"/>
        <v>1.004035421</v>
      </c>
      <c r="X3074" s="114">
        <f t="shared" si="1389"/>
        <v>0.96415200000000001</v>
      </c>
      <c r="Y3074" s="114">
        <f t="shared" si="1390"/>
        <v>0</v>
      </c>
      <c r="Z3074" s="127" t="str">
        <f t="shared" si="1399"/>
        <v>A+J=</v>
      </c>
      <c r="AA3074" s="119">
        <f t="shared" si="1400"/>
        <v>47077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>
        <f t="shared" si="1391"/>
        <v>47069</v>
      </c>
      <c r="B3075" s="114">
        <f t="shared" si="1378"/>
        <v>239.88643609000002</v>
      </c>
      <c r="C3075" s="114">
        <f t="shared" si="1396"/>
        <v>133.99260975999999</v>
      </c>
      <c r="D3075" s="115">
        <f t="shared" si="1379"/>
        <v>1190.8820000000001</v>
      </c>
      <c r="E3075" s="116">
        <f t="shared" si="1401"/>
        <v>1193.337</v>
      </c>
      <c r="F3075" s="117">
        <f t="shared" si="1402"/>
        <v>47016</v>
      </c>
      <c r="G3075" s="118">
        <f t="shared" si="1380"/>
        <v>2.0614972768082662E-3</v>
      </c>
      <c r="H3075" s="119">
        <f t="shared" si="1397"/>
        <v>47077</v>
      </c>
      <c r="I3075" s="119">
        <f t="shared" si="1381"/>
        <v>47077</v>
      </c>
      <c r="J3075" s="120">
        <f t="shared" si="1392"/>
        <v>19</v>
      </c>
      <c r="K3075" s="120">
        <f t="shared" si="1403"/>
        <v>15</v>
      </c>
      <c r="L3075" s="8">
        <f t="shared" si="1393"/>
        <v>1.0016271400000001</v>
      </c>
      <c r="M3075" s="121">
        <f t="shared" si="1382"/>
        <v>1.00206149</v>
      </c>
      <c r="N3075" s="121">
        <f t="shared" si="1383"/>
        <v>1.7802038239568918</v>
      </c>
      <c r="O3075" s="114">
        <f t="shared" si="1384"/>
        <v>1.78310046</v>
      </c>
      <c r="P3075" s="114">
        <f t="shared" si="1385"/>
        <v>238.92228409000001</v>
      </c>
      <c r="Q3075" s="168">
        <f t="shared" si="1398"/>
        <v>0</v>
      </c>
      <c r="R3075" s="169">
        <f t="shared" si="1394"/>
        <v>0</v>
      </c>
      <c r="S3075" s="114">
        <f t="shared" si="1386"/>
        <v>0</v>
      </c>
      <c r="T3075" s="124">
        <f t="shared" si="1395"/>
        <v>7.0000000000000007E-2</v>
      </c>
      <c r="U3075" s="122">
        <f t="shared" si="1387"/>
        <v>15</v>
      </c>
      <c r="V3075" s="122">
        <v>252</v>
      </c>
      <c r="W3075" s="121">
        <f t="shared" si="1388"/>
        <v>1.004035421</v>
      </c>
      <c r="X3075" s="114">
        <f t="shared" si="1389"/>
        <v>0.96415200000000001</v>
      </c>
      <c r="Y3075" s="114">
        <f t="shared" si="1390"/>
        <v>0</v>
      </c>
      <c r="Z3075" s="127" t="str">
        <f t="shared" si="1399"/>
        <v>A+J=</v>
      </c>
      <c r="AA3075" s="119">
        <f t="shared" si="1400"/>
        <v>47077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>
        <f t="shared" si="1391"/>
        <v>47070</v>
      </c>
      <c r="B3076" s="114">
        <f t="shared" si="1378"/>
        <v>239.88643609000002</v>
      </c>
      <c r="C3076" s="114">
        <f t="shared" si="1396"/>
        <v>133.99260975999999</v>
      </c>
      <c r="D3076" s="115">
        <f t="shared" si="1379"/>
        <v>1190.8820000000001</v>
      </c>
      <c r="E3076" s="116">
        <f t="shared" si="1401"/>
        <v>1193.337</v>
      </c>
      <c r="F3076" s="117">
        <f t="shared" si="1402"/>
        <v>47016</v>
      </c>
      <c r="G3076" s="118">
        <f t="shared" si="1380"/>
        <v>2.0614972768082662E-3</v>
      </c>
      <c r="H3076" s="119">
        <f t="shared" si="1397"/>
        <v>47077</v>
      </c>
      <c r="I3076" s="119">
        <f t="shared" si="1381"/>
        <v>47077</v>
      </c>
      <c r="J3076" s="120">
        <f t="shared" si="1392"/>
        <v>19</v>
      </c>
      <c r="K3076" s="120">
        <f t="shared" si="1403"/>
        <v>15</v>
      </c>
      <c r="L3076" s="8">
        <f t="shared" si="1393"/>
        <v>1.0016271400000001</v>
      </c>
      <c r="M3076" s="121">
        <f t="shared" si="1382"/>
        <v>1.00206149</v>
      </c>
      <c r="N3076" s="121">
        <f t="shared" si="1383"/>
        <v>1.7802038239568918</v>
      </c>
      <c r="O3076" s="114">
        <f t="shared" si="1384"/>
        <v>1.78310046</v>
      </c>
      <c r="P3076" s="114">
        <f t="shared" si="1385"/>
        <v>238.92228409000001</v>
      </c>
      <c r="Q3076" s="168">
        <f t="shared" si="1398"/>
        <v>0</v>
      </c>
      <c r="R3076" s="169">
        <f t="shared" si="1394"/>
        <v>0</v>
      </c>
      <c r="S3076" s="114">
        <f t="shared" si="1386"/>
        <v>0</v>
      </c>
      <c r="T3076" s="124">
        <f t="shared" si="1395"/>
        <v>7.0000000000000007E-2</v>
      </c>
      <c r="U3076" s="122">
        <f t="shared" si="1387"/>
        <v>15</v>
      </c>
      <c r="V3076" s="122">
        <v>252</v>
      </c>
      <c r="W3076" s="121">
        <f t="shared" si="1388"/>
        <v>1.004035421</v>
      </c>
      <c r="X3076" s="114">
        <f t="shared" si="1389"/>
        <v>0.96415200000000001</v>
      </c>
      <c r="Y3076" s="114">
        <f t="shared" si="1390"/>
        <v>0</v>
      </c>
      <c r="Z3076" s="127" t="str">
        <f t="shared" si="1399"/>
        <v>A+J=</v>
      </c>
      <c r="AA3076" s="119">
        <f t="shared" si="1400"/>
        <v>47077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>
        <f t="shared" si="1391"/>
        <v>47071</v>
      </c>
      <c r="B3077" s="114">
        <f t="shared" si="1378"/>
        <v>239.97686056000001</v>
      </c>
      <c r="C3077" s="114">
        <f t="shared" si="1396"/>
        <v>133.99260975999999</v>
      </c>
      <c r="D3077" s="115">
        <f t="shared" si="1379"/>
        <v>1190.8820000000001</v>
      </c>
      <c r="E3077" s="116">
        <f t="shared" si="1401"/>
        <v>1193.337</v>
      </c>
      <c r="F3077" s="117">
        <f t="shared" si="1402"/>
        <v>47016</v>
      </c>
      <c r="G3077" s="118">
        <f t="shared" si="1380"/>
        <v>2.0614972768082662E-3</v>
      </c>
      <c r="H3077" s="119">
        <f t="shared" si="1397"/>
        <v>47077</v>
      </c>
      <c r="I3077" s="119">
        <f t="shared" si="1381"/>
        <v>47077</v>
      </c>
      <c r="J3077" s="120">
        <f t="shared" si="1392"/>
        <v>19</v>
      </c>
      <c r="K3077" s="120">
        <f t="shared" si="1403"/>
        <v>16</v>
      </c>
      <c r="L3077" s="8">
        <f t="shared" si="1393"/>
        <v>1.0017357099999999</v>
      </c>
      <c r="M3077" s="121">
        <f t="shared" si="1382"/>
        <v>1.00206149</v>
      </c>
      <c r="N3077" s="121">
        <f t="shared" si="1383"/>
        <v>1.7802038239568918</v>
      </c>
      <c r="O3077" s="114">
        <f t="shared" si="1384"/>
        <v>1.78329374</v>
      </c>
      <c r="P3077" s="114">
        <f t="shared" si="1385"/>
        <v>238.94818219000001</v>
      </c>
      <c r="Q3077" s="168">
        <f t="shared" si="1398"/>
        <v>0</v>
      </c>
      <c r="R3077" s="169">
        <f t="shared" si="1394"/>
        <v>0</v>
      </c>
      <c r="S3077" s="114">
        <f t="shared" si="1386"/>
        <v>0</v>
      </c>
      <c r="T3077" s="124">
        <f t="shared" si="1395"/>
        <v>7.0000000000000007E-2</v>
      </c>
      <c r="U3077" s="122">
        <f t="shared" si="1387"/>
        <v>16</v>
      </c>
      <c r="V3077" s="122">
        <v>252</v>
      </c>
      <c r="W3077" s="121">
        <f t="shared" si="1388"/>
        <v>1.004305027</v>
      </c>
      <c r="X3077" s="114">
        <f t="shared" si="1389"/>
        <v>1.02867837</v>
      </c>
      <c r="Y3077" s="114">
        <f t="shared" si="1390"/>
        <v>0</v>
      </c>
      <c r="Z3077" s="127" t="str">
        <f t="shared" si="1399"/>
        <v>A+J=</v>
      </c>
      <c r="AA3077" s="119">
        <f t="shared" si="1400"/>
        <v>47077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>
        <f t="shared" si="1391"/>
        <v>47072</v>
      </c>
      <c r="B3078" s="114">
        <f t="shared" si="1378"/>
        <v>240.06731778</v>
      </c>
      <c r="C3078" s="114">
        <f t="shared" si="1396"/>
        <v>133.99260975999999</v>
      </c>
      <c r="D3078" s="115">
        <f t="shared" si="1379"/>
        <v>1190.8820000000001</v>
      </c>
      <c r="E3078" s="116">
        <f t="shared" si="1401"/>
        <v>1193.337</v>
      </c>
      <c r="F3078" s="117">
        <f t="shared" si="1402"/>
        <v>47016</v>
      </c>
      <c r="G3078" s="118">
        <f t="shared" si="1380"/>
        <v>2.0614972768082662E-3</v>
      </c>
      <c r="H3078" s="119">
        <f t="shared" si="1397"/>
        <v>47077</v>
      </c>
      <c r="I3078" s="119">
        <f t="shared" si="1381"/>
        <v>47077</v>
      </c>
      <c r="J3078" s="120">
        <f t="shared" si="1392"/>
        <v>19</v>
      </c>
      <c r="K3078" s="120">
        <f t="shared" si="1403"/>
        <v>17</v>
      </c>
      <c r="L3078" s="8">
        <f t="shared" si="1393"/>
        <v>1.00184429</v>
      </c>
      <c r="M3078" s="121">
        <f t="shared" si="1382"/>
        <v>1.00206149</v>
      </c>
      <c r="N3078" s="121">
        <f t="shared" si="1383"/>
        <v>1.7802038239568918</v>
      </c>
      <c r="O3078" s="114">
        <f t="shared" si="1384"/>
        <v>1.7834870300000001</v>
      </c>
      <c r="P3078" s="114">
        <f t="shared" si="1385"/>
        <v>238.97408161999999</v>
      </c>
      <c r="Q3078" s="168">
        <f t="shared" si="1398"/>
        <v>0</v>
      </c>
      <c r="R3078" s="169">
        <f t="shared" si="1394"/>
        <v>0</v>
      </c>
      <c r="S3078" s="114">
        <f t="shared" si="1386"/>
        <v>0</v>
      </c>
      <c r="T3078" s="124">
        <f t="shared" si="1395"/>
        <v>7.0000000000000007E-2</v>
      </c>
      <c r="U3078" s="122">
        <f t="shared" si="1387"/>
        <v>17</v>
      </c>
      <c r="V3078" s="122">
        <v>252</v>
      </c>
      <c r="W3078" s="121">
        <f t="shared" si="1388"/>
        <v>1.0045747060000001</v>
      </c>
      <c r="X3078" s="114">
        <f t="shared" si="1389"/>
        <v>1.09323616</v>
      </c>
      <c r="Y3078" s="114">
        <f t="shared" si="1390"/>
        <v>0</v>
      </c>
      <c r="Z3078" s="127" t="str">
        <f t="shared" si="1399"/>
        <v>A+J=</v>
      </c>
      <c r="AA3078" s="119">
        <f t="shared" si="1400"/>
        <v>47077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>
        <f t="shared" si="1391"/>
        <v>47073</v>
      </c>
      <c r="B3079" s="114">
        <f t="shared" ref="B3079:B3142" si="1404">(P3079+X3079)</f>
        <v>240.06731778</v>
      </c>
      <c r="C3079" s="114">
        <f t="shared" si="1396"/>
        <v>133.99260975999999</v>
      </c>
      <c r="D3079" s="115">
        <f t="shared" ref="D3079:D3142" si="1405">IF(E3079=E3078,D3078,E3078)</f>
        <v>1190.8820000000001</v>
      </c>
      <c r="E3079" s="116">
        <f t="shared" si="1401"/>
        <v>1193.337</v>
      </c>
      <c r="F3079" s="117">
        <f t="shared" si="1402"/>
        <v>47016</v>
      </c>
      <c r="G3079" s="118">
        <f t="shared" ref="G3079:G3142" si="1406">(E3079/D3079)-1</f>
        <v>2.0614972768082662E-3</v>
      </c>
      <c r="H3079" s="119">
        <f t="shared" si="1397"/>
        <v>47077</v>
      </c>
      <c r="I3079" s="119">
        <f t="shared" ref="I3079:I3142" si="1407">IF(A3079&gt;I3078,H3079,I3078)</f>
        <v>47077</v>
      </c>
      <c r="J3079" s="120">
        <f t="shared" si="1392"/>
        <v>19</v>
      </c>
      <c r="K3079" s="120">
        <f t="shared" si="1403"/>
        <v>17</v>
      </c>
      <c r="L3079" s="8">
        <f t="shared" si="1393"/>
        <v>1.00184429</v>
      </c>
      <c r="M3079" s="121">
        <f t="shared" ref="M3079:M3142" si="1408">IF(I3079&gt;I3078,L3078,M3078)</f>
        <v>1.00206149</v>
      </c>
      <c r="N3079" s="121">
        <f t="shared" ref="N3079:N3142" si="1409">IF(I3079&gt;I3078,N3078*M3079,N3078)</f>
        <v>1.7802038239568918</v>
      </c>
      <c r="O3079" s="114">
        <f t="shared" ref="O3079:O3142" si="1410">TRUNC(TRUNC((L3079*N3079),15),8)</f>
        <v>1.7834870300000001</v>
      </c>
      <c r="P3079" s="114">
        <f t="shared" ref="P3079:P3142" si="1411">TRUNC(C3079*O3079,8)</f>
        <v>238.97408161999999</v>
      </c>
      <c r="Q3079" s="168">
        <f t="shared" si="1398"/>
        <v>0</v>
      </c>
      <c r="R3079" s="169">
        <f t="shared" si="1394"/>
        <v>0</v>
      </c>
      <c r="S3079" s="114">
        <f t="shared" ref="S3079:S3142" si="1412">IF(R3079&gt;0,TRUNC(R3079*P3079,8),0)</f>
        <v>0</v>
      </c>
      <c r="T3079" s="124">
        <f t="shared" si="1395"/>
        <v>7.0000000000000007E-2</v>
      </c>
      <c r="U3079" s="122">
        <f t="shared" ref="U3079:U3142" si="1413">IF(Q3078&gt;0,1,IF(K3079=K3078,U3078,U3078+1))</f>
        <v>17</v>
      </c>
      <c r="V3079" s="122">
        <v>252</v>
      </c>
      <c r="W3079" s="121">
        <f t="shared" ref="W3079:W3142" si="1414">ROUND((1+T3079)^TRUNC((U3079/V3079),9),9)</f>
        <v>1.0045747060000001</v>
      </c>
      <c r="X3079" s="114">
        <f t="shared" ref="X3079:X3142" si="1415">TRUNC((P3079*(W3079-1)),8)</f>
        <v>1.09323616</v>
      </c>
      <c r="Y3079" s="114">
        <f t="shared" ref="Y3079:Y3142" si="1416">IF(Q3079&gt;0,S3079+X3079,0)</f>
        <v>0</v>
      </c>
      <c r="Z3079" s="127" t="str">
        <f t="shared" si="1399"/>
        <v>A+J=</v>
      </c>
      <c r="AA3079" s="119">
        <f t="shared" si="1400"/>
        <v>47077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>
        <f t="shared" si="1391"/>
        <v>47074</v>
      </c>
      <c r="B3080" s="114">
        <f t="shared" si="1404"/>
        <v>240.15781156</v>
      </c>
      <c r="C3080" s="114">
        <f t="shared" si="1396"/>
        <v>133.99260975999999</v>
      </c>
      <c r="D3080" s="115">
        <f t="shared" si="1405"/>
        <v>1190.8820000000001</v>
      </c>
      <c r="E3080" s="116">
        <f t="shared" si="1401"/>
        <v>1193.337</v>
      </c>
      <c r="F3080" s="117">
        <f t="shared" si="1402"/>
        <v>47016</v>
      </c>
      <c r="G3080" s="118">
        <f t="shared" si="1406"/>
        <v>2.0614972768082662E-3</v>
      </c>
      <c r="H3080" s="119">
        <f t="shared" si="1397"/>
        <v>47077</v>
      </c>
      <c r="I3080" s="119">
        <f t="shared" si="1407"/>
        <v>47077</v>
      </c>
      <c r="J3080" s="120">
        <f t="shared" si="1392"/>
        <v>19</v>
      </c>
      <c r="K3080" s="120">
        <f t="shared" si="1403"/>
        <v>18</v>
      </c>
      <c r="L3080" s="8">
        <f t="shared" si="1393"/>
        <v>1.0019528900000001</v>
      </c>
      <c r="M3080" s="121">
        <f t="shared" si="1408"/>
        <v>1.00206149</v>
      </c>
      <c r="N3080" s="121">
        <f t="shared" si="1409"/>
        <v>1.7802038239568918</v>
      </c>
      <c r="O3080" s="114">
        <f t="shared" si="1410"/>
        <v>1.78368036</v>
      </c>
      <c r="P3080" s="114">
        <f t="shared" si="1411"/>
        <v>238.99998640999999</v>
      </c>
      <c r="Q3080" s="168">
        <f t="shared" si="1398"/>
        <v>0</v>
      </c>
      <c r="R3080" s="169">
        <f t="shared" si="1394"/>
        <v>0</v>
      </c>
      <c r="S3080" s="114">
        <f t="shared" si="1412"/>
        <v>0</v>
      </c>
      <c r="T3080" s="124">
        <f t="shared" si="1395"/>
        <v>7.0000000000000007E-2</v>
      </c>
      <c r="U3080" s="122">
        <f t="shared" si="1413"/>
        <v>18</v>
      </c>
      <c r="V3080" s="122">
        <v>252</v>
      </c>
      <c r="W3080" s="121">
        <f t="shared" si="1414"/>
        <v>1.0048444569999999</v>
      </c>
      <c r="X3080" s="114">
        <f t="shared" si="1415"/>
        <v>1.1578251500000001</v>
      </c>
      <c r="Y3080" s="114">
        <f t="shared" si="1416"/>
        <v>0</v>
      </c>
      <c r="Z3080" s="127" t="str">
        <f t="shared" si="1399"/>
        <v>A+J=</v>
      </c>
      <c r="AA3080" s="119">
        <f t="shared" si="1400"/>
        <v>47077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>
        <f t="shared" si="1391"/>
        <v>47075</v>
      </c>
      <c r="B3081" s="114">
        <f t="shared" si="1404"/>
        <v>240.24833676999998</v>
      </c>
      <c r="C3081" s="114">
        <f t="shared" si="1396"/>
        <v>133.99260975999999</v>
      </c>
      <c r="D3081" s="115">
        <f t="shared" si="1405"/>
        <v>1190.8820000000001</v>
      </c>
      <c r="E3081" s="116">
        <f t="shared" si="1401"/>
        <v>1193.337</v>
      </c>
      <c r="F3081" s="117">
        <f t="shared" si="1402"/>
        <v>47016</v>
      </c>
      <c r="G3081" s="118">
        <f t="shared" si="1406"/>
        <v>2.0614972768082662E-3</v>
      </c>
      <c r="H3081" s="119">
        <f t="shared" si="1397"/>
        <v>47077</v>
      </c>
      <c r="I3081" s="119">
        <f t="shared" si="1407"/>
        <v>47077</v>
      </c>
      <c r="J3081" s="120">
        <f t="shared" si="1392"/>
        <v>19</v>
      </c>
      <c r="K3081" s="120">
        <f t="shared" si="1403"/>
        <v>19</v>
      </c>
      <c r="L3081" s="8">
        <f t="shared" si="1393"/>
        <v>1.00206149</v>
      </c>
      <c r="M3081" s="121">
        <f t="shared" si="1408"/>
        <v>1.00206149</v>
      </c>
      <c r="N3081" s="121">
        <f t="shared" si="1409"/>
        <v>1.7802038239568918</v>
      </c>
      <c r="O3081" s="114">
        <f t="shared" si="1410"/>
        <v>1.7838736900000001</v>
      </c>
      <c r="P3081" s="114">
        <f t="shared" si="1411"/>
        <v>239.02589119999999</v>
      </c>
      <c r="Q3081" s="168">
        <f t="shared" si="1398"/>
        <v>0</v>
      </c>
      <c r="R3081" s="169">
        <f t="shared" si="1394"/>
        <v>0</v>
      </c>
      <c r="S3081" s="114">
        <f t="shared" si="1412"/>
        <v>0</v>
      </c>
      <c r="T3081" s="124">
        <f t="shared" si="1395"/>
        <v>7.0000000000000007E-2</v>
      </c>
      <c r="U3081" s="122">
        <f t="shared" si="1413"/>
        <v>19</v>
      </c>
      <c r="V3081" s="122">
        <v>252</v>
      </c>
      <c r="W3081" s="121">
        <f t="shared" si="1414"/>
        <v>1.005114281</v>
      </c>
      <c r="X3081" s="114">
        <f t="shared" si="1415"/>
        <v>1.2224455700000001</v>
      </c>
      <c r="Y3081" s="114">
        <f t="shared" si="1416"/>
        <v>0</v>
      </c>
      <c r="Z3081" s="127" t="str">
        <f t="shared" si="1399"/>
        <v>A+J=</v>
      </c>
      <c r="AA3081" s="119">
        <f t="shared" si="1400"/>
        <v>47077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>
        <f t="shared" si="1391"/>
        <v>47076</v>
      </c>
      <c r="B3082" s="114">
        <f t="shared" si="1404"/>
        <v>240.24833676999998</v>
      </c>
      <c r="C3082" s="114">
        <f t="shared" si="1396"/>
        <v>133.99260975999999</v>
      </c>
      <c r="D3082" s="115">
        <f t="shared" si="1405"/>
        <v>1190.8820000000001</v>
      </c>
      <c r="E3082" s="116">
        <f t="shared" si="1401"/>
        <v>1193.337</v>
      </c>
      <c r="F3082" s="117">
        <f t="shared" si="1402"/>
        <v>47016</v>
      </c>
      <c r="G3082" s="118">
        <f t="shared" si="1406"/>
        <v>2.0614972768082662E-3</v>
      </c>
      <c r="H3082" s="119">
        <f t="shared" si="1397"/>
        <v>47077</v>
      </c>
      <c r="I3082" s="119">
        <f t="shared" si="1407"/>
        <v>47077</v>
      </c>
      <c r="J3082" s="120">
        <f t="shared" si="1392"/>
        <v>19</v>
      </c>
      <c r="K3082" s="120">
        <f t="shared" si="1403"/>
        <v>19</v>
      </c>
      <c r="L3082" s="8">
        <f t="shared" si="1393"/>
        <v>1.00206149</v>
      </c>
      <c r="M3082" s="121">
        <f t="shared" si="1408"/>
        <v>1.00206149</v>
      </c>
      <c r="N3082" s="121">
        <f t="shared" si="1409"/>
        <v>1.7802038239568918</v>
      </c>
      <c r="O3082" s="114">
        <f t="shared" si="1410"/>
        <v>1.7838736900000001</v>
      </c>
      <c r="P3082" s="114">
        <f t="shared" si="1411"/>
        <v>239.02589119999999</v>
      </c>
      <c r="Q3082" s="168">
        <f t="shared" si="1398"/>
        <v>0</v>
      </c>
      <c r="R3082" s="169">
        <f t="shared" si="1394"/>
        <v>0</v>
      </c>
      <c r="S3082" s="114">
        <f t="shared" si="1412"/>
        <v>0</v>
      </c>
      <c r="T3082" s="124">
        <f t="shared" si="1395"/>
        <v>7.0000000000000007E-2</v>
      </c>
      <c r="U3082" s="122">
        <f t="shared" si="1413"/>
        <v>19</v>
      </c>
      <c r="V3082" s="122">
        <v>252</v>
      </c>
      <c r="W3082" s="121">
        <f t="shared" si="1414"/>
        <v>1.005114281</v>
      </c>
      <c r="X3082" s="114">
        <f t="shared" si="1415"/>
        <v>1.2224455700000001</v>
      </c>
      <c r="Y3082" s="114">
        <f t="shared" si="1416"/>
        <v>0</v>
      </c>
      <c r="Z3082" s="127" t="str">
        <f t="shared" si="1399"/>
        <v>A+J=</v>
      </c>
      <c r="AA3082" s="119">
        <f t="shared" si="1400"/>
        <v>47077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>
        <f t="shared" ref="A3083:A3146" si="1417">(A3082+1)</f>
        <v>47077</v>
      </c>
      <c r="B3083" s="114">
        <f t="shared" si="1404"/>
        <v>240.24833676999998</v>
      </c>
      <c r="C3083" s="114">
        <f t="shared" si="1396"/>
        <v>133.99260975999999</v>
      </c>
      <c r="D3083" s="115">
        <f t="shared" si="1405"/>
        <v>1190.8820000000001</v>
      </c>
      <c r="E3083" s="116">
        <f t="shared" si="1401"/>
        <v>1193.337</v>
      </c>
      <c r="F3083" s="117">
        <f t="shared" si="1402"/>
        <v>47016</v>
      </c>
      <c r="G3083" s="118">
        <f t="shared" si="1406"/>
        <v>2.0614972768082662E-3</v>
      </c>
      <c r="H3083" s="119">
        <f t="shared" si="1397"/>
        <v>47107</v>
      </c>
      <c r="I3083" s="119">
        <f t="shared" si="1407"/>
        <v>47077</v>
      </c>
      <c r="J3083" s="120">
        <f t="shared" ref="J3083:J3146" si="1418">IF(I3083=I3082,J3082,NETWORKDAYS(I3082,I3083,$AD$148:$AD$502)-1)</f>
        <v>19</v>
      </c>
      <c r="K3083" s="120">
        <f t="shared" si="1403"/>
        <v>19</v>
      </c>
      <c r="L3083" s="8">
        <f t="shared" ref="L3083:L3146" si="1419">TRUNC((E3083/D3083)^TRUNC((K3083/J3083),9),8)</f>
        <v>1.00206149</v>
      </c>
      <c r="M3083" s="121">
        <f t="shared" si="1408"/>
        <v>1.00206149</v>
      </c>
      <c r="N3083" s="121">
        <f t="shared" si="1409"/>
        <v>1.7802038239568918</v>
      </c>
      <c r="O3083" s="114">
        <f t="shared" si="1410"/>
        <v>1.7838736900000001</v>
      </c>
      <c r="P3083" s="114">
        <f t="shared" si="1411"/>
        <v>239.02589119999999</v>
      </c>
      <c r="Q3083" s="168">
        <f t="shared" si="1398"/>
        <v>101</v>
      </c>
      <c r="R3083" s="169">
        <f t="shared" ref="R3083:R3146" si="1420">IF(Q3083&gt;0,VLOOKUP($A3083,$AD$10:$AI$140,6),0)</f>
        <v>5.5882999999999995E-2</v>
      </c>
      <c r="S3083" s="114">
        <f t="shared" si="1412"/>
        <v>13.357483869999999</v>
      </c>
      <c r="T3083" s="124">
        <f t="shared" ref="T3083:T3146" si="1421">(T3082)</f>
        <v>7.0000000000000007E-2</v>
      </c>
      <c r="U3083" s="122">
        <f t="shared" si="1413"/>
        <v>19</v>
      </c>
      <c r="V3083" s="122">
        <v>252</v>
      </c>
      <c r="W3083" s="121">
        <f t="shared" si="1414"/>
        <v>1.005114281</v>
      </c>
      <c r="X3083" s="114">
        <f t="shared" si="1415"/>
        <v>1.2224455700000001</v>
      </c>
      <c r="Y3083" s="114">
        <f t="shared" si="1416"/>
        <v>14.579929439999999</v>
      </c>
      <c r="Z3083" s="127" t="str">
        <f t="shared" si="1399"/>
        <v>A+J=</v>
      </c>
      <c r="AA3083" s="119">
        <f t="shared" si="1400"/>
        <v>47077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>
        <f t="shared" si="1417"/>
        <v>47078</v>
      </c>
      <c r="B3084" s="114">
        <f t="shared" si="1404"/>
        <v>225.75013516999999</v>
      </c>
      <c r="C3084" s="114">
        <f t="shared" ref="C3084:C3147" si="1422">TRUNC(IF(Q3083&gt;0,VLOOKUP(A3083,$AD$12:$AE$140,2),C3083),8)</f>
        <v>126.50470075</v>
      </c>
      <c r="D3084" s="115">
        <f t="shared" si="1405"/>
        <v>1190.8820000000001</v>
      </c>
      <c r="E3084" s="116">
        <f t="shared" si="1401"/>
        <v>1193.337</v>
      </c>
      <c r="F3084" s="117">
        <f t="shared" si="1402"/>
        <v>47046</v>
      </c>
      <c r="G3084" s="118">
        <f t="shared" si="1406"/>
        <v>2.0614972768082662E-3</v>
      </c>
      <c r="H3084" s="119">
        <f t="shared" ref="H3084:H3147" si="1423">IF(DAY(A3084)=H$9,VLOOKUP(A3084,AH$118:AN$450,4),H3083)</f>
        <v>47107</v>
      </c>
      <c r="I3084" s="119">
        <f t="shared" si="1407"/>
        <v>47107</v>
      </c>
      <c r="J3084" s="120">
        <f t="shared" si="1418"/>
        <v>22</v>
      </c>
      <c r="K3084" s="120">
        <f t="shared" si="1403"/>
        <v>1</v>
      </c>
      <c r="L3084" s="8">
        <f t="shared" si="1419"/>
        <v>1.00009361</v>
      </c>
      <c r="M3084" s="121">
        <f t="shared" si="1408"/>
        <v>1.00206149</v>
      </c>
      <c r="N3084" s="121">
        <f t="shared" si="1409"/>
        <v>1.7838736963379407</v>
      </c>
      <c r="O3084" s="114">
        <f t="shared" si="1410"/>
        <v>1.7840406799999999</v>
      </c>
      <c r="P3084" s="114">
        <f t="shared" si="1411"/>
        <v>225.68953234</v>
      </c>
      <c r="Q3084" s="168">
        <f t="shared" ref="Q3084:Q3147" si="1424">IF(VLOOKUP(A3084,AD$10:AK$140,8)=VLOOKUP(A3083,AD$10:AK$140,8),0,VLOOKUP(A3084,AD$10:AK$140,8))</f>
        <v>0</v>
      </c>
      <c r="R3084" s="169">
        <f t="shared" si="1420"/>
        <v>0</v>
      </c>
      <c r="S3084" s="114">
        <f t="shared" si="1412"/>
        <v>0</v>
      </c>
      <c r="T3084" s="124">
        <f t="shared" si="1421"/>
        <v>7.0000000000000007E-2</v>
      </c>
      <c r="U3084" s="122">
        <f t="shared" si="1413"/>
        <v>1</v>
      </c>
      <c r="V3084" s="122">
        <v>252</v>
      </c>
      <c r="W3084" s="121">
        <f t="shared" si="1414"/>
        <v>1.0002685229999999</v>
      </c>
      <c r="X3084" s="114">
        <f t="shared" si="1415"/>
        <v>6.0602830000000003E-2</v>
      </c>
      <c r="Y3084" s="114">
        <f t="shared" si="1416"/>
        <v>0</v>
      </c>
      <c r="Z3084" s="127" t="str">
        <f t="shared" ref="Z3084:Z3147" si="1425">IF($Q3083&gt;0,VLOOKUP($A3083,$AD$10:$AM$140,9),Z3083)</f>
        <v>A+J=</v>
      </c>
      <c r="AA3084" s="119">
        <f t="shared" ref="AA3084:AA3147" si="1426">IF($Q3083&gt;0,VLOOKUP($A3083,$AD$10:$AM$140,10),AA3083)</f>
        <v>47107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>
        <f t="shared" si="1417"/>
        <v>47079</v>
      </c>
      <c r="B3085" s="114">
        <f t="shared" si="1404"/>
        <v>225.83189313999998</v>
      </c>
      <c r="C3085" s="114">
        <f t="shared" si="1422"/>
        <v>126.50470075</v>
      </c>
      <c r="D3085" s="115">
        <f t="shared" si="1405"/>
        <v>1190.8820000000001</v>
      </c>
      <c r="E3085" s="116">
        <f t="shared" si="1401"/>
        <v>1193.337</v>
      </c>
      <c r="F3085" s="117">
        <f t="shared" si="1402"/>
        <v>47046</v>
      </c>
      <c r="G3085" s="118">
        <f t="shared" si="1406"/>
        <v>2.0614972768082662E-3</v>
      </c>
      <c r="H3085" s="119">
        <f t="shared" si="1423"/>
        <v>47107</v>
      </c>
      <c r="I3085" s="119">
        <f t="shared" si="1407"/>
        <v>47107</v>
      </c>
      <c r="J3085" s="120">
        <f t="shared" si="1418"/>
        <v>22</v>
      </c>
      <c r="K3085" s="120">
        <f t="shared" si="1403"/>
        <v>2</v>
      </c>
      <c r="L3085" s="8">
        <f t="shared" si="1419"/>
        <v>1.0001872300000001</v>
      </c>
      <c r="M3085" s="121">
        <f t="shared" si="1408"/>
        <v>1.00206149</v>
      </c>
      <c r="N3085" s="121">
        <f t="shared" si="1409"/>
        <v>1.7838736963379407</v>
      </c>
      <c r="O3085" s="114">
        <f t="shared" si="1410"/>
        <v>1.7842076899999999</v>
      </c>
      <c r="P3085" s="114">
        <f t="shared" si="1411"/>
        <v>225.71065988999999</v>
      </c>
      <c r="Q3085" s="168">
        <f t="shared" si="1424"/>
        <v>0</v>
      </c>
      <c r="R3085" s="169">
        <f t="shared" si="1420"/>
        <v>0</v>
      </c>
      <c r="S3085" s="114">
        <f t="shared" si="1412"/>
        <v>0</v>
      </c>
      <c r="T3085" s="124">
        <f t="shared" si="1421"/>
        <v>7.0000000000000007E-2</v>
      </c>
      <c r="U3085" s="122">
        <f t="shared" si="1413"/>
        <v>2</v>
      </c>
      <c r="V3085" s="122">
        <v>252</v>
      </c>
      <c r="W3085" s="121">
        <f t="shared" si="1414"/>
        <v>1.000537118</v>
      </c>
      <c r="X3085" s="114">
        <f t="shared" si="1415"/>
        <v>0.12123325</v>
      </c>
      <c r="Y3085" s="114">
        <f t="shared" si="1416"/>
        <v>0</v>
      </c>
      <c r="Z3085" s="127" t="str">
        <f t="shared" si="1425"/>
        <v>A+J=</v>
      </c>
      <c r="AA3085" s="119">
        <f t="shared" si="1426"/>
        <v>47107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>
        <f t="shared" si="1417"/>
        <v>47080</v>
      </c>
      <c r="B3086" s="114">
        <f t="shared" si="1404"/>
        <v>225.91367998999999</v>
      </c>
      <c r="C3086" s="114">
        <f t="shared" si="1422"/>
        <v>126.50470075</v>
      </c>
      <c r="D3086" s="115">
        <f t="shared" si="1405"/>
        <v>1190.8820000000001</v>
      </c>
      <c r="E3086" s="116">
        <f t="shared" si="1401"/>
        <v>1193.337</v>
      </c>
      <c r="F3086" s="117">
        <f t="shared" si="1402"/>
        <v>47046</v>
      </c>
      <c r="G3086" s="118">
        <f t="shared" si="1406"/>
        <v>2.0614972768082662E-3</v>
      </c>
      <c r="H3086" s="119">
        <f t="shared" si="1423"/>
        <v>47107</v>
      </c>
      <c r="I3086" s="119">
        <f t="shared" si="1407"/>
        <v>47107</v>
      </c>
      <c r="J3086" s="120">
        <f t="shared" si="1418"/>
        <v>22</v>
      </c>
      <c r="K3086" s="120">
        <f t="shared" si="1403"/>
        <v>3</v>
      </c>
      <c r="L3086" s="8">
        <f t="shared" si="1419"/>
        <v>1.0002808599999999</v>
      </c>
      <c r="M3086" s="121">
        <f t="shared" si="1408"/>
        <v>1.00206149</v>
      </c>
      <c r="N3086" s="121">
        <f t="shared" si="1409"/>
        <v>1.7838736963379407</v>
      </c>
      <c r="O3086" s="114">
        <f t="shared" si="1410"/>
        <v>1.78437471</v>
      </c>
      <c r="P3086" s="114">
        <f t="shared" si="1411"/>
        <v>225.73178870999999</v>
      </c>
      <c r="Q3086" s="168">
        <f t="shared" si="1424"/>
        <v>0</v>
      </c>
      <c r="R3086" s="169">
        <f t="shared" si="1420"/>
        <v>0</v>
      </c>
      <c r="S3086" s="114">
        <f t="shared" si="1412"/>
        <v>0</v>
      </c>
      <c r="T3086" s="124">
        <f t="shared" si="1421"/>
        <v>7.0000000000000007E-2</v>
      </c>
      <c r="U3086" s="122">
        <f t="shared" si="1413"/>
        <v>3</v>
      </c>
      <c r="V3086" s="122">
        <v>252</v>
      </c>
      <c r="W3086" s="121">
        <f t="shared" si="1414"/>
        <v>1.0008057850000001</v>
      </c>
      <c r="X3086" s="114">
        <f t="shared" si="1415"/>
        <v>0.18189127999999999</v>
      </c>
      <c r="Y3086" s="114">
        <f t="shared" si="1416"/>
        <v>0</v>
      </c>
      <c r="Z3086" s="127" t="str">
        <f t="shared" si="1425"/>
        <v>A+J=</v>
      </c>
      <c r="AA3086" s="119">
        <f t="shared" si="1426"/>
        <v>47107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>
        <f t="shared" si="1417"/>
        <v>47081</v>
      </c>
      <c r="B3087" s="114">
        <f t="shared" si="1404"/>
        <v>225.99549698000001</v>
      </c>
      <c r="C3087" s="114">
        <f t="shared" si="1422"/>
        <v>126.50470075</v>
      </c>
      <c r="D3087" s="115">
        <f t="shared" si="1405"/>
        <v>1190.8820000000001</v>
      </c>
      <c r="E3087" s="116">
        <f t="shared" si="1401"/>
        <v>1193.337</v>
      </c>
      <c r="F3087" s="117">
        <f t="shared" si="1402"/>
        <v>47046</v>
      </c>
      <c r="G3087" s="118">
        <f t="shared" si="1406"/>
        <v>2.0614972768082662E-3</v>
      </c>
      <c r="H3087" s="119">
        <f t="shared" si="1423"/>
        <v>47107</v>
      </c>
      <c r="I3087" s="119">
        <f t="shared" si="1407"/>
        <v>47107</v>
      </c>
      <c r="J3087" s="120">
        <f t="shared" si="1418"/>
        <v>22</v>
      </c>
      <c r="K3087" s="120">
        <f t="shared" si="1403"/>
        <v>4</v>
      </c>
      <c r="L3087" s="8">
        <f t="shared" si="1419"/>
        <v>1.0003744999999999</v>
      </c>
      <c r="M3087" s="121">
        <f t="shared" si="1408"/>
        <v>1.00206149</v>
      </c>
      <c r="N3087" s="121">
        <f t="shared" si="1409"/>
        <v>1.7838736963379407</v>
      </c>
      <c r="O3087" s="114">
        <f t="shared" si="1410"/>
        <v>1.78454175</v>
      </c>
      <c r="P3087" s="114">
        <f t="shared" si="1411"/>
        <v>225.75292005</v>
      </c>
      <c r="Q3087" s="168">
        <f t="shared" si="1424"/>
        <v>0</v>
      </c>
      <c r="R3087" s="169">
        <f t="shared" si="1420"/>
        <v>0</v>
      </c>
      <c r="S3087" s="114">
        <f t="shared" si="1412"/>
        <v>0</v>
      </c>
      <c r="T3087" s="124">
        <f t="shared" si="1421"/>
        <v>7.0000000000000007E-2</v>
      </c>
      <c r="U3087" s="122">
        <f t="shared" si="1413"/>
        <v>4</v>
      </c>
      <c r="V3087" s="122">
        <v>252</v>
      </c>
      <c r="W3087" s="121">
        <f t="shared" si="1414"/>
        <v>1.0010745240000001</v>
      </c>
      <c r="X3087" s="114">
        <f t="shared" si="1415"/>
        <v>0.24257693</v>
      </c>
      <c r="Y3087" s="114">
        <f t="shared" si="1416"/>
        <v>0</v>
      </c>
      <c r="Z3087" s="127" t="str">
        <f t="shared" si="1425"/>
        <v>A+J=</v>
      </c>
      <c r="AA3087" s="119">
        <f t="shared" si="1426"/>
        <v>47107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>
        <f t="shared" si="1417"/>
        <v>47082</v>
      </c>
      <c r="B3088" s="114">
        <f t="shared" si="1404"/>
        <v>226.07734158</v>
      </c>
      <c r="C3088" s="114">
        <f t="shared" si="1422"/>
        <v>126.50470075</v>
      </c>
      <c r="D3088" s="115">
        <f t="shared" si="1405"/>
        <v>1190.8820000000001</v>
      </c>
      <c r="E3088" s="116">
        <f t="shared" si="1401"/>
        <v>1193.337</v>
      </c>
      <c r="F3088" s="117">
        <f t="shared" si="1402"/>
        <v>47046</v>
      </c>
      <c r="G3088" s="118">
        <f t="shared" si="1406"/>
        <v>2.0614972768082662E-3</v>
      </c>
      <c r="H3088" s="119">
        <f t="shared" si="1423"/>
        <v>47107</v>
      </c>
      <c r="I3088" s="119">
        <f t="shared" si="1407"/>
        <v>47107</v>
      </c>
      <c r="J3088" s="120">
        <f t="shared" si="1418"/>
        <v>22</v>
      </c>
      <c r="K3088" s="120">
        <f t="shared" si="1403"/>
        <v>5</v>
      </c>
      <c r="L3088" s="8">
        <f t="shared" si="1419"/>
        <v>1.00046814</v>
      </c>
      <c r="M3088" s="121">
        <f t="shared" si="1408"/>
        <v>1.00206149</v>
      </c>
      <c r="N3088" s="121">
        <f t="shared" si="1409"/>
        <v>1.7838736963379407</v>
      </c>
      <c r="O3088" s="114">
        <f t="shared" si="1410"/>
        <v>1.78470879</v>
      </c>
      <c r="P3088" s="114">
        <f t="shared" si="1411"/>
        <v>225.77405139999999</v>
      </c>
      <c r="Q3088" s="168">
        <f t="shared" si="1424"/>
        <v>0</v>
      </c>
      <c r="R3088" s="169">
        <f t="shared" si="1420"/>
        <v>0</v>
      </c>
      <c r="S3088" s="114">
        <f t="shared" si="1412"/>
        <v>0</v>
      </c>
      <c r="T3088" s="124">
        <f t="shared" si="1421"/>
        <v>7.0000000000000007E-2</v>
      </c>
      <c r="U3088" s="122">
        <f t="shared" si="1413"/>
        <v>5</v>
      </c>
      <c r="V3088" s="122">
        <v>252</v>
      </c>
      <c r="W3088" s="121">
        <f t="shared" si="1414"/>
        <v>1.0013433350000001</v>
      </c>
      <c r="X3088" s="114">
        <f t="shared" si="1415"/>
        <v>0.30329018000000002</v>
      </c>
      <c r="Y3088" s="114">
        <f t="shared" si="1416"/>
        <v>0</v>
      </c>
      <c r="Z3088" s="127" t="str">
        <f t="shared" si="1425"/>
        <v>A+J=</v>
      </c>
      <c r="AA3088" s="119">
        <f t="shared" si="1426"/>
        <v>47107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>
        <f t="shared" si="1417"/>
        <v>47083</v>
      </c>
      <c r="B3089" s="114">
        <f t="shared" si="1404"/>
        <v>226.07734158</v>
      </c>
      <c r="C3089" s="114">
        <f t="shared" si="1422"/>
        <v>126.50470075</v>
      </c>
      <c r="D3089" s="115">
        <f t="shared" si="1405"/>
        <v>1190.8820000000001</v>
      </c>
      <c r="E3089" s="116">
        <f t="shared" si="1401"/>
        <v>1193.337</v>
      </c>
      <c r="F3089" s="117">
        <f t="shared" si="1402"/>
        <v>47046</v>
      </c>
      <c r="G3089" s="118">
        <f t="shared" si="1406"/>
        <v>2.0614972768082662E-3</v>
      </c>
      <c r="H3089" s="119">
        <f t="shared" si="1423"/>
        <v>47107</v>
      </c>
      <c r="I3089" s="119">
        <f t="shared" si="1407"/>
        <v>47107</v>
      </c>
      <c r="J3089" s="120">
        <f t="shared" si="1418"/>
        <v>22</v>
      </c>
      <c r="K3089" s="120">
        <f t="shared" si="1403"/>
        <v>5</v>
      </c>
      <c r="L3089" s="8">
        <f t="shared" si="1419"/>
        <v>1.00046814</v>
      </c>
      <c r="M3089" s="121">
        <f t="shared" si="1408"/>
        <v>1.00206149</v>
      </c>
      <c r="N3089" s="121">
        <f t="shared" si="1409"/>
        <v>1.7838736963379407</v>
      </c>
      <c r="O3089" s="114">
        <f t="shared" si="1410"/>
        <v>1.78470879</v>
      </c>
      <c r="P3089" s="114">
        <f t="shared" si="1411"/>
        <v>225.77405139999999</v>
      </c>
      <c r="Q3089" s="168">
        <f t="shared" si="1424"/>
        <v>0</v>
      </c>
      <c r="R3089" s="169">
        <f t="shared" si="1420"/>
        <v>0</v>
      </c>
      <c r="S3089" s="114">
        <f t="shared" si="1412"/>
        <v>0</v>
      </c>
      <c r="T3089" s="124">
        <f t="shared" si="1421"/>
        <v>7.0000000000000007E-2</v>
      </c>
      <c r="U3089" s="122">
        <f t="shared" si="1413"/>
        <v>5</v>
      </c>
      <c r="V3089" s="122">
        <v>252</v>
      </c>
      <c r="W3089" s="121">
        <f t="shared" si="1414"/>
        <v>1.0013433350000001</v>
      </c>
      <c r="X3089" s="114">
        <f t="shared" si="1415"/>
        <v>0.30329018000000002</v>
      </c>
      <c r="Y3089" s="114">
        <f t="shared" si="1416"/>
        <v>0</v>
      </c>
      <c r="Z3089" s="127" t="str">
        <f t="shared" si="1425"/>
        <v>A+J=</v>
      </c>
      <c r="AA3089" s="119">
        <f t="shared" si="1426"/>
        <v>47107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>
        <f t="shared" si="1417"/>
        <v>47084</v>
      </c>
      <c r="B3090" s="114">
        <f t="shared" si="1404"/>
        <v>226.07734158</v>
      </c>
      <c r="C3090" s="114">
        <f t="shared" si="1422"/>
        <v>126.50470075</v>
      </c>
      <c r="D3090" s="115">
        <f t="shared" si="1405"/>
        <v>1190.8820000000001</v>
      </c>
      <c r="E3090" s="116">
        <f t="shared" si="1401"/>
        <v>1193.337</v>
      </c>
      <c r="F3090" s="117">
        <f t="shared" si="1402"/>
        <v>47046</v>
      </c>
      <c r="G3090" s="118">
        <f t="shared" si="1406"/>
        <v>2.0614972768082662E-3</v>
      </c>
      <c r="H3090" s="119">
        <f t="shared" si="1423"/>
        <v>47107</v>
      </c>
      <c r="I3090" s="119">
        <f t="shared" si="1407"/>
        <v>47107</v>
      </c>
      <c r="J3090" s="120">
        <f t="shared" si="1418"/>
        <v>22</v>
      </c>
      <c r="K3090" s="120">
        <f t="shared" si="1403"/>
        <v>5</v>
      </c>
      <c r="L3090" s="8">
        <f t="shared" si="1419"/>
        <v>1.00046814</v>
      </c>
      <c r="M3090" s="121">
        <f t="shared" si="1408"/>
        <v>1.00206149</v>
      </c>
      <c r="N3090" s="121">
        <f t="shared" si="1409"/>
        <v>1.7838736963379407</v>
      </c>
      <c r="O3090" s="114">
        <f t="shared" si="1410"/>
        <v>1.78470879</v>
      </c>
      <c r="P3090" s="114">
        <f t="shared" si="1411"/>
        <v>225.77405139999999</v>
      </c>
      <c r="Q3090" s="168">
        <f t="shared" si="1424"/>
        <v>0</v>
      </c>
      <c r="R3090" s="169">
        <f t="shared" si="1420"/>
        <v>0</v>
      </c>
      <c r="S3090" s="114">
        <f t="shared" si="1412"/>
        <v>0</v>
      </c>
      <c r="T3090" s="124">
        <f t="shared" si="1421"/>
        <v>7.0000000000000007E-2</v>
      </c>
      <c r="U3090" s="122">
        <f t="shared" si="1413"/>
        <v>5</v>
      </c>
      <c r="V3090" s="122">
        <v>252</v>
      </c>
      <c r="W3090" s="121">
        <f t="shared" si="1414"/>
        <v>1.0013433350000001</v>
      </c>
      <c r="X3090" s="114">
        <f t="shared" si="1415"/>
        <v>0.30329018000000002</v>
      </c>
      <c r="Y3090" s="114">
        <f t="shared" si="1416"/>
        <v>0</v>
      </c>
      <c r="Z3090" s="127" t="str">
        <f t="shared" si="1425"/>
        <v>A+J=</v>
      </c>
      <c r="AA3090" s="119">
        <f t="shared" si="1426"/>
        <v>47107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>
        <f t="shared" si="1417"/>
        <v>47085</v>
      </c>
      <c r="B3091" s="114">
        <f t="shared" si="1404"/>
        <v>226.15921886999999</v>
      </c>
      <c r="C3091" s="114">
        <f t="shared" si="1422"/>
        <v>126.50470075</v>
      </c>
      <c r="D3091" s="115">
        <f t="shared" si="1405"/>
        <v>1190.8820000000001</v>
      </c>
      <c r="E3091" s="116">
        <f t="shared" si="1401"/>
        <v>1193.337</v>
      </c>
      <c r="F3091" s="117">
        <f t="shared" si="1402"/>
        <v>47046</v>
      </c>
      <c r="G3091" s="118">
        <f t="shared" si="1406"/>
        <v>2.0614972768082662E-3</v>
      </c>
      <c r="H3091" s="119">
        <f t="shared" si="1423"/>
        <v>47107</v>
      </c>
      <c r="I3091" s="119">
        <f t="shared" si="1407"/>
        <v>47107</v>
      </c>
      <c r="J3091" s="120">
        <f t="shared" si="1418"/>
        <v>22</v>
      </c>
      <c r="K3091" s="120">
        <f t="shared" si="1403"/>
        <v>6</v>
      </c>
      <c r="L3091" s="8">
        <f t="shared" si="1419"/>
        <v>1.0005618000000001</v>
      </c>
      <c r="M3091" s="121">
        <f t="shared" si="1408"/>
        <v>1.00206149</v>
      </c>
      <c r="N3091" s="121">
        <f t="shared" si="1409"/>
        <v>1.7838736963379407</v>
      </c>
      <c r="O3091" s="114">
        <f t="shared" si="1410"/>
        <v>1.78487587</v>
      </c>
      <c r="P3091" s="114">
        <f t="shared" si="1411"/>
        <v>225.79518780999999</v>
      </c>
      <c r="Q3091" s="168">
        <f t="shared" si="1424"/>
        <v>0</v>
      </c>
      <c r="R3091" s="169">
        <f t="shared" si="1420"/>
        <v>0</v>
      </c>
      <c r="S3091" s="114">
        <f t="shared" si="1412"/>
        <v>0</v>
      </c>
      <c r="T3091" s="124">
        <f t="shared" si="1421"/>
        <v>7.0000000000000007E-2</v>
      </c>
      <c r="U3091" s="122">
        <f t="shared" si="1413"/>
        <v>6</v>
      </c>
      <c r="V3091" s="122">
        <v>252</v>
      </c>
      <c r="W3091" s="121">
        <f t="shared" si="1414"/>
        <v>1.001612218</v>
      </c>
      <c r="X3091" s="114">
        <f t="shared" si="1415"/>
        <v>0.36403106000000002</v>
      </c>
      <c r="Y3091" s="114">
        <f t="shared" si="1416"/>
        <v>0</v>
      </c>
      <c r="Z3091" s="127" t="str">
        <f t="shared" si="1425"/>
        <v>A+J=</v>
      </c>
      <c r="AA3091" s="119">
        <f t="shared" si="1426"/>
        <v>47107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>
        <f t="shared" si="1417"/>
        <v>47086</v>
      </c>
      <c r="B3092" s="114">
        <f t="shared" si="1404"/>
        <v>226.24112653999998</v>
      </c>
      <c r="C3092" s="114">
        <f t="shared" si="1422"/>
        <v>126.50470075</v>
      </c>
      <c r="D3092" s="115">
        <f t="shared" si="1405"/>
        <v>1190.8820000000001</v>
      </c>
      <c r="E3092" s="116">
        <f t="shared" si="1401"/>
        <v>1193.337</v>
      </c>
      <c r="F3092" s="117">
        <f t="shared" si="1402"/>
        <v>47046</v>
      </c>
      <c r="G3092" s="118">
        <f t="shared" si="1406"/>
        <v>2.0614972768082662E-3</v>
      </c>
      <c r="H3092" s="119">
        <f t="shared" si="1423"/>
        <v>47107</v>
      </c>
      <c r="I3092" s="119">
        <f t="shared" si="1407"/>
        <v>47107</v>
      </c>
      <c r="J3092" s="120">
        <f t="shared" si="1418"/>
        <v>22</v>
      </c>
      <c r="K3092" s="120">
        <f t="shared" si="1403"/>
        <v>7</v>
      </c>
      <c r="L3092" s="8">
        <f t="shared" si="1419"/>
        <v>1.0006554700000001</v>
      </c>
      <c r="M3092" s="121">
        <f t="shared" si="1408"/>
        <v>1.00206149</v>
      </c>
      <c r="N3092" s="121">
        <f t="shared" si="1409"/>
        <v>1.7838736963379407</v>
      </c>
      <c r="O3092" s="114">
        <f t="shared" si="1410"/>
        <v>1.7850429699999999</v>
      </c>
      <c r="P3092" s="114">
        <f t="shared" si="1411"/>
        <v>225.81632673999999</v>
      </c>
      <c r="Q3092" s="168">
        <f t="shared" si="1424"/>
        <v>0</v>
      </c>
      <c r="R3092" s="169">
        <f t="shared" si="1420"/>
        <v>0</v>
      </c>
      <c r="S3092" s="114">
        <f t="shared" si="1412"/>
        <v>0</v>
      </c>
      <c r="T3092" s="124">
        <f t="shared" si="1421"/>
        <v>7.0000000000000007E-2</v>
      </c>
      <c r="U3092" s="122">
        <f t="shared" si="1413"/>
        <v>7</v>
      </c>
      <c r="V3092" s="122">
        <v>252</v>
      </c>
      <c r="W3092" s="121">
        <f t="shared" si="1414"/>
        <v>1.001881174</v>
      </c>
      <c r="X3092" s="114">
        <f t="shared" si="1415"/>
        <v>0.42479980000000001</v>
      </c>
      <c r="Y3092" s="114">
        <f t="shared" si="1416"/>
        <v>0</v>
      </c>
      <c r="Z3092" s="127" t="str">
        <f t="shared" si="1425"/>
        <v>A+J=</v>
      </c>
      <c r="AA3092" s="119">
        <f t="shared" si="1426"/>
        <v>47107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>
        <f t="shared" si="1417"/>
        <v>47087</v>
      </c>
      <c r="B3093" s="114">
        <f t="shared" si="1404"/>
        <v>226.32306057</v>
      </c>
      <c r="C3093" s="114">
        <f t="shared" si="1422"/>
        <v>126.50470075</v>
      </c>
      <c r="D3093" s="115">
        <f t="shared" si="1405"/>
        <v>1190.8820000000001</v>
      </c>
      <c r="E3093" s="116">
        <f t="shared" si="1401"/>
        <v>1193.337</v>
      </c>
      <c r="F3093" s="117">
        <f t="shared" si="1402"/>
        <v>47046</v>
      </c>
      <c r="G3093" s="118">
        <f t="shared" si="1406"/>
        <v>2.0614972768082662E-3</v>
      </c>
      <c r="H3093" s="119">
        <f t="shared" si="1423"/>
        <v>47107</v>
      </c>
      <c r="I3093" s="119">
        <f t="shared" si="1407"/>
        <v>47107</v>
      </c>
      <c r="J3093" s="120">
        <f t="shared" si="1418"/>
        <v>22</v>
      </c>
      <c r="K3093" s="120">
        <f t="shared" si="1403"/>
        <v>8</v>
      </c>
      <c r="L3093" s="8">
        <f t="shared" si="1419"/>
        <v>1.0007491399999999</v>
      </c>
      <c r="M3093" s="121">
        <f t="shared" si="1408"/>
        <v>1.00206149</v>
      </c>
      <c r="N3093" s="121">
        <f t="shared" si="1409"/>
        <v>1.7838736963379407</v>
      </c>
      <c r="O3093" s="114">
        <f t="shared" si="1410"/>
        <v>1.78521006</v>
      </c>
      <c r="P3093" s="114">
        <f t="shared" si="1411"/>
        <v>225.83746441</v>
      </c>
      <c r="Q3093" s="168">
        <f t="shared" si="1424"/>
        <v>0</v>
      </c>
      <c r="R3093" s="169">
        <f t="shared" si="1420"/>
        <v>0</v>
      </c>
      <c r="S3093" s="114">
        <f t="shared" si="1412"/>
        <v>0</v>
      </c>
      <c r="T3093" s="124">
        <f t="shared" si="1421"/>
        <v>7.0000000000000007E-2</v>
      </c>
      <c r="U3093" s="122">
        <f t="shared" si="1413"/>
        <v>8</v>
      </c>
      <c r="V3093" s="122">
        <v>252</v>
      </c>
      <c r="W3093" s="121">
        <f t="shared" si="1414"/>
        <v>1.0021502019999999</v>
      </c>
      <c r="X3093" s="114">
        <f t="shared" si="1415"/>
        <v>0.48559616</v>
      </c>
      <c r="Y3093" s="114">
        <f t="shared" si="1416"/>
        <v>0</v>
      </c>
      <c r="Z3093" s="127" t="str">
        <f t="shared" si="1425"/>
        <v>A+J=</v>
      </c>
      <c r="AA3093" s="119">
        <f t="shared" si="1426"/>
        <v>47107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>
        <f t="shared" si="1417"/>
        <v>47088</v>
      </c>
      <c r="B3094" s="114">
        <f t="shared" si="1404"/>
        <v>226.40502605</v>
      </c>
      <c r="C3094" s="114">
        <f t="shared" si="1422"/>
        <v>126.50470075</v>
      </c>
      <c r="D3094" s="115">
        <f t="shared" si="1405"/>
        <v>1190.8820000000001</v>
      </c>
      <c r="E3094" s="116">
        <f t="shared" si="1401"/>
        <v>1193.337</v>
      </c>
      <c r="F3094" s="117">
        <f t="shared" si="1402"/>
        <v>47046</v>
      </c>
      <c r="G3094" s="118">
        <f t="shared" si="1406"/>
        <v>2.0614972768082662E-3</v>
      </c>
      <c r="H3094" s="119">
        <f t="shared" si="1423"/>
        <v>47107</v>
      </c>
      <c r="I3094" s="119">
        <f t="shared" si="1407"/>
        <v>47107</v>
      </c>
      <c r="J3094" s="120">
        <f t="shared" si="1418"/>
        <v>22</v>
      </c>
      <c r="K3094" s="120">
        <f t="shared" si="1403"/>
        <v>9</v>
      </c>
      <c r="L3094" s="8">
        <f t="shared" si="1419"/>
        <v>1.0008428199999999</v>
      </c>
      <c r="M3094" s="121">
        <f t="shared" si="1408"/>
        <v>1.00206149</v>
      </c>
      <c r="N3094" s="121">
        <f t="shared" si="1409"/>
        <v>1.7838736963379407</v>
      </c>
      <c r="O3094" s="114">
        <f t="shared" si="1410"/>
        <v>1.78537718</v>
      </c>
      <c r="P3094" s="114">
        <f t="shared" si="1411"/>
        <v>225.85860588</v>
      </c>
      <c r="Q3094" s="168">
        <f t="shared" si="1424"/>
        <v>0</v>
      </c>
      <c r="R3094" s="169">
        <f t="shared" si="1420"/>
        <v>0</v>
      </c>
      <c r="S3094" s="114">
        <f t="shared" si="1412"/>
        <v>0</v>
      </c>
      <c r="T3094" s="124">
        <f t="shared" si="1421"/>
        <v>7.0000000000000007E-2</v>
      </c>
      <c r="U3094" s="122">
        <f t="shared" si="1413"/>
        <v>9</v>
      </c>
      <c r="V3094" s="122">
        <v>252</v>
      </c>
      <c r="W3094" s="121">
        <f t="shared" si="1414"/>
        <v>1.0024193020000001</v>
      </c>
      <c r="X3094" s="114">
        <f t="shared" si="1415"/>
        <v>0.54642016999999998</v>
      </c>
      <c r="Y3094" s="114">
        <f t="shared" si="1416"/>
        <v>0</v>
      </c>
      <c r="Z3094" s="127" t="str">
        <f t="shared" si="1425"/>
        <v>A+J=</v>
      </c>
      <c r="AA3094" s="119">
        <f t="shared" si="1426"/>
        <v>47107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>
        <f t="shared" si="1417"/>
        <v>47089</v>
      </c>
      <c r="B3095" s="114">
        <f t="shared" si="1404"/>
        <v>226.48702044000001</v>
      </c>
      <c r="C3095" s="114">
        <f t="shared" si="1422"/>
        <v>126.50470075</v>
      </c>
      <c r="D3095" s="115">
        <f t="shared" si="1405"/>
        <v>1190.8820000000001</v>
      </c>
      <c r="E3095" s="116">
        <f t="shared" si="1401"/>
        <v>1193.337</v>
      </c>
      <c r="F3095" s="117">
        <f t="shared" si="1402"/>
        <v>47046</v>
      </c>
      <c r="G3095" s="118">
        <f t="shared" si="1406"/>
        <v>2.0614972768082662E-3</v>
      </c>
      <c r="H3095" s="119">
        <f t="shared" si="1423"/>
        <v>47107</v>
      </c>
      <c r="I3095" s="119">
        <f t="shared" si="1407"/>
        <v>47107</v>
      </c>
      <c r="J3095" s="120">
        <f t="shared" si="1418"/>
        <v>22</v>
      </c>
      <c r="K3095" s="120">
        <f t="shared" si="1403"/>
        <v>10</v>
      </c>
      <c r="L3095" s="8">
        <f t="shared" si="1419"/>
        <v>1.0009365100000001</v>
      </c>
      <c r="M3095" s="121">
        <f t="shared" si="1408"/>
        <v>1.00206149</v>
      </c>
      <c r="N3095" s="121">
        <f t="shared" si="1409"/>
        <v>1.7838736963379407</v>
      </c>
      <c r="O3095" s="114">
        <f t="shared" si="1410"/>
        <v>1.7855443099999999</v>
      </c>
      <c r="P3095" s="114">
        <f t="shared" si="1411"/>
        <v>225.87974861000001</v>
      </c>
      <c r="Q3095" s="168">
        <f t="shared" si="1424"/>
        <v>0</v>
      </c>
      <c r="R3095" s="169">
        <f t="shared" si="1420"/>
        <v>0</v>
      </c>
      <c r="S3095" s="114">
        <f t="shared" si="1412"/>
        <v>0</v>
      </c>
      <c r="T3095" s="124">
        <f t="shared" si="1421"/>
        <v>7.0000000000000007E-2</v>
      </c>
      <c r="U3095" s="122">
        <f t="shared" si="1413"/>
        <v>10</v>
      </c>
      <c r="V3095" s="122">
        <v>252</v>
      </c>
      <c r="W3095" s="121">
        <f t="shared" si="1414"/>
        <v>1.0026884739999999</v>
      </c>
      <c r="X3095" s="114">
        <f t="shared" si="1415"/>
        <v>0.60727182999999996</v>
      </c>
      <c r="Y3095" s="114">
        <f t="shared" si="1416"/>
        <v>0</v>
      </c>
      <c r="Z3095" s="127" t="str">
        <f t="shared" si="1425"/>
        <v>A+J=</v>
      </c>
      <c r="AA3095" s="119">
        <f t="shared" si="1426"/>
        <v>47107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>
        <f t="shared" si="1417"/>
        <v>47090</v>
      </c>
      <c r="B3096" s="114">
        <f t="shared" si="1404"/>
        <v>226.48702044000001</v>
      </c>
      <c r="C3096" s="114">
        <f t="shared" si="1422"/>
        <v>126.50470075</v>
      </c>
      <c r="D3096" s="115">
        <f t="shared" si="1405"/>
        <v>1190.8820000000001</v>
      </c>
      <c r="E3096" s="116">
        <f t="shared" si="1401"/>
        <v>1193.337</v>
      </c>
      <c r="F3096" s="117">
        <f t="shared" si="1402"/>
        <v>47046</v>
      </c>
      <c r="G3096" s="118">
        <f t="shared" si="1406"/>
        <v>2.0614972768082662E-3</v>
      </c>
      <c r="H3096" s="119">
        <f t="shared" si="1423"/>
        <v>47107</v>
      </c>
      <c r="I3096" s="119">
        <f t="shared" si="1407"/>
        <v>47107</v>
      </c>
      <c r="J3096" s="120">
        <f t="shared" si="1418"/>
        <v>22</v>
      </c>
      <c r="K3096" s="120">
        <f t="shared" si="1403"/>
        <v>10</v>
      </c>
      <c r="L3096" s="8">
        <f t="shared" si="1419"/>
        <v>1.0009365100000001</v>
      </c>
      <c r="M3096" s="121">
        <f t="shared" si="1408"/>
        <v>1.00206149</v>
      </c>
      <c r="N3096" s="121">
        <f t="shared" si="1409"/>
        <v>1.7838736963379407</v>
      </c>
      <c r="O3096" s="114">
        <f t="shared" si="1410"/>
        <v>1.7855443099999999</v>
      </c>
      <c r="P3096" s="114">
        <f t="shared" si="1411"/>
        <v>225.87974861000001</v>
      </c>
      <c r="Q3096" s="168">
        <f t="shared" si="1424"/>
        <v>0</v>
      </c>
      <c r="R3096" s="169">
        <f t="shared" si="1420"/>
        <v>0</v>
      </c>
      <c r="S3096" s="114">
        <f t="shared" si="1412"/>
        <v>0</v>
      </c>
      <c r="T3096" s="124">
        <f t="shared" si="1421"/>
        <v>7.0000000000000007E-2</v>
      </c>
      <c r="U3096" s="122">
        <f t="shared" si="1413"/>
        <v>10</v>
      </c>
      <c r="V3096" s="122">
        <v>252</v>
      </c>
      <c r="W3096" s="121">
        <f t="shared" si="1414"/>
        <v>1.0026884739999999</v>
      </c>
      <c r="X3096" s="114">
        <f t="shared" si="1415"/>
        <v>0.60727182999999996</v>
      </c>
      <c r="Y3096" s="114">
        <f t="shared" si="1416"/>
        <v>0</v>
      </c>
      <c r="Z3096" s="127" t="str">
        <f t="shared" si="1425"/>
        <v>A+J=</v>
      </c>
      <c r="AA3096" s="119">
        <f t="shared" si="1426"/>
        <v>47107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>
        <f t="shared" si="1417"/>
        <v>47091</v>
      </c>
      <c r="B3097" s="114">
        <f t="shared" si="1404"/>
        <v>226.48702044000001</v>
      </c>
      <c r="C3097" s="114">
        <f t="shared" si="1422"/>
        <v>126.50470075</v>
      </c>
      <c r="D3097" s="115">
        <f t="shared" si="1405"/>
        <v>1190.8820000000001</v>
      </c>
      <c r="E3097" s="116">
        <f t="shared" si="1401"/>
        <v>1193.337</v>
      </c>
      <c r="F3097" s="117">
        <f t="shared" si="1402"/>
        <v>47046</v>
      </c>
      <c r="G3097" s="118">
        <f t="shared" si="1406"/>
        <v>2.0614972768082662E-3</v>
      </c>
      <c r="H3097" s="119">
        <f t="shared" si="1423"/>
        <v>47107</v>
      </c>
      <c r="I3097" s="119">
        <f t="shared" si="1407"/>
        <v>47107</v>
      </c>
      <c r="J3097" s="120">
        <f t="shared" si="1418"/>
        <v>22</v>
      </c>
      <c r="K3097" s="120">
        <f t="shared" si="1403"/>
        <v>10</v>
      </c>
      <c r="L3097" s="8">
        <f t="shared" si="1419"/>
        <v>1.0009365100000001</v>
      </c>
      <c r="M3097" s="121">
        <f t="shared" si="1408"/>
        <v>1.00206149</v>
      </c>
      <c r="N3097" s="121">
        <f t="shared" si="1409"/>
        <v>1.7838736963379407</v>
      </c>
      <c r="O3097" s="114">
        <f t="shared" si="1410"/>
        <v>1.7855443099999999</v>
      </c>
      <c r="P3097" s="114">
        <f t="shared" si="1411"/>
        <v>225.87974861000001</v>
      </c>
      <c r="Q3097" s="168">
        <f t="shared" si="1424"/>
        <v>0</v>
      </c>
      <c r="R3097" s="169">
        <f t="shared" si="1420"/>
        <v>0</v>
      </c>
      <c r="S3097" s="114">
        <f t="shared" si="1412"/>
        <v>0</v>
      </c>
      <c r="T3097" s="124">
        <f t="shared" si="1421"/>
        <v>7.0000000000000007E-2</v>
      </c>
      <c r="U3097" s="122">
        <f t="shared" si="1413"/>
        <v>10</v>
      </c>
      <c r="V3097" s="122">
        <v>252</v>
      </c>
      <c r="W3097" s="121">
        <f t="shared" si="1414"/>
        <v>1.0026884739999999</v>
      </c>
      <c r="X3097" s="114">
        <f t="shared" si="1415"/>
        <v>0.60727182999999996</v>
      </c>
      <c r="Y3097" s="114">
        <f t="shared" si="1416"/>
        <v>0</v>
      </c>
      <c r="Z3097" s="127" t="str">
        <f t="shared" si="1425"/>
        <v>A+J=</v>
      </c>
      <c r="AA3097" s="119">
        <f t="shared" si="1426"/>
        <v>47107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>
        <f t="shared" si="1417"/>
        <v>47092</v>
      </c>
      <c r="B3098" s="114">
        <f t="shared" si="1404"/>
        <v>226.56904523</v>
      </c>
      <c r="C3098" s="114">
        <f t="shared" si="1422"/>
        <v>126.50470075</v>
      </c>
      <c r="D3098" s="115">
        <f t="shared" si="1405"/>
        <v>1190.8820000000001</v>
      </c>
      <c r="E3098" s="116">
        <f t="shared" si="1401"/>
        <v>1193.337</v>
      </c>
      <c r="F3098" s="117">
        <f t="shared" si="1402"/>
        <v>47046</v>
      </c>
      <c r="G3098" s="118">
        <f t="shared" si="1406"/>
        <v>2.0614972768082662E-3</v>
      </c>
      <c r="H3098" s="119">
        <f t="shared" si="1423"/>
        <v>47107</v>
      </c>
      <c r="I3098" s="119">
        <f t="shared" si="1407"/>
        <v>47107</v>
      </c>
      <c r="J3098" s="120">
        <f t="shared" si="1418"/>
        <v>22</v>
      </c>
      <c r="K3098" s="120">
        <f t="shared" si="1403"/>
        <v>11</v>
      </c>
      <c r="L3098" s="8">
        <f t="shared" si="1419"/>
        <v>1.0010302099999999</v>
      </c>
      <c r="M3098" s="121">
        <f t="shared" si="1408"/>
        <v>1.00206149</v>
      </c>
      <c r="N3098" s="121">
        <f t="shared" si="1409"/>
        <v>1.7838736963379407</v>
      </c>
      <c r="O3098" s="114">
        <f t="shared" si="1410"/>
        <v>1.7857114599999999</v>
      </c>
      <c r="P3098" s="114">
        <f t="shared" si="1411"/>
        <v>225.90089387</v>
      </c>
      <c r="Q3098" s="168">
        <f t="shared" si="1424"/>
        <v>0</v>
      </c>
      <c r="R3098" s="169">
        <f t="shared" si="1420"/>
        <v>0</v>
      </c>
      <c r="S3098" s="114">
        <f t="shared" si="1412"/>
        <v>0</v>
      </c>
      <c r="T3098" s="124">
        <f t="shared" si="1421"/>
        <v>7.0000000000000007E-2</v>
      </c>
      <c r="U3098" s="122">
        <f t="shared" si="1413"/>
        <v>11</v>
      </c>
      <c r="V3098" s="122">
        <v>252</v>
      </c>
      <c r="W3098" s="121">
        <f t="shared" si="1414"/>
        <v>1.0029577190000001</v>
      </c>
      <c r="X3098" s="114">
        <f t="shared" si="1415"/>
        <v>0.66815135999999997</v>
      </c>
      <c r="Y3098" s="114">
        <f t="shared" si="1416"/>
        <v>0</v>
      </c>
      <c r="Z3098" s="127" t="str">
        <f t="shared" si="1425"/>
        <v>A+J=</v>
      </c>
      <c r="AA3098" s="119">
        <f t="shared" si="1426"/>
        <v>47107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>
        <f t="shared" si="1417"/>
        <v>47093</v>
      </c>
      <c r="B3099" s="114">
        <f t="shared" si="1404"/>
        <v>226.65109894</v>
      </c>
      <c r="C3099" s="114">
        <f t="shared" si="1422"/>
        <v>126.50470075</v>
      </c>
      <c r="D3099" s="115">
        <f t="shared" si="1405"/>
        <v>1190.8820000000001</v>
      </c>
      <c r="E3099" s="116">
        <f t="shared" si="1401"/>
        <v>1193.337</v>
      </c>
      <c r="F3099" s="117">
        <f t="shared" si="1402"/>
        <v>47046</v>
      </c>
      <c r="G3099" s="118">
        <f t="shared" si="1406"/>
        <v>2.0614972768082662E-3</v>
      </c>
      <c r="H3099" s="119">
        <f t="shared" si="1423"/>
        <v>47107</v>
      </c>
      <c r="I3099" s="119">
        <f t="shared" si="1407"/>
        <v>47107</v>
      </c>
      <c r="J3099" s="120">
        <f t="shared" si="1418"/>
        <v>22</v>
      </c>
      <c r="K3099" s="120">
        <f t="shared" si="1403"/>
        <v>12</v>
      </c>
      <c r="L3099" s="8">
        <f t="shared" si="1419"/>
        <v>1.0011239199999999</v>
      </c>
      <c r="M3099" s="121">
        <f t="shared" si="1408"/>
        <v>1.00206149</v>
      </c>
      <c r="N3099" s="121">
        <f t="shared" si="1409"/>
        <v>1.7838736963379407</v>
      </c>
      <c r="O3099" s="114">
        <f t="shared" si="1410"/>
        <v>1.7858786200000001</v>
      </c>
      <c r="P3099" s="114">
        <f t="shared" si="1411"/>
        <v>225.92204039000001</v>
      </c>
      <c r="Q3099" s="168">
        <f t="shared" si="1424"/>
        <v>0</v>
      </c>
      <c r="R3099" s="169">
        <f t="shared" si="1420"/>
        <v>0</v>
      </c>
      <c r="S3099" s="114">
        <f t="shared" si="1412"/>
        <v>0</v>
      </c>
      <c r="T3099" s="124">
        <f t="shared" si="1421"/>
        <v>7.0000000000000007E-2</v>
      </c>
      <c r="U3099" s="122">
        <f t="shared" si="1413"/>
        <v>12</v>
      </c>
      <c r="V3099" s="122">
        <v>252</v>
      </c>
      <c r="W3099" s="121">
        <f t="shared" si="1414"/>
        <v>1.003227036</v>
      </c>
      <c r="X3099" s="114">
        <f t="shared" si="1415"/>
        <v>0.72905854999999997</v>
      </c>
      <c r="Y3099" s="114">
        <f t="shared" si="1416"/>
        <v>0</v>
      </c>
      <c r="Z3099" s="127" t="str">
        <f t="shared" si="1425"/>
        <v>A+J=</v>
      </c>
      <c r="AA3099" s="119">
        <f t="shared" si="1426"/>
        <v>47107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>
        <f t="shared" si="1417"/>
        <v>47094</v>
      </c>
      <c r="B3100" s="114">
        <f t="shared" si="1404"/>
        <v>226.73318413000001</v>
      </c>
      <c r="C3100" s="114">
        <f t="shared" si="1422"/>
        <v>126.50470075</v>
      </c>
      <c r="D3100" s="115">
        <f t="shared" si="1405"/>
        <v>1190.8820000000001</v>
      </c>
      <c r="E3100" s="116">
        <f t="shared" si="1401"/>
        <v>1193.337</v>
      </c>
      <c r="F3100" s="117">
        <f t="shared" si="1402"/>
        <v>47046</v>
      </c>
      <c r="G3100" s="118">
        <f t="shared" si="1406"/>
        <v>2.0614972768082662E-3</v>
      </c>
      <c r="H3100" s="119">
        <f t="shared" si="1423"/>
        <v>47107</v>
      </c>
      <c r="I3100" s="119">
        <f t="shared" si="1407"/>
        <v>47107</v>
      </c>
      <c r="J3100" s="120">
        <f t="shared" si="1418"/>
        <v>22</v>
      </c>
      <c r="K3100" s="120">
        <f t="shared" si="1403"/>
        <v>13</v>
      </c>
      <c r="L3100" s="8">
        <f t="shared" si="1419"/>
        <v>1.0012176399999999</v>
      </c>
      <c r="M3100" s="121">
        <f t="shared" si="1408"/>
        <v>1.00206149</v>
      </c>
      <c r="N3100" s="121">
        <f t="shared" si="1409"/>
        <v>1.7838736963379407</v>
      </c>
      <c r="O3100" s="114">
        <f t="shared" si="1410"/>
        <v>1.7860458100000001</v>
      </c>
      <c r="P3100" s="114">
        <f t="shared" si="1411"/>
        <v>225.94319071000001</v>
      </c>
      <c r="Q3100" s="168">
        <f t="shared" si="1424"/>
        <v>0</v>
      </c>
      <c r="R3100" s="169">
        <f t="shared" si="1420"/>
        <v>0</v>
      </c>
      <c r="S3100" s="114">
        <f t="shared" si="1412"/>
        <v>0</v>
      </c>
      <c r="T3100" s="124">
        <f t="shared" si="1421"/>
        <v>7.0000000000000007E-2</v>
      </c>
      <c r="U3100" s="122">
        <f t="shared" si="1413"/>
        <v>13</v>
      </c>
      <c r="V3100" s="122">
        <v>252</v>
      </c>
      <c r="W3100" s="121">
        <f t="shared" si="1414"/>
        <v>1.003496425</v>
      </c>
      <c r="X3100" s="114">
        <f t="shared" si="1415"/>
        <v>0.78999341999999995</v>
      </c>
      <c r="Y3100" s="114">
        <f t="shared" si="1416"/>
        <v>0</v>
      </c>
      <c r="Z3100" s="127" t="str">
        <f t="shared" si="1425"/>
        <v>A+J=</v>
      </c>
      <c r="AA3100" s="119">
        <f t="shared" si="1426"/>
        <v>47107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>
        <f t="shared" si="1417"/>
        <v>47095</v>
      </c>
      <c r="B3101" s="114">
        <f t="shared" si="1404"/>
        <v>226.81529846999999</v>
      </c>
      <c r="C3101" s="114">
        <f t="shared" si="1422"/>
        <v>126.50470075</v>
      </c>
      <c r="D3101" s="115">
        <f t="shared" si="1405"/>
        <v>1190.8820000000001</v>
      </c>
      <c r="E3101" s="116">
        <f t="shared" si="1401"/>
        <v>1193.337</v>
      </c>
      <c r="F3101" s="117">
        <f t="shared" si="1402"/>
        <v>47046</v>
      </c>
      <c r="G3101" s="118">
        <f t="shared" si="1406"/>
        <v>2.0614972768082662E-3</v>
      </c>
      <c r="H3101" s="119">
        <f t="shared" si="1423"/>
        <v>47107</v>
      </c>
      <c r="I3101" s="119">
        <f t="shared" si="1407"/>
        <v>47107</v>
      </c>
      <c r="J3101" s="120">
        <f t="shared" si="1418"/>
        <v>22</v>
      </c>
      <c r="K3101" s="120">
        <f t="shared" si="1403"/>
        <v>14</v>
      </c>
      <c r="L3101" s="8">
        <f t="shared" si="1419"/>
        <v>1.00131137</v>
      </c>
      <c r="M3101" s="121">
        <f t="shared" si="1408"/>
        <v>1.00206149</v>
      </c>
      <c r="N3101" s="121">
        <f t="shared" si="1409"/>
        <v>1.7838736963379407</v>
      </c>
      <c r="O3101" s="114">
        <f t="shared" si="1410"/>
        <v>1.78621301</v>
      </c>
      <c r="P3101" s="114">
        <f t="shared" si="1411"/>
        <v>225.9643423</v>
      </c>
      <c r="Q3101" s="168">
        <f t="shared" si="1424"/>
        <v>0</v>
      </c>
      <c r="R3101" s="169">
        <f t="shared" si="1420"/>
        <v>0</v>
      </c>
      <c r="S3101" s="114">
        <f t="shared" si="1412"/>
        <v>0</v>
      </c>
      <c r="T3101" s="124">
        <f t="shared" si="1421"/>
        <v>7.0000000000000007E-2</v>
      </c>
      <c r="U3101" s="122">
        <f t="shared" si="1413"/>
        <v>14</v>
      </c>
      <c r="V3101" s="122">
        <v>252</v>
      </c>
      <c r="W3101" s="121">
        <f t="shared" si="1414"/>
        <v>1.0037658869999999</v>
      </c>
      <c r="X3101" s="114">
        <f t="shared" si="1415"/>
        <v>0.85095617000000001</v>
      </c>
      <c r="Y3101" s="114">
        <f t="shared" si="1416"/>
        <v>0</v>
      </c>
      <c r="Z3101" s="127" t="str">
        <f t="shared" si="1425"/>
        <v>A+J=</v>
      </c>
      <c r="AA3101" s="119">
        <f t="shared" si="1426"/>
        <v>47107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>
        <f t="shared" si="1417"/>
        <v>47096</v>
      </c>
      <c r="B3102" s="114">
        <f t="shared" si="1404"/>
        <v>226.89744048999998</v>
      </c>
      <c r="C3102" s="114">
        <f t="shared" si="1422"/>
        <v>126.50470075</v>
      </c>
      <c r="D3102" s="115">
        <f t="shared" si="1405"/>
        <v>1190.8820000000001</v>
      </c>
      <c r="E3102" s="116">
        <f t="shared" si="1401"/>
        <v>1193.337</v>
      </c>
      <c r="F3102" s="117">
        <f t="shared" si="1402"/>
        <v>47046</v>
      </c>
      <c r="G3102" s="118">
        <f t="shared" si="1406"/>
        <v>2.0614972768082662E-3</v>
      </c>
      <c r="H3102" s="119">
        <f t="shared" si="1423"/>
        <v>47107</v>
      </c>
      <c r="I3102" s="119">
        <f t="shared" si="1407"/>
        <v>47107</v>
      </c>
      <c r="J3102" s="120">
        <f t="shared" si="1418"/>
        <v>22</v>
      </c>
      <c r="K3102" s="120">
        <f t="shared" si="1403"/>
        <v>15</v>
      </c>
      <c r="L3102" s="8">
        <f t="shared" si="1419"/>
        <v>1.0014050999999999</v>
      </c>
      <c r="M3102" s="121">
        <f t="shared" si="1408"/>
        <v>1.00206149</v>
      </c>
      <c r="N3102" s="121">
        <f t="shared" si="1409"/>
        <v>1.7838736963379407</v>
      </c>
      <c r="O3102" s="114">
        <f t="shared" si="1410"/>
        <v>1.7863802099999999</v>
      </c>
      <c r="P3102" s="114">
        <f t="shared" si="1411"/>
        <v>225.98549388999999</v>
      </c>
      <c r="Q3102" s="168">
        <f t="shared" si="1424"/>
        <v>0</v>
      </c>
      <c r="R3102" s="169">
        <f t="shared" si="1420"/>
        <v>0</v>
      </c>
      <c r="S3102" s="114">
        <f t="shared" si="1412"/>
        <v>0</v>
      </c>
      <c r="T3102" s="124">
        <f t="shared" si="1421"/>
        <v>7.0000000000000007E-2</v>
      </c>
      <c r="U3102" s="122">
        <f t="shared" si="1413"/>
        <v>15</v>
      </c>
      <c r="V3102" s="122">
        <v>252</v>
      </c>
      <c r="W3102" s="121">
        <f t="shared" si="1414"/>
        <v>1.004035421</v>
      </c>
      <c r="X3102" s="114">
        <f t="shared" si="1415"/>
        <v>0.91194660000000005</v>
      </c>
      <c r="Y3102" s="114">
        <f t="shared" si="1416"/>
        <v>0</v>
      </c>
      <c r="Z3102" s="127" t="str">
        <f t="shared" si="1425"/>
        <v>A+J=</v>
      </c>
      <c r="AA3102" s="119">
        <f t="shared" si="1426"/>
        <v>47107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>
        <f t="shared" si="1417"/>
        <v>47097</v>
      </c>
      <c r="B3103" s="114">
        <f t="shared" si="1404"/>
        <v>226.89744048999998</v>
      </c>
      <c r="C3103" s="114">
        <f t="shared" si="1422"/>
        <v>126.50470075</v>
      </c>
      <c r="D3103" s="115">
        <f t="shared" si="1405"/>
        <v>1190.8820000000001</v>
      </c>
      <c r="E3103" s="116">
        <f t="shared" si="1401"/>
        <v>1193.337</v>
      </c>
      <c r="F3103" s="117">
        <f t="shared" si="1402"/>
        <v>47046</v>
      </c>
      <c r="G3103" s="118">
        <f t="shared" si="1406"/>
        <v>2.0614972768082662E-3</v>
      </c>
      <c r="H3103" s="119">
        <f t="shared" si="1423"/>
        <v>47107</v>
      </c>
      <c r="I3103" s="119">
        <f t="shared" si="1407"/>
        <v>47107</v>
      </c>
      <c r="J3103" s="120">
        <f t="shared" si="1418"/>
        <v>22</v>
      </c>
      <c r="K3103" s="120">
        <f t="shared" si="1403"/>
        <v>15</v>
      </c>
      <c r="L3103" s="8">
        <f t="shared" si="1419"/>
        <v>1.0014050999999999</v>
      </c>
      <c r="M3103" s="121">
        <f t="shared" si="1408"/>
        <v>1.00206149</v>
      </c>
      <c r="N3103" s="121">
        <f t="shared" si="1409"/>
        <v>1.7838736963379407</v>
      </c>
      <c r="O3103" s="114">
        <f t="shared" si="1410"/>
        <v>1.7863802099999999</v>
      </c>
      <c r="P3103" s="114">
        <f t="shared" si="1411"/>
        <v>225.98549388999999</v>
      </c>
      <c r="Q3103" s="168">
        <f t="shared" si="1424"/>
        <v>0</v>
      </c>
      <c r="R3103" s="169">
        <f t="shared" si="1420"/>
        <v>0</v>
      </c>
      <c r="S3103" s="114">
        <f t="shared" si="1412"/>
        <v>0</v>
      </c>
      <c r="T3103" s="124">
        <f t="shared" si="1421"/>
        <v>7.0000000000000007E-2</v>
      </c>
      <c r="U3103" s="122">
        <f t="shared" si="1413"/>
        <v>15</v>
      </c>
      <c r="V3103" s="122">
        <v>252</v>
      </c>
      <c r="W3103" s="121">
        <f t="shared" si="1414"/>
        <v>1.004035421</v>
      </c>
      <c r="X3103" s="114">
        <f t="shared" si="1415"/>
        <v>0.91194660000000005</v>
      </c>
      <c r="Y3103" s="114">
        <f t="shared" si="1416"/>
        <v>0</v>
      </c>
      <c r="Z3103" s="127" t="str">
        <f t="shared" si="1425"/>
        <v>A+J=</v>
      </c>
      <c r="AA3103" s="119">
        <f t="shared" si="1426"/>
        <v>47107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>
        <f t="shared" si="1417"/>
        <v>47098</v>
      </c>
      <c r="B3104" s="114">
        <f t="shared" si="1404"/>
        <v>226.89744048999998</v>
      </c>
      <c r="C3104" s="114">
        <f t="shared" si="1422"/>
        <v>126.50470075</v>
      </c>
      <c r="D3104" s="115">
        <f t="shared" si="1405"/>
        <v>1190.8820000000001</v>
      </c>
      <c r="E3104" s="116">
        <f t="shared" si="1401"/>
        <v>1193.337</v>
      </c>
      <c r="F3104" s="117">
        <f t="shared" si="1402"/>
        <v>47046</v>
      </c>
      <c r="G3104" s="118">
        <f t="shared" si="1406"/>
        <v>2.0614972768082662E-3</v>
      </c>
      <c r="H3104" s="119">
        <f t="shared" si="1423"/>
        <v>47107</v>
      </c>
      <c r="I3104" s="119">
        <f t="shared" si="1407"/>
        <v>47107</v>
      </c>
      <c r="J3104" s="120">
        <f t="shared" si="1418"/>
        <v>22</v>
      </c>
      <c r="K3104" s="120">
        <f t="shared" si="1403"/>
        <v>15</v>
      </c>
      <c r="L3104" s="8">
        <f t="shared" si="1419"/>
        <v>1.0014050999999999</v>
      </c>
      <c r="M3104" s="121">
        <f t="shared" si="1408"/>
        <v>1.00206149</v>
      </c>
      <c r="N3104" s="121">
        <f t="shared" si="1409"/>
        <v>1.7838736963379407</v>
      </c>
      <c r="O3104" s="114">
        <f t="shared" si="1410"/>
        <v>1.7863802099999999</v>
      </c>
      <c r="P3104" s="114">
        <f t="shared" si="1411"/>
        <v>225.98549388999999</v>
      </c>
      <c r="Q3104" s="168">
        <f t="shared" si="1424"/>
        <v>0</v>
      </c>
      <c r="R3104" s="169">
        <f t="shared" si="1420"/>
        <v>0</v>
      </c>
      <c r="S3104" s="114">
        <f t="shared" si="1412"/>
        <v>0</v>
      </c>
      <c r="T3104" s="124">
        <f t="shared" si="1421"/>
        <v>7.0000000000000007E-2</v>
      </c>
      <c r="U3104" s="122">
        <f t="shared" si="1413"/>
        <v>15</v>
      </c>
      <c r="V3104" s="122">
        <v>252</v>
      </c>
      <c r="W3104" s="121">
        <f t="shared" si="1414"/>
        <v>1.004035421</v>
      </c>
      <c r="X3104" s="114">
        <f t="shared" si="1415"/>
        <v>0.91194660000000005</v>
      </c>
      <c r="Y3104" s="114">
        <f t="shared" si="1416"/>
        <v>0</v>
      </c>
      <c r="Z3104" s="127" t="str">
        <f t="shared" si="1425"/>
        <v>A+J=</v>
      </c>
      <c r="AA3104" s="119">
        <f t="shared" si="1426"/>
        <v>47107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>
        <f t="shared" si="1417"/>
        <v>47099</v>
      </c>
      <c r="B3105" s="114">
        <f t="shared" si="1404"/>
        <v>226.97961272000001</v>
      </c>
      <c r="C3105" s="114">
        <f t="shared" si="1422"/>
        <v>126.50470075</v>
      </c>
      <c r="D3105" s="115">
        <f t="shared" si="1405"/>
        <v>1190.8820000000001</v>
      </c>
      <c r="E3105" s="116">
        <f t="shared" si="1401"/>
        <v>1193.337</v>
      </c>
      <c r="F3105" s="117">
        <f t="shared" si="1402"/>
        <v>47046</v>
      </c>
      <c r="G3105" s="118">
        <f t="shared" si="1406"/>
        <v>2.0614972768082662E-3</v>
      </c>
      <c r="H3105" s="119">
        <f t="shared" si="1423"/>
        <v>47107</v>
      </c>
      <c r="I3105" s="119">
        <f t="shared" si="1407"/>
        <v>47107</v>
      </c>
      <c r="J3105" s="120">
        <f t="shared" si="1418"/>
        <v>22</v>
      </c>
      <c r="K3105" s="120">
        <f t="shared" si="1403"/>
        <v>16</v>
      </c>
      <c r="L3105" s="8">
        <f t="shared" si="1419"/>
        <v>1.00149884</v>
      </c>
      <c r="M3105" s="121">
        <f t="shared" si="1408"/>
        <v>1.00206149</v>
      </c>
      <c r="N3105" s="121">
        <f t="shared" si="1409"/>
        <v>1.7838736963379407</v>
      </c>
      <c r="O3105" s="114">
        <f t="shared" si="1410"/>
        <v>1.7865474299999999</v>
      </c>
      <c r="P3105" s="114">
        <f t="shared" si="1411"/>
        <v>226.00664800000001</v>
      </c>
      <c r="Q3105" s="168">
        <f t="shared" si="1424"/>
        <v>0</v>
      </c>
      <c r="R3105" s="169">
        <f t="shared" si="1420"/>
        <v>0</v>
      </c>
      <c r="S3105" s="114">
        <f t="shared" si="1412"/>
        <v>0</v>
      </c>
      <c r="T3105" s="124">
        <f t="shared" si="1421"/>
        <v>7.0000000000000007E-2</v>
      </c>
      <c r="U3105" s="122">
        <f t="shared" si="1413"/>
        <v>16</v>
      </c>
      <c r="V3105" s="122">
        <v>252</v>
      </c>
      <c r="W3105" s="121">
        <f t="shared" si="1414"/>
        <v>1.004305027</v>
      </c>
      <c r="X3105" s="114">
        <f t="shared" si="1415"/>
        <v>0.97296472000000001</v>
      </c>
      <c r="Y3105" s="114">
        <f t="shared" si="1416"/>
        <v>0</v>
      </c>
      <c r="Z3105" s="127" t="str">
        <f t="shared" si="1425"/>
        <v>A+J=</v>
      </c>
      <c r="AA3105" s="119">
        <f t="shared" si="1426"/>
        <v>47107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>
        <f t="shared" si="1417"/>
        <v>47100</v>
      </c>
      <c r="B3106" s="114">
        <f t="shared" si="1404"/>
        <v>227.06181794</v>
      </c>
      <c r="C3106" s="114">
        <f t="shared" si="1422"/>
        <v>126.50470075</v>
      </c>
      <c r="D3106" s="115">
        <f t="shared" si="1405"/>
        <v>1190.8820000000001</v>
      </c>
      <c r="E3106" s="116">
        <f t="shared" si="1401"/>
        <v>1193.337</v>
      </c>
      <c r="F3106" s="117">
        <f t="shared" si="1402"/>
        <v>47046</v>
      </c>
      <c r="G3106" s="118">
        <f t="shared" si="1406"/>
        <v>2.0614972768082662E-3</v>
      </c>
      <c r="H3106" s="119">
        <f t="shared" si="1423"/>
        <v>47107</v>
      </c>
      <c r="I3106" s="119">
        <f t="shared" si="1407"/>
        <v>47107</v>
      </c>
      <c r="J3106" s="120">
        <f t="shared" si="1418"/>
        <v>22</v>
      </c>
      <c r="K3106" s="120">
        <f t="shared" si="1403"/>
        <v>17</v>
      </c>
      <c r="L3106" s="8">
        <f t="shared" si="1419"/>
        <v>1.0015925999999999</v>
      </c>
      <c r="M3106" s="121">
        <f t="shared" si="1408"/>
        <v>1.00206149</v>
      </c>
      <c r="N3106" s="121">
        <f t="shared" si="1409"/>
        <v>1.7838736963379407</v>
      </c>
      <c r="O3106" s="114">
        <f t="shared" si="1410"/>
        <v>1.7867146899999999</v>
      </c>
      <c r="P3106" s="114">
        <f t="shared" si="1411"/>
        <v>226.02780718</v>
      </c>
      <c r="Q3106" s="168">
        <f t="shared" si="1424"/>
        <v>0</v>
      </c>
      <c r="R3106" s="169">
        <f t="shared" si="1420"/>
        <v>0</v>
      </c>
      <c r="S3106" s="114">
        <f t="shared" si="1412"/>
        <v>0</v>
      </c>
      <c r="T3106" s="124">
        <f t="shared" si="1421"/>
        <v>7.0000000000000007E-2</v>
      </c>
      <c r="U3106" s="122">
        <f t="shared" si="1413"/>
        <v>17</v>
      </c>
      <c r="V3106" s="122">
        <v>252</v>
      </c>
      <c r="W3106" s="121">
        <f t="shared" si="1414"/>
        <v>1.0045747060000001</v>
      </c>
      <c r="X3106" s="114">
        <f t="shared" si="1415"/>
        <v>1.0340107599999999</v>
      </c>
      <c r="Y3106" s="114">
        <f t="shared" si="1416"/>
        <v>0</v>
      </c>
      <c r="Z3106" s="127" t="str">
        <f t="shared" si="1425"/>
        <v>A+J=</v>
      </c>
      <c r="AA3106" s="119">
        <f t="shared" si="1426"/>
        <v>47107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>
        <f t="shared" si="1417"/>
        <v>47101</v>
      </c>
      <c r="B3107" s="114">
        <f t="shared" si="1404"/>
        <v>227.14404958</v>
      </c>
      <c r="C3107" s="114">
        <f t="shared" si="1422"/>
        <v>126.50470075</v>
      </c>
      <c r="D3107" s="115">
        <f t="shared" si="1405"/>
        <v>1190.8820000000001</v>
      </c>
      <c r="E3107" s="116">
        <f t="shared" si="1401"/>
        <v>1193.337</v>
      </c>
      <c r="F3107" s="117">
        <f t="shared" si="1402"/>
        <v>47046</v>
      </c>
      <c r="G3107" s="118">
        <f t="shared" si="1406"/>
        <v>2.0614972768082662E-3</v>
      </c>
      <c r="H3107" s="119">
        <f t="shared" si="1423"/>
        <v>47107</v>
      </c>
      <c r="I3107" s="119">
        <f t="shared" si="1407"/>
        <v>47107</v>
      </c>
      <c r="J3107" s="120">
        <f t="shared" si="1418"/>
        <v>22</v>
      </c>
      <c r="K3107" s="120">
        <f t="shared" si="1403"/>
        <v>18</v>
      </c>
      <c r="L3107" s="8">
        <f t="shared" si="1419"/>
        <v>1.0016863600000001</v>
      </c>
      <c r="M3107" s="121">
        <f t="shared" si="1408"/>
        <v>1.00206149</v>
      </c>
      <c r="N3107" s="121">
        <f t="shared" si="1409"/>
        <v>1.7838736963379407</v>
      </c>
      <c r="O3107" s="114">
        <f t="shared" si="1410"/>
        <v>1.78688194</v>
      </c>
      <c r="P3107" s="114">
        <f t="shared" si="1411"/>
        <v>226.04896509</v>
      </c>
      <c r="Q3107" s="168">
        <f t="shared" si="1424"/>
        <v>0</v>
      </c>
      <c r="R3107" s="169">
        <f t="shared" si="1420"/>
        <v>0</v>
      </c>
      <c r="S3107" s="114">
        <f t="shared" si="1412"/>
        <v>0</v>
      </c>
      <c r="T3107" s="124">
        <f t="shared" si="1421"/>
        <v>7.0000000000000007E-2</v>
      </c>
      <c r="U3107" s="122">
        <f t="shared" si="1413"/>
        <v>18</v>
      </c>
      <c r="V3107" s="122">
        <v>252</v>
      </c>
      <c r="W3107" s="121">
        <f t="shared" si="1414"/>
        <v>1.0048444569999999</v>
      </c>
      <c r="X3107" s="114">
        <f t="shared" si="1415"/>
        <v>1.0950844900000001</v>
      </c>
      <c r="Y3107" s="114">
        <f t="shared" si="1416"/>
        <v>0</v>
      </c>
      <c r="Z3107" s="127" t="str">
        <f t="shared" si="1425"/>
        <v>A+J=</v>
      </c>
      <c r="AA3107" s="119">
        <f t="shared" si="1426"/>
        <v>47107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>
        <f t="shared" si="1417"/>
        <v>47102</v>
      </c>
      <c r="B3108" s="114">
        <f t="shared" si="1404"/>
        <v>227.22631294999999</v>
      </c>
      <c r="C3108" s="114">
        <f t="shared" si="1422"/>
        <v>126.50470075</v>
      </c>
      <c r="D3108" s="115">
        <f t="shared" si="1405"/>
        <v>1190.8820000000001</v>
      </c>
      <c r="E3108" s="116">
        <f t="shared" si="1401"/>
        <v>1193.337</v>
      </c>
      <c r="F3108" s="117">
        <f t="shared" si="1402"/>
        <v>47046</v>
      </c>
      <c r="G3108" s="118">
        <f t="shared" si="1406"/>
        <v>2.0614972768082662E-3</v>
      </c>
      <c r="H3108" s="119">
        <f t="shared" si="1423"/>
        <v>47107</v>
      </c>
      <c r="I3108" s="119">
        <f t="shared" si="1407"/>
        <v>47107</v>
      </c>
      <c r="J3108" s="120">
        <f t="shared" si="1418"/>
        <v>22</v>
      </c>
      <c r="K3108" s="120">
        <f t="shared" si="1403"/>
        <v>19</v>
      </c>
      <c r="L3108" s="8">
        <f t="shared" si="1419"/>
        <v>1.00178013</v>
      </c>
      <c r="M3108" s="121">
        <f t="shared" si="1408"/>
        <v>1.00206149</v>
      </c>
      <c r="N3108" s="121">
        <f t="shared" si="1409"/>
        <v>1.7838736963379407</v>
      </c>
      <c r="O3108" s="114">
        <f t="shared" si="1410"/>
        <v>1.7870492200000001</v>
      </c>
      <c r="P3108" s="114">
        <f t="shared" si="1411"/>
        <v>226.0701268</v>
      </c>
      <c r="Q3108" s="168">
        <f t="shared" si="1424"/>
        <v>0</v>
      </c>
      <c r="R3108" s="169">
        <f t="shared" si="1420"/>
        <v>0</v>
      </c>
      <c r="S3108" s="114">
        <f t="shared" si="1412"/>
        <v>0</v>
      </c>
      <c r="T3108" s="124">
        <f t="shared" si="1421"/>
        <v>7.0000000000000007E-2</v>
      </c>
      <c r="U3108" s="122">
        <f t="shared" si="1413"/>
        <v>19</v>
      </c>
      <c r="V3108" s="122">
        <v>252</v>
      </c>
      <c r="W3108" s="121">
        <f t="shared" si="1414"/>
        <v>1.005114281</v>
      </c>
      <c r="X3108" s="114">
        <f t="shared" si="1415"/>
        <v>1.1561861499999999</v>
      </c>
      <c r="Y3108" s="114">
        <f t="shared" si="1416"/>
        <v>0</v>
      </c>
      <c r="Z3108" s="127" t="str">
        <f t="shared" si="1425"/>
        <v>A+J=</v>
      </c>
      <c r="AA3108" s="119">
        <f t="shared" si="1426"/>
        <v>47107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>
        <f t="shared" si="1417"/>
        <v>47103</v>
      </c>
      <c r="B3109" s="114">
        <f t="shared" si="1404"/>
        <v>227.30860529</v>
      </c>
      <c r="C3109" s="114">
        <f t="shared" si="1422"/>
        <v>126.50470075</v>
      </c>
      <c r="D3109" s="115">
        <f t="shared" si="1405"/>
        <v>1190.8820000000001</v>
      </c>
      <c r="E3109" s="116">
        <f t="shared" si="1401"/>
        <v>1193.337</v>
      </c>
      <c r="F3109" s="117">
        <f t="shared" si="1402"/>
        <v>47046</v>
      </c>
      <c r="G3109" s="118">
        <f t="shared" si="1406"/>
        <v>2.0614972768082662E-3</v>
      </c>
      <c r="H3109" s="119">
        <f t="shared" si="1423"/>
        <v>47107</v>
      </c>
      <c r="I3109" s="119">
        <f t="shared" si="1407"/>
        <v>47107</v>
      </c>
      <c r="J3109" s="120">
        <f t="shared" si="1418"/>
        <v>22</v>
      </c>
      <c r="K3109" s="120">
        <f t="shared" si="1403"/>
        <v>20</v>
      </c>
      <c r="L3109" s="8">
        <f t="shared" si="1419"/>
        <v>1.00187391</v>
      </c>
      <c r="M3109" s="121">
        <f t="shared" si="1408"/>
        <v>1.00206149</v>
      </c>
      <c r="N3109" s="121">
        <f t="shared" si="1409"/>
        <v>1.7838736963379407</v>
      </c>
      <c r="O3109" s="114">
        <f t="shared" si="1410"/>
        <v>1.7872165099999999</v>
      </c>
      <c r="P3109" s="114">
        <f t="shared" si="1411"/>
        <v>226.09128977</v>
      </c>
      <c r="Q3109" s="168">
        <f t="shared" si="1424"/>
        <v>0</v>
      </c>
      <c r="R3109" s="169">
        <f t="shared" si="1420"/>
        <v>0</v>
      </c>
      <c r="S3109" s="114">
        <f t="shared" si="1412"/>
        <v>0</v>
      </c>
      <c r="T3109" s="124">
        <f t="shared" si="1421"/>
        <v>7.0000000000000007E-2</v>
      </c>
      <c r="U3109" s="122">
        <f t="shared" si="1413"/>
        <v>20</v>
      </c>
      <c r="V3109" s="122">
        <v>252</v>
      </c>
      <c r="W3109" s="121">
        <f t="shared" si="1414"/>
        <v>1.005384177</v>
      </c>
      <c r="X3109" s="114">
        <f t="shared" si="1415"/>
        <v>1.2173155200000001</v>
      </c>
      <c r="Y3109" s="114">
        <f t="shared" si="1416"/>
        <v>0</v>
      </c>
      <c r="Z3109" s="127" t="str">
        <f t="shared" si="1425"/>
        <v>A+J=</v>
      </c>
      <c r="AA3109" s="119">
        <f t="shared" si="1426"/>
        <v>47107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>
        <f t="shared" si="1417"/>
        <v>47104</v>
      </c>
      <c r="B3110" s="114">
        <f t="shared" si="1404"/>
        <v>227.30860529</v>
      </c>
      <c r="C3110" s="114">
        <f t="shared" si="1422"/>
        <v>126.50470075</v>
      </c>
      <c r="D3110" s="115">
        <f t="shared" si="1405"/>
        <v>1190.8820000000001</v>
      </c>
      <c r="E3110" s="116">
        <f t="shared" si="1401"/>
        <v>1193.337</v>
      </c>
      <c r="F3110" s="117">
        <f t="shared" si="1402"/>
        <v>47046</v>
      </c>
      <c r="G3110" s="118">
        <f t="shared" si="1406"/>
        <v>2.0614972768082662E-3</v>
      </c>
      <c r="H3110" s="119">
        <f t="shared" si="1423"/>
        <v>47107</v>
      </c>
      <c r="I3110" s="119">
        <f t="shared" si="1407"/>
        <v>47107</v>
      </c>
      <c r="J3110" s="120">
        <f t="shared" si="1418"/>
        <v>22</v>
      </c>
      <c r="K3110" s="120">
        <f t="shared" si="1403"/>
        <v>20</v>
      </c>
      <c r="L3110" s="8">
        <f t="shared" si="1419"/>
        <v>1.00187391</v>
      </c>
      <c r="M3110" s="121">
        <f t="shared" si="1408"/>
        <v>1.00206149</v>
      </c>
      <c r="N3110" s="121">
        <f t="shared" si="1409"/>
        <v>1.7838736963379407</v>
      </c>
      <c r="O3110" s="114">
        <f t="shared" si="1410"/>
        <v>1.7872165099999999</v>
      </c>
      <c r="P3110" s="114">
        <f t="shared" si="1411"/>
        <v>226.09128977</v>
      </c>
      <c r="Q3110" s="168">
        <f t="shared" si="1424"/>
        <v>0</v>
      </c>
      <c r="R3110" s="169">
        <f t="shared" si="1420"/>
        <v>0</v>
      </c>
      <c r="S3110" s="114">
        <f t="shared" si="1412"/>
        <v>0</v>
      </c>
      <c r="T3110" s="124">
        <f t="shared" si="1421"/>
        <v>7.0000000000000007E-2</v>
      </c>
      <c r="U3110" s="122">
        <f t="shared" si="1413"/>
        <v>20</v>
      </c>
      <c r="V3110" s="122">
        <v>252</v>
      </c>
      <c r="W3110" s="121">
        <f t="shared" si="1414"/>
        <v>1.005384177</v>
      </c>
      <c r="X3110" s="114">
        <f t="shared" si="1415"/>
        <v>1.2173155200000001</v>
      </c>
      <c r="Y3110" s="114">
        <f t="shared" si="1416"/>
        <v>0</v>
      </c>
      <c r="Z3110" s="127" t="str">
        <f t="shared" si="1425"/>
        <v>A+J=</v>
      </c>
      <c r="AA3110" s="119">
        <f t="shared" si="1426"/>
        <v>47107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>
        <f t="shared" si="1417"/>
        <v>47105</v>
      </c>
      <c r="B3111" s="114">
        <f t="shared" si="1404"/>
        <v>227.30860529</v>
      </c>
      <c r="C3111" s="114">
        <f t="shared" si="1422"/>
        <v>126.50470075</v>
      </c>
      <c r="D3111" s="115">
        <f t="shared" si="1405"/>
        <v>1190.8820000000001</v>
      </c>
      <c r="E3111" s="116">
        <f t="shared" si="1401"/>
        <v>1193.337</v>
      </c>
      <c r="F3111" s="117">
        <f t="shared" si="1402"/>
        <v>47046</v>
      </c>
      <c r="G3111" s="118">
        <f t="shared" si="1406"/>
        <v>2.0614972768082662E-3</v>
      </c>
      <c r="H3111" s="119">
        <f t="shared" si="1423"/>
        <v>47107</v>
      </c>
      <c r="I3111" s="119">
        <f t="shared" si="1407"/>
        <v>47107</v>
      </c>
      <c r="J3111" s="120">
        <f t="shared" si="1418"/>
        <v>22</v>
      </c>
      <c r="K3111" s="120">
        <f t="shared" si="1403"/>
        <v>20</v>
      </c>
      <c r="L3111" s="8">
        <f t="shared" si="1419"/>
        <v>1.00187391</v>
      </c>
      <c r="M3111" s="121">
        <f t="shared" si="1408"/>
        <v>1.00206149</v>
      </c>
      <c r="N3111" s="121">
        <f t="shared" si="1409"/>
        <v>1.7838736963379407</v>
      </c>
      <c r="O3111" s="114">
        <f t="shared" si="1410"/>
        <v>1.7872165099999999</v>
      </c>
      <c r="P3111" s="114">
        <f t="shared" si="1411"/>
        <v>226.09128977</v>
      </c>
      <c r="Q3111" s="168">
        <f t="shared" si="1424"/>
        <v>0</v>
      </c>
      <c r="R3111" s="169">
        <f t="shared" si="1420"/>
        <v>0</v>
      </c>
      <c r="S3111" s="114">
        <f t="shared" si="1412"/>
        <v>0</v>
      </c>
      <c r="T3111" s="124">
        <f t="shared" si="1421"/>
        <v>7.0000000000000007E-2</v>
      </c>
      <c r="U3111" s="122">
        <f t="shared" si="1413"/>
        <v>20</v>
      </c>
      <c r="V3111" s="122">
        <v>252</v>
      </c>
      <c r="W3111" s="121">
        <f t="shared" si="1414"/>
        <v>1.005384177</v>
      </c>
      <c r="X3111" s="114">
        <f t="shared" si="1415"/>
        <v>1.2173155200000001</v>
      </c>
      <c r="Y3111" s="114">
        <f t="shared" si="1416"/>
        <v>0</v>
      </c>
      <c r="Z3111" s="127" t="str">
        <f t="shared" si="1425"/>
        <v>A+J=</v>
      </c>
      <c r="AA3111" s="119">
        <f t="shared" si="1426"/>
        <v>47107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>
        <f t="shared" si="1417"/>
        <v>47106</v>
      </c>
      <c r="B3112" s="114">
        <f t="shared" si="1404"/>
        <v>227.39092786999998</v>
      </c>
      <c r="C3112" s="114">
        <f t="shared" si="1422"/>
        <v>126.50470075</v>
      </c>
      <c r="D3112" s="115">
        <f t="shared" si="1405"/>
        <v>1190.8820000000001</v>
      </c>
      <c r="E3112" s="116">
        <f t="shared" si="1401"/>
        <v>1193.337</v>
      </c>
      <c r="F3112" s="117">
        <f t="shared" si="1402"/>
        <v>47046</v>
      </c>
      <c r="G3112" s="118">
        <f t="shared" si="1406"/>
        <v>2.0614972768082662E-3</v>
      </c>
      <c r="H3112" s="119">
        <f t="shared" si="1423"/>
        <v>47107</v>
      </c>
      <c r="I3112" s="119">
        <f t="shared" si="1407"/>
        <v>47107</v>
      </c>
      <c r="J3112" s="120">
        <f t="shared" si="1418"/>
        <v>22</v>
      </c>
      <c r="K3112" s="120">
        <f t="shared" si="1403"/>
        <v>21</v>
      </c>
      <c r="L3112" s="8">
        <f t="shared" si="1419"/>
        <v>1.0019677</v>
      </c>
      <c r="M3112" s="121">
        <f t="shared" si="1408"/>
        <v>1.00206149</v>
      </c>
      <c r="N3112" s="121">
        <f t="shared" si="1409"/>
        <v>1.7838736963379407</v>
      </c>
      <c r="O3112" s="114">
        <f t="shared" si="1410"/>
        <v>1.7873838200000001</v>
      </c>
      <c r="P3112" s="114">
        <f t="shared" si="1411"/>
        <v>226.11245527</v>
      </c>
      <c r="Q3112" s="168">
        <f t="shared" si="1424"/>
        <v>0</v>
      </c>
      <c r="R3112" s="169">
        <f t="shared" si="1420"/>
        <v>0</v>
      </c>
      <c r="S3112" s="114">
        <f t="shared" si="1412"/>
        <v>0</v>
      </c>
      <c r="T3112" s="124">
        <f t="shared" si="1421"/>
        <v>7.0000000000000007E-2</v>
      </c>
      <c r="U3112" s="122">
        <f t="shared" si="1413"/>
        <v>21</v>
      </c>
      <c r="V3112" s="122">
        <v>252</v>
      </c>
      <c r="W3112" s="121">
        <f t="shared" si="1414"/>
        <v>1.0056541450000001</v>
      </c>
      <c r="X3112" s="114">
        <f t="shared" si="1415"/>
        <v>1.2784726</v>
      </c>
      <c r="Y3112" s="114">
        <f t="shared" si="1416"/>
        <v>0</v>
      </c>
      <c r="Z3112" s="127" t="str">
        <f t="shared" si="1425"/>
        <v>A+J=</v>
      </c>
      <c r="AA3112" s="119">
        <f t="shared" si="1426"/>
        <v>47107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>
        <f t="shared" si="1417"/>
        <v>47107</v>
      </c>
      <c r="B3113" s="114">
        <f t="shared" si="1404"/>
        <v>227.4732784</v>
      </c>
      <c r="C3113" s="114">
        <f t="shared" si="1422"/>
        <v>126.50470075</v>
      </c>
      <c r="D3113" s="115">
        <f t="shared" si="1405"/>
        <v>1190.8820000000001</v>
      </c>
      <c r="E3113" s="116">
        <f t="shared" si="1401"/>
        <v>1193.337</v>
      </c>
      <c r="F3113" s="117">
        <f t="shared" si="1402"/>
        <v>47046</v>
      </c>
      <c r="G3113" s="118">
        <f t="shared" si="1406"/>
        <v>2.0614972768082662E-3</v>
      </c>
      <c r="H3113" s="119">
        <f t="shared" si="1423"/>
        <v>47140</v>
      </c>
      <c r="I3113" s="119">
        <f t="shared" si="1407"/>
        <v>47107</v>
      </c>
      <c r="J3113" s="120">
        <f t="shared" si="1418"/>
        <v>22</v>
      </c>
      <c r="K3113" s="120">
        <f t="shared" si="1403"/>
        <v>22</v>
      </c>
      <c r="L3113" s="8">
        <f t="shared" si="1419"/>
        <v>1.00206149</v>
      </c>
      <c r="M3113" s="121">
        <f t="shared" si="1408"/>
        <v>1.00206149</v>
      </c>
      <c r="N3113" s="121">
        <f t="shared" si="1409"/>
        <v>1.7838736963379407</v>
      </c>
      <c r="O3113" s="114">
        <f t="shared" si="1410"/>
        <v>1.78755113</v>
      </c>
      <c r="P3113" s="114">
        <f t="shared" si="1411"/>
        <v>226.13362076999999</v>
      </c>
      <c r="Q3113" s="168">
        <f t="shared" si="1424"/>
        <v>102</v>
      </c>
      <c r="R3113" s="169">
        <f t="shared" si="1420"/>
        <v>5.6728000000000001E-2</v>
      </c>
      <c r="S3113" s="114">
        <f t="shared" si="1412"/>
        <v>12.828108029999999</v>
      </c>
      <c r="T3113" s="124">
        <f t="shared" si="1421"/>
        <v>7.0000000000000007E-2</v>
      </c>
      <c r="U3113" s="122">
        <f t="shared" si="1413"/>
        <v>22</v>
      </c>
      <c r="V3113" s="122">
        <v>252</v>
      </c>
      <c r="W3113" s="121">
        <f t="shared" si="1414"/>
        <v>1.0059241860000001</v>
      </c>
      <c r="X3113" s="114">
        <f t="shared" si="1415"/>
        <v>1.33965763</v>
      </c>
      <c r="Y3113" s="114">
        <f t="shared" si="1416"/>
        <v>14.167765659999999</v>
      </c>
      <c r="Z3113" s="127" t="str">
        <f t="shared" si="1425"/>
        <v>A+J=</v>
      </c>
      <c r="AA3113" s="119">
        <f t="shared" si="1426"/>
        <v>47107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>
        <f t="shared" si="1417"/>
        <v>47108</v>
      </c>
      <c r="B3114" s="114">
        <f t="shared" si="1404"/>
        <v>213.38371405000001</v>
      </c>
      <c r="C3114" s="114">
        <f t="shared" si="1422"/>
        <v>119.32834209000001</v>
      </c>
      <c r="D3114" s="115">
        <f t="shared" si="1405"/>
        <v>1190.8820000000001</v>
      </c>
      <c r="E3114" s="116">
        <f t="shared" ref="E3114:E3177" si="1427">IF($K3114=1,VLOOKUP($A3113,$AO$10:$AS$131,4),E3113)</f>
        <v>1193.337</v>
      </c>
      <c r="F3114" s="117">
        <f t="shared" ref="F3114:F3177" si="1428">IF($K3114=1,VLOOKUP($A3113,$AO$10:$AS$131,5),F3113)</f>
        <v>47077</v>
      </c>
      <c r="G3114" s="118">
        <f t="shared" si="1406"/>
        <v>2.0614972768082662E-3</v>
      </c>
      <c r="H3114" s="119">
        <f t="shared" si="1423"/>
        <v>47140</v>
      </c>
      <c r="I3114" s="119">
        <f t="shared" si="1407"/>
        <v>47140</v>
      </c>
      <c r="J3114" s="120">
        <f t="shared" si="1418"/>
        <v>21</v>
      </c>
      <c r="K3114" s="120">
        <f t="shared" si="1403"/>
        <v>1</v>
      </c>
      <c r="L3114" s="8">
        <f t="shared" si="1419"/>
        <v>1.00009807</v>
      </c>
      <c r="M3114" s="121">
        <f t="shared" si="1408"/>
        <v>1.00206149</v>
      </c>
      <c r="N3114" s="121">
        <f t="shared" si="1409"/>
        <v>1.7875511341242043</v>
      </c>
      <c r="O3114" s="114">
        <f t="shared" si="1410"/>
        <v>1.78772643</v>
      </c>
      <c r="P3114" s="114">
        <f t="shared" si="1411"/>
        <v>213.32643100000001</v>
      </c>
      <c r="Q3114" s="168">
        <f t="shared" si="1424"/>
        <v>0</v>
      </c>
      <c r="R3114" s="169">
        <f t="shared" si="1420"/>
        <v>0</v>
      </c>
      <c r="S3114" s="114">
        <f t="shared" si="1412"/>
        <v>0</v>
      </c>
      <c r="T3114" s="124">
        <f t="shared" si="1421"/>
        <v>7.0000000000000007E-2</v>
      </c>
      <c r="U3114" s="122">
        <f t="shared" si="1413"/>
        <v>1</v>
      </c>
      <c r="V3114" s="122">
        <v>252</v>
      </c>
      <c r="W3114" s="121">
        <f t="shared" si="1414"/>
        <v>1.0002685229999999</v>
      </c>
      <c r="X3114" s="114">
        <f t="shared" si="1415"/>
        <v>5.7283050000000002E-2</v>
      </c>
      <c r="Y3114" s="114">
        <f t="shared" si="1416"/>
        <v>0</v>
      </c>
      <c r="Z3114" s="127" t="str">
        <f t="shared" si="1425"/>
        <v>A+J=</v>
      </c>
      <c r="AA3114" s="119">
        <f t="shared" si="1426"/>
        <v>47140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>
        <f t="shared" si="1417"/>
        <v>47109</v>
      </c>
      <c r="B3115" s="114">
        <f t="shared" si="1404"/>
        <v>213.46194554000002</v>
      </c>
      <c r="C3115" s="114">
        <f t="shared" si="1422"/>
        <v>119.32834209000001</v>
      </c>
      <c r="D3115" s="115">
        <f t="shared" si="1405"/>
        <v>1190.8820000000001</v>
      </c>
      <c r="E3115" s="116">
        <f t="shared" si="1427"/>
        <v>1193.337</v>
      </c>
      <c r="F3115" s="117">
        <f t="shared" si="1428"/>
        <v>47077</v>
      </c>
      <c r="G3115" s="118">
        <f t="shared" si="1406"/>
        <v>2.0614972768082662E-3</v>
      </c>
      <c r="H3115" s="119">
        <f t="shared" si="1423"/>
        <v>47140</v>
      </c>
      <c r="I3115" s="119">
        <f t="shared" si="1407"/>
        <v>47140</v>
      </c>
      <c r="J3115" s="120">
        <f t="shared" si="1418"/>
        <v>21</v>
      </c>
      <c r="K3115" s="120">
        <f t="shared" si="1403"/>
        <v>2</v>
      </c>
      <c r="L3115" s="8">
        <f t="shared" si="1419"/>
        <v>1.0001961500000001</v>
      </c>
      <c r="M3115" s="121">
        <f t="shared" si="1408"/>
        <v>1.00206149</v>
      </c>
      <c r="N3115" s="121">
        <f t="shared" si="1409"/>
        <v>1.7875511341242043</v>
      </c>
      <c r="O3115" s="114">
        <f t="shared" si="1410"/>
        <v>1.78790176</v>
      </c>
      <c r="P3115" s="114">
        <f t="shared" si="1411"/>
        <v>213.34735284000001</v>
      </c>
      <c r="Q3115" s="168">
        <f t="shared" si="1424"/>
        <v>0</v>
      </c>
      <c r="R3115" s="169">
        <f t="shared" si="1420"/>
        <v>0</v>
      </c>
      <c r="S3115" s="114">
        <f t="shared" si="1412"/>
        <v>0</v>
      </c>
      <c r="T3115" s="124">
        <f t="shared" si="1421"/>
        <v>7.0000000000000007E-2</v>
      </c>
      <c r="U3115" s="122">
        <f t="shared" si="1413"/>
        <v>2</v>
      </c>
      <c r="V3115" s="122">
        <v>252</v>
      </c>
      <c r="W3115" s="121">
        <f t="shared" si="1414"/>
        <v>1.000537118</v>
      </c>
      <c r="X3115" s="114">
        <f t="shared" si="1415"/>
        <v>0.11459270000000001</v>
      </c>
      <c r="Y3115" s="114">
        <f t="shared" si="1416"/>
        <v>0</v>
      </c>
      <c r="Z3115" s="127" t="str">
        <f t="shared" si="1425"/>
        <v>A+J=</v>
      </c>
      <c r="AA3115" s="119">
        <f t="shared" si="1426"/>
        <v>47140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>
        <f t="shared" si="1417"/>
        <v>47110</v>
      </c>
      <c r="B3116" s="114">
        <f t="shared" si="1404"/>
        <v>213.54020242999999</v>
      </c>
      <c r="C3116" s="114">
        <f t="shared" si="1422"/>
        <v>119.32834209000001</v>
      </c>
      <c r="D3116" s="115">
        <f t="shared" si="1405"/>
        <v>1190.8820000000001</v>
      </c>
      <c r="E3116" s="116">
        <f t="shared" si="1427"/>
        <v>1193.337</v>
      </c>
      <c r="F3116" s="117">
        <f t="shared" si="1428"/>
        <v>47077</v>
      </c>
      <c r="G3116" s="118">
        <f t="shared" si="1406"/>
        <v>2.0614972768082662E-3</v>
      </c>
      <c r="H3116" s="119">
        <f t="shared" si="1423"/>
        <v>47140</v>
      </c>
      <c r="I3116" s="119">
        <f t="shared" si="1407"/>
        <v>47140</v>
      </c>
      <c r="J3116" s="120">
        <f t="shared" si="1418"/>
        <v>21</v>
      </c>
      <c r="K3116" s="120">
        <f t="shared" si="1403"/>
        <v>3</v>
      </c>
      <c r="L3116" s="8">
        <f t="shared" si="1419"/>
        <v>1.00029423</v>
      </c>
      <c r="M3116" s="121">
        <f t="shared" si="1408"/>
        <v>1.00206149</v>
      </c>
      <c r="N3116" s="121">
        <f t="shared" si="1409"/>
        <v>1.7875511341242043</v>
      </c>
      <c r="O3116" s="114">
        <f t="shared" si="1410"/>
        <v>1.7880770800000001</v>
      </c>
      <c r="P3116" s="114">
        <f t="shared" si="1411"/>
        <v>213.36827348</v>
      </c>
      <c r="Q3116" s="168">
        <f t="shared" si="1424"/>
        <v>0</v>
      </c>
      <c r="R3116" s="169">
        <f t="shared" si="1420"/>
        <v>0</v>
      </c>
      <c r="S3116" s="114">
        <f t="shared" si="1412"/>
        <v>0</v>
      </c>
      <c r="T3116" s="124">
        <f t="shared" si="1421"/>
        <v>7.0000000000000007E-2</v>
      </c>
      <c r="U3116" s="122">
        <f t="shared" si="1413"/>
        <v>3</v>
      </c>
      <c r="V3116" s="122">
        <v>252</v>
      </c>
      <c r="W3116" s="121">
        <f t="shared" si="1414"/>
        <v>1.0008057850000001</v>
      </c>
      <c r="X3116" s="114">
        <f t="shared" si="1415"/>
        <v>0.17192895</v>
      </c>
      <c r="Y3116" s="114">
        <f t="shared" si="1416"/>
        <v>0</v>
      </c>
      <c r="Z3116" s="127" t="str">
        <f t="shared" si="1425"/>
        <v>A+J=</v>
      </c>
      <c r="AA3116" s="119">
        <f t="shared" si="1426"/>
        <v>47140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>
        <f t="shared" si="1417"/>
        <v>47111</v>
      </c>
      <c r="B3117" s="114">
        <f t="shared" si="1404"/>
        <v>213.54020242999999</v>
      </c>
      <c r="C3117" s="114">
        <f t="shared" si="1422"/>
        <v>119.32834209000001</v>
      </c>
      <c r="D3117" s="115">
        <f t="shared" si="1405"/>
        <v>1190.8820000000001</v>
      </c>
      <c r="E3117" s="116">
        <f t="shared" si="1427"/>
        <v>1193.337</v>
      </c>
      <c r="F3117" s="117">
        <f t="shared" si="1428"/>
        <v>47077</v>
      </c>
      <c r="G3117" s="118">
        <f t="shared" si="1406"/>
        <v>2.0614972768082662E-3</v>
      </c>
      <c r="H3117" s="119">
        <f t="shared" si="1423"/>
        <v>47140</v>
      </c>
      <c r="I3117" s="119">
        <f t="shared" si="1407"/>
        <v>47140</v>
      </c>
      <c r="J3117" s="120">
        <f t="shared" si="1418"/>
        <v>21</v>
      </c>
      <c r="K3117" s="120">
        <f t="shared" si="1403"/>
        <v>3</v>
      </c>
      <c r="L3117" s="8">
        <f t="shared" si="1419"/>
        <v>1.00029423</v>
      </c>
      <c r="M3117" s="121">
        <f t="shared" si="1408"/>
        <v>1.00206149</v>
      </c>
      <c r="N3117" s="121">
        <f t="shared" si="1409"/>
        <v>1.7875511341242043</v>
      </c>
      <c r="O3117" s="114">
        <f t="shared" si="1410"/>
        <v>1.7880770800000001</v>
      </c>
      <c r="P3117" s="114">
        <f t="shared" si="1411"/>
        <v>213.36827348</v>
      </c>
      <c r="Q3117" s="168">
        <f t="shared" si="1424"/>
        <v>0</v>
      </c>
      <c r="R3117" s="169">
        <f t="shared" si="1420"/>
        <v>0</v>
      </c>
      <c r="S3117" s="114">
        <f t="shared" si="1412"/>
        <v>0</v>
      </c>
      <c r="T3117" s="124">
        <f t="shared" si="1421"/>
        <v>7.0000000000000007E-2</v>
      </c>
      <c r="U3117" s="122">
        <f t="shared" si="1413"/>
        <v>3</v>
      </c>
      <c r="V3117" s="122">
        <v>252</v>
      </c>
      <c r="W3117" s="121">
        <f t="shared" si="1414"/>
        <v>1.0008057850000001</v>
      </c>
      <c r="X3117" s="114">
        <f t="shared" si="1415"/>
        <v>0.17192895</v>
      </c>
      <c r="Y3117" s="114">
        <f t="shared" si="1416"/>
        <v>0</v>
      </c>
      <c r="Z3117" s="127" t="str">
        <f t="shared" si="1425"/>
        <v>A+J=</v>
      </c>
      <c r="AA3117" s="119">
        <f t="shared" si="1426"/>
        <v>47140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>
        <f t="shared" si="1417"/>
        <v>47112</v>
      </c>
      <c r="B3118" s="114">
        <f t="shared" si="1404"/>
        <v>213.54020242999999</v>
      </c>
      <c r="C3118" s="114">
        <f t="shared" si="1422"/>
        <v>119.32834209000001</v>
      </c>
      <c r="D3118" s="115">
        <f t="shared" si="1405"/>
        <v>1190.8820000000001</v>
      </c>
      <c r="E3118" s="116">
        <f t="shared" si="1427"/>
        <v>1193.337</v>
      </c>
      <c r="F3118" s="117">
        <f t="shared" si="1428"/>
        <v>47077</v>
      </c>
      <c r="G3118" s="118">
        <f t="shared" si="1406"/>
        <v>2.0614972768082662E-3</v>
      </c>
      <c r="H3118" s="119">
        <f t="shared" si="1423"/>
        <v>47140</v>
      </c>
      <c r="I3118" s="119">
        <f t="shared" si="1407"/>
        <v>47140</v>
      </c>
      <c r="J3118" s="120">
        <f t="shared" si="1418"/>
        <v>21</v>
      </c>
      <c r="K3118" s="120">
        <f t="shared" ref="K3118:K3181" si="1429">(J3118-(NETWORKDAYS(A3118,I3118,AD$148:AD$502)-1))</f>
        <v>3</v>
      </c>
      <c r="L3118" s="8">
        <f t="shared" si="1419"/>
        <v>1.00029423</v>
      </c>
      <c r="M3118" s="121">
        <f t="shared" si="1408"/>
        <v>1.00206149</v>
      </c>
      <c r="N3118" s="121">
        <f t="shared" si="1409"/>
        <v>1.7875511341242043</v>
      </c>
      <c r="O3118" s="114">
        <f t="shared" si="1410"/>
        <v>1.7880770800000001</v>
      </c>
      <c r="P3118" s="114">
        <f t="shared" si="1411"/>
        <v>213.36827348</v>
      </c>
      <c r="Q3118" s="168">
        <f t="shared" si="1424"/>
        <v>0</v>
      </c>
      <c r="R3118" s="169">
        <f t="shared" si="1420"/>
        <v>0</v>
      </c>
      <c r="S3118" s="114">
        <f t="shared" si="1412"/>
        <v>0</v>
      </c>
      <c r="T3118" s="124">
        <f t="shared" si="1421"/>
        <v>7.0000000000000007E-2</v>
      </c>
      <c r="U3118" s="122">
        <f t="shared" si="1413"/>
        <v>3</v>
      </c>
      <c r="V3118" s="122">
        <v>252</v>
      </c>
      <c r="W3118" s="121">
        <f t="shared" si="1414"/>
        <v>1.0008057850000001</v>
      </c>
      <c r="X3118" s="114">
        <f t="shared" si="1415"/>
        <v>0.17192895</v>
      </c>
      <c r="Y3118" s="114">
        <f t="shared" si="1416"/>
        <v>0</v>
      </c>
      <c r="Z3118" s="127" t="str">
        <f t="shared" si="1425"/>
        <v>A+J=</v>
      </c>
      <c r="AA3118" s="119">
        <f t="shared" si="1426"/>
        <v>47140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>
        <f t="shared" si="1417"/>
        <v>47113</v>
      </c>
      <c r="B3119" s="114">
        <f t="shared" si="1404"/>
        <v>213.54020242999999</v>
      </c>
      <c r="C3119" s="114">
        <f t="shared" si="1422"/>
        <v>119.32834209000001</v>
      </c>
      <c r="D3119" s="115">
        <f t="shared" si="1405"/>
        <v>1190.8820000000001</v>
      </c>
      <c r="E3119" s="116">
        <f t="shared" si="1427"/>
        <v>1193.337</v>
      </c>
      <c r="F3119" s="117">
        <f t="shared" si="1428"/>
        <v>47077</v>
      </c>
      <c r="G3119" s="118">
        <f t="shared" si="1406"/>
        <v>2.0614972768082662E-3</v>
      </c>
      <c r="H3119" s="119">
        <f t="shared" si="1423"/>
        <v>47140</v>
      </c>
      <c r="I3119" s="119">
        <f t="shared" si="1407"/>
        <v>47140</v>
      </c>
      <c r="J3119" s="120">
        <f t="shared" si="1418"/>
        <v>21</v>
      </c>
      <c r="K3119" s="120">
        <f t="shared" si="1429"/>
        <v>3</v>
      </c>
      <c r="L3119" s="8">
        <f t="shared" si="1419"/>
        <v>1.00029423</v>
      </c>
      <c r="M3119" s="121">
        <f t="shared" si="1408"/>
        <v>1.00206149</v>
      </c>
      <c r="N3119" s="121">
        <f t="shared" si="1409"/>
        <v>1.7875511341242043</v>
      </c>
      <c r="O3119" s="114">
        <f t="shared" si="1410"/>
        <v>1.7880770800000001</v>
      </c>
      <c r="P3119" s="114">
        <f t="shared" si="1411"/>
        <v>213.36827348</v>
      </c>
      <c r="Q3119" s="168">
        <f t="shared" si="1424"/>
        <v>0</v>
      </c>
      <c r="R3119" s="169">
        <f t="shared" si="1420"/>
        <v>0</v>
      </c>
      <c r="S3119" s="114">
        <f t="shared" si="1412"/>
        <v>0</v>
      </c>
      <c r="T3119" s="124">
        <f t="shared" si="1421"/>
        <v>7.0000000000000007E-2</v>
      </c>
      <c r="U3119" s="122">
        <f t="shared" si="1413"/>
        <v>3</v>
      </c>
      <c r="V3119" s="122">
        <v>252</v>
      </c>
      <c r="W3119" s="121">
        <f t="shared" si="1414"/>
        <v>1.0008057850000001</v>
      </c>
      <c r="X3119" s="114">
        <f t="shared" si="1415"/>
        <v>0.17192895</v>
      </c>
      <c r="Y3119" s="114">
        <f t="shared" si="1416"/>
        <v>0</v>
      </c>
      <c r="Z3119" s="127" t="str">
        <f t="shared" si="1425"/>
        <v>A+J=</v>
      </c>
      <c r="AA3119" s="119">
        <f t="shared" si="1426"/>
        <v>47140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>
        <f t="shared" si="1417"/>
        <v>47114</v>
      </c>
      <c r="B3120" s="114">
        <f t="shared" si="1404"/>
        <v>213.61849071</v>
      </c>
      <c r="C3120" s="114">
        <f t="shared" si="1422"/>
        <v>119.32834209000001</v>
      </c>
      <c r="D3120" s="115">
        <f t="shared" si="1405"/>
        <v>1190.8820000000001</v>
      </c>
      <c r="E3120" s="116">
        <f t="shared" si="1427"/>
        <v>1193.337</v>
      </c>
      <c r="F3120" s="117">
        <f t="shared" si="1428"/>
        <v>47077</v>
      </c>
      <c r="G3120" s="118">
        <f t="shared" si="1406"/>
        <v>2.0614972768082662E-3</v>
      </c>
      <c r="H3120" s="119">
        <f t="shared" si="1423"/>
        <v>47140</v>
      </c>
      <c r="I3120" s="119">
        <f t="shared" si="1407"/>
        <v>47140</v>
      </c>
      <c r="J3120" s="120">
        <f t="shared" si="1418"/>
        <v>21</v>
      </c>
      <c r="K3120" s="120">
        <f t="shared" si="1429"/>
        <v>4</v>
      </c>
      <c r="L3120" s="8">
        <f t="shared" si="1419"/>
        <v>1.0003923299999999</v>
      </c>
      <c r="M3120" s="121">
        <f t="shared" si="1408"/>
        <v>1.00206149</v>
      </c>
      <c r="N3120" s="121">
        <f t="shared" si="1409"/>
        <v>1.7875511341242043</v>
      </c>
      <c r="O3120" s="114">
        <f t="shared" si="1410"/>
        <v>1.7882524399999999</v>
      </c>
      <c r="P3120" s="114">
        <f t="shared" si="1411"/>
        <v>213.3891989</v>
      </c>
      <c r="Q3120" s="168">
        <f t="shared" si="1424"/>
        <v>0</v>
      </c>
      <c r="R3120" s="169">
        <f t="shared" si="1420"/>
        <v>0</v>
      </c>
      <c r="S3120" s="114">
        <f t="shared" si="1412"/>
        <v>0</v>
      </c>
      <c r="T3120" s="124">
        <f t="shared" si="1421"/>
        <v>7.0000000000000007E-2</v>
      </c>
      <c r="U3120" s="122">
        <f t="shared" si="1413"/>
        <v>4</v>
      </c>
      <c r="V3120" s="122">
        <v>252</v>
      </c>
      <c r="W3120" s="121">
        <f t="shared" si="1414"/>
        <v>1.0010745240000001</v>
      </c>
      <c r="X3120" s="114">
        <f t="shared" si="1415"/>
        <v>0.22929181000000001</v>
      </c>
      <c r="Y3120" s="114">
        <f t="shared" si="1416"/>
        <v>0</v>
      </c>
      <c r="Z3120" s="127" t="str">
        <f t="shared" si="1425"/>
        <v>A+J=</v>
      </c>
      <c r="AA3120" s="119">
        <f t="shared" si="1426"/>
        <v>47140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>
        <f t="shared" si="1417"/>
        <v>47115</v>
      </c>
      <c r="B3121" s="114">
        <f t="shared" si="1404"/>
        <v>213.69680799</v>
      </c>
      <c r="C3121" s="114">
        <f t="shared" si="1422"/>
        <v>119.32834209000001</v>
      </c>
      <c r="D3121" s="115">
        <f t="shared" si="1405"/>
        <v>1190.8820000000001</v>
      </c>
      <c r="E3121" s="116">
        <f t="shared" si="1427"/>
        <v>1193.337</v>
      </c>
      <c r="F3121" s="117">
        <f t="shared" si="1428"/>
        <v>47077</v>
      </c>
      <c r="G3121" s="118">
        <f t="shared" si="1406"/>
        <v>2.0614972768082662E-3</v>
      </c>
      <c r="H3121" s="119">
        <f t="shared" si="1423"/>
        <v>47140</v>
      </c>
      <c r="I3121" s="119">
        <f t="shared" si="1407"/>
        <v>47140</v>
      </c>
      <c r="J3121" s="120">
        <f t="shared" si="1418"/>
        <v>21</v>
      </c>
      <c r="K3121" s="120">
        <f t="shared" si="1429"/>
        <v>5</v>
      </c>
      <c r="L3121" s="8">
        <f t="shared" si="1419"/>
        <v>1.0004904400000001</v>
      </c>
      <c r="M3121" s="121">
        <f t="shared" si="1408"/>
        <v>1.00206149</v>
      </c>
      <c r="N3121" s="121">
        <f t="shared" si="1409"/>
        <v>1.7875511341242043</v>
      </c>
      <c r="O3121" s="114">
        <f t="shared" si="1410"/>
        <v>1.7884278199999999</v>
      </c>
      <c r="P3121" s="114">
        <f t="shared" si="1411"/>
        <v>213.41012670000001</v>
      </c>
      <c r="Q3121" s="168">
        <f t="shared" si="1424"/>
        <v>0</v>
      </c>
      <c r="R3121" s="169">
        <f t="shared" si="1420"/>
        <v>0</v>
      </c>
      <c r="S3121" s="114">
        <f t="shared" si="1412"/>
        <v>0</v>
      </c>
      <c r="T3121" s="124">
        <f t="shared" si="1421"/>
        <v>7.0000000000000007E-2</v>
      </c>
      <c r="U3121" s="122">
        <f t="shared" si="1413"/>
        <v>5</v>
      </c>
      <c r="V3121" s="122">
        <v>252</v>
      </c>
      <c r="W3121" s="121">
        <f t="shared" si="1414"/>
        <v>1.0013433350000001</v>
      </c>
      <c r="X3121" s="114">
        <f t="shared" si="1415"/>
        <v>0.28668128999999998</v>
      </c>
      <c r="Y3121" s="114">
        <f t="shared" si="1416"/>
        <v>0</v>
      </c>
      <c r="Z3121" s="127" t="str">
        <f t="shared" si="1425"/>
        <v>A+J=</v>
      </c>
      <c r="AA3121" s="119">
        <f t="shared" si="1426"/>
        <v>47140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>
        <f t="shared" si="1417"/>
        <v>47116</v>
      </c>
      <c r="B3122" s="114">
        <f t="shared" si="1404"/>
        <v>213.77515308</v>
      </c>
      <c r="C3122" s="114">
        <f t="shared" si="1422"/>
        <v>119.32834209000001</v>
      </c>
      <c r="D3122" s="115">
        <f t="shared" si="1405"/>
        <v>1190.8820000000001</v>
      </c>
      <c r="E3122" s="116">
        <f t="shared" si="1427"/>
        <v>1193.337</v>
      </c>
      <c r="F3122" s="117">
        <f t="shared" si="1428"/>
        <v>47077</v>
      </c>
      <c r="G3122" s="118">
        <f t="shared" si="1406"/>
        <v>2.0614972768082662E-3</v>
      </c>
      <c r="H3122" s="119">
        <f t="shared" si="1423"/>
        <v>47140</v>
      </c>
      <c r="I3122" s="119">
        <f t="shared" si="1407"/>
        <v>47140</v>
      </c>
      <c r="J3122" s="120">
        <f t="shared" si="1418"/>
        <v>21</v>
      </c>
      <c r="K3122" s="120">
        <f t="shared" si="1429"/>
        <v>6</v>
      </c>
      <c r="L3122" s="8">
        <f t="shared" si="1419"/>
        <v>1.00058856</v>
      </c>
      <c r="M3122" s="121">
        <f t="shared" si="1408"/>
        <v>1.00206149</v>
      </c>
      <c r="N3122" s="121">
        <f t="shared" si="1409"/>
        <v>1.7875511341242043</v>
      </c>
      <c r="O3122" s="114">
        <f t="shared" si="1410"/>
        <v>1.78860321</v>
      </c>
      <c r="P3122" s="114">
        <f t="shared" si="1411"/>
        <v>213.4310557</v>
      </c>
      <c r="Q3122" s="168">
        <f t="shared" si="1424"/>
        <v>0</v>
      </c>
      <c r="R3122" s="169">
        <f t="shared" si="1420"/>
        <v>0</v>
      </c>
      <c r="S3122" s="114">
        <f t="shared" si="1412"/>
        <v>0</v>
      </c>
      <c r="T3122" s="124">
        <f t="shared" si="1421"/>
        <v>7.0000000000000007E-2</v>
      </c>
      <c r="U3122" s="122">
        <f t="shared" si="1413"/>
        <v>6</v>
      </c>
      <c r="V3122" s="122">
        <v>252</v>
      </c>
      <c r="W3122" s="121">
        <f t="shared" si="1414"/>
        <v>1.001612218</v>
      </c>
      <c r="X3122" s="114">
        <f t="shared" si="1415"/>
        <v>0.34409738000000001</v>
      </c>
      <c r="Y3122" s="114">
        <f t="shared" si="1416"/>
        <v>0</v>
      </c>
      <c r="Z3122" s="127" t="str">
        <f t="shared" si="1425"/>
        <v>A+J=</v>
      </c>
      <c r="AA3122" s="119">
        <f t="shared" si="1426"/>
        <v>47140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>
        <f t="shared" si="1417"/>
        <v>47117</v>
      </c>
      <c r="B3123" s="114">
        <f t="shared" si="1404"/>
        <v>213.85352741</v>
      </c>
      <c r="C3123" s="114">
        <f t="shared" si="1422"/>
        <v>119.32834209000001</v>
      </c>
      <c r="D3123" s="115">
        <f t="shared" si="1405"/>
        <v>1190.8820000000001</v>
      </c>
      <c r="E3123" s="116">
        <f t="shared" si="1427"/>
        <v>1193.337</v>
      </c>
      <c r="F3123" s="117">
        <f t="shared" si="1428"/>
        <v>47077</v>
      </c>
      <c r="G3123" s="118">
        <f t="shared" si="1406"/>
        <v>2.0614972768082662E-3</v>
      </c>
      <c r="H3123" s="119">
        <f t="shared" si="1423"/>
        <v>47140</v>
      </c>
      <c r="I3123" s="119">
        <f t="shared" si="1407"/>
        <v>47140</v>
      </c>
      <c r="J3123" s="120">
        <f t="shared" si="1418"/>
        <v>21</v>
      </c>
      <c r="K3123" s="120">
        <f t="shared" si="1429"/>
        <v>7</v>
      </c>
      <c r="L3123" s="8">
        <f t="shared" si="1419"/>
        <v>1.00068669</v>
      </c>
      <c r="M3123" s="121">
        <f t="shared" si="1408"/>
        <v>1.00206149</v>
      </c>
      <c r="N3123" s="121">
        <f t="shared" si="1409"/>
        <v>1.7875511341242043</v>
      </c>
      <c r="O3123" s="114">
        <f t="shared" si="1410"/>
        <v>1.78877862</v>
      </c>
      <c r="P3123" s="114">
        <f t="shared" si="1411"/>
        <v>213.45198708999999</v>
      </c>
      <c r="Q3123" s="168">
        <f t="shared" si="1424"/>
        <v>0</v>
      </c>
      <c r="R3123" s="169">
        <f t="shared" si="1420"/>
        <v>0</v>
      </c>
      <c r="S3123" s="114">
        <f t="shared" si="1412"/>
        <v>0</v>
      </c>
      <c r="T3123" s="124">
        <f t="shared" si="1421"/>
        <v>7.0000000000000007E-2</v>
      </c>
      <c r="U3123" s="122">
        <f t="shared" si="1413"/>
        <v>7</v>
      </c>
      <c r="V3123" s="122">
        <v>252</v>
      </c>
      <c r="W3123" s="121">
        <f t="shared" si="1414"/>
        <v>1.001881174</v>
      </c>
      <c r="X3123" s="114">
        <f t="shared" si="1415"/>
        <v>0.40154032000000001</v>
      </c>
      <c r="Y3123" s="114">
        <f t="shared" si="1416"/>
        <v>0</v>
      </c>
      <c r="Z3123" s="127" t="str">
        <f t="shared" si="1425"/>
        <v>A+J=</v>
      </c>
      <c r="AA3123" s="119">
        <f t="shared" si="1426"/>
        <v>47140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>
        <f t="shared" si="1417"/>
        <v>47118</v>
      </c>
      <c r="B3124" s="114">
        <f t="shared" si="1404"/>
        <v>213.85352741</v>
      </c>
      <c r="C3124" s="114">
        <f t="shared" si="1422"/>
        <v>119.32834209000001</v>
      </c>
      <c r="D3124" s="115">
        <f t="shared" si="1405"/>
        <v>1190.8820000000001</v>
      </c>
      <c r="E3124" s="116">
        <f t="shared" si="1427"/>
        <v>1193.337</v>
      </c>
      <c r="F3124" s="117">
        <f t="shared" si="1428"/>
        <v>47077</v>
      </c>
      <c r="G3124" s="118">
        <f t="shared" si="1406"/>
        <v>2.0614972768082662E-3</v>
      </c>
      <c r="H3124" s="119">
        <f t="shared" si="1423"/>
        <v>47140</v>
      </c>
      <c r="I3124" s="119">
        <f t="shared" si="1407"/>
        <v>47140</v>
      </c>
      <c r="J3124" s="120">
        <f t="shared" si="1418"/>
        <v>21</v>
      </c>
      <c r="K3124" s="120">
        <f t="shared" si="1429"/>
        <v>7</v>
      </c>
      <c r="L3124" s="8">
        <f t="shared" si="1419"/>
        <v>1.00068669</v>
      </c>
      <c r="M3124" s="121">
        <f t="shared" si="1408"/>
        <v>1.00206149</v>
      </c>
      <c r="N3124" s="121">
        <f t="shared" si="1409"/>
        <v>1.7875511341242043</v>
      </c>
      <c r="O3124" s="114">
        <f t="shared" si="1410"/>
        <v>1.78877862</v>
      </c>
      <c r="P3124" s="114">
        <f t="shared" si="1411"/>
        <v>213.45198708999999</v>
      </c>
      <c r="Q3124" s="168">
        <f t="shared" si="1424"/>
        <v>0</v>
      </c>
      <c r="R3124" s="169">
        <f t="shared" si="1420"/>
        <v>0</v>
      </c>
      <c r="S3124" s="114">
        <f t="shared" si="1412"/>
        <v>0</v>
      </c>
      <c r="T3124" s="124">
        <f t="shared" si="1421"/>
        <v>7.0000000000000007E-2</v>
      </c>
      <c r="U3124" s="122">
        <f t="shared" si="1413"/>
        <v>7</v>
      </c>
      <c r="V3124" s="122">
        <v>252</v>
      </c>
      <c r="W3124" s="121">
        <f t="shared" si="1414"/>
        <v>1.001881174</v>
      </c>
      <c r="X3124" s="114">
        <f t="shared" si="1415"/>
        <v>0.40154032000000001</v>
      </c>
      <c r="Y3124" s="114">
        <f t="shared" si="1416"/>
        <v>0</v>
      </c>
      <c r="Z3124" s="127" t="str">
        <f t="shared" si="1425"/>
        <v>A+J=</v>
      </c>
      <c r="AA3124" s="119">
        <f t="shared" si="1426"/>
        <v>47140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>
        <f t="shared" si="1417"/>
        <v>47119</v>
      </c>
      <c r="B3125" s="114">
        <f t="shared" si="1404"/>
        <v>213.85352741</v>
      </c>
      <c r="C3125" s="114">
        <f t="shared" si="1422"/>
        <v>119.32834209000001</v>
      </c>
      <c r="D3125" s="115">
        <f t="shared" si="1405"/>
        <v>1190.8820000000001</v>
      </c>
      <c r="E3125" s="116">
        <f t="shared" si="1427"/>
        <v>1193.337</v>
      </c>
      <c r="F3125" s="117">
        <f t="shared" si="1428"/>
        <v>47077</v>
      </c>
      <c r="G3125" s="118">
        <f t="shared" si="1406"/>
        <v>2.0614972768082662E-3</v>
      </c>
      <c r="H3125" s="119">
        <f t="shared" si="1423"/>
        <v>47140</v>
      </c>
      <c r="I3125" s="119">
        <f t="shared" si="1407"/>
        <v>47140</v>
      </c>
      <c r="J3125" s="120">
        <f t="shared" si="1418"/>
        <v>21</v>
      </c>
      <c r="K3125" s="120">
        <f t="shared" si="1429"/>
        <v>7</v>
      </c>
      <c r="L3125" s="8">
        <f t="shared" si="1419"/>
        <v>1.00068669</v>
      </c>
      <c r="M3125" s="121">
        <f t="shared" si="1408"/>
        <v>1.00206149</v>
      </c>
      <c r="N3125" s="121">
        <f t="shared" si="1409"/>
        <v>1.7875511341242043</v>
      </c>
      <c r="O3125" s="114">
        <f t="shared" si="1410"/>
        <v>1.78877862</v>
      </c>
      <c r="P3125" s="114">
        <f t="shared" si="1411"/>
        <v>213.45198708999999</v>
      </c>
      <c r="Q3125" s="168">
        <f t="shared" si="1424"/>
        <v>0</v>
      </c>
      <c r="R3125" s="169">
        <f t="shared" si="1420"/>
        <v>0</v>
      </c>
      <c r="S3125" s="114">
        <f t="shared" si="1412"/>
        <v>0</v>
      </c>
      <c r="T3125" s="124">
        <f t="shared" si="1421"/>
        <v>7.0000000000000007E-2</v>
      </c>
      <c r="U3125" s="122">
        <f t="shared" si="1413"/>
        <v>7</v>
      </c>
      <c r="V3125" s="122">
        <v>252</v>
      </c>
      <c r="W3125" s="121">
        <f t="shared" si="1414"/>
        <v>1.001881174</v>
      </c>
      <c r="X3125" s="114">
        <f t="shared" si="1415"/>
        <v>0.40154032000000001</v>
      </c>
      <c r="Y3125" s="114">
        <f t="shared" si="1416"/>
        <v>0</v>
      </c>
      <c r="Z3125" s="127" t="str">
        <f t="shared" si="1425"/>
        <v>A+J=</v>
      </c>
      <c r="AA3125" s="119">
        <f t="shared" si="1426"/>
        <v>47140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>
        <f t="shared" si="1417"/>
        <v>47120</v>
      </c>
      <c r="B3126" s="114">
        <f t="shared" si="1404"/>
        <v>213.85352741</v>
      </c>
      <c r="C3126" s="114">
        <f t="shared" si="1422"/>
        <v>119.32834209000001</v>
      </c>
      <c r="D3126" s="115">
        <f t="shared" si="1405"/>
        <v>1190.8820000000001</v>
      </c>
      <c r="E3126" s="116">
        <f t="shared" si="1427"/>
        <v>1193.337</v>
      </c>
      <c r="F3126" s="117">
        <f t="shared" si="1428"/>
        <v>47077</v>
      </c>
      <c r="G3126" s="118">
        <f t="shared" si="1406"/>
        <v>2.0614972768082662E-3</v>
      </c>
      <c r="H3126" s="119">
        <f t="shared" si="1423"/>
        <v>47140</v>
      </c>
      <c r="I3126" s="119">
        <f t="shared" si="1407"/>
        <v>47140</v>
      </c>
      <c r="J3126" s="120">
        <f t="shared" si="1418"/>
        <v>21</v>
      </c>
      <c r="K3126" s="120">
        <f t="shared" si="1429"/>
        <v>7</v>
      </c>
      <c r="L3126" s="8">
        <f t="shared" si="1419"/>
        <v>1.00068669</v>
      </c>
      <c r="M3126" s="121">
        <f t="shared" si="1408"/>
        <v>1.00206149</v>
      </c>
      <c r="N3126" s="121">
        <f t="shared" si="1409"/>
        <v>1.7875511341242043</v>
      </c>
      <c r="O3126" s="114">
        <f t="shared" si="1410"/>
        <v>1.78877862</v>
      </c>
      <c r="P3126" s="114">
        <f t="shared" si="1411"/>
        <v>213.45198708999999</v>
      </c>
      <c r="Q3126" s="168">
        <f t="shared" si="1424"/>
        <v>0</v>
      </c>
      <c r="R3126" s="169">
        <f t="shared" si="1420"/>
        <v>0</v>
      </c>
      <c r="S3126" s="114">
        <f t="shared" si="1412"/>
        <v>0</v>
      </c>
      <c r="T3126" s="124">
        <f t="shared" si="1421"/>
        <v>7.0000000000000007E-2</v>
      </c>
      <c r="U3126" s="122">
        <f t="shared" si="1413"/>
        <v>7</v>
      </c>
      <c r="V3126" s="122">
        <v>252</v>
      </c>
      <c r="W3126" s="121">
        <f t="shared" si="1414"/>
        <v>1.001881174</v>
      </c>
      <c r="X3126" s="114">
        <f t="shared" si="1415"/>
        <v>0.40154032000000001</v>
      </c>
      <c r="Y3126" s="114">
        <f t="shared" si="1416"/>
        <v>0</v>
      </c>
      <c r="Z3126" s="127" t="str">
        <f t="shared" si="1425"/>
        <v>A+J=</v>
      </c>
      <c r="AA3126" s="119">
        <f t="shared" si="1426"/>
        <v>47140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>
        <f t="shared" si="1417"/>
        <v>47121</v>
      </c>
      <c r="B3127" s="114">
        <f t="shared" si="1404"/>
        <v>213.93193076</v>
      </c>
      <c r="C3127" s="114">
        <f t="shared" si="1422"/>
        <v>119.32834209000001</v>
      </c>
      <c r="D3127" s="115">
        <f t="shared" si="1405"/>
        <v>1190.8820000000001</v>
      </c>
      <c r="E3127" s="116">
        <f t="shared" si="1427"/>
        <v>1193.337</v>
      </c>
      <c r="F3127" s="117">
        <f t="shared" si="1428"/>
        <v>47077</v>
      </c>
      <c r="G3127" s="118">
        <f t="shared" si="1406"/>
        <v>2.0614972768082662E-3</v>
      </c>
      <c r="H3127" s="119">
        <f t="shared" si="1423"/>
        <v>47140</v>
      </c>
      <c r="I3127" s="119">
        <f t="shared" si="1407"/>
        <v>47140</v>
      </c>
      <c r="J3127" s="120">
        <f t="shared" si="1418"/>
        <v>21</v>
      </c>
      <c r="K3127" s="120">
        <f t="shared" si="1429"/>
        <v>8</v>
      </c>
      <c r="L3127" s="8">
        <f t="shared" si="1419"/>
        <v>1.00078483</v>
      </c>
      <c r="M3127" s="121">
        <f t="shared" si="1408"/>
        <v>1.00206149</v>
      </c>
      <c r="N3127" s="121">
        <f t="shared" si="1409"/>
        <v>1.7875511341242043</v>
      </c>
      <c r="O3127" s="114">
        <f t="shared" si="1410"/>
        <v>1.7889540500000001</v>
      </c>
      <c r="P3127" s="114">
        <f t="shared" si="1411"/>
        <v>213.47292085999999</v>
      </c>
      <c r="Q3127" s="168">
        <f t="shared" si="1424"/>
        <v>0</v>
      </c>
      <c r="R3127" s="169">
        <f t="shared" si="1420"/>
        <v>0</v>
      </c>
      <c r="S3127" s="114">
        <f t="shared" si="1412"/>
        <v>0</v>
      </c>
      <c r="T3127" s="124">
        <f t="shared" si="1421"/>
        <v>7.0000000000000007E-2</v>
      </c>
      <c r="U3127" s="122">
        <f t="shared" si="1413"/>
        <v>8</v>
      </c>
      <c r="V3127" s="122">
        <v>252</v>
      </c>
      <c r="W3127" s="121">
        <f t="shared" si="1414"/>
        <v>1.0021502019999999</v>
      </c>
      <c r="X3127" s="114">
        <f t="shared" si="1415"/>
        <v>0.45900990000000003</v>
      </c>
      <c r="Y3127" s="114">
        <f t="shared" si="1416"/>
        <v>0</v>
      </c>
      <c r="Z3127" s="127" t="str">
        <f t="shared" si="1425"/>
        <v>A+J=</v>
      </c>
      <c r="AA3127" s="119">
        <f t="shared" si="1426"/>
        <v>47140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>
        <f t="shared" si="1417"/>
        <v>47122</v>
      </c>
      <c r="B3128" s="114">
        <f t="shared" si="1404"/>
        <v>214.01036072999997</v>
      </c>
      <c r="C3128" s="114">
        <f t="shared" si="1422"/>
        <v>119.32834209000001</v>
      </c>
      <c r="D3128" s="115">
        <f t="shared" si="1405"/>
        <v>1190.8820000000001</v>
      </c>
      <c r="E3128" s="116">
        <f t="shared" si="1427"/>
        <v>1193.337</v>
      </c>
      <c r="F3128" s="117">
        <f t="shared" si="1428"/>
        <v>47077</v>
      </c>
      <c r="G3128" s="118">
        <f t="shared" si="1406"/>
        <v>2.0614972768082662E-3</v>
      </c>
      <c r="H3128" s="119">
        <f t="shared" si="1423"/>
        <v>47140</v>
      </c>
      <c r="I3128" s="119">
        <f t="shared" si="1407"/>
        <v>47140</v>
      </c>
      <c r="J3128" s="120">
        <f t="shared" si="1418"/>
        <v>21</v>
      </c>
      <c r="K3128" s="120">
        <f t="shared" si="1429"/>
        <v>9</v>
      </c>
      <c r="L3128" s="8">
        <f t="shared" si="1419"/>
        <v>1.0008829699999999</v>
      </c>
      <c r="M3128" s="121">
        <f t="shared" si="1408"/>
        <v>1.00206149</v>
      </c>
      <c r="N3128" s="121">
        <f t="shared" si="1409"/>
        <v>1.7875511341242043</v>
      </c>
      <c r="O3128" s="114">
        <f t="shared" si="1410"/>
        <v>1.7891294799999999</v>
      </c>
      <c r="P3128" s="114">
        <f t="shared" si="1411"/>
        <v>213.49385462999999</v>
      </c>
      <c r="Q3128" s="168">
        <f t="shared" si="1424"/>
        <v>0</v>
      </c>
      <c r="R3128" s="169">
        <f t="shared" si="1420"/>
        <v>0</v>
      </c>
      <c r="S3128" s="114">
        <f t="shared" si="1412"/>
        <v>0</v>
      </c>
      <c r="T3128" s="124">
        <f t="shared" si="1421"/>
        <v>7.0000000000000007E-2</v>
      </c>
      <c r="U3128" s="122">
        <f t="shared" si="1413"/>
        <v>9</v>
      </c>
      <c r="V3128" s="122">
        <v>252</v>
      </c>
      <c r="W3128" s="121">
        <f t="shared" si="1414"/>
        <v>1.0024193020000001</v>
      </c>
      <c r="X3128" s="114">
        <f t="shared" si="1415"/>
        <v>0.51650609999999997</v>
      </c>
      <c r="Y3128" s="114">
        <f t="shared" si="1416"/>
        <v>0</v>
      </c>
      <c r="Z3128" s="127" t="str">
        <f t="shared" si="1425"/>
        <v>A+J=</v>
      </c>
      <c r="AA3128" s="119">
        <f t="shared" si="1426"/>
        <v>47140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>
        <f t="shared" si="1417"/>
        <v>47123</v>
      </c>
      <c r="B3129" s="114">
        <f t="shared" si="1404"/>
        <v>214.08882213999999</v>
      </c>
      <c r="C3129" s="114">
        <f t="shared" si="1422"/>
        <v>119.32834209000001</v>
      </c>
      <c r="D3129" s="115">
        <f t="shared" si="1405"/>
        <v>1190.8820000000001</v>
      </c>
      <c r="E3129" s="116">
        <f t="shared" si="1427"/>
        <v>1193.337</v>
      </c>
      <c r="F3129" s="117">
        <f t="shared" si="1428"/>
        <v>47077</v>
      </c>
      <c r="G3129" s="118">
        <f t="shared" si="1406"/>
        <v>2.0614972768082662E-3</v>
      </c>
      <c r="H3129" s="119">
        <f t="shared" si="1423"/>
        <v>47140</v>
      </c>
      <c r="I3129" s="119">
        <f t="shared" si="1407"/>
        <v>47140</v>
      </c>
      <c r="J3129" s="120">
        <f t="shared" si="1418"/>
        <v>21</v>
      </c>
      <c r="K3129" s="120">
        <f t="shared" si="1429"/>
        <v>10</v>
      </c>
      <c r="L3129" s="8">
        <f t="shared" si="1419"/>
        <v>1.00098113</v>
      </c>
      <c r="M3129" s="121">
        <f t="shared" si="1408"/>
        <v>1.00206149</v>
      </c>
      <c r="N3129" s="121">
        <f t="shared" si="1409"/>
        <v>1.7875511341242043</v>
      </c>
      <c r="O3129" s="114">
        <f t="shared" si="1410"/>
        <v>1.78930495</v>
      </c>
      <c r="P3129" s="114">
        <f t="shared" si="1411"/>
        <v>213.51479316999999</v>
      </c>
      <c r="Q3129" s="168">
        <f t="shared" si="1424"/>
        <v>0</v>
      </c>
      <c r="R3129" s="169">
        <f t="shared" si="1420"/>
        <v>0</v>
      </c>
      <c r="S3129" s="114">
        <f t="shared" si="1412"/>
        <v>0</v>
      </c>
      <c r="T3129" s="124">
        <f t="shared" si="1421"/>
        <v>7.0000000000000007E-2</v>
      </c>
      <c r="U3129" s="122">
        <f t="shared" si="1413"/>
        <v>10</v>
      </c>
      <c r="V3129" s="122">
        <v>252</v>
      </c>
      <c r="W3129" s="121">
        <f t="shared" si="1414"/>
        <v>1.0026884739999999</v>
      </c>
      <c r="X3129" s="114">
        <f t="shared" si="1415"/>
        <v>0.57402896999999997</v>
      </c>
      <c r="Y3129" s="114">
        <f t="shared" si="1416"/>
        <v>0</v>
      </c>
      <c r="Z3129" s="127" t="str">
        <f t="shared" si="1425"/>
        <v>A+J=</v>
      </c>
      <c r="AA3129" s="119">
        <f t="shared" si="1426"/>
        <v>47140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>
        <f t="shared" si="1417"/>
        <v>47124</v>
      </c>
      <c r="B3130" s="114">
        <f t="shared" si="1404"/>
        <v>214.16731160000001</v>
      </c>
      <c r="C3130" s="114">
        <f t="shared" si="1422"/>
        <v>119.32834209000001</v>
      </c>
      <c r="D3130" s="115">
        <f t="shared" si="1405"/>
        <v>1190.8820000000001</v>
      </c>
      <c r="E3130" s="116">
        <f t="shared" si="1427"/>
        <v>1193.337</v>
      </c>
      <c r="F3130" s="117">
        <f t="shared" si="1428"/>
        <v>47077</v>
      </c>
      <c r="G3130" s="118">
        <f t="shared" si="1406"/>
        <v>2.0614972768082662E-3</v>
      </c>
      <c r="H3130" s="119">
        <f t="shared" si="1423"/>
        <v>47140</v>
      </c>
      <c r="I3130" s="119">
        <f t="shared" si="1407"/>
        <v>47140</v>
      </c>
      <c r="J3130" s="120">
        <f t="shared" si="1418"/>
        <v>21</v>
      </c>
      <c r="K3130" s="120">
        <f t="shared" si="1429"/>
        <v>11</v>
      </c>
      <c r="L3130" s="8">
        <f t="shared" si="1419"/>
        <v>1.0010793</v>
      </c>
      <c r="M3130" s="121">
        <f t="shared" si="1408"/>
        <v>1.00206149</v>
      </c>
      <c r="N3130" s="121">
        <f t="shared" si="1409"/>
        <v>1.7875511341242043</v>
      </c>
      <c r="O3130" s="114">
        <f t="shared" si="1410"/>
        <v>1.78948043</v>
      </c>
      <c r="P3130" s="114">
        <f t="shared" si="1411"/>
        <v>213.53573291000001</v>
      </c>
      <c r="Q3130" s="168">
        <f t="shared" si="1424"/>
        <v>0</v>
      </c>
      <c r="R3130" s="169">
        <f t="shared" si="1420"/>
        <v>0</v>
      </c>
      <c r="S3130" s="114">
        <f t="shared" si="1412"/>
        <v>0</v>
      </c>
      <c r="T3130" s="124">
        <f t="shared" si="1421"/>
        <v>7.0000000000000007E-2</v>
      </c>
      <c r="U3130" s="122">
        <f t="shared" si="1413"/>
        <v>11</v>
      </c>
      <c r="V3130" s="122">
        <v>252</v>
      </c>
      <c r="W3130" s="121">
        <f t="shared" si="1414"/>
        <v>1.0029577190000001</v>
      </c>
      <c r="X3130" s="114">
        <f t="shared" si="1415"/>
        <v>0.63157869</v>
      </c>
      <c r="Y3130" s="114">
        <f t="shared" si="1416"/>
        <v>0</v>
      </c>
      <c r="Z3130" s="127" t="str">
        <f t="shared" si="1425"/>
        <v>A+J=</v>
      </c>
      <c r="AA3130" s="119">
        <f t="shared" si="1426"/>
        <v>47140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>
        <f t="shared" si="1417"/>
        <v>47125</v>
      </c>
      <c r="B3131" s="114">
        <f t="shared" si="1404"/>
        <v>214.16731160000001</v>
      </c>
      <c r="C3131" s="114">
        <f t="shared" si="1422"/>
        <v>119.32834209000001</v>
      </c>
      <c r="D3131" s="115">
        <f t="shared" si="1405"/>
        <v>1190.8820000000001</v>
      </c>
      <c r="E3131" s="116">
        <f t="shared" si="1427"/>
        <v>1193.337</v>
      </c>
      <c r="F3131" s="117">
        <f t="shared" si="1428"/>
        <v>47077</v>
      </c>
      <c r="G3131" s="118">
        <f t="shared" si="1406"/>
        <v>2.0614972768082662E-3</v>
      </c>
      <c r="H3131" s="119">
        <f t="shared" si="1423"/>
        <v>47140</v>
      </c>
      <c r="I3131" s="119">
        <f t="shared" si="1407"/>
        <v>47140</v>
      </c>
      <c r="J3131" s="120">
        <f t="shared" si="1418"/>
        <v>21</v>
      </c>
      <c r="K3131" s="120">
        <f t="shared" si="1429"/>
        <v>11</v>
      </c>
      <c r="L3131" s="8">
        <f t="shared" si="1419"/>
        <v>1.0010793</v>
      </c>
      <c r="M3131" s="121">
        <f t="shared" si="1408"/>
        <v>1.00206149</v>
      </c>
      <c r="N3131" s="121">
        <f t="shared" si="1409"/>
        <v>1.7875511341242043</v>
      </c>
      <c r="O3131" s="114">
        <f t="shared" si="1410"/>
        <v>1.78948043</v>
      </c>
      <c r="P3131" s="114">
        <f t="shared" si="1411"/>
        <v>213.53573291000001</v>
      </c>
      <c r="Q3131" s="168">
        <f t="shared" si="1424"/>
        <v>0</v>
      </c>
      <c r="R3131" s="169">
        <f t="shared" si="1420"/>
        <v>0</v>
      </c>
      <c r="S3131" s="114">
        <f t="shared" si="1412"/>
        <v>0</v>
      </c>
      <c r="T3131" s="124">
        <f t="shared" si="1421"/>
        <v>7.0000000000000007E-2</v>
      </c>
      <c r="U3131" s="122">
        <f t="shared" si="1413"/>
        <v>11</v>
      </c>
      <c r="V3131" s="122">
        <v>252</v>
      </c>
      <c r="W3131" s="121">
        <f t="shared" si="1414"/>
        <v>1.0029577190000001</v>
      </c>
      <c r="X3131" s="114">
        <f t="shared" si="1415"/>
        <v>0.63157869</v>
      </c>
      <c r="Y3131" s="114">
        <f t="shared" si="1416"/>
        <v>0</v>
      </c>
      <c r="Z3131" s="127" t="str">
        <f t="shared" si="1425"/>
        <v>A+J=</v>
      </c>
      <c r="AA3131" s="119">
        <f t="shared" si="1426"/>
        <v>47140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>
        <f t="shared" si="1417"/>
        <v>47126</v>
      </c>
      <c r="B3132" s="114">
        <f t="shared" si="1404"/>
        <v>214.16731160000001</v>
      </c>
      <c r="C3132" s="114">
        <f t="shared" si="1422"/>
        <v>119.32834209000001</v>
      </c>
      <c r="D3132" s="115">
        <f t="shared" si="1405"/>
        <v>1190.8820000000001</v>
      </c>
      <c r="E3132" s="116">
        <f t="shared" si="1427"/>
        <v>1193.337</v>
      </c>
      <c r="F3132" s="117">
        <f t="shared" si="1428"/>
        <v>47077</v>
      </c>
      <c r="G3132" s="118">
        <f t="shared" si="1406"/>
        <v>2.0614972768082662E-3</v>
      </c>
      <c r="H3132" s="119">
        <f t="shared" si="1423"/>
        <v>47140</v>
      </c>
      <c r="I3132" s="119">
        <f t="shared" si="1407"/>
        <v>47140</v>
      </c>
      <c r="J3132" s="120">
        <f t="shared" si="1418"/>
        <v>21</v>
      </c>
      <c r="K3132" s="120">
        <f t="shared" si="1429"/>
        <v>11</v>
      </c>
      <c r="L3132" s="8">
        <f t="shared" si="1419"/>
        <v>1.0010793</v>
      </c>
      <c r="M3132" s="121">
        <f t="shared" si="1408"/>
        <v>1.00206149</v>
      </c>
      <c r="N3132" s="121">
        <f t="shared" si="1409"/>
        <v>1.7875511341242043</v>
      </c>
      <c r="O3132" s="114">
        <f t="shared" si="1410"/>
        <v>1.78948043</v>
      </c>
      <c r="P3132" s="114">
        <f t="shared" si="1411"/>
        <v>213.53573291000001</v>
      </c>
      <c r="Q3132" s="168">
        <f t="shared" si="1424"/>
        <v>0</v>
      </c>
      <c r="R3132" s="169">
        <f t="shared" si="1420"/>
        <v>0</v>
      </c>
      <c r="S3132" s="114">
        <f t="shared" si="1412"/>
        <v>0</v>
      </c>
      <c r="T3132" s="124">
        <f t="shared" si="1421"/>
        <v>7.0000000000000007E-2</v>
      </c>
      <c r="U3132" s="122">
        <f t="shared" si="1413"/>
        <v>11</v>
      </c>
      <c r="V3132" s="122">
        <v>252</v>
      </c>
      <c r="W3132" s="121">
        <f t="shared" si="1414"/>
        <v>1.0029577190000001</v>
      </c>
      <c r="X3132" s="114">
        <f t="shared" si="1415"/>
        <v>0.63157869</v>
      </c>
      <c r="Y3132" s="114">
        <f t="shared" si="1416"/>
        <v>0</v>
      </c>
      <c r="Z3132" s="127" t="str">
        <f t="shared" si="1425"/>
        <v>A+J=</v>
      </c>
      <c r="AA3132" s="119">
        <f t="shared" si="1426"/>
        <v>47140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>
        <f t="shared" si="1417"/>
        <v>47127</v>
      </c>
      <c r="B3133" s="114">
        <f t="shared" si="1404"/>
        <v>214.24582891</v>
      </c>
      <c r="C3133" s="114">
        <f t="shared" si="1422"/>
        <v>119.32834209000001</v>
      </c>
      <c r="D3133" s="115">
        <f t="shared" si="1405"/>
        <v>1190.8820000000001</v>
      </c>
      <c r="E3133" s="116">
        <f t="shared" si="1427"/>
        <v>1193.337</v>
      </c>
      <c r="F3133" s="117">
        <f t="shared" si="1428"/>
        <v>47077</v>
      </c>
      <c r="G3133" s="118">
        <f t="shared" si="1406"/>
        <v>2.0614972768082662E-3</v>
      </c>
      <c r="H3133" s="119">
        <f t="shared" si="1423"/>
        <v>47140</v>
      </c>
      <c r="I3133" s="119">
        <f t="shared" si="1407"/>
        <v>47140</v>
      </c>
      <c r="J3133" s="120">
        <f t="shared" si="1418"/>
        <v>21</v>
      </c>
      <c r="K3133" s="120">
        <f t="shared" si="1429"/>
        <v>12</v>
      </c>
      <c r="L3133" s="8">
        <f t="shared" si="1419"/>
        <v>1.00117747</v>
      </c>
      <c r="M3133" s="121">
        <f t="shared" si="1408"/>
        <v>1.00206149</v>
      </c>
      <c r="N3133" s="121">
        <f t="shared" si="1409"/>
        <v>1.7875511341242043</v>
      </c>
      <c r="O3133" s="114">
        <f t="shared" si="1410"/>
        <v>1.78965592</v>
      </c>
      <c r="P3133" s="114">
        <f t="shared" si="1411"/>
        <v>213.55667384</v>
      </c>
      <c r="Q3133" s="168">
        <f t="shared" si="1424"/>
        <v>0</v>
      </c>
      <c r="R3133" s="169">
        <f t="shared" si="1420"/>
        <v>0</v>
      </c>
      <c r="S3133" s="114">
        <f t="shared" si="1412"/>
        <v>0</v>
      </c>
      <c r="T3133" s="124">
        <f t="shared" si="1421"/>
        <v>7.0000000000000007E-2</v>
      </c>
      <c r="U3133" s="122">
        <f t="shared" si="1413"/>
        <v>12</v>
      </c>
      <c r="V3133" s="122">
        <v>252</v>
      </c>
      <c r="W3133" s="121">
        <f t="shared" si="1414"/>
        <v>1.003227036</v>
      </c>
      <c r="X3133" s="114">
        <f t="shared" si="1415"/>
        <v>0.68915506999999998</v>
      </c>
      <c r="Y3133" s="114">
        <f t="shared" si="1416"/>
        <v>0</v>
      </c>
      <c r="Z3133" s="127" t="str">
        <f t="shared" si="1425"/>
        <v>A+J=</v>
      </c>
      <c r="AA3133" s="119">
        <f t="shared" si="1426"/>
        <v>47140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>
        <f t="shared" si="1417"/>
        <v>47128</v>
      </c>
      <c r="B3134" s="114">
        <f t="shared" si="1404"/>
        <v>214.32437647</v>
      </c>
      <c r="C3134" s="114">
        <f t="shared" si="1422"/>
        <v>119.32834209000001</v>
      </c>
      <c r="D3134" s="115">
        <f t="shared" si="1405"/>
        <v>1190.8820000000001</v>
      </c>
      <c r="E3134" s="116">
        <f t="shared" si="1427"/>
        <v>1193.337</v>
      </c>
      <c r="F3134" s="117">
        <f t="shared" si="1428"/>
        <v>47077</v>
      </c>
      <c r="G3134" s="118">
        <f t="shared" si="1406"/>
        <v>2.0614972768082662E-3</v>
      </c>
      <c r="H3134" s="119">
        <f t="shared" si="1423"/>
        <v>47140</v>
      </c>
      <c r="I3134" s="119">
        <f t="shared" si="1407"/>
        <v>47140</v>
      </c>
      <c r="J3134" s="120">
        <f t="shared" si="1418"/>
        <v>21</v>
      </c>
      <c r="K3134" s="120">
        <f t="shared" si="1429"/>
        <v>13</v>
      </c>
      <c r="L3134" s="8">
        <f t="shared" si="1419"/>
        <v>1.0012756599999999</v>
      </c>
      <c r="M3134" s="121">
        <f t="shared" si="1408"/>
        <v>1.00206149</v>
      </c>
      <c r="N3134" s="121">
        <f t="shared" si="1409"/>
        <v>1.7875511341242043</v>
      </c>
      <c r="O3134" s="114">
        <f t="shared" si="1410"/>
        <v>1.7898314399999999</v>
      </c>
      <c r="P3134" s="114">
        <f t="shared" si="1411"/>
        <v>213.57761834999999</v>
      </c>
      <c r="Q3134" s="168">
        <f t="shared" si="1424"/>
        <v>0</v>
      </c>
      <c r="R3134" s="169">
        <f t="shared" si="1420"/>
        <v>0</v>
      </c>
      <c r="S3134" s="114">
        <f t="shared" si="1412"/>
        <v>0</v>
      </c>
      <c r="T3134" s="124">
        <f t="shared" si="1421"/>
        <v>7.0000000000000007E-2</v>
      </c>
      <c r="U3134" s="122">
        <f t="shared" si="1413"/>
        <v>13</v>
      </c>
      <c r="V3134" s="122">
        <v>252</v>
      </c>
      <c r="W3134" s="121">
        <f t="shared" si="1414"/>
        <v>1.003496425</v>
      </c>
      <c r="X3134" s="114">
        <f t="shared" si="1415"/>
        <v>0.74675811999999997</v>
      </c>
      <c r="Y3134" s="114">
        <f t="shared" si="1416"/>
        <v>0</v>
      </c>
      <c r="Z3134" s="127" t="str">
        <f t="shared" si="1425"/>
        <v>A+J=</v>
      </c>
      <c r="AA3134" s="119">
        <f t="shared" si="1426"/>
        <v>47140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>
        <f t="shared" si="1417"/>
        <v>47129</v>
      </c>
      <c r="B3135" s="114">
        <f t="shared" si="1404"/>
        <v>214.40295090999999</v>
      </c>
      <c r="C3135" s="114">
        <f t="shared" si="1422"/>
        <v>119.32834209000001</v>
      </c>
      <c r="D3135" s="115">
        <f t="shared" si="1405"/>
        <v>1190.8820000000001</v>
      </c>
      <c r="E3135" s="116">
        <f t="shared" si="1427"/>
        <v>1193.337</v>
      </c>
      <c r="F3135" s="117">
        <f t="shared" si="1428"/>
        <v>47077</v>
      </c>
      <c r="G3135" s="118">
        <f t="shared" si="1406"/>
        <v>2.0614972768082662E-3</v>
      </c>
      <c r="H3135" s="119">
        <f t="shared" si="1423"/>
        <v>47140</v>
      </c>
      <c r="I3135" s="119">
        <f t="shared" si="1407"/>
        <v>47140</v>
      </c>
      <c r="J3135" s="120">
        <f t="shared" si="1418"/>
        <v>21</v>
      </c>
      <c r="K3135" s="120">
        <f t="shared" si="1429"/>
        <v>14</v>
      </c>
      <c r="L3135" s="8">
        <f t="shared" si="1419"/>
        <v>1.00137385</v>
      </c>
      <c r="M3135" s="121">
        <f t="shared" si="1408"/>
        <v>1.00206149</v>
      </c>
      <c r="N3135" s="121">
        <f t="shared" si="1409"/>
        <v>1.7875511341242043</v>
      </c>
      <c r="O3135" s="114">
        <f t="shared" si="1410"/>
        <v>1.7900069599999999</v>
      </c>
      <c r="P3135" s="114">
        <f t="shared" si="1411"/>
        <v>213.59856285999999</v>
      </c>
      <c r="Q3135" s="168">
        <f t="shared" si="1424"/>
        <v>0</v>
      </c>
      <c r="R3135" s="169">
        <f t="shared" si="1420"/>
        <v>0</v>
      </c>
      <c r="S3135" s="114">
        <f t="shared" si="1412"/>
        <v>0</v>
      </c>
      <c r="T3135" s="124">
        <f t="shared" si="1421"/>
        <v>7.0000000000000007E-2</v>
      </c>
      <c r="U3135" s="122">
        <f t="shared" si="1413"/>
        <v>14</v>
      </c>
      <c r="V3135" s="122">
        <v>252</v>
      </c>
      <c r="W3135" s="121">
        <f t="shared" si="1414"/>
        <v>1.0037658869999999</v>
      </c>
      <c r="X3135" s="114">
        <f t="shared" si="1415"/>
        <v>0.80438805000000002</v>
      </c>
      <c r="Y3135" s="114">
        <f t="shared" si="1416"/>
        <v>0</v>
      </c>
      <c r="Z3135" s="127" t="str">
        <f t="shared" si="1425"/>
        <v>A+J=</v>
      </c>
      <c r="AA3135" s="119">
        <f t="shared" si="1426"/>
        <v>47140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>
        <f t="shared" si="1417"/>
        <v>47130</v>
      </c>
      <c r="B3136" s="114">
        <f t="shared" si="1404"/>
        <v>214.48155561000002</v>
      </c>
      <c r="C3136" s="114">
        <f t="shared" si="1422"/>
        <v>119.32834209000001</v>
      </c>
      <c r="D3136" s="115">
        <f t="shared" si="1405"/>
        <v>1190.8820000000001</v>
      </c>
      <c r="E3136" s="116">
        <f t="shared" si="1427"/>
        <v>1193.337</v>
      </c>
      <c r="F3136" s="117">
        <f t="shared" si="1428"/>
        <v>47077</v>
      </c>
      <c r="G3136" s="118">
        <f t="shared" si="1406"/>
        <v>2.0614972768082662E-3</v>
      </c>
      <c r="H3136" s="119">
        <f t="shared" si="1423"/>
        <v>47140</v>
      </c>
      <c r="I3136" s="119">
        <f t="shared" si="1407"/>
        <v>47140</v>
      </c>
      <c r="J3136" s="120">
        <f t="shared" si="1418"/>
        <v>21</v>
      </c>
      <c r="K3136" s="120">
        <f t="shared" si="1429"/>
        <v>15</v>
      </c>
      <c r="L3136" s="8">
        <f t="shared" si="1419"/>
        <v>1.00147206</v>
      </c>
      <c r="M3136" s="121">
        <f t="shared" si="1408"/>
        <v>1.00206149</v>
      </c>
      <c r="N3136" s="121">
        <f t="shared" si="1409"/>
        <v>1.7875511341242043</v>
      </c>
      <c r="O3136" s="114">
        <f t="shared" si="1410"/>
        <v>1.7901825099999999</v>
      </c>
      <c r="P3136" s="114">
        <f t="shared" si="1411"/>
        <v>213.61951095000001</v>
      </c>
      <c r="Q3136" s="168">
        <f t="shared" si="1424"/>
        <v>0</v>
      </c>
      <c r="R3136" s="169">
        <f t="shared" si="1420"/>
        <v>0</v>
      </c>
      <c r="S3136" s="114">
        <f t="shared" si="1412"/>
        <v>0</v>
      </c>
      <c r="T3136" s="124">
        <f t="shared" si="1421"/>
        <v>7.0000000000000007E-2</v>
      </c>
      <c r="U3136" s="122">
        <f t="shared" si="1413"/>
        <v>15</v>
      </c>
      <c r="V3136" s="122">
        <v>252</v>
      </c>
      <c r="W3136" s="121">
        <f t="shared" si="1414"/>
        <v>1.004035421</v>
      </c>
      <c r="X3136" s="114">
        <f t="shared" si="1415"/>
        <v>0.86204466000000002</v>
      </c>
      <c r="Y3136" s="114">
        <f t="shared" si="1416"/>
        <v>0</v>
      </c>
      <c r="Z3136" s="127" t="str">
        <f t="shared" si="1425"/>
        <v>A+J=</v>
      </c>
      <c r="AA3136" s="119">
        <f t="shared" si="1426"/>
        <v>47140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>
        <f t="shared" si="1417"/>
        <v>47131</v>
      </c>
      <c r="B3137" s="114">
        <f t="shared" si="1404"/>
        <v>214.56018818000001</v>
      </c>
      <c r="C3137" s="114">
        <f t="shared" si="1422"/>
        <v>119.32834209000001</v>
      </c>
      <c r="D3137" s="115">
        <f t="shared" si="1405"/>
        <v>1190.8820000000001</v>
      </c>
      <c r="E3137" s="116">
        <f t="shared" si="1427"/>
        <v>1193.337</v>
      </c>
      <c r="F3137" s="117">
        <f t="shared" si="1428"/>
        <v>47077</v>
      </c>
      <c r="G3137" s="118">
        <f t="shared" si="1406"/>
        <v>2.0614972768082662E-3</v>
      </c>
      <c r="H3137" s="119">
        <f t="shared" si="1423"/>
        <v>47140</v>
      </c>
      <c r="I3137" s="119">
        <f t="shared" si="1407"/>
        <v>47140</v>
      </c>
      <c r="J3137" s="120">
        <f t="shared" si="1418"/>
        <v>21</v>
      </c>
      <c r="K3137" s="120">
        <f t="shared" si="1429"/>
        <v>16</v>
      </c>
      <c r="L3137" s="8">
        <f t="shared" si="1419"/>
        <v>1.00157027</v>
      </c>
      <c r="M3137" s="121">
        <f t="shared" si="1408"/>
        <v>1.00206149</v>
      </c>
      <c r="N3137" s="121">
        <f t="shared" si="1409"/>
        <v>1.7875511341242043</v>
      </c>
      <c r="O3137" s="114">
        <f t="shared" si="1410"/>
        <v>1.7903580699999999</v>
      </c>
      <c r="P3137" s="114">
        <f t="shared" si="1411"/>
        <v>213.64046024000001</v>
      </c>
      <c r="Q3137" s="168">
        <f t="shared" si="1424"/>
        <v>0</v>
      </c>
      <c r="R3137" s="169">
        <f t="shared" si="1420"/>
        <v>0</v>
      </c>
      <c r="S3137" s="114">
        <f t="shared" si="1412"/>
        <v>0</v>
      </c>
      <c r="T3137" s="124">
        <f t="shared" si="1421"/>
        <v>7.0000000000000007E-2</v>
      </c>
      <c r="U3137" s="122">
        <f t="shared" si="1413"/>
        <v>16</v>
      </c>
      <c r="V3137" s="122">
        <v>252</v>
      </c>
      <c r="W3137" s="121">
        <f t="shared" si="1414"/>
        <v>1.004305027</v>
      </c>
      <c r="X3137" s="114">
        <f t="shared" si="1415"/>
        <v>0.91972794000000002</v>
      </c>
      <c r="Y3137" s="114">
        <f t="shared" si="1416"/>
        <v>0</v>
      </c>
      <c r="Z3137" s="127" t="str">
        <f t="shared" si="1425"/>
        <v>A+J=</v>
      </c>
      <c r="AA3137" s="119">
        <f t="shared" si="1426"/>
        <v>47140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>
        <f t="shared" si="1417"/>
        <v>47132</v>
      </c>
      <c r="B3138" s="114">
        <f t="shared" si="1404"/>
        <v>214.56018818000001</v>
      </c>
      <c r="C3138" s="114">
        <f t="shared" si="1422"/>
        <v>119.32834209000001</v>
      </c>
      <c r="D3138" s="115">
        <f t="shared" si="1405"/>
        <v>1190.8820000000001</v>
      </c>
      <c r="E3138" s="116">
        <f t="shared" si="1427"/>
        <v>1193.337</v>
      </c>
      <c r="F3138" s="117">
        <f t="shared" si="1428"/>
        <v>47077</v>
      </c>
      <c r="G3138" s="118">
        <f t="shared" si="1406"/>
        <v>2.0614972768082662E-3</v>
      </c>
      <c r="H3138" s="119">
        <f t="shared" si="1423"/>
        <v>47140</v>
      </c>
      <c r="I3138" s="119">
        <f t="shared" si="1407"/>
        <v>47140</v>
      </c>
      <c r="J3138" s="120">
        <f t="shared" si="1418"/>
        <v>21</v>
      </c>
      <c r="K3138" s="120">
        <f t="shared" si="1429"/>
        <v>16</v>
      </c>
      <c r="L3138" s="8">
        <f t="shared" si="1419"/>
        <v>1.00157027</v>
      </c>
      <c r="M3138" s="121">
        <f t="shared" si="1408"/>
        <v>1.00206149</v>
      </c>
      <c r="N3138" s="121">
        <f t="shared" si="1409"/>
        <v>1.7875511341242043</v>
      </c>
      <c r="O3138" s="114">
        <f t="shared" si="1410"/>
        <v>1.7903580699999999</v>
      </c>
      <c r="P3138" s="114">
        <f t="shared" si="1411"/>
        <v>213.64046024000001</v>
      </c>
      <c r="Q3138" s="168">
        <f t="shared" si="1424"/>
        <v>0</v>
      </c>
      <c r="R3138" s="169">
        <f t="shared" si="1420"/>
        <v>0</v>
      </c>
      <c r="S3138" s="114">
        <f t="shared" si="1412"/>
        <v>0</v>
      </c>
      <c r="T3138" s="124">
        <f t="shared" si="1421"/>
        <v>7.0000000000000007E-2</v>
      </c>
      <c r="U3138" s="122">
        <f t="shared" si="1413"/>
        <v>16</v>
      </c>
      <c r="V3138" s="122">
        <v>252</v>
      </c>
      <c r="W3138" s="121">
        <f t="shared" si="1414"/>
        <v>1.004305027</v>
      </c>
      <c r="X3138" s="114">
        <f t="shared" si="1415"/>
        <v>0.91972794000000002</v>
      </c>
      <c r="Y3138" s="114">
        <f t="shared" si="1416"/>
        <v>0</v>
      </c>
      <c r="Z3138" s="127" t="str">
        <f t="shared" si="1425"/>
        <v>A+J=</v>
      </c>
      <c r="AA3138" s="119">
        <f t="shared" si="1426"/>
        <v>47140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>
        <f t="shared" si="1417"/>
        <v>47133</v>
      </c>
      <c r="B3139" s="114">
        <f t="shared" si="1404"/>
        <v>214.56018818000001</v>
      </c>
      <c r="C3139" s="114">
        <f t="shared" si="1422"/>
        <v>119.32834209000001</v>
      </c>
      <c r="D3139" s="115">
        <f t="shared" si="1405"/>
        <v>1190.8820000000001</v>
      </c>
      <c r="E3139" s="116">
        <f t="shared" si="1427"/>
        <v>1193.337</v>
      </c>
      <c r="F3139" s="117">
        <f t="shared" si="1428"/>
        <v>47077</v>
      </c>
      <c r="G3139" s="118">
        <f t="shared" si="1406"/>
        <v>2.0614972768082662E-3</v>
      </c>
      <c r="H3139" s="119">
        <f t="shared" si="1423"/>
        <v>47140</v>
      </c>
      <c r="I3139" s="119">
        <f t="shared" si="1407"/>
        <v>47140</v>
      </c>
      <c r="J3139" s="120">
        <f t="shared" si="1418"/>
        <v>21</v>
      </c>
      <c r="K3139" s="120">
        <f t="shared" si="1429"/>
        <v>16</v>
      </c>
      <c r="L3139" s="8">
        <f t="shared" si="1419"/>
        <v>1.00157027</v>
      </c>
      <c r="M3139" s="121">
        <f t="shared" si="1408"/>
        <v>1.00206149</v>
      </c>
      <c r="N3139" s="121">
        <f t="shared" si="1409"/>
        <v>1.7875511341242043</v>
      </c>
      <c r="O3139" s="114">
        <f t="shared" si="1410"/>
        <v>1.7903580699999999</v>
      </c>
      <c r="P3139" s="114">
        <f t="shared" si="1411"/>
        <v>213.64046024000001</v>
      </c>
      <c r="Q3139" s="168">
        <f t="shared" si="1424"/>
        <v>0</v>
      </c>
      <c r="R3139" s="169">
        <f t="shared" si="1420"/>
        <v>0</v>
      </c>
      <c r="S3139" s="114">
        <f t="shared" si="1412"/>
        <v>0</v>
      </c>
      <c r="T3139" s="124">
        <f t="shared" si="1421"/>
        <v>7.0000000000000007E-2</v>
      </c>
      <c r="U3139" s="122">
        <f t="shared" si="1413"/>
        <v>16</v>
      </c>
      <c r="V3139" s="122">
        <v>252</v>
      </c>
      <c r="W3139" s="121">
        <f t="shared" si="1414"/>
        <v>1.004305027</v>
      </c>
      <c r="X3139" s="114">
        <f t="shared" si="1415"/>
        <v>0.91972794000000002</v>
      </c>
      <c r="Y3139" s="114">
        <f t="shared" si="1416"/>
        <v>0</v>
      </c>
      <c r="Z3139" s="127" t="str">
        <f t="shared" si="1425"/>
        <v>A+J=</v>
      </c>
      <c r="AA3139" s="119">
        <f t="shared" si="1426"/>
        <v>47140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>
        <f t="shared" si="1417"/>
        <v>47134</v>
      </c>
      <c r="B3140" s="114">
        <f t="shared" si="1404"/>
        <v>214.63885124000001</v>
      </c>
      <c r="C3140" s="114">
        <f t="shared" si="1422"/>
        <v>119.32834209000001</v>
      </c>
      <c r="D3140" s="115">
        <f t="shared" si="1405"/>
        <v>1190.8820000000001</v>
      </c>
      <c r="E3140" s="116">
        <f t="shared" si="1427"/>
        <v>1193.337</v>
      </c>
      <c r="F3140" s="117">
        <f t="shared" si="1428"/>
        <v>47077</v>
      </c>
      <c r="G3140" s="118">
        <f t="shared" si="1406"/>
        <v>2.0614972768082662E-3</v>
      </c>
      <c r="H3140" s="119">
        <f t="shared" si="1423"/>
        <v>47140</v>
      </c>
      <c r="I3140" s="119">
        <f t="shared" si="1407"/>
        <v>47140</v>
      </c>
      <c r="J3140" s="120">
        <f t="shared" si="1418"/>
        <v>21</v>
      </c>
      <c r="K3140" s="120">
        <f t="shared" si="1429"/>
        <v>17</v>
      </c>
      <c r="L3140" s="8">
        <f t="shared" si="1419"/>
        <v>1.0016685000000001</v>
      </c>
      <c r="M3140" s="121">
        <f t="shared" si="1408"/>
        <v>1.00206149</v>
      </c>
      <c r="N3140" s="121">
        <f t="shared" si="1409"/>
        <v>1.7875511341242043</v>
      </c>
      <c r="O3140" s="114">
        <f t="shared" si="1410"/>
        <v>1.7905336599999999</v>
      </c>
      <c r="P3140" s="114">
        <f t="shared" si="1411"/>
        <v>213.6614131</v>
      </c>
      <c r="Q3140" s="168">
        <f t="shared" si="1424"/>
        <v>0</v>
      </c>
      <c r="R3140" s="169">
        <f t="shared" si="1420"/>
        <v>0</v>
      </c>
      <c r="S3140" s="114">
        <f t="shared" si="1412"/>
        <v>0</v>
      </c>
      <c r="T3140" s="124">
        <f t="shared" si="1421"/>
        <v>7.0000000000000007E-2</v>
      </c>
      <c r="U3140" s="122">
        <f t="shared" si="1413"/>
        <v>17</v>
      </c>
      <c r="V3140" s="122">
        <v>252</v>
      </c>
      <c r="W3140" s="121">
        <f t="shared" si="1414"/>
        <v>1.0045747060000001</v>
      </c>
      <c r="X3140" s="114">
        <f t="shared" si="1415"/>
        <v>0.97743813999999996</v>
      </c>
      <c r="Y3140" s="114">
        <f t="shared" si="1416"/>
        <v>0</v>
      </c>
      <c r="Z3140" s="127" t="str">
        <f t="shared" si="1425"/>
        <v>A+J=</v>
      </c>
      <c r="AA3140" s="119">
        <f t="shared" si="1426"/>
        <v>47140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>
        <f t="shared" si="1417"/>
        <v>47135</v>
      </c>
      <c r="B3141" s="114">
        <f t="shared" si="1404"/>
        <v>214.71754099</v>
      </c>
      <c r="C3141" s="114">
        <f t="shared" si="1422"/>
        <v>119.32834209000001</v>
      </c>
      <c r="D3141" s="115">
        <f t="shared" si="1405"/>
        <v>1190.8820000000001</v>
      </c>
      <c r="E3141" s="116">
        <f t="shared" si="1427"/>
        <v>1193.337</v>
      </c>
      <c r="F3141" s="117">
        <f t="shared" si="1428"/>
        <v>47077</v>
      </c>
      <c r="G3141" s="118">
        <f t="shared" si="1406"/>
        <v>2.0614972768082662E-3</v>
      </c>
      <c r="H3141" s="119">
        <f t="shared" si="1423"/>
        <v>47140</v>
      </c>
      <c r="I3141" s="119">
        <f t="shared" si="1407"/>
        <v>47140</v>
      </c>
      <c r="J3141" s="120">
        <f t="shared" si="1418"/>
        <v>21</v>
      </c>
      <c r="K3141" s="120">
        <f t="shared" si="1429"/>
        <v>18</v>
      </c>
      <c r="L3141" s="8">
        <f t="shared" si="1419"/>
        <v>1.0017667299999999</v>
      </c>
      <c r="M3141" s="121">
        <f t="shared" si="1408"/>
        <v>1.00206149</v>
      </c>
      <c r="N3141" s="121">
        <f t="shared" si="1409"/>
        <v>1.7875511341242043</v>
      </c>
      <c r="O3141" s="114">
        <f t="shared" si="1410"/>
        <v>1.7907092499999999</v>
      </c>
      <c r="P3141" s="114">
        <f t="shared" si="1411"/>
        <v>213.68236596</v>
      </c>
      <c r="Q3141" s="168">
        <f t="shared" si="1424"/>
        <v>0</v>
      </c>
      <c r="R3141" s="169">
        <f t="shared" si="1420"/>
        <v>0</v>
      </c>
      <c r="S3141" s="114">
        <f t="shared" si="1412"/>
        <v>0</v>
      </c>
      <c r="T3141" s="124">
        <f t="shared" si="1421"/>
        <v>7.0000000000000007E-2</v>
      </c>
      <c r="U3141" s="122">
        <f t="shared" si="1413"/>
        <v>18</v>
      </c>
      <c r="V3141" s="122">
        <v>252</v>
      </c>
      <c r="W3141" s="121">
        <f t="shared" si="1414"/>
        <v>1.0048444569999999</v>
      </c>
      <c r="X3141" s="114">
        <f t="shared" si="1415"/>
        <v>1.03517503</v>
      </c>
      <c r="Y3141" s="114">
        <f t="shared" si="1416"/>
        <v>0</v>
      </c>
      <c r="Z3141" s="127" t="str">
        <f t="shared" si="1425"/>
        <v>A+J=</v>
      </c>
      <c r="AA3141" s="119">
        <f t="shared" si="1426"/>
        <v>47140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>
        <f t="shared" si="1417"/>
        <v>47136</v>
      </c>
      <c r="B3142" s="114">
        <f t="shared" si="1404"/>
        <v>214.79626243999999</v>
      </c>
      <c r="C3142" s="114">
        <f t="shared" si="1422"/>
        <v>119.32834209000001</v>
      </c>
      <c r="D3142" s="115">
        <f t="shared" si="1405"/>
        <v>1190.8820000000001</v>
      </c>
      <c r="E3142" s="116">
        <f t="shared" si="1427"/>
        <v>1193.337</v>
      </c>
      <c r="F3142" s="117">
        <f t="shared" si="1428"/>
        <v>47077</v>
      </c>
      <c r="G3142" s="118">
        <f t="shared" si="1406"/>
        <v>2.0614972768082662E-3</v>
      </c>
      <c r="H3142" s="119">
        <f t="shared" si="1423"/>
        <v>47140</v>
      </c>
      <c r="I3142" s="119">
        <f t="shared" si="1407"/>
        <v>47140</v>
      </c>
      <c r="J3142" s="120">
        <f t="shared" si="1418"/>
        <v>21</v>
      </c>
      <c r="K3142" s="120">
        <f t="shared" si="1429"/>
        <v>19</v>
      </c>
      <c r="L3142" s="8">
        <f t="shared" si="1419"/>
        <v>1.0018649799999999</v>
      </c>
      <c r="M3142" s="121">
        <f t="shared" si="1408"/>
        <v>1.00206149</v>
      </c>
      <c r="N3142" s="121">
        <f t="shared" si="1409"/>
        <v>1.7875511341242043</v>
      </c>
      <c r="O3142" s="114">
        <f t="shared" si="1410"/>
        <v>1.7908848799999999</v>
      </c>
      <c r="P3142" s="114">
        <f t="shared" si="1411"/>
        <v>213.7033236</v>
      </c>
      <c r="Q3142" s="168">
        <f t="shared" si="1424"/>
        <v>0</v>
      </c>
      <c r="R3142" s="169">
        <f t="shared" si="1420"/>
        <v>0</v>
      </c>
      <c r="S3142" s="114">
        <f t="shared" si="1412"/>
        <v>0</v>
      </c>
      <c r="T3142" s="124">
        <f t="shared" si="1421"/>
        <v>7.0000000000000007E-2</v>
      </c>
      <c r="U3142" s="122">
        <f t="shared" si="1413"/>
        <v>19</v>
      </c>
      <c r="V3142" s="122">
        <v>252</v>
      </c>
      <c r="W3142" s="121">
        <f t="shared" si="1414"/>
        <v>1.005114281</v>
      </c>
      <c r="X3142" s="114">
        <f t="shared" si="1415"/>
        <v>1.09293884</v>
      </c>
      <c r="Y3142" s="114">
        <f t="shared" si="1416"/>
        <v>0</v>
      </c>
      <c r="Z3142" s="127" t="str">
        <f t="shared" si="1425"/>
        <v>A+J=</v>
      </c>
      <c r="AA3142" s="119">
        <f t="shared" si="1426"/>
        <v>47140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>
        <f t="shared" si="1417"/>
        <v>47137</v>
      </c>
      <c r="B3143" s="114">
        <f t="shared" ref="B3143:B3206" si="1430">(P3143+X3143)</f>
        <v>214.87500939</v>
      </c>
      <c r="C3143" s="114">
        <f t="shared" si="1422"/>
        <v>119.32834209000001</v>
      </c>
      <c r="D3143" s="115">
        <f t="shared" ref="D3143:D3206" si="1431">IF(E3143=E3142,D3142,E3142)</f>
        <v>1190.8820000000001</v>
      </c>
      <c r="E3143" s="116">
        <f t="shared" si="1427"/>
        <v>1193.337</v>
      </c>
      <c r="F3143" s="117">
        <f t="shared" si="1428"/>
        <v>47077</v>
      </c>
      <c r="G3143" s="118">
        <f t="shared" ref="G3143:G3206" si="1432">(E3143/D3143)-1</f>
        <v>2.0614972768082662E-3</v>
      </c>
      <c r="H3143" s="119">
        <f t="shared" si="1423"/>
        <v>47140</v>
      </c>
      <c r="I3143" s="119">
        <f t="shared" ref="I3143:I3206" si="1433">IF(A3143&gt;I3142,H3143,I3142)</f>
        <v>47140</v>
      </c>
      <c r="J3143" s="120">
        <f t="shared" si="1418"/>
        <v>21</v>
      </c>
      <c r="K3143" s="120">
        <f t="shared" si="1429"/>
        <v>20</v>
      </c>
      <c r="L3143" s="8">
        <f t="shared" si="1419"/>
        <v>1.0019632300000001</v>
      </c>
      <c r="M3143" s="121">
        <f t="shared" ref="M3143:M3206" si="1434">IF(I3143&gt;I3142,L3142,M3142)</f>
        <v>1.00206149</v>
      </c>
      <c r="N3143" s="121">
        <f t="shared" ref="N3143:N3206" si="1435">IF(I3143&gt;I3142,N3142*M3143,N3142)</f>
        <v>1.7875511341242043</v>
      </c>
      <c r="O3143" s="114">
        <f t="shared" ref="O3143:O3206" si="1436">TRUNC(TRUNC((L3143*N3143),15),8)</f>
        <v>1.7910604999999999</v>
      </c>
      <c r="P3143" s="114">
        <f t="shared" ref="P3143:P3206" si="1437">TRUNC(C3143*O3143,8)</f>
        <v>213.72428004</v>
      </c>
      <c r="Q3143" s="168">
        <f t="shared" si="1424"/>
        <v>0</v>
      </c>
      <c r="R3143" s="169">
        <f t="shared" si="1420"/>
        <v>0</v>
      </c>
      <c r="S3143" s="114">
        <f t="shared" ref="S3143:S3206" si="1438">IF(R3143&gt;0,TRUNC(R3143*P3143,8),0)</f>
        <v>0</v>
      </c>
      <c r="T3143" s="124">
        <f t="shared" si="1421"/>
        <v>7.0000000000000007E-2</v>
      </c>
      <c r="U3143" s="122">
        <f t="shared" ref="U3143:U3206" si="1439">IF(Q3142&gt;0,1,IF(K3143=K3142,U3142,U3142+1))</f>
        <v>20</v>
      </c>
      <c r="V3143" s="122">
        <v>252</v>
      </c>
      <c r="W3143" s="121">
        <f t="shared" ref="W3143:W3206" si="1440">ROUND((1+T3143)^TRUNC((U3143/V3143),9),9)</f>
        <v>1.005384177</v>
      </c>
      <c r="X3143" s="114">
        <f t="shared" ref="X3143:X3206" si="1441">TRUNC((P3143*(W3143-1)),8)</f>
        <v>1.15072935</v>
      </c>
      <c r="Y3143" s="114">
        <f t="shared" ref="Y3143:Y3206" si="1442">IF(Q3143&gt;0,S3143+X3143,0)</f>
        <v>0</v>
      </c>
      <c r="Z3143" s="127" t="str">
        <f t="shared" si="1425"/>
        <v>A+J=</v>
      </c>
      <c r="AA3143" s="119">
        <f t="shared" si="1426"/>
        <v>47140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>
        <f t="shared" si="1417"/>
        <v>47138</v>
      </c>
      <c r="B3144" s="114">
        <f t="shared" si="1430"/>
        <v>214.95378664999998</v>
      </c>
      <c r="C3144" s="114">
        <f t="shared" si="1422"/>
        <v>119.32834209000001</v>
      </c>
      <c r="D3144" s="115">
        <f t="shared" si="1431"/>
        <v>1190.8820000000001</v>
      </c>
      <c r="E3144" s="116">
        <f t="shared" si="1427"/>
        <v>1193.337</v>
      </c>
      <c r="F3144" s="117">
        <f t="shared" si="1428"/>
        <v>47077</v>
      </c>
      <c r="G3144" s="118">
        <f t="shared" si="1432"/>
        <v>2.0614972768082662E-3</v>
      </c>
      <c r="H3144" s="119">
        <f t="shared" si="1423"/>
        <v>47169</v>
      </c>
      <c r="I3144" s="119">
        <f t="shared" si="1433"/>
        <v>47140</v>
      </c>
      <c r="J3144" s="120">
        <f t="shared" si="1418"/>
        <v>21</v>
      </c>
      <c r="K3144" s="120">
        <f t="shared" si="1429"/>
        <v>21</v>
      </c>
      <c r="L3144" s="8">
        <f t="shared" si="1419"/>
        <v>1.00206149</v>
      </c>
      <c r="M3144" s="121">
        <f t="shared" si="1434"/>
        <v>1.00206149</v>
      </c>
      <c r="N3144" s="121">
        <f t="shared" si="1435"/>
        <v>1.7875511341242043</v>
      </c>
      <c r="O3144" s="114">
        <f t="shared" si="1436"/>
        <v>1.79123615</v>
      </c>
      <c r="P3144" s="114">
        <f t="shared" si="1437"/>
        <v>213.74524006999999</v>
      </c>
      <c r="Q3144" s="168">
        <f t="shared" si="1424"/>
        <v>0</v>
      </c>
      <c r="R3144" s="169">
        <f t="shared" si="1420"/>
        <v>0</v>
      </c>
      <c r="S3144" s="114">
        <f t="shared" si="1438"/>
        <v>0</v>
      </c>
      <c r="T3144" s="124">
        <f t="shared" si="1421"/>
        <v>7.0000000000000007E-2</v>
      </c>
      <c r="U3144" s="122">
        <f t="shared" si="1439"/>
        <v>21</v>
      </c>
      <c r="V3144" s="122">
        <v>252</v>
      </c>
      <c r="W3144" s="121">
        <f t="shared" si="1440"/>
        <v>1.0056541450000001</v>
      </c>
      <c r="X3144" s="114">
        <f t="shared" si="1441"/>
        <v>1.2085465799999999</v>
      </c>
      <c r="Y3144" s="114">
        <f t="shared" si="1442"/>
        <v>0</v>
      </c>
      <c r="Z3144" s="127" t="str">
        <f t="shared" si="1425"/>
        <v>A+J=</v>
      </c>
      <c r="AA3144" s="119">
        <f t="shared" si="1426"/>
        <v>47140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>
        <f t="shared" si="1417"/>
        <v>47139</v>
      </c>
      <c r="B3145" s="114">
        <f t="shared" si="1430"/>
        <v>214.95378664999998</v>
      </c>
      <c r="C3145" s="114">
        <f t="shared" si="1422"/>
        <v>119.32834209000001</v>
      </c>
      <c r="D3145" s="115">
        <f t="shared" si="1431"/>
        <v>1190.8820000000001</v>
      </c>
      <c r="E3145" s="116">
        <f t="shared" si="1427"/>
        <v>1193.337</v>
      </c>
      <c r="F3145" s="117">
        <f t="shared" si="1428"/>
        <v>47077</v>
      </c>
      <c r="G3145" s="118">
        <f t="shared" si="1432"/>
        <v>2.0614972768082662E-3</v>
      </c>
      <c r="H3145" s="119">
        <f t="shared" si="1423"/>
        <v>47169</v>
      </c>
      <c r="I3145" s="119">
        <f t="shared" si="1433"/>
        <v>47140</v>
      </c>
      <c r="J3145" s="120">
        <f t="shared" si="1418"/>
        <v>21</v>
      </c>
      <c r="K3145" s="120">
        <f t="shared" si="1429"/>
        <v>21</v>
      </c>
      <c r="L3145" s="8">
        <f t="shared" si="1419"/>
        <v>1.00206149</v>
      </c>
      <c r="M3145" s="121">
        <f t="shared" si="1434"/>
        <v>1.00206149</v>
      </c>
      <c r="N3145" s="121">
        <f t="shared" si="1435"/>
        <v>1.7875511341242043</v>
      </c>
      <c r="O3145" s="114">
        <f t="shared" si="1436"/>
        <v>1.79123615</v>
      </c>
      <c r="P3145" s="114">
        <f t="shared" si="1437"/>
        <v>213.74524006999999</v>
      </c>
      <c r="Q3145" s="168">
        <f t="shared" si="1424"/>
        <v>0</v>
      </c>
      <c r="R3145" s="169">
        <f t="shared" si="1420"/>
        <v>0</v>
      </c>
      <c r="S3145" s="114">
        <f t="shared" si="1438"/>
        <v>0</v>
      </c>
      <c r="T3145" s="124">
        <f t="shared" si="1421"/>
        <v>7.0000000000000007E-2</v>
      </c>
      <c r="U3145" s="122">
        <f t="shared" si="1439"/>
        <v>21</v>
      </c>
      <c r="V3145" s="122">
        <v>252</v>
      </c>
      <c r="W3145" s="121">
        <f t="shared" si="1440"/>
        <v>1.0056541450000001</v>
      </c>
      <c r="X3145" s="114">
        <f t="shared" si="1441"/>
        <v>1.2085465799999999</v>
      </c>
      <c r="Y3145" s="114">
        <f t="shared" si="1442"/>
        <v>0</v>
      </c>
      <c r="Z3145" s="127" t="str">
        <f t="shared" si="1425"/>
        <v>A+J=</v>
      </c>
      <c r="AA3145" s="119">
        <f t="shared" si="1426"/>
        <v>47140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>
        <f t="shared" si="1417"/>
        <v>47140</v>
      </c>
      <c r="B3146" s="114">
        <f t="shared" si="1430"/>
        <v>214.95378664999998</v>
      </c>
      <c r="C3146" s="114">
        <f t="shared" si="1422"/>
        <v>119.32834209000001</v>
      </c>
      <c r="D3146" s="115">
        <f t="shared" si="1431"/>
        <v>1190.8820000000001</v>
      </c>
      <c r="E3146" s="116">
        <f t="shared" si="1427"/>
        <v>1193.337</v>
      </c>
      <c r="F3146" s="117">
        <f t="shared" si="1428"/>
        <v>47077</v>
      </c>
      <c r="G3146" s="118">
        <f t="shared" si="1432"/>
        <v>2.0614972768082662E-3</v>
      </c>
      <c r="H3146" s="119">
        <f t="shared" si="1423"/>
        <v>47169</v>
      </c>
      <c r="I3146" s="119">
        <f t="shared" si="1433"/>
        <v>47140</v>
      </c>
      <c r="J3146" s="120">
        <f t="shared" si="1418"/>
        <v>21</v>
      </c>
      <c r="K3146" s="120">
        <f t="shared" si="1429"/>
        <v>21</v>
      </c>
      <c r="L3146" s="8">
        <f t="shared" si="1419"/>
        <v>1.00206149</v>
      </c>
      <c r="M3146" s="121">
        <f t="shared" si="1434"/>
        <v>1.00206149</v>
      </c>
      <c r="N3146" s="121">
        <f t="shared" si="1435"/>
        <v>1.7875511341242043</v>
      </c>
      <c r="O3146" s="114">
        <f t="shared" si="1436"/>
        <v>1.79123615</v>
      </c>
      <c r="P3146" s="114">
        <f t="shared" si="1437"/>
        <v>213.74524006999999</v>
      </c>
      <c r="Q3146" s="168">
        <f t="shared" si="1424"/>
        <v>103</v>
      </c>
      <c r="R3146" s="169">
        <f t="shared" si="1420"/>
        <v>6.7407999999999996E-2</v>
      </c>
      <c r="S3146" s="114">
        <f t="shared" si="1438"/>
        <v>14.408139139999999</v>
      </c>
      <c r="T3146" s="124">
        <f t="shared" si="1421"/>
        <v>7.0000000000000007E-2</v>
      </c>
      <c r="U3146" s="122">
        <f t="shared" si="1439"/>
        <v>21</v>
      </c>
      <c r="V3146" s="122">
        <v>252</v>
      </c>
      <c r="W3146" s="121">
        <f t="shared" si="1440"/>
        <v>1.0056541450000001</v>
      </c>
      <c r="X3146" s="114">
        <f t="shared" si="1441"/>
        <v>1.2085465799999999</v>
      </c>
      <c r="Y3146" s="114">
        <f t="shared" si="1442"/>
        <v>15.61668572</v>
      </c>
      <c r="Z3146" s="127" t="str">
        <f t="shared" si="1425"/>
        <v>A+J=</v>
      </c>
      <c r="AA3146" s="119">
        <f t="shared" si="1426"/>
        <v>47140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>
        <f t="shared" ref="A3147:A3210" si="1443">(A3146+1)</f>
        <v>47141</v>
      </c>
      <c r="B3147" s="114">
        <f t="shared" si="1430"/>
        <v>199.41223923999999</v>
      </c>
      <c r="C3147" s="114">
        <f t="shared" si="1422"/>
        <v>111.28465721000001</v>
      </c>
      <c r="D3147" s="115">
        <f t="shared" si="1431"/>
        <v>1190.8820000000001</v>
      </c>
      <c r="E3147" s="116">
        <f t="shared" si="1427"/>
        <v>1193.337</v>
      </c>
      <c r="F3147" s="117">
        <f t="shared" si="1428"/>
        <v>47109</v>
      </c>
      <c r="G3147" s="118">
        <f t="shared" si="1432"/>
        <v>2.0614972768082662E-3</v>
      </c>
      <c r="H3147" s="119">
        <f t="shared" si="1423"/>
        <v>47169</v>
      </c>
      <c r="I3147" s="119">
        <f t="shared" si="1433"/>
        <v>47169</v>
      </c>
      <c r="J3147" s="120">
        <f t="shared" ref="J3147:J3210" si="1444">IF(I3147=I3146,J3146,NETWORKDAYS(I3146,I3147,$AD$148:$AD$502)-1)</f>
        <v>19</v>
      </c>
      <c r="K3147" s="120">
        <f t="shared" si="1429"/>
        <v>1</v>
      </c>
      <c r="L3147" s="8">
        <f t="shared" ref="L3147:L3210" si="1445">TRUNC((E3147/D3147)^TRUNC((K3147/J3147),9),8)</f>
        <v>1.0001083900000001</v>
      </c>
      <c r="M3147" s="121">
        <f t="shared" si="1434"/>
        <v>1.00206149</v>
      </c>
      <c r="N3147" s="121">
        <f t="shared" si="1435"/>
        <v>1.79123615291169</v>
      </c>
      <c r="O3147" s="114">
        <f t="shared" si="1436"/>
        <v>1.7914303</v>
      </c>
      <c r="P3147" s="114">
        <f t="shared" si="1437"/>
        <v>199.35870685</v>
      </c>
      <c r="Q3147" s="168">
        <f t="shared" si="1424"/>
        <v>0</v>
      </c>
      <c r="R3147" s="169">
        <f t="shared" ref="R3147:R3210" si="1446">IF(Q3147&gt;0,VLOOKUP($A3147,$AD$10:$AI$140,6),0)</f>
        <v>0</v>
      </c>
      <c r="S3147" s="114">
        <f t="shared" si="1438"/>
        <v>0</v>
      </c>
      <c r="T3147" s="124">
        <f t="shared" ref="T3147:T3210" si="1447">(T3146)</f>
        <v>7.0000000000000007E-2</v>
      </c>
      <c r="U3147" s="122">
        <f t="shared" si="1439"/>
        <v>1</v>
      </c>
      <c r="V3147" s="122">
        <v>252</v>
      </c>
      <c r="W3147" s="121">
        <f t="shared" si="1440"/>
        <v>1.0002685229999999</v>
      </c>
      <c r="X3147" s="114">
        <f t="shared" si="1441"/>
        <v>5.3532389999999999E-2</v>
      </c>
      <c r="Y3147" s="114">
        <f t="shared" si="1442"/>
        <v>0</v>
      </c>
      <c r="Z3147" s="127" t="str">
        <f t="shared" si="1425"/>
        <v>A+J=</v>
      </c>
      <c r="AA3147" s="119">
        <f t="shared" si="1426"/>
        <v>47169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>
        <f t="shared" si="1443"/>
        <v>47142</v>
      </c>
      <c r="B3148" s="114">
        <f t="shared" si="1430"/>
        <v>199.48740573999999</v>
      </c>
      <c r="C3148" s="114">
        <f t="shared" ref="C3148:C3211" si="1448">TRUNC(IF(Q3147&gt;0,VLOOKUP(A3147,$AD$12:$AE$140,2),C3147),8)</f>
        <v>111.28465721000001</v>
      </c>
      <c r="D3148" s="115">
        <f t="shared" si="1431"/>
        <v>1190.8820000000001</v>
      </c>
      <c r="E3148" s="116">
        <f t="shared" si="1427"/>
        <v>1193.337</v>
      </c>
      <c r="F3148" s="117">
        <f t="shared" si="1428"/>
        <v>47109</v>
      </c>
      <c r="G3148" s="118">
        <f t="shared" si="1432"/>
        <v>2.0614972768082662E-3</v>
      </c>
      <c r="H3148" s="119">
        <f t="shared" ref="H3148:H3211" si="1449">IF(DAY(A3148)=H$9,VLOOKUP(A3148,AH$118:AN$450,4),H3147)</f>
        <v>47169</v>
      </c>
      <c r="I3148" s="119">
        <f t="shared" si="1433"/>
        <v>47169</v>
      </c>
      <c r="J3148" s="120">
        <f t="shared" si="1444"/>
        <v>19</v>
      </c>
      <c r="K3148" s="120">
        <f t="shared" si="1429"/>
        <v>2</v>
      </c>
      <c r="L3148" s="8">
        <f t="shared" si="1445"/>
        <v>1.0002167900000001</v>
      </c>
      <c r="M3148" s="121">
        <f t="shared" si="1434"/>
        <v>1.00206149</v>
      </c>
      <c r="N3148" s="121">
        <f t="shared" si="1435"/>
        <v>1.79123615291169</v>
      </c>
      <c r="O3148" s="114">
        <f t="shared" si="1436"/>
        <v>1.7916244699999999</v>
      </c>
      <c r="P3148" s="114">
        <f t="shared" si="1437"/>
        <v>199.38031498999999</v>
      </c>
      <c r="Q3148" s="168">
        <f t="shared" ref="Q3148:Q3211" si="1450">IF(VLOOKUP(A3148,AD$10:AK$140,8)=VLOOKUP(A3147,AD$10:AK$140,8),0,VLOOKUP(A3148,AD$10:AK$140,8))</f>
        <v>0</v>
      </c>
      <c r="R3148" s="169">
        <f t="shared" si="1446"/>
        <v>0</v>
      </c>
      <c r="S3148" s="114">
        <f t="shared" si="1438"/>
        <v>0</v>
      </c>
      <c r="T3148" s="124">
        <f t="shared" si="1447"/>
        <v>7.0000000000000007E-2</v>
      </c>
      <c r="U3148" s="122">
        <f t="shared" si="1439"/>
        <v>2</v>
      </c>
      <c r="V3148" s="122">
        <v>252</v>
      </c>
      <c r="W3148" s="121">
        <f t="shared" si="1440"/>
        <v>1.000537118</v>
      </c>
      <c r="X3148" s="114">
        <f t="shared" si="1441"/>
        <v>0.10709075</v>
      </c>
      <c r="Y3148" s="114">
        <f t="shared" si="1442"/>
        <v>0</v>
      </c>
      <c r="Z3148" s="127" t="str">
        <f t="shared" ref="Z3148:Z3211" si="1451">IF($Q3147&gt;0,VLOOKUP($A3147,$AD$10:$AM$140,9),Z3147)</f>
        <v>A+J=</v>
      </c>
      <c r="AA3148" s="119">
        <f t="shared" ref="AA3148:AA3211" si="1452">IF($Q3147&gt;0,VLOOKUP($A3147,$AD$10:$AM$140,10),AA3147)</f>
        <v>47169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>
        <f t="shared" si="1443"/>
        <v>47143</v>
      </c>
      <c r="B3149" s="114">
        <f t="shared" si="1430"/>
        <v>199.56260266000001</v>
      </c>
      <c r="C3149" s="114">
        <f t="shared" si="1448"/>
        <v>111.28465721000001</v>
      </c>
      <c r="D3149" s="115">
        <f t="shared" si="1431"/>
        <v>1190.8820000000001</v>
      </c>
      <c r="E3149" s="116">
        <f t="shared" si="1427"/>
        <v>1193.337</v>
      </c>
      <c r="F3149" s="117">
        <f t="shared" si="1428"/>
        <v>47109</v>
      </c>
      <c r="G3149" s="118">
        <f t="shared" si="1432"/>
        <v>2.0614972768082662E-3</v>
      </c>
      <c r="H3149" s="119">
        <f t="shared" si="1449"/>
        <v>47169</v>
      </c>
      <c r="I3149" s="119">
        <f t="shared" si="1433"/>
        <v>47169</v>
      </c>
      <c r="J3149" s="120">
        <f t="shared" si="1444"/>
        <v>19</v>
      </c>
      <c r="K3149" s="120">
        <f t="shared" si="1429"/>
        <v>3</v>
      </c>
      <c r="L3149" s="8">
        <f t="shared" si="1445"/>
        <v>1.00032521</v>
      </c>
      <c r="M3149" s="121">
        <f t="shared" si="1434"/>
        <v>1.00206149</v>
      </c>
      <c r="N3149" s="121">
        <f t="shared" si="1435"/>
        <v>1.79123615291169</v>
      </c>
      <c r="O3149" s="114">
        <f t="shared" si="1436"/>
        <v>1.79181868</v>
      </c>
      <c r="P3149" s="114">
        <f t="shared" si="1437"/>
        <v>199.40192758000001</v>
      </c>
      <c r="Q3149" s="168">
        <f t="shared" si="1450"/>
        <v>0</v>
      </c>
      <c r="R3149" s="169">
        <f t="shared" si="1446"/>
        <v>0</v>
      </c>
      <c r="S3149" s="114">
        <f t="shared" si="1438"/>
        <v>0</v>
      </c>
      <c r="T3149" s="124">
        <f t="shared" si="1447"/>
        <v>7.0000000000000007E-2</v>
      </c>
      <c r="U3149" s="122">
        <f t="shared" si="1439"/>
        <v>3</v>
      </c>
      <c r="V3149" s="122">
        <v>252</v>
      </c>
      <c r="W3149" s="121">
        <f t="shared" si="1440"/>
        <v>1.0008057850000001</v>
      </c>
      <c r="X3149" s="114">
        <f t="shared" si="1441"/>
        <v>0.16067508</v>
      </c>
      <c r="Y3149" s="114">
        <f t="shared" si="1442"/>
        <v>0</v>
      </c>
      <c r="Z3149" s="127" t="str">
        <f t="shared" si="1451"/>
        <v>A+J=</v>
      </c>
      <c r="AA3149" s="119">
        <f t="shared" si="1452"/>
        <v>47169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>
        <f t="shared" si="1443"/>
        <v>47144</v>
      </c>
      <c r="B3150" s="114">
        <f t="shared" si="1430"/>
        <v>199.63782667000001</v>
      </c>
      <c r="C3150" s="114">
        <f t="shared" si="1448"/>
        <v>111.28465721000001</v>
      </c>
      <c r="D3150" s="115">
        <f t="shared" si="1431"/>
        <v>1190.8820000000001</v>
      </c>
      <c r="E3150" s="116">
        <f t="shared" si="1427"/>
        <v>1193.337</v>
      </c>
      <c r="F3150" s="117">
        <f t="shared" si="1428"/>
        <v>47109</v>
      </c>
      <c r="G3150" s="118">
        <f t="shared" si="1432"/>
        <v>2.0614972768082662E-3</v>
      </c>
      <c r="H3150" s="119">
        <f t="shared" si="1449"/>
        <v>47169</v>
      </c>
      <c r="I3150" s="119">
        <f t="shared" si="1433"/>
        <v>47169</v>
      </c>
      <c r="J3150" s="120">
        <f t="shared" si="1444"/>
        <v>19</v>
      </c>
      <c r="K3150" s="120">
        <f t="shared" si="1429"/>
        <v>4</v>
      </c>
      <c r="L3150" s="8">
        <f t="shared" si="1445"/>
        <v>1.00043364</v>
      </c>
      <c r="M3150" s="121">
        <f t="shared" si="1434"/>
        <v>1.00206149</v>
      </c>
      <c r="N3150" s="121">
        <f t="shared" si="1435"/>
        <v>1.79123615291169</v>
      </c>
      <c r="O3150" s="114">
        <f t="shared" si="1436"/>
        <v>1.7920129</v>
      </c>
      <c r="P3150" s="114">
        <f t="shared" si="1437"/>
        <v>199.42354129</v>
      </c>
      <c r="Q3150" s="168">
        <f t="shared" si="1450"/>
        <v>0</v>
      </c>
      <c r="R3150" s="169">
        <f t="shared" si="1446"/>
        <v>0</v>
      </c>
      <c r="S3150" s="114">
        <f t="shared" si="1438"/>
        <v>0</v>
      </c>
      <c r="T3150" s="124">
        <f t="shared" si="1447"/>
        <v>7.0000000000000007E-2</v>
      </c>
      <c r="U3150" s="122">
        <f t="shared" si="1439"/>
        <v>4</v>
      </c>
      <c r="V3150" s="122">
        <v>252</v>
      </c>
      <c r="W3150" s="121">
        <f t="shared" si="1440"/>
        <v>1.0010745240000001</v>
      </c>
      <c r="X3150" s="114">
        <f t="shared" si="1441"/>
        <v>0.21428538</v>
      </c>
      <c r="Y3150" s="114">
        <f t="shared" si="1442"/>
        <v>0</v>
      </c>
      <c r="Z3150" s="127" t="str">
        <f t="shared" si="1451"/>
        <v>A+J=</v>
      </c>
      <c r="AA3150" s="119">
        <f t="shared" si="1452"/>
        <v>47169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>
        <f t="shared" si="1443"/>
        <v>47145</v>
      </c>
      <c r="B3151" s="114">
        <f t="shared" si="1430"/>
        <v>199.71307888000001</v>
      </c>
      <c r="C3151" s="114">
        <f t="shared" si="1448"/>
        <v>111.28465721000001</v>
      </c>
      <c r="D3151" s="115">
        <f t="shared" si="1431"/>
        <v>1190.8820000000001</v>
      </c>
      <c r="E3151" s="116">
        <f t="shared" si="1427"/>
        <v>1193.337</v>
      </c>
      <c r="F3151" s="117">
        <f t="shared" si="1428"/>
        <v>47109</v>
      </c>
      <c r="G3151" s="118">
        <f t="shared" si="1432"/>
        <v>2.0614972768082662E-3</v>
      </c>
      <c r="H3151" s="119">
        <f t="shared" si="1449"/>
        <v>47169</v>
      </c>
      <c r="I3151" s="119">
        <f t="shared" si="1433"/>
        <v>47169</v>
      </c>
      <c r="J3151" s="120">
        <f t="shared" si="1444"/>
        <v>19</v>
      </c>
      <c r="K3151" s="120">
        <f t="shared" si="1429"/>
        <v>5</v>
      </c>
      <c r="L3151" s="8">
        <f t="shared" si="1445"/>
        <v>1.00054208</v>
      </c>
      <c r="M3151" s="121">
        <f t="shared" si="1434"/>
        <v>1.00206149</v>
      </c>
      <c r="N3151" s="121">
        <f t="shared" si="1435"/>
        <v>1.79123615291169</v>
      </c>
      <c r="O3151" s="114">
        <f t="shared" si="1436"/>
        <v>1.7922071399999999</v>
      </c>
      <c r="P3151" s="114">
        <f t="shared" si="1437"/>
        <v>199.44515722</v>
      </c>
      <c r="Q3151" s="168">
        <f t="shared" si="1450"/>
        <v>0</v>
      </c>
      <c r="R3151" s="169">
        <f t="shared" si="1446"/>
        <v>0</v>
      </c>
      <c r="S3151" s="114">
        <f t="shared" si="1438"/>
        <v>0</v>
      </c>
      <c r="T3151" s="124">
        <f t="shared" si="1447"/>
        <v>7.0000000000000007E-2</v>
      </c>
      <c r="U3151" s="122">
        <f t="shared" si="1439"/>
        <v>5</v>
      </c>
      <c r="V3151" s="122">
        <v>252</v>
      </c>
      <c r="W3151" s="121">
        <f t="shared" si="1440"/>
        <v>1.0013433350000001</v>
      </c>
      <c r="X3151" s="114">
        <f t="shared" si="1441"/>
        <v>0.26792166000000001</v>
      </c>
      <c r="Y3151" s="114">
        <f t="shared" si="1442"/>
        <v>0</v>
      </c>
      <c r="Z3151" s="127" t="str">
        <f t="shared" si="1451"/>
        <v>A+J=</v>
      </c>
      <c r="AA3151" s="119">
        <f t="shared" si="1452"/>
        <v>47169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>
        <f t="shared" si="1443"/>
        <v>47146</v>
      </c>
      <c r="B3152" s="114">
        <f t="shared" si="1430"/>
        <v>199.71307888000001</v>
      </c>
      <c r="C3152" s="114">
        <f t="shared" si="1448"/>
        <v>111.28465721000001</v>
      </c>
      <c r="D3152" s="115">
        <f t="shared" si="1431"/>
        <v>1190.8820000000001</v>
      </c>
      <c r="E3152" s="116">
        <f t="shared" si="1427"/>
        <v>1193.337</v>
      </c>
      <c r="F3152" s="117">
        <f t="shared" si="1428"/>
        <v>47109</v>
      </c>
      <c r="G3152" s="118">
        <f t="shared" si="1432"/>
        <v>2.0614972768082662E-3</v>
      </c>
      <c r="H3152" s="119">
        <f t="shared" si="1449"/>
        <v>47169</v>
      </c>
      <c r="I3152" s="119">
        <f t="shared" si="1433"/>
        <v>47169</v>
      </c>
      <c r="J3152" s="120">
        <f t="shared" si="1444"/>
        <v>19</v>
      </c>
      <c r="K3152" s="120">
        <f t="shared" si="1429"/>
        <v>5</v>
      </c>
      <c r="L3152" s="8">
        <f t="shared" si="1445"/>
        <v>1.00054208</v>
      </c>
      <c r="M3152" s="121">
        <f t="shared" si="1434"/>
        <v>1.00206149</v>
      </c>
      <c r="N3152" s="121">
        <f t="shared" si="1435"/>
        <v>1.79123615291169</v>
      </c>
      <c r="O3152" s="114">
        <f t="shared" si="1436"/>
        <v>1.7922071399999999</v>
      </c>
      <c r="P3152" s="114">
        <f t="shared" si="1437"/>
        <v>199.44515722</v>
      </c>
      <c r="Q3152" s="168">
        <f t="shared" si="1450"/>
        <v>0</v>
      </c>
      <c r="R3152" s="169">
        <f t="shared" si="1446"/>
        <v>0</v>
      </c>
      <c r="S3152" s="114">
        <f t="shared" si="1438"/>
        <v>0</v>
      </c>
      <c r="T3152" s="124">
        <f t="shared" si="1447"/>
        <v>7.0000000000000007E-2</v>
      </c>
      <c r="U3152" s="122">
        <f t="shared" si="1439"/>
        <v>5</v>
      </c>
      <c r="V3152" s="122">
        <v>252</v>
      </c>
      <c r="W3152" s="121">
        <f t="shared" si="1440"/>
        <v>1.0013433350000001</v>
      </c>
      <c r="X3152" s="114">
        <f t="shared" si="1441"/>
        <v>0.26792166000000001</v>
      </c>
      <c r="Y3152" s="114">
        <f t="shared" si="1442"/>
        <v>0</v>
      </c>
      <c r="Z3152" s="127" t="str">
        <f t="shared" si="1451"/>
        <v>A+J=</v>
      </c>
      <c r="AA3152" s="119">
        <f t="shared" si="1452"/>
        <v>47169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>
        <f t="shared" si="1443"/>
        <v>47147</v>
      </c>
      <c r="B3153" s="114">
        <f t="shared" si="1430"/>
        <v>199.71307888000001</v>
      </c>
      <c r="C3153" s="114">
        <f t="shared" si="1448"/>
        <v>111.28465721000001</v>
      </c>
      <c r="D3153" s="115">
        <f t="shared" si="1431"/>
        <v>1190.8820000000001</v>
      </c>
      <c r="E3153" s="116">
        <f t="shared" si="1427"/>
        <v>1193.337</v>
      </c>
      <c r="F3153" s="117">
        <f t="shared" si="1428"/>
        <v>47109</v>
      </c>
      <c r="G3153" s="118">
        <f t="shared" si="1432"/>
        <v>2.0614972768082662E-3</v>
      </c>
      <c r="H3153" s="119">
        <f t="shared" si="1449"/>
        <v>47169</v>
      </c>
      <c r="I3153" s="119">
        <f t="shared" si="1433"/>
        <v>47169</v>
      </c>
      <c r="J3153" s="120">
        <f t="shared" si="1444"/>
        <v>19</v>
      </c>
      <c r="K3153" s="120">
        <f t="shared" si="1429"/>
        <v>5</v>
      </c>
      <c r="L3153" s="8">
        <f t="shared" si="1445"/>
        <v>1.00054208</v>
      </c>
      <c r="M3153" s="121">
        <f t="shared" si="1434"/>
        <v>1.00206149</v>
      </c>
      <c r="N3153" s="121">
        <f t="shared" si="1435"/>
        <v>1.79123615291169</v>
      </c>
      <c r="O3153" s="114">
        <f t="shared" si="1436"/>
        <v>1.7922071399999999</v>
      </c>
      <c r="P3153" s="114">
        <f t="shared" si="1437"/>
        <v>199.44515722</v>
      </c>
      <c r="Q3153" s="168">
        <f t="shared" si="1450"/>
        <v>0</v>
      </c>
      <c r="R3153" s="169">
        <f t="shared" si="1446"/>
        <v>0</v>
      </c>
      <c r="S3153" s="114">
        <f t="shared" si="1438"/>
        <v>0</v>
      </c>
      <c r="T3153" s="124">
        <f t="shared" si="1447"/>
        <v>7.0000000000000007E-2</v>
      </c>
      <c r="U3153" s="122">
        <f t="shared" si="1439"/>
        <v>5</v>
      </c>
      <c r="V3153" s="122">
        <v>252</v>
      </c>
      <c r="W3153" s="121">
        <f t="shared" si="1440"/>
        <v>1.0013433350000001</v>
      </c>
      <c r="X3153" s="114">
        <f t="shared" si="1441"/>
        <v>0.26792166000000001</v>
      </c>
      <c r="Y3153" s="114">
        <f t="shared" si="1442"/>
        <v>0</v>
      </c>
      <c r="Z3153" s="127" t="str">
        <f t="shared" si="1451"/>
        <v>A+J=</v>
      </c>
      <c r="AA3153" s="119">
        <f t="shared" si="1452"/>
        <v>47169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>
        <f t="shared" si="1443"/>
        <v>47148</v>
      </c>
      <c r="B3154" s="114">
        <f t="shared" si="1430"/>
        <v>199.78836152</v>
      </c>
      <c r="C3154" s="114">
        <f t="shared" si="1448"/>
        <v>111.28465721000001</v>
      </c>
      <c r="D3154" s="115">
        <f t="shared" si="1431"/>
        <v>1190.8820000000001</v>
      </c>
      <c r="E3154" s="116">
        <f t="shared" si="1427"/>
        <v>1193.337</v>
      </c>
      <c r="F3154" s="117">
        <f t="shared" si="1428"/>
        <v>47109</v>
      </c>
      <c r="G3154" s="118">
        <f t="shared" si="1432"/>
        <v>2.0614972768082662E-3</v>
      </c>
      <c r="H3154" s="119">
        <f t="shared" si="1449"/>
        <v>47169</v>
      </c>
      <c r="I3154" s="119">
        <f t="shared" si="1433"/>
        <v>47169</v>
      </c>
      <c r="J3154" s="120">
        <f t="shared" si="1444"/>
        <v>19</v>
      </c>
      <c r="K3154" s="120">
        <f t="shared" si="1429"/>
        <v>6</v>
      </c>
      <c r="L3154" s="8">
        <f t="shared" si="1445"/>
        <v>1.0006505400000001</v>
      </c>
      <c r="M3154" s="121">
        <f t="shared" si="1434"/>
        <v>1.00206149</v>
      </c>
      <c r="N3154" s="121">
        <f t="shared" si="1435"/>
        <v>1.79123615291169</v>
      </c>
      <c r="O3154" s="114">
        <f t="shared" si="1436"/>
        <v>1.79240142</v>
      </c>
      <c r="P3154" s="114">
        <f t="shared" si="1437"/>
        <v>199.4667776</v>
      </c>
      <c r="Q3154" s="168">
        <f t="shared" si="1450"/>
        <v>0</v>
      </c>
      <c r="R3154" s="169">
        <f t="shared" si="1446"/>
        <v>0</v>
      </c>
      <c r="S3154" s="114">
        <f t="shared" si="1438"/>
        <v>0</v>
      </c>
      <c r="T3154" s="124">
        <f t="shared" si="1447"/>
        <v>7.0000000000000007E-2</v>
      </c>
      <c r="U3154" s="122">
        <f t="shared" si="1439"/>
        <v>6</v>
      </c>
      <c r="V3154" s="122">
        <v>252</v>
      </c>
      <c r="W3154" s="121">
        <f t="shared" si="1440"/>
        <v>1.001612218</v>
      </c>
      <c r="X3154" s="114">
        <f t="shared" si="1441"/>
        <v>0.32158392000000002</v>
      </c>
      <c r="Y3154" s="114">
        <f t="shared" si="1442"/>
        <v>0</v>
      </c>
      <c r="Z3154" s="127" t="str">
        <f t="shared" si="1451"/>
        <v>A+J=</v>
      </c>
      <c r="AA3154" s="119">
        <f t="shared" si="1452"/>
        <v>47169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>
        <f t="shared" si="1443"/>
        <v>47149</v>
      </c>
      <c r="B3155" s="114">
        <f t="shared" si="1430"/>
        <v>199.86367037000002</v>
      </c>
      <c r="C3155" s="114">
        <f t="shared" si="1448"/>
        <v>111.28465721000001</v>
      </c>
      <c r="D3155" s="115">
        <f t="shared" si="1431"/>
        <v>1190.8820000000001</v>
      </c>
      <c r="E3155" s="116">
        <f t="shared" si="1427"/>
        <v>1193.337</v>
      </c>
      <c r="F3155" s="117">
        <f t="shared" si="1428"/>
        <v>47109</v>
      </c>
      <c r="G3155" s="118">
        <f t="shared" si="1432"/>
        <v>2.0614972768082662E-3</v>
      </c>
      <c r="H3155" s="119">
        <f t="shared" si="1449"/>
        <v>47169</v>
      </c>
      <c r="I3155" s="119">
        <f t="shared" si="1433"/>
        <v>47169</v>
      </c>
      <c r="J3155" s="120">
        <f t="shared" si="1444"/>
        <v>19</v>
      </c>
      <c r="K3155" s="120">
        <f t="shared" si="1429"/>
        <v>7</v>
      </c>
      <c r="L3155" s="8">
        <f t="shared" si="1445"/>
        <v>1.000759</v>
      </c>
      <c r="M3155" s="121">
        <f t="shared" si="1434"/>
        <v>1.00206149</v>
      </c>
      <c r="N3155" s="121">
        <f t="shared" si="1435"/>
        <v>1.79123615291169</v>
      </c>
      <c r="O3155" s="114">
        <f t="shared" si="1436"/>
        <v>1.7925956999999999</v>
      </c>
      <c r="P3155" s="114">
        <f t="shared" si="1437"/>
        <v>199.48839799000001</v>
      </c>
      <c r="Q3155" s="168">
        <f t="shared" si="1450"/>
        <v>0</v>
      </c>
      <c r="R3155" s="169">
        <f t="shared" si="1446"/>
        <v>0</v>
      </c>
      <c r="S3155" s="114">
        <f t="shared" si="1438"/>
        <v>0</v>
      </c>
      <c r="T3155" s="124">
        <f t="shared" si="1447"/>
        <v>7.0000000000000007E-2</v>
      </c>
      <c r="U3155" s="122">
        <f t="shared" si="1439"/>
        <v>7</v>
      </c>
      <c r="V3155" s="122">
        <v>252</v>
      </c>
      <c r="W3155" s="121">
        <f t="shared" si="1440"/>
        <v>1.001881174</v>
      </c>
      <c r="X3155" s="114">
        <f t="shared" si="1441"/>
        <v>0.37527238000000002</v>
      </c>
      <c r="Y3155" s="114">
        <f t="shared" si="1442"/>
        <v>0</v>
      </c>
      <c r="Z3155" s="127" t="str">
        <f t="shared" si="1451"/>
        <v>A+J=</v>
      </c>
      <c r="AA3155" s="119">
        <f t="shared" si="1452"/>
        <v>47169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>
        <f t="shared" si="1443"/>
        <v>47150</v>
      </c>
      <c r="B3156" s="114">
        <f t="shared" si="1430"/>
        <v>199.93900854999998</v>
      </c>
      <c r="C3156" s="114">
        <f t="shared" si="1448"/>
        <v>111.28465721000001</v>
      </c>
      <c r="D3156" s="115">
        <f t="shared" si="1431"/>
        <v>1190.8820000000001</v>
      </c>
      <c r="E3156" s="116">
        <f t="shared" si="1427"/>
        <v>1193.337</v>
      </c>
      <c r="F3156" s="117">
        <f t="shared" si="1428"/>
        <v>47109</v>
      </c>
      <c r="G3156" s="118">
        <f t="shared" si="1432"/>
        <v>2.0614972768082662E-3</v>
      </c>
      <c r="H3156" s="119">
        <f t="shared" si="1449"/>
        <v>47169</v>
      </c>
      <c r="I3156" s="119">
        <f t="shared" si="1433"/>
        <v>47169</v>
      </c>
      <c r="J3156" s="120">
        <f t="shared" si="1444"/>
        <v>19</v>
      </c>
      <c r="K3156" s="120">
        <f t="shared" si="1429"/>
        <v>8</v>
      </c>
      <c r="L3156" s="8">
        <f t="shared" si="1445"/>
        <v>1.0008674799999999</v>
      </c>
      <c r="M3156" s="121">
        <f t="shared" si="1434"/>
        <v>1.00206149</v>
      </c>
      <c r="N3156" s="121">
        <f t="shared" si="1435"/>
        <v>1.79123615291169</v>
      </c>
      <c r="O3156" s="114">
        <f t="shared" si="1436"/>
        <v>1.79279001</v>
      </c>
      <c r="P3156" s="114">
        <f t="shared" si="1437"/>
        <v>199.51002170999999</v>
      </c>
      <c r="Q3156" s="168">
        <f t="shared" si="1450"/>
        <v>0</v>
      </c>
      <c r="R3156" s="169">
        <f t="shared" si="1446"/>
        <v>0</v>
      </c>
      <c r="S3156" s="114">
        <f t="shared" si="1438"/>
        <v>0</v>
      </c>
      <c r="T3156" s="124">
        <f t="shared" si="1447"/>
        <v>7.0000000000000007E-2</v>
      </c>
      <c r="U3156" s="122">
        <f t="shared" si="1439"/>
        <v>8</v>
      </c>
      <c r="V3156" s="122">
        <v>252</v>
      </c>
      <c r="W3156" s="121">
        <f t="shared" si="1440"/>
        <v>1.0021502019999999</v>
      </c>
      <c r="X3156" s="114">
        <f t="shared" si="1441"/>
        <v>0.42898683999999998</v>
      </c>
      <c r="Y3156" s="114">
        <f t="shared" si="1442"/>
        <v>0</v>
      </c>
      <c r="Z3156" s="127" t="str">
        <f t="shared" si="1451"/>
        <v>A+J=</v>
      </c>
      <c r="AA3156" s="119">
        <f t="shared" si="1452"/>
        <v>47169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>
        <f t="shared" si="1443"/>
        <v>47151</v>
      </c>
      <c r="B3157" s="114">
        <f t="shared" si="1430"/>
        <v>200.01437272999999</v>
      </c>
      <c r="C3157" s="114">
        <f t="shared" si="1448"/>
        <v>111.28465721000001</v>
      </c>
      <c r="D3157" s="115">
        <f t="shared" si="1431"/>
        <v>1190.8820000000001</v>
      </c>
      <c r="E3157" s="116">
        <f t="shared" si="1427"/>
        <v>1193.337</v>
      </c>
      <c r="F3157" s="117">
        <f t="shared" si="1428"/>
        <v>47109</v>
      </c>
      <c r="G3157" s="118">
        <f t="shared" si="1432"/>
        <v>2.0614972768082662E-3</v>
      </c>
      <c r="H3157" s="119">
        <f t="shared" si="1449"/>
        <v>47169</v>
      </c>
      <c r="I3157" s="119">
        <f t="shared" si="1433"/>
        <v>47169</v>
      </c>
      <c r="J3157" s="120">
        <f t="shared" si="1444"/>
        <v>19</v>
      </c>
      <c r="K3157" s="120">
        <f t="shared" si="1429"/>
        <v>9</v>
      </c>
      <c r="L3157" s="8">
        <f t="shared" si="1445"/>
        <v>1.0009759600000001</v>
      </c>
      <c r="M3157" s="121">
        <f t="shared" si="1434"/>
        <v>1.00206149</v>
      </c>
      <c r="N3157" s="121">
        <f t="shared" si="1435"/>
        <v>1.79123615291169</v>
      </c>
      <c r="O3157" s="114">
        <f t="shared" si="1436"/>
        <v>1.79298432</v>
      </c>
      <c r="P3157" s="114">
        <f t="shared" si="1437"/>
        <v>199.53164543</v>
      </c>
      <c r="Q3157" s="168">
        <f t="shared" si="1450"/>
        <v>0</v>
      </c>
      <c r="R3157" s="169">
        <f t="shared" si="1446"/>
        <v>0</v>
      </c>
      <c r="S3157" s="114">
        <f t="shared" si="1438"/>
        <v>0</v>
      </c>
      <c r="T3157" s="124">
        <f t="shared" si="1447"/>
        <v>7.0000000000000007E-2</v>
      </c>
      <c r="U3157" s="122">
        <f t="shared" si="1439"/>
        <v>9</v>
      </c>
      <c r="V3157" s="122">
        <v>252</v>
      </c>
      <c r="W3157" s="121">
        <f t="shared" si="1440"/>
        <v>1.0024193020000001</v>
      </c>
      <c r="X3157" s="114">
        <f t="shared" si="1441"/>
        <v>0.48272730000000003</v>
      </c>
      <c r="Y3157" s="114">
        <f t="shared" si="1442"/>
        <v>0</v>
      </c>
      <c r="Z3157" s="127" t="str">
        <f t="shared" si="1451"/>
        <v>A+J=</v>
      </c>
      <c r="AA3157" s="119">
        <f t="shared" si="1452"/>
        <v>47169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>
        <f t="shared" si="1443"/>
        <v>47152</v>
      </c>
      <c r="B3158" s="114">
        <f t="shared" si="1430"/>
        <v>200.08976738000001</v>
      </c>
      <c r="C3158" s="114">
        <f t="shared" si="1448"/>
        <v>111.28465721000001</v>
      </c>
      <c r="D3158" s="115">
        <f t="shared" si="1431"/>
        <v>1190.8820000000001</v>
      </c>
      <c r="E3158" s="116">
        <f t="shared" si="1427"/>
        <v>1193.337</v>
      </c>
      <c r="F3158" s="117">
        <f t="shared" si="1428"/>
        <v>47109</v>
      </c>
      <c r="G3158" s="118">
        <f t="shared" si="1432"/>
        <v>2.0614972768082662E-3</v>
      </c>
      <c r="H3158" s="119">
        <f t="shared" si="1449"/>
        <v>47169</v>
      </c>
      <c r="I3158" s="119">
        <f t="shared" si="1433"/>
        <v>47169</v>
      </c>
      <c r="J3158" s="120">
        <f t="shared" si="1444"/>
        <v>19</v>
      </c>
      <c r="K3158" s="120">
        <f t="shared" si="1429"/>
        <v>10</v>
      </c>
      <c r="L3158" s="8">
        <f t="shared" si="1445"/>
        <v>1.00108446</v>
      </c>
      <c r="M3158" s="121">
        <f t="shared" si="1434"/>
        <v>1.00206149</v>
      </c>
      <c r="N3158" s="121">
        <f t="shared" si="1435"/>
        <v>1.79123615291169</v>
      </c>
      <c r="O3158" s="114">
        <f t="shared" si="1436"/>
        <v>1.7931786700000001</v>
      </c>
      <c r="P3158" s="114">
        <f t="shared" si="1437"/>
        <v>199.55327360000001</v>
      </c>
      <c r="Q3158" s="168">
        <f t="shared" si="1450"/>
        <v>0</v>
      </c>
      <c r="R3158" s="169">
        <f t="shared" si="1446"/>
        <v>0</v>
      </c>
      <c r="S3158" s="114">
        <f t="shared" si="1438"/>
        <v>0</v>
      </c>
      <c r="T3158" s="124">
        <f t="shared" si="1447"/>
        <v>7.0000000000000007E-2</v>
      </c>
      <c r="U3158" s="122">
        <f t="shared" si="1439"/>
        <v>10</v>
      </c>
      <c r="V3158" s="122">
        <v>252</v>
      </c>
      <c r="W3158" s="121">
        <f t="shared" si="1440"/>
        <v>1.0026884739999999</v>
      </c>
      <c r="X3158" s="114">
        <f t="shared" si="1441"/>
        <v>0.53649378000000003</v>
      </c>
      <c r="Y3158" s="114">
        <f t="shared" si="1442"/>
        <v>0</v>
      </c>
      <c r="Z3158" s="127" t="str">
        <f t="shared" si="1451"/>
        <v>A+J=</v>
      </c>
      <c r="AA3158" s="119">
        <f t="shared" si="1452"/>
        <v>47169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>
        <f t="shared" si="1443"/>
        <v>47153</v>
      </c>
      <c r="B3159" s="114">
        <f t="shared" si="1430"/>
        <v>200.08976738000001</v>
      </c>
      <c r="C3159" s="114">
        <f t="shared" si="1448"/>
        <v>111.28465721000001</v>
      </c>
      <c r="D3159" s="115">
        <f t="shared" si="1431"/>
        <v>1190.8820000000001</v>
      </c>
      <c r="E3159" s="116">
        <f t="shared" si="1427"/>
        <v>1193.337</v>
      </c>
      <c r="F3159" s="117">
        <f t="shared" si="1428"/>
        <v>47109</v>
      </c>
      <c r="G3159" s="118">
        <f t="shared" si="1432"/>
        <v>2.0614972768082662E-3</v>
      </c>
      <c r="H3159" s="119">
        <f t="shared" si="1449"/>
        <v>47169</v>
      </c>
      <c r="I3159" s="119">
        <f t="shared" si="1433"/>
        <v>47169</v>
      </c>
      <c r="J3159" s="120">
        <f t="shared" si="1444"/>
        <v>19</v>
      </c>
      <c r="K3159" s="120">
        <f t="shared" si="1429"/>
        <v>10</v>
      </c>
      <c r="L3159" s="8">
        <f t="shared" si="1445"/>
        <v>1.00108446</v>
      </c>
      <c r="M3159" s="121">
        <f t="shared" si="1434"/>
        <v>1.00206149</v>
      </c>
      <c r="N3159" s="121">
        <f t="shared" si="1435"/>
        <v>1.79123615291169</v>
      </c>
      <c r="O3159" s="114">
        <f t="shared" si="1436"/>
        <v>1.7931786700000001</v>
      </c>
      <c r="P3159" s="114">
        <f t="shared" si="1437"/>
        <v>199.55327360000001</v>
      </c>
      <c r="Q3159" s="168">
        <f t="shared" si="1450"/>
        <v>0</v>
      </c>
      <c r="R3159" s="169">
        <f t="shared" si="1446"/>
        <v>0</v>
      </c>
      <c r="S3159" s="114">
        <f t="shared" si="1438"/>
        <v>0</v>
      </c>
      <c r="T3159" s="124">
        <f t="shared" si="1447"/>
        <v>7.0000000000000007E-2</v>
      </c>
      <c r="U3159" s="122">
        <f t="shared" si="1439"/>
        <v>10</v>
      </c>
      <c r="V3159" s="122">
        <v>252</v>
      </c>
      <c r="W3159" s="121">
        <f t="shared" si="1440"/>
        <v>1.0026884739999999</v>
      </c>
      <c r="X3159" s="114">
        <f t="shared" si="1441"/>
        <v>0.53649378000000003</v>
      </c>
      <c r="Y3159" s="114">
        <f t="shared" si="1442"/>
        <v>0</v>
      </c>
      <c r="Z3159" s="127" t="str">
        <f t="shared" si="1451"/>
        <v>A+J=</v>
      </c>
      <c r="AA3159" s="119">
        <f t="shared" si="1452"/>
        <v>47169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>
        <f t="shared" si="1443"/>
        <v>47154</v>
      </c>
      <c r="B3160" s="114">
        <f t="shared" si="1430"/>
        <v>200.08976738000001</v>
      </c>
      <c r="C3160" s="114">
        <f t="shared" si="1448"/>
        <v>111.28465721000001</v>
      </c>
      <c r="D3160" s="115">
        <f t="shared" si="1431"/>
        <v>1190.8820000000001</v>
      </c>
      <c r="E3160" s="116">
        <f t="shared" si="1427"/>
        <v>1193.337</v>
      </c>
      <c r="F3160" s="117">
        <f t="shared" si="1428"/>
        <v>47109</v>
      </c>
      <c r="G3160" s="118">
        <f t="shared" si="1432"/>
        <v>2.0614972768082662E-3</v>
      </c>
      <c r="H3160" s="119">
        <f t="shared" si="1449"/>
        <v>47169</v>
      </c>
      <c r="I3160" s="119">
        <f t="shared" si="1433"/>
        <v>47169</v>
      </c>
      <c r="J3160" s="120">
        <f t="shared" si="1444"/>
        <v>19</v>
      </c>
      <c r="K3160" s="120">
        <f t="shared" si="1429"/>
        <v>10</v>
      </c>
      <c r="L3160" s="8">
        <f t="shared" si="1445"/>
        <v>1.00108446</v>
      </c>
      <c r="M3160" s="121">
        <f t="shared" si="1434"/>
        <v>1.00206149</v>
      </c>
      <c r="N3160" s="121">
        <f t="shared" si="1435"/>
        <v>1.79123615291169</v>
      </c>
      <c r="O3160" s="114">
        <f t="shared" si="1436"/>
        <v>1.7931786700000001</v>
      </c>
      <c r="P3160" s="114">
        <f t="shared" si="1437"/>
        <v>199.55327360000001</v>
      </c>
      <c r="Q3160" s="168">
        <f t="shared" si="1450"/>
        <v>0</v>
      </c>
      <c r="R3160" s="169">
        <f t="shared" si="1446"/>
        <v>0</v>
      </c>
      <c r="S3160" s="114">
        <f t="shared" si="1438"/>
        <v>0</v>
      </c>
      <c r="T3160" s="124">
        <f t="shared" si="1447"/>
        <v>7.0000000000000007E-2</v>
      </c>
      <c r="U3160" s="122">
        <f t="shared" si="1439"/>
        <v>10</v>
      </c>
      <c r="V3160" s="122">
        <v>252</v>
      </c>
      <c r="W3160" s="121">
        <f t="shared" si="1440"/>
        <v>1.0026884739999999</v>
      </c>
      <c r="X3160" s="114">
        <f t="shared" si="1441"/>
        <v>0.53649378000000003</v>
      </c>
      <c r="Y3160" s="114">
        <f t="shared" si="1442"/>
        <v>0</v>
      </c>
      <c r="Z3160" s="127" t="str">
        <f t="shared" si="1451"/>
        <v>A+J=</v>
      </c>
      <c r="AA3160" s="119">
        <f t="shared" si="1452"/>
        <v>47169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>
        <f t="shared" si="1443"/>
        <v>47155</v>
      </c>
      <c r="B3161" s="114">
        <f t="shared" si="1430"/>
        <v>200.16519272000002</v>
      </c>
      <c r="C3161" s="114">
        <f t="shared" si="1448"/>
        <v>111.28465721000001</v>
      </c>
      <c r="D3161" s="115">
        <f t="shared" si="1431"/>
        <v>1190.8820000000001</v>
      </c>
      <c r="E3161" s="116">
        <f t="shared" si="1427"/>
        <v>1193.337</v>
      </c>
      <c r="F3161" s="117">
        <f t="shared" si="1428"/>
        <v>47109</v>
      </c>
      <c r="G3161" s="118">
        <f t="shared" si="1432"/>
        <v>2.0614972768082662E-3</v>
      </c>
      <c r="H3161" s="119">
        <f t="shared" si="1449"/>
        <v>47169</v>
      </c>
      <c r="I3161" s="119">
        <f t="shared" si="1433"/>
        <v>47169</v>
      </c>
      <c r="J3161" s="120">
        <f t="shared" si="1444"/>
        <v>19</v>
      </c>
      <c r="K3161" s="120">
        <f t="shared" si="1429"/>
        <v>11</v>
      </c>
      <c r="L3161" s="8">
        <f t="shared" si="1445"/>
        <v>1.0011929799999999</v>
      </c>
      <c r="M3161" s="121">
        <f t="shared" si="1434"/>
        <v>1.00206149</v>
      </c>
      <c r="N3161" s="121">
        <f t="shared" si="1435"/>
        <v>1.79123615291169</v>
      </c>
      <c r="O3161" s="114">
        <f t="shared" si="1436"/>
        <v>1.79337306</v>
      </c>
      <c r="P3161" s="114">
        <f t="shared" si="1437"/>
        <v>199.57490623000001</v>
      </c>
      <c r="Q3161" s="168">
        <f t="shared" si="1450"/>
        <v>0</v>
      </c>
      <c r="R3161" s="169">
        <f t="shared" si="1446"/>
        <v>0</v>
      </c>
      <c r="S3161" s="114">
        <f t="shared" si="1438"/>
        <v>0</v>
      </c>
      <c r="T3161" s="124">
        <f t="shared" si="1447"/>
        <v>7.0000000000000007E-2</v>
      </c>
      <c r="U3161" s="122">
        <f t="shared" si="1439"/>
        <v>11</v>
      </c>
      <c r="V3161" s="122">
        <v>252</v>
      </c>
      <c r="W3161" s="121">
        <f t="shared" si="1440"/>
        <v>1.0029577190000001</v>
      </c>
      <c r="X3161" s="114">
        <f t="shared" si="1441"/>
        <v>0.59028649</v>
      </c>
      <c r="Y3161" s="114">
        <f t="shared" si="1442"/>
        <v>0</v>
      </c>
      <c r="Z3161" s="127" t="str">
        <f t="shared" si="1451"/>
        <v>A+J=</v>
      </c>
      <c r="AA3161" s="119">
        <f t="shared" si="1452"/>
        <v>47169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>
        <f t="shared" si="1443"/>
        <v>47156</v>
      </c>
      <c r="B3162" s="114">
        <f t="shared" si="1430"/>
        <v>200.24064294999999</v>
      </c>
      <c r="C3162" s="114">
        <f t="shared" si="1448"/>
        <v>111.28465721000001</v>
      </c>
      <c r="D3162" s="115">
        <f t="shared" si="1431"/>
        <v>1190.8820000000001</v>
      </c>
      <c r="E3162" s="116">
        <f t="shared" si="1427"/>
        <v>1193.337</v>
      </c>
      <c r="F3162" s="117">
        <f t="shared" si="1428"/>
        <v>47109</v>
      </c>
      <c r="G3162" s="118">
        <f t="shared" si="1432"/>
        <v>2.0614972768082662E-3</v>
      </c>
      <c r="H3162" s="119">
        <f t="shared" si="1449"/>
        <v>47169</v>
      </c>
      <c r="I3162" s="119">
        <f t="shared" si="1433"/>
        <v>47169</v>
      </c>
      <c r="J3162" s="120">
        <f t="shared" si="1444"/>
        <v>19</v>
      </c>
      <c r="K3162" s="120">
        <f t="shared" si="1429"/>
        <v>12</v>
      </c>
      <c r="L3162" s="8">
        <f t="shared" si="1445"/>
        <v>1.0013015000000001</v>
      </c>
      <c r="M3162" s="121">
        <f t="shared" si="1434"/>
        <v>1.00206149</v>
      </c>
      <c r="N3162" s="121">
        <f t="shared" si="1435"/>
        <v>1.79123615291169</v>
      </c>
      <c r="O3162" s="114">
        <f t="shared" si="1436"/>
        <v>1.7935674399999999</v>
      </c>
      <c r="P3162" s="114">
        <f t="shared" si="1437"/>
        <v>199.59653774</v>
      </c>
      <c r="Q3162" s="168">
        <f t="shared" si="1450"/>
        <v>0</v>
      </c>
      <c r="R3162" s="169">
        <f t="shared" si="1446"/>
        <v>0</v>
      </c>
      <c r="S3162" s="114">
        <f t="shared" si="1438"/>
        <v>0</v>
      </c>
      <c r="T3162" s="124">
        <f t="shared" si="1447"/>
        <v>7.0000000000000007E-2</v>
      </c>
      <c r="U3162" s="122">
        <f t="shared" si="1439"/>
        <v>12</v>
      </c>
      <c r="V3162" s="122">
        <v>252</v>
      </c>
      <c r="W3162" s="121">
        <f t="shared" si="1440"/>
        <v>1.003227036</v>
      </c>
      <c r="X3162" s="114">
        <f t="shared" si="1441"/>
        <v>0.64410520999999998</v>
      </c>
      <c r="Y3162" s="114">
        <f t="shared" si="1442"/>
        <v>0</v>
      </c>
      <c r="Z3162" s="127" t="str">
        <f t="shared" si="1451"/>
        <v>A+J=</v>
      </c>
      <c r="AA3162" s="119">
        <f t="shared" si="1452"/>
        <v>47169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>
        <f t="shared" si="1443"/>
        <v>47157</v>
      </c>
      <c r="B3163" s="114">
        <f t="shared" si="1430"/>
        <v>200.31612143999999</v>
      </c>
      <c r="C3163" s="114">
        <f t="shared" si="1448"/>
        <v>111.28465721000001</v>
      </c>
      <c r="D3163" s="115">
        <f t="shared" si="1431"/>
        <v>1190.8820000000001</v>
      </c>
      <c r="E3163" s="116">
        <f t="shared" si="1427"/>
        <v>1193.337</v>
      </c>
      <c r="F3163" s="117">
        <f t="shared" si="1428"/>
        <v>47109</v>
      </c>
      <c r="G3163" s="118">
        <f t="shared" si="1432"/>
        <v>2.0614972768082662E-3</v>
      </c>
      <c r="H3163" s="119">
        <f t="shared" si="1449"/>
        <v>47169</v>
      </c>
      <c r="I3163" s="119">
        <f t="shared" si="1433"/>
        <v>47169</v>
      </c>
      <c r="J3163" s="120">
        <f t="shared" si="1444"/>
        <v>19</v>
      </c>
      <c r="K3163" s="120">
        <f t="shared" si="1429"/>
        <v>13</v>
      </c>
      <c r="L3163" s="8">
        <f t="shared" si="1445"/>
        <v>1.00141003</v>
      </c>
      <c r="M3163" s="121">
        <f t="shared" si="1434"/>
        <v>1.00206149</v>
      </c>
      <c r="N3163" s="121">
        <f t="shared" si="1435"/>
        <v>1.79123615291169</v>
      </c>
      <c r="O3163" s="114">
        <f t="shared" si="1436"/>
        <v>1.7937618399999999</v>
      </c>
      <c r="P3163" s="114">
        <f t="shared" si="1437"/>
        <v>199.61817148</v>
      </c>
      <c r="Q3163" s="168">
        <f t="shared" si="1450"/>
        <v>0</v>
      </c>
      <c r="R3163" s="169">
        <f t="shared" si="1446"/>
        <v>0</v>
      </c>
      <c r="S3163" s="114">
        <f t="shared" si="1438"/>
        <v>0</v>
      </c>
      <c r="T3163" s="124">
        <f t="shared" si="1447"/>
        <v>7.0000000000000007E-2</v>
      </c>
      <c r="U3163" s="122">
        <f t="shared" si="1439"/>
        <v>13</v>
      </c>
      <c r="V3163" s="122">
        <v>252</v>
      </c>
      <c r="W3163" s="121">
        <f t="shared" si="1440"/>
        <v>1.003496425</v>
      </c>
      <c r="X3163" s="114">
        <f t="shared" si="1441"/>
        <v>0.69794995999999998</v>
      </c>
      <c r="Y3163" s="114">
        <f t="shared" si="1442"/>
        <v>0</v>
      </c>
      <c r="Z3163" s="127" t="str">
        <f t="shared" si="1451"/>
        <v>A+J=</v>
      </c>
      <c r="AA3163" s="119">
        <f t="shared" si="1452"/>
        <v>47169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>
        <f t="shared" si="1443"/>
        <v>47158</v>
      </c>
      <c r="B3164" s="114">
        <f t="shared" si="1430"/>
        <v>200.39163062</v>
      </c>
      <c r="C3164" s="114">
        <f t="shared" si="1448"/>
        <v>111.28465721000001</v>
      </c>
      <c r="D3164" s="115">
        <f t="shared" si="1431"/>
        <v>1190.8820000000001</v>
      </c>
      <c r="E3164" s="116">
        <f t="shared" si="1427"/>
        <v>1193.337</v>
      </c>
      <c r="F3164" s="117">
        <f t="shared" si="1428"/>
        <v>47109</v>
      </c>
      <c r="G3164" s="118">
        <f t="shared" si="1432"/>
        <v>2.0614972768082662E-3</v>
      </c>
      <c r="H3164" s="119">
        <f t="shared" si="1449"/>
        <v>47169</v>
      </c>
      <c r="I3164" s="119">
        <f t="shared" si="1433"/>
        <v>47169</v>
      </c>
      <c r="J3164" s="120">
        <f t="shared" si="1444"/>
        <v>19</v>
      </c>
      <c r="K3164" s="120">
        <f t="shared" si="1429"/>
        <v>14</v>
      </c>
      <c r="L3164" s="8">
        <f t="shared" si="1445"/>
        <v>1.0015185799999999</v>
      </c>
      <c r="M3164" s="121">
        <f t="shared" si="1434"/>
        <v>1.00206149</v>
      </c>
      <c r="N3164" s="121">
        <f t="shared" si="1435"/>
        <v>1.79123615291169</v>
      </c>
      <c r="O3164" s="114">
        <f t="shared" si="1436"/>
        <v>1.79395628</v>
      </c>
      <c r="P3164" s="114">
        <f t="shared" si="1437"/>
        <v>199.63980966</v>
      </c>
      <c r="Q3164" s="168">
        <f t="shared" si="1450"/>
        <v>0</v>
      </c>
      <c r="R3164" s="169">
        <f t="shared" si="1446"/>
        <v>0</v>
      </c>
      <c r="S3164" s="114">
        <f t="shared" si="1438"/>
        <v>0</v>
      </c>
      <c r="T3164" s="124">
        <f t="shared" si="1447"/>
        <v>7.0000000000000007E-2</v>
      </c>
      <c r="U3164" s="122">
        <f t="shared" si="1439"/>
        <v>14</v>
      </c>
      <c r="V3164" s="122">
        <v>252</v>
      </c>
      <c r="W3164" s="121">
        <f t="shared" si="1440"/>
        <v>1.0037658869999999</v>
      </c>
      <c r="X3164" s="114">
        <f t="shared" si="1441"/>
        <v>0.75182095999999998</v>
      </c>
      <c r="Y3164" s="114">
        <f t="shared" si="1442"/>
        <v>0</v>
      </c>
      <c r="Z3164" s="127" t="str">
        <f t="shared" si="1451"/>
        <v>A+J=</v>
      </c>
      <c r="AA3164" s="119">
        <f t="shared" si="1452"/>
        <v>47169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>
        <f t="shared" si="1443"/>
        <v>47159</v>
      </c>
      <c r="B3165" s="114">
        <f t="shared" si="1430"/>
        <v>200.46716808000002</v>
      </c>
      <c r="C3165" s="114">
        <f t="shared" si="1448"/>
        <v>111.28465721000001</v>
      </c>
      <c r="D3165" s="115">
        <f t="shared" si="1431"/>
        <v>1190.8820000000001</v>
      </c>
      <c r="E3165" s="116">
        <f t="shared" si="1427"/>
        <v>1193.337</v>
      </c>
      <c r="F3165" s="117">
        <f t="shared" si="1428"/>
        <v>47109</v>
      </c>
      <c r="G3165" s="118">
        <f t="shared" si="1432"/>
        <v>2.0614972768082662E-3</v>
      </c>
      <c r="H3165" s="119">
        <f t="shared" si="1449"/>
        <v>47169</v>
      </c>
      <c r="I3165" s="119">
        <f t="shared" si="1433"/>
        <v>47169</v>
      </c>
      <c r="J3165" s="120">
        <f t="shared" si="1444"/>
        <v>19</v>
      </c>
      <c r="K3165" s="120">
        <f t="shared" si="1429"/>
        <v>15</v>
      </c>
      <c r="L3165" s="8">
        <f t="shared" si="1445"/>
        <v>1.0016271400000001</v>
      </c>
      <c r="M3165" s="121">
        <f t="shared" si="1434"/>
        <v>1.00206149</v>
      </c>
      <c r="N3165" s="121">
        <f t="shared" si="1435"/>
        <v>1.79123615291169</v>
      </c>
      <c r="O3165" s="114">
        <f t="shared" si="1436"/>
        <v>1.7941507400000001</v>
      </c>
      <c r="P3165" s="114">
        <f t="shared" si="1437"/>
        <v>199.66145008000001</v>
      </c>
      <c r="Q3165" s="168">
        <f t="shared" si="1450"/>
        <v>0</v>
      </c>
      <c r="R3165" s="169">
        <f t="shared" si="1446"/>
        <v>0</v>
      </c>
      <c r="S3165" s="114">
        <f t="shared" si="1438"/>
        <v>0</v>
      </c>
      <c r="T3165" s="124">
        <f t="shared" si="1447"/>
        <v>7.0000000000000007E-2</v>
      </c>
      <c r="U3165" s="122">
        <f t="shared" si="1439"/>
        <v>15</v>
      </c>
      <c r="V3165" s="122">
        <v>252</v>
      </c>
      <c r="W3165" s="121">
        <f t="shared" si="1440"/>
        <v>1.004035421</v>
      </c>
      <c r="X3165" s="114">
        <f t="shared" si="1441"/>
        <v>0.80571800000000005</v>
      </c>
      <c r="Y3165" s="114">
        <f t="shared" si="1442"/>
        <v>0</v>
      </c>
      <c r="Z3165" s="127" t="str">
        <f t="shared" si="1451"/>
        <v>A+J=</v>
      </c>
      <c r="AA3165" s="119">
        <f t="shared" si="1452"/>
        <v>47169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>
        <f t="shared" si="1443"/>
        <v>47160</v>
      </c>
      <c r="B3166" s="114">
        <f t="shared" si="1430"/>
        <v>200.46716808000002</v>
      </c>
      <c r="C3166" s="114">
        <f t="shared" si="1448"/>
        <v>111.28465721000001</v>
      </c>
      <c r="D3166" s="115">
        <f t="shared" si="1431"/>
        <v>1190.8820000000001</v>
      </c>
      <c r="E3166" s="116">
        <f t="shared" si="1427"/>
        <v>1193.337</v>
      </c>
      <c r="F3166" s="117">
        <f t="shared" si="1428"/>
        <v>47109</v>
      </c>
      <c r="G3166" s="118">
        <f t="shared" si="1432"/>
        <v>2.0614972768082662E-3</v>
      </c>
      <c r="H3166" s="119">
        <f t="shared" si="1449"/>
        <v>47169</v>
      </c>
      <c r="I3166" s="119">
        <f t="shared" si="1433"/>
        <v>47169</v>
      </c>
      <c r="J3166" s="120">
        <f t="shared" si="1444"/>
        <v>19</v>
      </c>
      <c r="K3166" s="120">
        <f t="shared" si="1429"/>
        <v>15</v>
      </c>
      <c r="L3166" s="8">
        <f t="shared" si="1445"/>
        <v>1.0016271400000001</v>
      </c>
      <c r="M3166" s="121">
        <f t="shared" si="1434"/>
        <v>1.00206149</v>
      </c>
      <c r="N3166" s="121">
        <f t="shared" si="1435"/>
        <v>1.79123615291169</v>
      </c>
      <c r="O3166" s="114">
        <f t="shared" si="1436"/>
        <v>1.7941507400000001</v>
      </c>
      <c r="P3166" s="114">
        <f t="shared" si="1437"/>
        <v>199.66145008000001</v>
      </c>
      <c r="Q3166" s="168">
        <f t="shared" si="1450"/>
        <v>0</v>
      </c>
      <c r="R3166" s="169">
        <f t="shared" si="1446"/>
        <v>0</v>
      </c>
      <c r="S3166" s="114">
        <f t="shared" si="1438"/>
        <v>0</v>
      </c>
      <c r="T3166" s="124">
        <f t="shared" si="1447"/>
        <v>7.0000000000000007E-2</v>
      </c>
      <c r="U3166" s="122">
        <f t="shared" si="1439"/>
        <v>15</v>
      </c>
      <c r="V3166" s="122">
        <v>252</v>
      </c>
      <c r="W3166" s="121">
        <f t="shared" si="1440"/>
        <v>1.004035421</v>
      </c>
      <c r="X3166" s="114">
        <f t="shared" si="1441"/>
        <v>0.80571800000000005</v>
      </c>
      <c r="Y3166" s="114">
        <f t="shared" si="1442"/>
        <v>0</v>
      </c>
      <c r="Z3166" s="127" t="str">
        <f t="shared" si="1451"/>
        <v>A+J=</v>
      </c>
      <c r="AA3166" s="119">
        <f t="shared" si="1452"/>
        <v>47169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>
        <f t="shared" si="1443"/>
        <v>47161</v>
      </c>
      <c r="B3167" s="114">
        <f t="shared" si="1430"/>
        <v>200.46716808000002</v>
      </c>
      <c r="C3167" s="114">
        <f t="shared" si="1448"/>
        <v>111.28465721000001</v>
      </c>
      <c r="D3167" s="115">
        <f t="shared" si="1431"/>
        <v>1190.8820000000001</v>
      </c>
      <c r="E3167" s="116">
        <f t="shared" si="1427"/>
        <v>1193.337</v>
      </c>
      <c r="F3167" s="117">
        <f t="shared" si="1428"/>
        <v>47109</v>
      </c>
      <c r="G3167" s="118">
        <f t="shared" si="1432"/>
        <v>2.0614972768082662E-3</v>
      </c>
      <c r="H3167" s="119">
        <f t="shared" si="1449"/>
        <v>47169</v>
      </c>
      <c r="I3167" s="119">
        <f t="shared" si="1433"/>
        <v>47169</v>
      </c>
      <c r="J3167" s="120">
        <f t="shared" si="1444"/>
        <v>19</v>
      </c>
      <c r="K3167" s="120">
        <f t="shared" si="1429"/>
        <v>15</v>
      </c>
      <c r="L3167" s="8">
        <f t="shared" si="1445"/>
        <v>1.0016271400000001</v>
      </c>
      <c r="M3167" s="121">
        <f t="shared" si="1434"/>
        <v>1.00206149</v>
      </c>
      <c r="N3167" s="121">
        <f t="shared" si="1435"/>
        <v>1.79123615291169</v>
      </c>
      <c r="O3167" s="114">
        <f t="shared" si="1436"/>
        <v>1.7941507400000001</v>
      </c>
      <c r="P3167" s="114">
        <f t="shared" si="1437"/>
        <v>199.66145008000001</v>
      </c>
      <c r="Q3167" s="168">
        <f t="shared" si="1450"/>
        <v>0</v>
      </c>
      <c r="R3167" s="169">
        <f t="shared" si="1446"/>
        <v>0</v>
      </c>
      <c r="S3167" s="114">
        <f t="shared" si="1438"/>
        <v>0</v>
      </c>
      <c r="T3167" s="124">
        <f t="shared" si="1447"/>
        <v>7.0000000000000007E-2</v>
      </c>
      <c r="U3167" s="122">
        <f t="shared" si="1439"/>
        <v>15</v>
      </c>
      <c r="V3167" s="122">
        <v>252</v>
      </c>
      <c r="W3167" s="121">
        <f t="shared" si="1440"/>
        <v>1.004035421</v>
      </c>
      <c r="X3167" s="114">
        <f t="shared" si="1441"/>
        <v>0.80571800000000005</v>
      </c>
      <c r="Y3167" s="114">
        <f t="shared" si="1442"/>
        <v>0</v>
      </c>
      <c r="Z3167" s="127" t="str">
        <f t="shared" si="1451"/>
        <v>A+J=</v>
      </c>
      <c r="AA3167" s="119">
        <f t="shared" si="1452"/>
        <v>47169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>
        <f t="shared" si="1443"/>
        <v>47162</v>
      </c>
      <c r="B3168" s="114">
        <f t="shared" si="1430"/>
        <v>200.46716808000002</v>
      </c>
      <c r="C3168" s="114">
        <f t="shared" si="1448"/>
        <v>111.28465721000001</v>
      </c>
      <c r="D3168" s="115">
        <f t="shared" si="1431"/>
        <v>1190.8820000000001</v>
      </c>
      <c r="E3168" s="116">
        <f t="shared" si="1427"/>
        <v>1193.337</v>
      </c>
      <c r="F3168" s="117">
        <f t="shared" si="1428"/>
        <v>47109</v>
      </c>
      <c r="G3168" s="118">
        <f t="shared" si="1432"/>
        <v>2.0614972768082662E-3</v>
      </c>
      <c r="H3168" s="119">
        <f t="shared" si="1449"/>
        <v>47169</v>
      </c>
      <c r="I3168" s="119">
        <f t="shared" si="1433"/>
        <v>47169</v>
      </c>
      <c r="J3168" s="120">
        <f t="shared" si="1444"/>
        <v>19</v>
      </c>
      <c r="K3168" s="120">
        <f t="shared" si="1429"/>
        <v>15</v>
      </c>
      <c r="L3168" s="8">
        <f t="shared" si="1445"/>
        <v>1.0016271400000001</v>
      </c>
      <c r="M3168" s="121">
        <f t="shared" si="1434"/>
        <v>1.00206149</v>
      </c>
      <c r="N3168" s="121">
        <f t="shared" si="1435"/>
        <v>1.79123615291169</v>
      </c>
      <c r="O3168" s="114">
        <f t="shared" si="1436"/>
        <v>1.7941507400000001</v>
      </c>
      <c r="P3168" s="114">
        <f t="shared" si="1437"/>
        <v>199.66145008000001</v>
      </c>
      <c r="Q3168" s="168">
        <f t="shared" si="1450"/>
        <v>0</v>
      </c>
      <c r="R3168" s="169">
        <f t="shared" si="1446"/>
        <v>0</v>
      </c>
      <c r="S3168" s="114">
        <f t="shared" si="1438"/>
        <v>0</v>
      </c>
      <c r="T3168" s="124">
        <f t="shared" si="1447"/>
        <v>7.0000000000000007E-2</v>
      </c>
      <c r="U3168" s="122">
        <f t="shared" si="1439"/>
        <v>15</v>
      </c>
      <c r="V3168" s="122">
        <v>252</v>
      </c>
      <c r="W3168" s="121">
        <f t="shared" si="1440"/>
        <v>1.004035421</v>
      </c>
      <c r="X3168" s="114">
        <f t="shared" si="1441"/>
        <v>0.80571800000000005</v>
      </c>
      <c r="Y3168" s="114">
        <f t="shared" si="1442"/>
        <v>0</v>
      </c>
      <c r="Z3168" s="127" t="str">
        <f t="shared" si="1451"/>
        <v>A+J=</v>
      </c>
      <c r="AA3168" s="119">
        <f t="shared" si="1452"/>
        <v>47169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>
        <f t="shared" si="1443"/>
        <v>47163</v>
      </c>
      <c r="B3169" s="114">
        <f t="shared" si="1430"/>
        <v>200.46716808000002</v>
      </c>
      <c r="C3169" s="114">
        <f t="shared" si="1448"/>
        <v>111.28465721000001</v>
      </c>
      <c r="D3169" s="115">
        <f t="shared" si="1431"/>
        <v>1190.8820000000001</v>
      </c>
      <c r="E3169" s="116">
        <f t="shared" si="1427"/>
        <v>1193.337</v>
      </c>
      <c r="F3169" s="117">
        <f t="shared" si="1428"/>
        <v>47109</v>
      </c>
      <c r="G3169" s="118">
        <f t="shared" si="1432"/>
        <v>2.0614972768082662E-3</v>
      </c>
      <c r="H3169" s="119">
        <f t="shared" si="1449"/>
        <v>47169</v>
      </c>
      <c r="I3169" s="119">
        <f t="shared" si="1433"/>
        <v>47169</v>
      </c>
      <c r="J3169" s="120">
        <f t="shared" si="1444"/>
        <v>19</v>
      </c>
      <c r="K3169" s="120">
        <f t="shared" si="1429"/>
        <v>15</v>
      </c>
      <c r="L3169" s="8">
        <f t="shared" si="1445"/>
        <v>1.0016271400000001</v>
      </c>
      <c r="M3169" s="121">
        <f t="shared" si="1434"/>
        <v>1.00206149</v>
      </c>
      <c r="N3169" s="121">
        <f t="shared" si="1435"/>
        <v>1.79123615291169</v>
      </c>
      <c r="O3169" s="114">
        <f t="shared" si="1436"/>
        <v>1.7941507400000001</v>
      </c>
      <c r="P3169" s="114">
        <f t="shared" si="1437"/>
        <v>199.66145008000001</v>
      </c>
      <c r="Q3169" s="168">
        <f t="shared" si="1450"/>
        <v>0</v>
      </c>
      <c r="R3169" s="169">
        <f t="shared" si="1446"/>
        <v>0</v>
      </c>
      <c r="S3169" s="114">
        <f t="shared" si="1438"/>
        <v>0</v>
      </c>
      <c r="T3169" s="124">
        <f t="shared" si="1447"/>
        <v>7.0000000000000007E-2</v>
      </c>
      <c r="U3169" s="122">
        <f t="shared" si="1439"/>
        <v>15</v>
      </c>
      <c r="V3169" s="122">
        <v>252</v>
      </c>
      <c r="W3169" s="121">
        <f t="shared" si="1440"/>
        <v>1.004035421</v>
      </c>
      <c r="X3169" s="114">
        <f t="shared" si="1441"/>
        <v>0.80571800000000005</v>
      </c>
      <c r="Y3169" s="114">
        <f t="shared" si="1442"/>
        <v>0</v>
      </c>
      <c r="Z3169" s="127" t="str">
        <f t="shared" si="1451"/>
        <v>A+J=</v>
      </c>
      <c r="AA3169" s="119">
        <f t="shared" si="1452"/>
        <v>47169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>
        <f t="shared" si="1443"/>
        <v>47164</v>
      </c>
      <c r="B3170" s="114">
        <f t="shared" si="1430"/>
        <v>200.54273271</v>
      </c>
      <c r="C3170" s="114">
        <f t="shared" si="1448"/>
        <v>111.28465721000001</v>
      </c>
      <c r="D3170" s="115">
        <f t="shared" si="1431"/>
        <v>1190.8820000000001</v>
      </c>
      <c r="E3170" s="116">
        <f t="shared" si="1427"/>
        <v>1193.337</v>
      </c>
      <c r="F3170" s="117">
        <f t="shared" si="1428"/>
        <v>47109</v>
      </c>
      <c r="G3170" s="118">
        <f t="shared" si="1432"/>
        <v>2.0614972768082662E-3</v>
      </c>
      <c r="H3170" s="119">
        <f t="shared" si="1449"/>
        <v>47169</v>
      </c>
      <c r="I3170" s="119">
        <f t="shared" si="1433"/>
        <v>47169</v>
      </c>
      <c r="J3170" s="120">
        <f t="shared" si="1444"/>
        <v>19</v>
      </c>
      <c r="K3170" s="120">
        <f t="shared" si="1429"/>
        <v>16</v>
      </c>
      <c r="L3170" s="8">
        <f t="shared" si="1445"/>
        <v>1.0017357099999999</v>
      </c>
      <c r="M3170" s="121">
        <f t="shared" si="1434"/>
        <v>1.00206149</v>
      </c>
      <c r="N3170" s="121">
        <f t="shared" si="1435"/>
        <v>1.79123615291169</v>
      </c>
      <c r="O3170" s="114">
        <f t="shared" si="1436"/>
        <v>1.7943452099999999</v>
      </c>
      <c r="P3170" s="114">
        <f t="shared" si="1437"/>
        <v>199.68309160999999</v>
      </c>
      <c r="Q3170" s="168">
        <f t="shared" si="1450"/>
        <v>0</v>
      </c>
      <c r="R3170" s="169">
        <f t="shared" si="1446"/>
        <v>0</v>
      </c>
      <c r="S3170" s="114">
        <f t="shared" si="1438"/>
        <v>0</v>
      </c>
      <c r="T3170" s="124">
        <f t="shared" si="1447"/>
        <v>7.0000000000000007E-2</v>
      </c>
      <c r="U3170" s="122">
        <f t="shared" si="1439"/>
        <v>16</v>
      </c>
      <c r="V3170" s="122">
        <v>252</v>
      </c>
      <c r="W3170" s="121">
        <f t="shared" si="1440"/>
        <v>1.004305027</v>
      </c>
      <c r="X3170" s="114">
        <f t="shared" si="1441"/>
        <v>0.85964110000000005</v>
      </c>
      <c r="Y3170" s="114">
        <f t="shared" si="1442"/>
        <v>0</v>
      </c>
      <c r="Z3170" s="127" t="str">
        <f t="shared" si="1451"/>
        <v>A+J=</v>
      </c>
      <c r="AA3170" s="119">
        <f t="shared" si="1452"/>
        <v>47169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>
        <f t="shared" si="1443"/>
        <v>47165</v>
      </c>
      <c r="B3171" s="114">
        <f t="shared" si="1430"/>
        <v>200.61832691999999</v>
      </c>
      <c r="C3171" s="114">
        <f t="shared" si="1448"/>
        <v>111.28465721000001</v>
      </c>
      <c r="D3171" s="115">
        <f t="shared" si="1431"/>
        <v>1190.8820000000001</v>
      </c>
      <c r="E3171" s="116">
        <f t="shared" si="1427"/>
        <v>1193.337</v>
      </c>
      <c r="F3171" s="117">
        <f t="shared" si="1428"/>
        <v>47109</v>
      </c>
      <c r="G3171" s="118">
        <f t="shared" si="1432"/>
        <v>2.0614972768082662E-3</v>
      </c>
      <c r="H3171" s="119">
        <f t="shared" si="1449"/>
        <v>47169</v>
      </c>
      <c r="I3171" s="119">
        <f t="shared" si="1433"/>
        <v>47169</v>
      </c>
      <c r="J3171" s="120">
        <f t="shared" si="1444"/>
        <v>19</v>
      </c>
      <c r="K3171" s="120">
        <f t="shared" si="1429"/>
        <v>17</v>
      </c>
      <c r="L3171" s="8">
        <f t="shared" si="1445"/>
        <v>1.00184429</v>
      </c>
      <c r="M3171" s="121">
        <f t="shared" si="1434"/>
        <v>1.00206149</v>
      </c>
      <c r="N3171" s="121">
        <f t="shared" si="1435"/>
        <v>1.79123615291169</v>
      </c>
      <c r="O3171" s="114">
        <f t="shared" si="1436"/>
        <v>1.79453971</v>
      </c>
      <c r="P3171" s="114">
        <f t="shared" si="1437"/>
        <v>199.70473647</v>
      </c>
      <c r="Q3171" s="168">
        <f t="shared" si="1450"/>
        <v>0</v>
      </c>
      <c r="R3171" s="169">
        <f t="shared" si="1446"/>
        <v>0</v>
      </c>
      <c r="S3171" s="114">
        <f t="shared" si="1438"/>
        <v>0</v>
      </c>
      <c r="T3171" s="124">
        <f t="shared" si="1447"/>
        <v>7.0000000000000007E-2</v>
      </c>
      <c r="U3171" s="122">
        <f t="shared" si="1439"/>
        <v>17</v>
      </c>
      <c r="V3171" s="122">
        <v>252</v>
      </c>
      <c r="W3171" s="121">
        <f t="shared" si="1440"/>
        <v>1.0045747060000001</v>
      </c>
      <c r="X3171" s="114">
        <f t="shared" si="1441"/>
        <v>0.91359045000000005</v>
      </c>
      <c r="Y3171" s="114">
        <f t="shared" si="1442"/>
        <v>0</v>
      </c>
      <c r="Z3171" s="127" t="str">
        <f t="shared" si="1451"/>
        <v>A+J=</v>
      </c>
      <c r="AA3171" s="119">
        <f t="shared" si="1452"/>
        <v>47169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>
        <f t="shared" si="1443"/>
        <v>47166</v>
      </c>
      <c r="B3172" s="114">
        <f t="shared" si="1430"/>
        <v>200.69395055999999</v>
      </c>
      <c r="C3172" s="114">
        <f t="shared" si="1448"/>
        <v>111.28465721000001</v>
      </c>
      <c r="D3172" s="115">
        <f t="shared" si="1431"/>
        <v>1190.8820000000001</v>
      </c>
      <c r="E3172" s="116">
        <f t="shared" si="1427"/>
        <v>1193.337</v>
      </c>
      <c r="F3172" s="117">
        <f t="shared" si="1428"/>
        <v>47109</v>
      </c>
      <c r="G3172" s="118">
        <f t="shared" si="1432"/>
        <v>2.0614972768082662E-3</v>
      </c>
      <c r="H3172" s="119">
        <f t="shared" si="1449"/>
        <v>47169</v>
      </c>
      <c r="I3172" s="119">
        <f t="shared" si="1433"/>
        <v>47169</v>
      </c>
      <c r="J3172" s="120">
        <f t="shared" si="1444"/>
        <v>19</v>
      </c>
      <c r="K3172" s="120">
        <f t="shared" si="1429"/>
        <v>18</v>
      </c>
      <c r="L3172" s="8">
        <f t="shared" si="1445"/>
        <v>1.0019528900000001</v>
      </c>
      <c r="M3172" s="121">
        <f t="shared" si="1434"/>
        <v>1.00206149</v>
      </c>
      <c r="N3172" s="121">
        <f t="shared" si="1435"/>
        <v>1.79123615291169</v>
      </c>
      <c r="O3172" s="114">
        <f t="shared" si="1436"/>
        <v>1.7947342399999999</v>
      </c>
      <c r="P3172" s="114">
        <f t="shared" si="1437"/>
        <v>199.72638468</v>
      </c>
      <c r="Q3172" s="168">
        <f t="shared" si="1450"/>
        <v>0</v>
      </c>
      <c r="R3172" s="169">
        <f t="shared" si="1446"/>
        <v>0</v>
      </c>
      <c r="S3172" s="114">
        <f t="shared" si="1438"/>
        <v>0</v>
      </c>
      <c r="T3172" s="124">
        <f t="shared" si="1447"/>
        <v>7.0000000000000007E-2</v>
      </c>
      <c r="U3172" s="122">
        <f t="shared" si="1439"/>
        <v>18</v>
      </c>
      <c r="V3172" s="122">
        <v>252</v>
      </c>
      <c r="W3172" s="121">
        <f t="shared" si="1440"/>
        <v>1.0048444569999999</v>
      </c>
      <c r="X3172" s="114">
        <f t="shared" si="1441"/>
        <v>0.96756587999999999</v>
      </c>
      <c r="Y3172" s="114">
        <f t="shared" si="1442"/>
        <v>0</v>
      </c>
      <c r="Z3172" s="127" t="str">
        <f t="shared" si="1451"/>
        <v>A+J=</v>
      </c>
      <c r="AA3172" s="119">
        <f t="shared" si="1452"/>
        <v>47169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>
        <f t="shared" si="1443"/>
        <v>47167</v>
      </c>
      <c r="B3173" s="114">
        <f t="shared" si="1430"/>
        <v>200.69395055999999</v>
      </c>
      <c r="C3173" s="114">
        <f t="shared" si="1448"/>
        <v>111.28465721000001</v>
      </c>
      <c r="D3173" s="115">
        <f t="shared" si="1431"/>
        <v>1190.8820000000001</v>
      </c>
      <c r="E3173" s="116">
        <f t="shared" si="1427"/>
        <v>1193.337</v>
      </c>
      <c r="F3173" s="117">
        <f t="shared" si="1428"/>
        <v>47109</v>
      </c>
      <c r="G3173" s="118">
        <f t="shared" si="1432"/>
        <v>2.0614972768082662E-3</v>
      </c>
      <c r="H3173" s="119">
        <f t="shared" si="1449"/>
        <v>47169</v>
      </c>
      <c r="I3173" s="119">
        <f t="shared" si="1433"/>
        <v>47169</v>
      </c>
      <c r="J3173" s="120">
        <f t="shared" si="1444"/>
        <v>19</v>
      </c>
      <c r="K3173" s="120">
        <f t="shared" si="1429"/>
        <v>18</v>
      </c>
      <c r="L3173" s="8">
        <f t="shared" si="1445"/>
        <v>1.0019528900000001</v>
      </c>
      <c r="M3173" s="121">
        <f t="shared" si="1434"/>
        <v>1.00206149</v>
      </c>
      <c r="N3173" s="121">
        <f t="shared" si="1435"/>
        <v>1.79123615291169</v>
      </c>
      <c r="O3173" s="114">
        <f t="shared" si="1436"/>
        <v>1.7947342399999999</v>
      </c>
      <c r="P3173" s="114">
        <f t="shared" si="1437"/>
        <v>199.72638468</v>
      </c>
      <c r="Q3173" s="168">
        <f t="shared" si="1450"/>
        <v>0</v>
      </c>
      <c r="R3173" s="169">
        <f t="shared" si="1446"/>
        <v>0</v>
      </c>
      <c r="S3173" s="114">
        <f t="shared" si="1438"/>
        <v>0</v>
      </c>
      <c r="T3173" s="124">
        <f t="shared" si="1447"/>
        <v>7.0000000000000007E-2</v>
      </c>
      <c r="U3173" s="122">
        <f t="shared" si="1439"/>
        <v>18</v>
      </c>
      <c r="V3173" s="122">
        <v>252</v>
      </c>
      <c r="W3173" s="121">
        <f t="shared" si="1440"/>
        <v>1.0048444569999999</v>
      </c>
      <c r="X3173" s="114">
        <f t="shared" si="1441"/>
        <v>0.96756587999999999</v>
      </c>
      <c r="Y3173" s="114">
        <f t="shared" si="1442"/>
        <v>0</v>
      </c>
      <c r="Z3173" s="127" t="str">
        <f t="shared" si="1451"/>
        <v>A+J=</v>
      </c>
      <c r="AA3173" s="119">
        <f t="shared" si="1452"/>
        <v>47169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>
        <f t="shared" si="1443"/>
        <v>47168</v>
      </c>
      <c r="B3174" s="114">
        <f t="shared" si="1430"/>
        <v>200.69395055999999</v>
      </c>
      <c r="C3174" s="114">
        <f t="shared" si="1448"/>
        <v>111.28465721000001</v>
      </c>
      <c r="D3174" s="115">
        <f t="shared" si="1431"/>
        <v>1190.8820000000001</v>
      </c>
      <c r="E3174" s="116">
        <f t="shared" si="1427"/>
        <v>1193.337</v>
      </c>
      <c r="F3174" s="117">
        <f t="shared" si="1428"/>
        <v>47109</v>
      </c>
      <c r="G3174" s="118">
        <f t="shared" si="1432"/>
        <v>2.0614972768082662E-3</v>
      </c>
      <c r="H3174" s="119">
        <f t="shared" si="1449"/>
        <v>47169</v>
      </c>
      <c r="I3174" s="119">
        <f t="shared" si="1433"/>
        <v>47169</v>
      </c>
      <c r="J3174" s="120">
        <f t="shared" si="1444"/>
        <v>19</v>
      </c>
      <c r="K3174" s="120">
        <f t="shared" si="1429"/>
        <v>18</v>
      </c>
      <c r="L3174" s="8">
        <f t="shared" si="1445"/>
        <v>1.0019528900000001</v>
      </c>
      <c r="M3174" s="121">
        <f t="shared" si="1434"/>
        <v>1.00206149</v>
      </c>
      <c r="N3174" s="121">
        <f t="shared" si="1435"/>
        <v>1.79123615291169</v>
      </c>
      <c r="O3174" s="114">
        <f t="shared" si="1436"/>
        <v>1.7947342399999999</v>
      </c>
      <c r="P3174" s="114">
        <f t="shared" si="1437"/>
        <v>199.72638468</v>
      </c>
      <c r="Q3174" s="168">
        <f t="shared" si="1450"/>
        <v>0</v>
      </c>
      <c r="R3174" s="169">
        <f t="shared" si="1446"/>
        <v>0</v>
      </c>
      <c r="S3174" s="114">
        <f t="shared" si="1438"/>
        <v>0</v>
      </c>
      <c r="T3174" s="124">
        <f t="shared" si="1447"/>
        <v>7.0000000000000007E-2</v>
      </c>
      <c r="U3174" s="122">
        <f t="shared" si="1439"/>
        <v>18</v>
      </c>
      <c r="V3174" s="122">
        <v>252</v>
      </c>
      <c r="W3174" s="121">
        <f t="shared" si="1440"/>
        <v>1.0048444569999999</v>
      </c>
      <c r="X3174" s="114">
        <f t="shared" si="1441"/>
        <v>0.96756587999999999</v>
      </c>
      <c r="Y3174" s="114">
        <f t="shared" si="1442"/>
        <v>0</v>
      </c>
      <c r="Z3174" s="127" t="str">
        <f t="shared" si="1451"/>
        <v>A+J=</v>
      </c>
      <c r="AA3174" s="119">
        <f t="shared" si="1452"/>
        <v>47169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>
        <f t="shared" si="1443"/>
        <v>47169</v>
      </c>
      <c r="B3175" s="114">
        <f t="shared" si="1430"/>
        <v>200.76959933000001</v>
      </c>
      <c r="C3175" s="114">
        <f t="shared" si="1448"/>
        <v>111.28465721000001</v>
      </c>
      <c r="D3175" s="115">
        <f t="shared" si="1431"/>
        <v>1190.8820000000001</v>
      </c>
      <c r="E3175" s="116">
        <f t="shared" si="1427"/>
        <v>1193.337</v>
      </c>
      <c r="F3175" s="117">
        <f t="shared" si="1428"/>
        <v>47109</v>
      </c>
      <c r="G3175" s="118">
        <f t="shared" si="1432"/>
        <v>2.0614972768082662E-3</v>
      </c>
      <c r="H3175" s="119">
        <f t="shared" si="1449"/>
        <v>47197</v>
      </c>
      <c r="I3175" s="119">
        <f t="shared" si="1433"/>
        <v>47169</v>
      </c>
      <c r="J3175" s="120">
        <f t="shared" si="1444"/>
        <v>19</v>
      </c>
      <c r="K3175" s="120">
        <f t="shared" si="1429"/>
        <v>19</v>
      </c>
      <c r="L3175" s="8">
        <f t="shared" si="1445"/>
        <v>1.00206149</v>
      </c>
      <c r="M3175" s="121">
        <f t="shared" si="1434"/>
        <v>1.00206149</v>
      </c>
      <c r="N3175" s="121">
        <f t="shared" si="1435"/>
        <v>1.79123615291169</v>
      </c>
      <c r="O3175" s="114">
        <f t="shared" si="1436"/>
        <v>1.7949287599999999</v>
      </c>
      <c r="P3175" s="114">
        <f t="shared" si="1437"/>
        <v>199.74803177000001</v>
      </c>
      <c r="Q3175" s="168">
        <f t="shared" si="1450"/>
        <v>104</v>
      </c>
      <c r="R3175" s="169">
        <f t="shared" si="1446"/>
        <v>6.5944000000000003E-2</v>
      </c>
      <c r="S3175" s="114">
        <f t="shared" si="1438"/>
        <v>13.1721842</v>
      </c>
      <c r="T3175" s="124">
        <f t="shared" si="1447"/>
        <v>7.0000000000000007E-2</v>
      </c>
      <c r="U3175" s="122">
        <f t="shared" si="1439"/>
        <v>19</v>
      </c>
      <c r="V3175" s="122">
        <v>252</v>
      </c>
      <c r="W3175" s="121">
        <f t="shared" si="1440"/>
        <v>1.005114281</v>
      </c>
      <c r="X3175" s="114">
        <f t="shared" si="1441"/>
        <v>1.02156756</v>
      </c>
      <c r="Y3175" s="114">
        <f t="shared" si="1442"/>
        <v>14.19375176</v>
      </c>
      <c r="Z3175" s="127" t="str">
        <f t="shared" si="1451"/>
        <v>A+J=</v>
      </c>
      <c r="AA3175" s="119">
        <f t="shared" si="1452"/>
        <v>47169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>
        <f t="shared" si="1443"/>
        <v>47170</v>
      </c>
      <c r="B3176" s="114">
        <f t="shared" si="1430"/>
        <v>186.64516498999998</v>
      </c>
      <c r="C3176" s="114">
        <f t="shared" si="1448"/>
        <v>103.94610178000001</v>
      </c>
      <c r="D3176" s="115">
        <f t="shared" si="1431"/>
        <v>1190.8820000000001</v>
      </c>
      <c r="E3176" s="116">
        <f t="shared" si="1427"/>
        <v>1193.337</v>
      </c>
      <c r="F3176" s="117">
        <f t="shared" si="1428"/>
        <v>47138</v>
      </c>
      <c r="G3176" s="118">
        <f t="shared" si="1432"/>
        <v>2.0614972768082662E-3</v>
      </c>
      <c r="H3176" s="119">
        <f t="shared" si="1449"/>
        <v>47197</v>
      </c>
      <c r="I3176" s="119">
        <f t="shared" si="1433"/>
        <v>47197</v>
      </c>
      <c r="J3176" s="120">
        <f t="shared" si="1444"/>
        <v>20</v>
      </c>
      <c r="K3176" s="120">
        <f t="shared" si="1429"/>
        <v>1</v>
      </c>
      <c r="L3176" s="8">
        <f t="shared" si="1445"/>
        <v>1.0001029699999999</v>
      </c>
      <c r="M3176" s="121">
        <f t="shared" si="1434"/>
        <v>1.00206149</v>
      </c>
      <c r="N3176" s="121">
        <f t="shared" si="1435"/>
        <v>1.794928768328556</v>
      </c>
      <c r="O3176" s="114">
        <f t="shared" si="1436"/>
        <v>1.7951135899999999</v>
      </c>
      <c r="P3176" s="114">
        <f t="shared" si="1437"/>
        <v>186.59505992999999</v>
      </c>
      <c r="Q3176" s="168">
        <f t="shared" si="1450"/>
        <v>0</v>
      </c>
      <c r="R3176" s="169">
        <f t="shared" si="1446"/>
        <v>0</v>
      </c>
      <c r="S3176" s="114">
        <f t="shared" si="1438"/>
        <v>0</v>
      </c>
      <c r="T3176" s="124">
        <f t="shared" si="1447"/>
        <v>7.0000000000000007E-2</v>
      </c>
      <c r="U3176" s="122">
        <f t="shared" si="1439"/>
        <v>1</v>
      </c>
      <c r="V3176" s="122">
        <v>252</v>
      </c>
      <c r="W3176" s="121">
        <f t="shared" si="1440"/>
        <v>1.0002685229999999</v>
      </c>
      <c r="X3176" s="114">
        <f t="shared" si="1441"/>
        <v>5.010506E-2</v>
      </c>
      <c r="Y3176" s="114">
        <f t="shared" si="1442"/>
        <v>0</v>
      </c>
      <c r="Z3176" s="127" t="str">
        <f t="shared" si="1451"/>
        <v>A+J=</v>
      </c>
      <c r="AA3176" s="119">
        <f t="shared" si="1452"/>
        <v>47197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>
        <f t="shared" si="1443"/>
        <v>47171</v>
      </c>
      <c r="B3177" s="114">
        <f t="shared" si="1430"/>
        <v>186.71450720999999</v>
      </c>
      <c r="C3177" s="114">
        <f t="shared" si="1448"/>
        <v>103.94610178000001</v>
      </c>
      <c r="D3177" s="115">
        <f t="shared" si="1431"/>
        <v>1190.8820000000001</v>
      </c>
      <c r="E3177" s="116">
        <f t="shared" si="1427"/>
        <v>1193.337</v>
      </c>
      <c r="F3177" s="117">
        <f t="shared" si="1428"/>
        <v>47138</v>
      </c>
      <c r="G3177" s="118">
        <f t="shared" si="1432"/>
        <v>2.0614972768082662E-3</v>
      </c>
      <c r="H3177" s="119">
        <f t="shared" si="1449"/>
        <v>47197</v>
      </c>
      <c r="I3177" s="119">
        <f t="shared" si="1433"/>
        <v>47197</v>
      </c>
      <c r="J3177" s="120">
        <f t="shared" si="1444"/>
        <v>20</v>
      </c>
      <c r="K3177" s="120">
        <f t="shared" si="1429"/>
        <v>2</v>
      </c>
      <c r="L3177" s="8">
        <f t="shared" si="1445"/>
        <v>1.00020595</v>
      </c>
      <c r="M3177" s="121">
        <f t="shared" si="1434"/>
        <v>1.00206149</v>
      </c>
      <c r="N3177" s="121">
        <f t="shared" si="1435"/>
        <v>1.794928768328556</v>
      </c>
      <c r="O3177" s="114">
        <f t="shared" si="1436"/>
        <v>1.7952984299999999</v>
      </c>
      <c r="P3177" s="114">
        <f t="shared" si="1437"/>
        <v>186.61427333</v>
      </c>
      <c r="Q3177" s="168">
        <f t="shared" si="1450"/>
        <v>0</v>
      </c>
      <c r="R3177" s="169">
        <f t="shared" si="1446"/>
        <v>0</v>
      </c>
      <c r="S3177" s="114">
        <f t="shared" si="1438"/>
        <v>0</v>
      </c>
      <c r="T3177" s="124">
        <f t="shared" si="1447"/>
        <v>7.0000000000000007E-2</v>
      </c>
      <c r="U3177" s="122">
        <f t="shared" si="1439"/>
        <v>2</v>
      </c>
      <c r="V3177" s="122">
        <v>252</v>
      </c>
      <c r="W3177" s="121">
        <f t="shared" si="1440"/>
        <v>1.000537118</v>
      </c>
      <c r="X3177" s="114">
        <f t="shared" si="1441"/>
        <v>0.10023388</v>
      </c>
      <c r="Y3177" s="114">
        <f t="shared" si="1442"/>
        <v>0</v>
      </c>
      <c r="Z3177" s="127" t="str">
        <f t="shared" si="1451"/>
        <v>A+J=</v>
      </c>
      <c r="AA3177" s="119">
        <f t="shared" si="1452"/>
        <v>47197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>
        <f t="shared" si="1443"/>
        <v>47172</v>
      </c>
      <c r="B3178" s="114">
        <f t="shared" si="1430"/>
        <v>186.78387734</v>
      </c>
      <c r="C3178" s="114">
        <f t="shared" si="1448"/>
        <v>103.94610178000001</v>
      </c>
      <c r="D3178" s="115">
        <f t="shared" si="1431"/>
        <v>1190.8820000000001</v>
      </c>
      <c r="E3178" s="116">
        <f t="shared" ref="E3178:E3241" si="1453">IF($K3178=1,VLOOKUP($A3177,$AO$10:$AS$131,4),E3177)</f>
        <v>1193.337</v>
      </c>
      <c r="F3178" s="117">
        <f t="shared" ref="F3178:F3241" si="1454">IF($K3178=1,VLOOKUP($A3177,$AO$10:$AS$131,5),F3177)</f>
        <v>47138</v>
      </c>
      <c r="G3178" s="118">
        <f t="shared" si="1432"/>
        <v>2.0614972768082662E-3</v>
      </c>
      <c r="H3178" s="119">
        <f t="shared" si="1449"/>
        <v>47197</v>
      </c>
      <c r="I3178" s="119">
        <f t="shared" si="1433"/>
        <v>47197</v>
      </c>
      <c r="J3178" s="120">
        <f t="shared" si="1444"/>
        <v>20</v>
      </c>
      <c r="K3178" s="120">
        <f t="shared" si="1429"/>
        <v>3</v>
      </c>
      <c r="L3178" s="8">
        <f t="shared" si="1445"/>
        <v>1.00030895</v>
      </c>
      <c r="M3178" s="121">
        <f t="shared" si="1434"/>
        <v>1.00206149</v>
      </c>
      <c r="N3178" s="121">
        <f t="shared" si="1435"/>
        <v>1.794928768328556</v>
      </c>
      <c r="O3178" s="114">
        <f t="shared" si="1436"/>
        <v>1.7954833100000001</v>
      </c>
      <c r="P3178" s="114">
        <f t="shared" si="1437"/>
        <v>186.63349088000001</v>
      </c>
      <c r="Q3178" s="168">
        <f t="shared" si="1450"/>
        <v>0</v>
      </c>
      <c r="R3178" s="169">
        <f t="shared" si="1446"/>
        <v>0</v>
      </c>
      <c r="S3178" s="114">
        <f t="shared" si="1438"/>
        <v>0</v>
      </c>
      <c r="T3178" s="124">
        <f t="shared" si="1447"/>
        <v>7.0000000000000007E-2</v>
      </c>
      <c r="U3178" s="122">
        <f t="shared" si="1439"/>
        <v>3</v>
      </c>
      <c r="V3178" s="122">
        <v>252</v>
      </c>
      <c r="W3178" s="121">
        <f t="shared" si="1440"/>
        <v>1.0008057850000001</v>
      </c>
      <c r="X3178" s="114">
        <f t="shared" si="1441"/>
        <v>0.15038646</v>
      </c>
      <c r="Y3178" s="114">
        <f t="shared" si="1442"/>
        <v>0</v>
      </c>
      <c r="Z3178" s="127" t="str">
        <f t="shared" si="1451"/>
        <v>A+J=</v>
      </c>
      <c r="AA3178" s="119">
        <f t="shared" si="1452"/>
        <v>47197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>
        <f t="shared" si="1443"/>
        <v>47173</v>
      </c>
      <c r="B3179" s="114">
        <f t="shared" si="1430"/>
        <v>186.85327021000001</v>
      </c>
      <c r="C3179" s="114">
        <f t="shared" si="1448"/>
        <v>103.94610178000001</v>
      </c>
      <c r="D3179" s="115">
        <f t="shared" si="1431"/>
        <v>1190.8820000000001</v>
      </c>
      <c r="E3179" s="116">
        <f t="shared" si="1453"/>
        <v>1193.337</v>
      </c>
      <c r="F3179" s="117">
        <f t="shared" si="1454"/>
        <v>47138</v>
      </c>
      <c r="G3179" s="118">
        <f t="shared" si="1432"/>
        <v>2.0614972768082662E-3</v>
      </c>
      <c r="H3179" s="119">
        <f t="shared" si="1449"/>
        <v>47197</v>
      </c>
      <c r="I3179" s="119">
        <f t="shared" si="1433"/>
        <v>47197</v>
      </c>
      <c r="J3179" s="120">
        <f t="shared" si="1444"/>
        <v>20</v>
      </c>
      <c r="K3179" s="120">
        <f t="shared" si="1429"/>
        <v>4</v>
      </c>
      <c r="L3179" s="8">
        <f t="shared" si="1445"/>
        <v>1.0004119499999999</v>
      </c>
      <c r="M3179" s="121">
        <f t="shared" si="1434"/>
        <v>1.00206149</v>
      </c>
      <c r="N3179" s="121">
        <f t="shared" si="1435"/>
        <v>1.794928768328556</v>
      </c>
      <c r="O3179" s="114">
        <f t="shared" si="1436"/>
        <v>1.7956681800000001</v>
      </c>
      <c r="P3179" s="114">
        <f t="shared" si="1437"/>
        <v>186.6527074</v>
      </c>
      <c r="Q3179" s="168">
        <f t="shared" si="1450"/>
        <v>0</v>
      </c>
      <c r="R3179" s="169">
        <f t="shared" si="1446"/>
        <v>0</v>
      </c>
      <c r="S3179" s="114">
        <f t="shared" si="1438"/>
        <v>0</v>
      </c>
      <c r="T3179" s="124">
        <f t="shared" si="1447"/>
        <v>7.0000000000000007E-2</v>
      </c>
      <c r="U3179" s="122">
        <f t="shared" si="1439"/>
        <v>4</v>
      </c>
      <c r="V3179" s="122">
        <v>252</v>
      </c>
      <c r="W3179" s="121">
        <f t="shared" si="1440"/>
        <v>1.0010745240000001</v>
      </c>
      <c r="X3179" s="114">
        <f t="shared" si="1441"/>
        <v>0.20056281000000001</v>
      </c>
      <c r="Y3179" s="114">
        <f t="shared" si="1442"/>
        <v>0</v>
      </c>
      <c r="Z3179" s="127" t="str">
        <f t="shared" si="1451"/>
        <v>A+J=</v>
      </c>
      <c r="AA3179" s="119">
        <f t="shared" si="1452"/>
        <v>47197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>
        <f t="shared" si="1443"/>
        <v>47174</v>
      </c>
      <c r="B3180" s="114">
        <f t="shared" si="1430"/>
        <v>186.85327021000001</v>
      </c>
      <c r="C3180" s="114">
        <f t="shared" si="1448"/>
        <v>103.94610178000001</v>
      </c>
      <c r="D3180" s="115">
        <f t="shared" si="1431"/>
        <v>1190.8820000000001</v>
      </c>
      <c r="E3180" s="116">
        <f t="shared" si="1453"/>
        <v>1193.337</v>
      </c>
      <c r="F3180" s="117">
        <f t="shared" si="1454"/>
        <v>47138</v>
      </c>
      <c r="G3180" s="118">
        <f t="shared" si="1432"/>
        <v>2.0614972768082662E-3</v>
      </c>
      <c r="H3180" s="119">
        <f t="shared" si="1449"/>
        <v>47197</v>
      </c>
      <c r="I3180" s="119">
        <f t="shared" si="1433"/>
        <v>47197</v>
      </c>
      <c r="J3180" s="120">
        <f t="shared" si="1444"/>
        <v>20</v>
      </c>
      <c r="K3180" s="120">
        <f t="shared" si="1429"/>
        <v>4</v>
      </c>
      <c r="L3180" s="8">
        <f t="shared" si="1445"/>
        <v>1.0004119499999999</v>
      </c>
      <c r="M3180" s="121">
        <f t="shared" si="1434"/>
        <v>1.00206149</v>
      </c>
      <c r="N3180" s="121">
        <f t="shared" si="1435"/>
        <v>1.794928768328556</v>
      </c>
      <c r="O3180" s="114">
        <f t="shared" si="1436"/>
        <v>1.7956681800000001</v>
      </c>
      <c r="P3180" s="114">
        <f t="shared" si="1437"/>
        <v>186.6527074</v>
      </c>
      <c r="Q3180" s="168">
        <f t="shared" si="1450"/>
        <v>0</v>
      </c>
      <c r="R3180" s="169">
        <f t="shared" si="1446"/>
        <v>0</v>
      </c>
      <c r="S3180" s="114">
        <f t="shared" si="1438"/>
        <v>0</v>
      </c>
      <c r="T3180" s="124">
        <f t="shared" si="1447"/>
        <v>7.0000000000000007E-2</v>
      </c>
      <c r="U3180" s="122">
        <f t="shared" si="1439"/>
        <v>4</v>
      </c>
      <c r="V3180" s="122">
        <v>252</v>
      </c>
      <c r="W3180" s="121">
        <f t="shared" si="1440"/>
        <v>1.0010745240000001</v>
      </c>
      <c r="X3180" s="114">
        <f t="shared" si="1441"/>
        <v>0.20056281000000001</v>
      </c>
      <c r="Y3180" s="114">
        <f t="shared" si="1442"/>
        <v>0</v>
      </c>
      <c r="Z3180" s="127" t="str">
        <f t="shared" si="1451"/>
        <v>A+J=</v>
      </c>
      <c r="AA3180" s="119">
        <f t="shared" si="1452"/>
        <v>47197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>
        <f t="shared" si="1443"/>
        <v>47175</v>
      </c>
      <c r="B3181" s="114">
        <f t="shared" si="1430"/>
        <v>186.85327021000001</v>
      </c>
      <c r="C3181" s="114">
        <f t="shared" si="1448"/>
        <v>103.94610178000001</v>
      </c>
      <c r="D3181" s="115">
        <f t="shared" si="1431"/>
        <v>1190.8820000000001</v>
      </c>
      <c r="E3181" s="116">
        <f t="shared" si="1453"/>
        <v>1193.337</v>
      </c>
      <c r="F3181" s="117">
        <f t="shared" si="1454"/>
        <v>47138</v>
      </c>
      <c r="G3181" s="118">
        <f t="shared" si="1432"/>
        <v>2.0614972768082662E-3</v>
      </c>
      <c r="H3181" s="119">
        <f t="shared" si="1449"/>
        <v>47197</v>
      </c>
      <c r="I3181" s="119">
        <f t="shared" si="1433"/>
        <v>47197</v>
      </c>
      <c r="J3181" s="120">
        <f t="shared" si="1444"/>
        <v>20</v>
      </c>
      <c r="K3181" s="120">
        <f t="shared" si="1429"/>
        <v>4</v>
      </c>
      <c r="L3181" s="8">
        <f t="shared" si="1445"/>
        <v>1.0004119499999999</v>
      </c>
      <c r="M3181" s="121">
        <f t="shared" si="1434"/>
        <v>1.00206149</v>
      </c>
      <c r="N3181" s="121">
        <f t="shared" si="1435"/>
        <v>1.794928768328556</v>
      </c>
      <c r="O3181" s="114">
        <f t="shared" si="1436"/>
        <v>1.7956681800000001</v>
      </c>
      <c r="P3181" s="114">
        <f t="shared" si="1437"/>
        <v>186.6527074</v>
      </c>
      <c r="Q3181" s="168">
        <f t="shared" si="1450"/>
        <v>0</v>
      </c>
      <c r="R3181" s="169">
        <f t="shared" si="1446"/>
        <v>0</v>
      </c>
      <c r="S3181" s="114">
        <f t="shared" si="1438"/>
        <v>0</v>
      </c>
      <c r="T3181" s="124">
        <f t="shared" si="1447"/>
        <v>7.0000000000000007E-2</v>
      </c>
      <c r="U3181" s="122">
        <f t="shared" si="1439"/>
        <v>4</v>
      </c>
      <c r="V3181" s="122">
        <v>252</v>
      </c>
      <c r="W3181" s="121">
        <f t="shared" si="1440"/>
        <v>1.0010745240000001</v>
      </c>
      <c r="X3181" s="114">
        <f t="shared" si="1441"/>
        <v>0.20056281000000001</v>
      </c>
      <c r="Y3181" s="114">
        <f t="shared" si="1442"/>
        <v>0</v>
      </c>
      <c r="Z3181" s="127" t="str">
        <f t="shared" si="1451"/>
        <v>A+J=</v>
      </c>
      <c r="AA3181" s="119">
        <f t="shared" si="1452"/>
        <v>47197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>
        <f t="shared" si="1443"/>
        <v>47176</v>
      </c>
      <c r="B3182" s="114">
        <f t="shared" si="1430"/>
        <v>186.92269204000002</v>
      </c>
      <c r="C3182" s="114">
        <f t="shared" si="1448"/>
        <v>103.94610178000001</v>
      </c>
      <c r="D3182" s="115">
        <f t="shared" si="1431"/>
        <v>1190.8820000000001</v>
      </c>
      <c r="E3182" s="116">
        <f t="shared" si="1453"/>
        <v>1193.337</v>
      </c>
      <c r="F3182" s="117">
        <f t="shared" si="1454"/>
        <v>47138</v>
      </c>
      <c r="G3182" s="118">
        <f t="shared" si="1432"/>
        <v>2.0614972768082662E-3</v>
      </c>
      <c r="H3182" s="119">
        <f t="shared" si="1449"/>
        <v>47197</v>
      </c>
      <c r="I3182" s="119">
        <f t="shared" si="1433"/>
        <v>47197</v>
      </c>
      <c r="J3182" s="120">
        <f t="shared" si="1444"/>
        <v>20</v>
      </c>
      <c r="K3182" s="120">
        <f t="shared" ref="K3182:K3245" si="1455">(J3182-(NETWORKDAYS(A3182,I3182,AD$148:AD$502)-1))</f>
        <v>5</v>
      </c>
      <c r="L3182" s="8">
        <f t="shared" si="1445"/>
        <v>1.00051497</v>
      </c>
      <c r="M3182" s="121">
        <f t="shared" si="1434"/>
        <v>1.00206149</v>
      </c>
      <c r="N3182" s="121">
        <f t="shared" si="1435"/>
        <v>1.794928768328556</v>
      </c>
      <c r="O3182" s="114">
        <f t="shared" si="1436"/>
        <v>1.7958531</v>
      </c>
      <c r="P3182" s="114">
        <f t="shared" si="1437"/>
        <v>186.67192911000001</v>
      </c>
      <c r="Q3182" s="168">
        <f t="shared" si="1450"/>
        <v>0</v>
      </c>
      <c r="R3182" s="169">
        <f t="shared" si="1446"/>
        <v>0</v>
      </c>
      <c r="S3182" s="114">
        <f t="shared" si="1438"/>
        <v>0</v>
      </c>
      <c r="T3182" s="124">
        <f t="shared" si="1447"/>
        <v>7.0000000000000007E-2</v>
      </c>
      <c r="U3182" s="122">
        <f t="shared" si="1439"/>
        <v>5</v>
      </c>
      <c r="V3182" s="122">
        <v>252</v>
      </c>
      <c r="W3182" s="121">
        <f t="shared" si="1440"/>
        <v>1.0013433350000001</v>
      </c>
      <c r="X3182" s="114">
        <f t="shared" si="1441"/>
        <v>0.25076293</v>
      </c>
      <c r="Y3182" s="114">
        <f t="shared" si="1442"/>
        <v>0</v>
      </c>
      <c r="Z3182" s="127" t="str">
        <f t="shared" si="1451"/>
        <v>A+J=</v>
      </c>
      <c r="AA3182" s="119">
        <f t="shared" si="1452"/>
        <v>47197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>
        <f t="shared" si="1443"/>
        <v>47177</v>
      </c>
      <c r="B3183" s="114">
        <f t="shared" si="1430"/>
        <v>186.99213868999999</v>
      </c>
      <c r="C3183" s="114">
        <f t="shared" si="1448"/>
        <v>103.94610178000001</v>
      </c>
      <c r="D3183" s="115">
        <f t="shared" si="1431"/>
        <v>1190.8820000000001</v>
      </c>
      <c r="E3183" s="116">
        <f t="shared" si="1453"/>
        <v>1193.337</v>
      </c>
      <c r="F3183" s="117">
        <f t="shared" si="1454"/>
        <v>47138</v>
      </c>
      <c r="G3183" s="118">
        <f t="shared" si="1432"/>
        <v>2.0614972768082662E-3</v>
      </c>
      <c r="H3183" s="119">
        <f t="shared" si="1449"/>
        <v>47197</v>
      </c>
      <c r="I3183" s="119">
        <f t="shared" si="1433"/>
        <v>47197</v>
      </c>
      <c r="J3183" s="120">
        <f t="shared" si="1444"/>
        <v>20</v>
      </c>
      <c r="K3183" s="120">
        <f t="shared" si="1455"/>
        <v>6</v>
      </c>
      <c r="L3183" s="8">
        <f t="shared" si="1445"/>
        <v>1.000618</v>
      </c>
      <c r="M3183" s="121">
        <f t="shared" si="1434"/>
        <v>1.00206149</v>
      </c>
      <c r="N3183" s="121">
        <f t="shared" si="1435"/>
        <v>1.794928768328556</v>
      </c>
      <c r="O3183" s="114">
        <f t="shared" si="1436"/>
        <v>1.7960380300000001</v>
      </c>
      <c r="P3183" s="114">
        <f t="shared" si="1437"/>
        <v>186.69115185999999</v>
      </c>
      <c r="Q3183" s="168">
        <f t="shared" si="1450"/>
        <v>0</v>
      </c>
      <c r="R3183" s="169">
        <f t="shared" si="1446"/>
        <v>0</v>
      </c>
      <c r="S3183" s="114">
        <f t="shared" si="1438"/>
        <v>0</v>
      </c>
      <c r="T3183" s="124">
        <f t="shared" si="1447"/>
        <v>7.0000000000000007E-2</v>
      </c>
      <c r="U3183" s="122">
        <f t="shared" si="1439"/>
        <v>6</v>
      </c>
      <c r="V3183" s="122">
        <v>252</v>
      </c>
      <c r="W3183" s="121">
        <f t="shared" si="1440"/>
        <v>1.001612218</v>
      </c>
      <c r="X3183" s="114">
        <f t="shared" si="1441"/>
        <v>0.30098682999999998</v>
      </c>
      <c r="Y3183" s="114">
        <f t="shared" si="1442"/>
        <v>0</v>
      </c>
      <c r="Z3183" s="127" t="str">
        <f t="shared" si="1451"/>
        <v>A+J=</v>
      </c>
      <c r="AA3183" s="119">
        <f t="shared" si="1452"/>
        <v>47197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>
        <f t="shared" si="1443"/>
        <v>47178</v>
      </c>
      <c r="B3184" s="114">
        <f t="shared" si="1430"/>
        <v>187.06161139</v>
      </c>
      <c r="C3184" s="114">
        <f t="shared" si="1448"/>
        <v>103.94610178000001</v>
      </c>
      <c r="D3184" s="115">
        <f t="shared" si="1431"/>
        <v>1190.8820000000001</v>
      </c>
      <c r="E3184" s="116">
        <f t="shared" si="1453"/>
        <v>1193.337</v>
      </c>
      <c r="F3184" s="117">
        <f t="shared" si="1454"/>
        <v>47138</v>
      </c>
      <c r="G3184" s="118">
        <f t="shared" si="1432"/>
        <v>2.0614972768082662E-3</v>
      </c>
      <c r="H3184" s="119">
        <f t="shared" si="1449"/>
        <v>47197</v>
      </c>
      <c r="I3184" s="119">
        <f t="shared" si="1433"/>
        <v>47197</v>
      </c>
      <c r="J3184" s="120">
        <f t="shared" si="1444"/>
        <v>20</v>
      </c>
      <c r="K3184" s="120">
        <f t="shared" si="1455"/>
        <v>7</v>
      </c>
      <c r="L3184" s="8">
        <f t="shared" si="1445"/>
        <v>1.00072104</v>
      </c>
      <c r="M3184" s="121">
        <f t="shared" si="1434"/>
        <v>1.00206149</v>
      </c>
      <c r="N3184" s="121">
        <f t="shared" si="1435"/>
        <v>1.794928768328556</v>
      </c>
      <c r="O3184" s="114">
        <f t="shared" si="1436"/>
        <v>1.79622298</v>
      </c>
      <c r="P3184" s="114">
        <f t="shared" si="1437"/>
        <v>186.71037669</v>
      </c>
      <c r="Q3184" s="168">
        <f t="shared" si="1450"/>
        <v>0</v>
      </c>
      <c r="R3184" s="169">
        <f t="shared" si="1446"/>
        <v>0</v>
      </c>
      <c r="S3184" s="114">
        <f t="shared" si="1438"/>
        <v>0</v>
      </c>
      <c r="T3184" s="124">
        <f t="shared" si="1447"/>
        <v>7.0000000000000007E-2</v>
      </c>
      <c r="U3184" s="122">
        <f t="shared" si="1439"/>
        <v>7</v>
      </c>
      <c r="V3184" s="122">
        <v>252</v>
      </c>
      <c r="W3184" s="121">
        <f t="shared" si="1440"/>
        <v>1.001881174</v>
      </c>
      <c r="X3184" s="114">
        <f t="shared" si="1441"/>
        <v>0.35123470000000001</v>
      </c>
      <c r="Y3184" s="114">
        <f t="shared" si="1442"/>
        <v>0</v>
      </c>
      <c r="Z3184" s="127" t="str">
        <f t="shared" si="1451"/>
        <v>A+J=</v>
      </c>
      <c r="AA3184" s="119">
        <f t="shared" si="1452"/>
        <v>47197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>
        <f t="shared" si="1443"/>
        <v>47179</v>
      </c>
      <c r="B3185" s="114">
        <f t="shared" si="1430"/>
        <v>187.13110789000001</v>
      </c>
      <c r="C3185" s="114">
        <f t="shared" si="1448"/>
        <v>103.94610178000001</v>
      </c>
      <c r="D3185" s="115">
        <f t="shared" si="1431"/>
        <v>1190.8820000000001</v>
      </c>
      <c r="E3185" s="116">
        <f t="shared" si="1453"/>
        <v>1193.337</v>
      </c>
      <c r="F3185" s="117">
        <f t="shared" si="1454"/>
        <v>47138</v>
      </c>
      <c r="G3185" s="118">
        <f t="shared" si="1432"/>
        <v>2.0614972768082662E-3</v>
      </c>
      <c r="H3185" s="119">
        <f t="shared" si="1449"/>
        <v>47197</v>
      </c>
      <c r="I3185" s="119">
        <f t="shared" si="1433"/>
        <v>47197</v>
      </c>
      <c r="J3185" s="120">
        <f t="shared" si="1444"/>
        <v>20</v>
      </c>
      <c r="K3185" s="120">
        <f t="shared" si="1455"/>
        <v>8</v>
      </c>
      <c r="L3185" s="8">
        <f t="shared" si="1445"/>
        <v>1.0008240799999999</v>
      </c>
      <c r="M3185" s="121">
        <f t="shared" si="1434"/>
        <v>1.00206149</v>
      </c>
      <c r="N3185" s="121">
        <f t="shared" si="1435"/>
        <v>1.794928768328556</v>
      </c>
      <c r="O3185" s="114">
        <f t="shared" si="1436"/>
        <v>1.79640793</v>
      </c>
      <c r="P3185" s="114">
        <f t="shared" si="1437"/>
        <v>186.72960153</v>
      </c>
      <c r="Q3185" s="168">
        <f t="shared" si="1450"/>
        <v>0</v>
      </c>
      <c r="R3185" s="169">
        <f t="shared" si="1446"/>
        <v>0</v>
      </c>
      <c r="S3185" s="114">
        <f t="shared" si="1438"/>
        <v>0</v>
      </c>
      <c r="T3185" s="124">
        <f t="shared" si="1447"/>
        <v>7.0000000000000007E-2</v>
      </c>
      <c r="U3185" s="122">
        <f t="shared" si="1439"/>
        <v>8</v>
      </c>
      <c r="V3185" s="122">
        <v>252</v>
      </c>
      <c r="W3185" s="121">
        <f t="shared" si="1440"/>
        <v>1.0021502019999999</v>
      </c>
      <c r="X3185" s="114">
        <f t="shared" si="1441"/>
        <v>0.40150636000000001</v>
      </c>
      <c r="Y3185" s="114">
        <f t="shared" si="1442"/>
        <v>0</v>
      </c>
      <c r="Z3185" s="127" t="str">
        <f t="shared" si="1451"/>
        <v>A+J=</v>
      </c>
      <c r="AA3185" s="119">
        <f t="shared" si="1452"/>
        <v>47197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>
        <f t="shared" si="1443"/>
        <v>47180</v>
      </c>
      <c r="B3186" s="114">
        <f t="shared" si="1430"/>
        <v>187.20063129000002</v>
      </c>
      <c r="C3186" s="114">
        <f t="shared" si="1448"/>
        <v>103.94610178000001</v>
      </c>
      <c r="D3186" s="115">
        <f t="shared" si="1431"/>
        <v>1190.8820000000001</v>
      </c>
      <c r="E3186" s="116">
        <f t="shared" si="1453"/>
        <v>1193.337</v>
      </c>
      <c r="F3186" s="117">
        <f t="shared" si="1454"/>
        <v>47138</v>
      </c>
      <c r="G3186" s="118">
        <f t="shared" si="1432"/>
        <v>2.0614972768082662E-3</v>
      </c>
      <c r="H3186" s="119">
        <f t="shared" si="1449"/>
        <v>47197</v>
      </c>
      <c r="I3186" s="119">
        <f t="shared" si="1433"/>
        <v>47197</v>
      </c>
      <c r="J3186" s="120">
        <f t="shared" si="1444"/>
        <v>20</v>
      </c>
      <c r="K3186" s="120">
        <f t="shared" si="1455"/>
        <v>9</v>
      </c>
      <c r="L3186" s="8">
        <f t="shared" si="1445"/>
        <v>1.0009271399999999</v>
      </c>
      <c r="M3186" s="121">
        <f t="shared" si="1434"/>
        <v>1.00206149</v>
      </c>
      <c r="N3186" s="121">
        <f t="shared" si="1435"/>
        <v>1.794928768328556</v>
      </c>
      <c r="O3186" s="114">
        <f t="shared" si="1436"/>
        <v>1.79659291</v>
      </c>
      <c r="P3186" s="114">
        <f t="shared" si="1437"/>
        <v>186.74882948000001</v>
      </c>
      <c r="Q3186" s="168">
        <f t="shared" si="1450"/>
        <v>0</v>
      </c>
      <c r="R3186" s="169">
        <f t="shared" si="1446"/>
        <v>0</v>
      </c>
      <c r="S3186" s="114">
        <f t="shared" si="1438"/>
        <v>0</v>
      </c>
      <c r="T3186" s="124">
        <f t="shared" si="1447"/>
        <v>7.0000000000000007E-2</v>
      </c>
      <c r="U3186" s="122">
        <f t="shared" si="1439"/>
        <v>9</v>
      </c>
      <c r="V3186" s="122">
        <v>252</v>
      </c>
      <c r="W3186" s="121">
        <f t="shared" si="1440"/>
        <v>1.0024193020000001</v>
      </c>
      <c r="X3186" s="114">
        <f t="shared" si="1441"/>
        <v>0.45180181000000003</v>
      </c>
      <c r="Y3186" s="114">
        <f t="shared" si="1442"/>
        <v>0</v>
      </c>
      <c r="Z3186" s="127" t="str">
        <f t="shared" si="1451"/>
        <v>A+J=</v>
      </c>
      <c r="AA3186" s="119">
        <f t="shared" si="1452"/>
        <v>47197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>
        <f t="shared" si="1443"/>
        <v>47181</v>
      </c>
      <c r="B3187" s="114">
        <f t="shared" si="1430"/>
        <v>187.20063129000002</v>
      </c>
      <c r="C3187" s="114">
        <f t="shared" si="1448"/>
        <v>103.94610178000001</v>
      </c>
      <c r="D3187" s="115">
        <f t="shared" si="1431"/>
        <v>1190.8820000000001</v>
      </c>
      <c r="E3187" s="116">
        <f t="shared" si="1453"/>
        <v>1193.337</v>
      </c>
      <c r="F3187" s="117">
        <f t="shared" si="1454"/>
        <v>47138</v>
      </c>
      <c r="G3187" s="118">
        <f t="shared" si="1432"/>
        <v>2.0614972768082662E-3</v>
      </c>
      <c r="H3187" s="119">
        <f t="shared" si="1449"/>
        <v>47197</v>
      </c>
      <c r="I3187" s="119">
        <f t="shared" si="1433"/>
        <v>47197</v>
      </c>
      <c r="J3187" s="120">
        <f t="shared" si="1444"/>
        <v>20</v>
      </c>
      <c r="K3187" s="120">
        <f t="shared" si="1455"/>
        <v>9</v>
      </c>
      <c r="L3187" s="8">
        <f t="shared" si="1445"/>
        <v>1.0009271399999999</v>
      </c>
      <c r="M3187" s="121">
        <f t="shared" si="1434"/>
        <v>1.00206149</v>
      </c>
      <c r="N3187" s="121">
        <f t="shared" si="1435"/>
        <v>1.794928768328556</v>
      </c>
      <c r="O3187" s="114">
        <f t="shared" si="1436"/>
        <v>1.79659291</v>
      </c>
      <c r="P3187" s="114">
        <f t="shared" si="1437"/>
        <v>186.74882948000001</v>
      </c>
      <c r="Q3187" s="168">
        <f t="shared" si="1450"/>
        <v>0</v>
      </c>
      <c r="R3187" s="169">
        <f t="shared" si="1446"/>
        <v>0</v>
      </c>
      <c r="S3187" s="114">
        <f t="shared" si="1438"/>
        <v>0</v>
      </c>
      <c r="T3187" s="124">
        <f t="shared" si="1447"/>
        <v>7.0000000000000007E-2</v>
      </c>
      <c r="U3187" s="122">
        <f t="shared" si="1439"/>
        <v>9</v>
      </c>
      <c r="V3187" s="122">
        <v>252</v>
      </c>
      <c r="W3187" s="121">
        <f t="shared" si="1440"/>
        <v>1.0024193020000001</v>
      </c>
      <c r="X3187" s="114">
        <f t="shared" si="1441"/>
        <v>0.45180181000000003</v>
      </c>
      <c r="Y3187" s="114">
        <f t="shared" si="1442"/>
        <v>0</v>
      </c>
      <c r="Z3187" s="127" t="str">
        <f t="shared" si="1451"/>
        <v>A+J=</v>
      </c>
      <c r="AA3187" s="119">
        <f t="shared" si="1452"/>
        <v>47197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>
        <f t="shared" si="1443"/>
        <v>47182</v>
      </c>
      <c r="B3188" s="114">
        <f t="shared" si="1430"/>
        <v>187.20063129000002</v>
      </c>
      <c r="C3188" s="114">
        <f t="shared" si="1448"/>
        <v>103.94610178000001</v>
      </c>
      <c r="D3188" s="115">
        <f t="shared" si="1431"/>
        <v>1190.8820000000001</v>
      </c>
      <c r="E3188" s="116">
        <f t="shared" si="1453"/>
        <v>1193.337</v>
      </c>
      <c r="F3188" s="117">
        <f t="shared" si="1454"/>
        <v>47138</v>
      </c>
      <c r="G3188" s="118">
        <f t="shared" si="1432"/>
        <v>2.0614972768082662E-3</v>
      </c>
      <c r="H3188" s="119">
        <f t="shared" si="1449"/>
        <v>47197</v>
      </c>
      <c r="I3188" s="119">
        <f t="shared" si="1433"/>
        <v>47197</v>
      </c>
      <c r="J3188" s="120">
        <f t="shared" si="1444"/>
        <v>20</v>
      </c>
      <c r="K3188" s="120">
        <f t="shared" si="1455"/>
        <v>9</v>
      </c>
      <c r="L3188" s="8">
        <f t="shared" si="1445"/>
        <v>1.0009271399999999</v>
      </c>
      <c r="M3188" s="121">
        <f t="shared" si="1434"/>
        <v>1.00206149</v>
      </c>
      <c r="N3188" s="121">
        <f t="shared" si="1435"/>
        <v>1.794928768328556</v>
      </c>
      <c r="O3188" s="114">
        <f t="shared" si="1436"/>
        <v>1.79659291</v>
      </c>
      <c r="P3188" s="114">
        <f t="shared" si="1437"/>
        <v>186.74882948000001</v>
      </c>
      <c r="Q3188" s="168">
        <f t="shared" si="1450"/>
        <v>0</v>
      </c>
      <c r="R3188" s="169">
        <f t="shared" si="1446"/>
        <v>0</v>
      </c>
      <c r="S3188" s="114">
        <f t="shared" si="1438"/>
        <v>0</v>
      </c>
      <c r="T3188" s="124">
        <f t="shared" si="1447"/>
        <v>7.0000000000000007E-2</v>
      </c>
      <c r="U3188" s="122">
        <f t="shared" si="1439"/>
        <v>9</v>
      </c>
      <c r="V3188" s="122">
        <v>252</v>
      </c>
      <c r="W3188" s="121">
        <f t="shared" si="1440"/>
        <v>1.0024193020000001</v>
      </c>
      <c r="X3188" s="114">
        <f t="shared" si="1441"/>
        <v>0.45180181000000003</v>
      </c>
      <c r="Y3188" s="114">
        <f t="shared" si="1442"/>
        <v>0</v>
      </c>
      <c r="Z3188" s="127" t="str">
        <f t="shared" si="1451"/>
        <v>A+J=</v>
      </c>
      <c r="AA3188" s="119">
        <f t="shared" si="1452"/>
        <v>47197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>
        <f t="shared" si="1443"/>
        <v>47183</v>
      </c>
      <c r="B3189" s="114">
        <f t="shared" si="1430"/>
        <v>187.27018160999998</v>
      </c>
      <c r="C3189" s="114">
        <f t="shared" si="1448"/>
        <v>103.94610178000001</v>
      </c>
      <c r="D3189" s="115">
        <f t="shared" si="1431"/>
        <v>1190.8820000000001</v>
      </c>
      <c r="E3189" s="116">
        <f t="shared" si="1453"/>
        <v>1193.337</v>
      </c>
      <c r="F3189" s="117">
        <f t="shared" si="1454"/>
        <v>47138</v>
      </c>
      <c r="G3189" s="118">
        <f t="shared" si="1432"/>
        <v>2.0614972768082662E-3</v>
      </c>
      <c r="H3189" s="119">
        <f t="shared" si="1449"/>
        <v>47197</v>
      </c>
      <c r="I3189" s="119">
        <f t="shared" si="1433"/>
        <v>47197</v>
      </c>
      <c r="J3189" s="120">
        <f t="shared" si="1444"/>
        <v>20</v>
      </c>
      <c r="K3189" s="120">
        <f t="shared" si="1455"/>
        <v>10</v>
      </c>
      <c r="L3189" s="8">
        <f t="shared" si="1445"/>
        <v>1.0010302099999999</v>
      </c>
      <c r="M3189" s="121">
        <f t="shared" si="1434"/>
        <v>1.00206149</v>
      </c>
      <c r="N3189" s="121">
        <f t="shared" si="1435"/>
        <v>1.794928768328556</v>
      </c>
      <c r="O3189" s="114">
        <f t="shared" si="1436"/>
        <v>1.79677792</v>
      </c>
      <c r="P3189" s="114">
        <f t="shared" si="1437"/>
        <v>186.76806053999999</v>
      </c>
      <c r="Q3189" s="168">
        <f t="shared" si="1450"/>
        <v>0</v>
      </c>
      <c r="R3189" s="169">
        <f t="shared" si="1446"/>
        <v>0</v>
      </c>
      <c r="S3189" s="114">
        <f t="shared" si="1438"/>
        <v>0</v>
      </c>
      <c r="T3189" s="124">
        <f t="shared" si="1447"/>
        <v>7.0000000000000007E-2</v>
      </c>
      <c r="U3189" s="122">
        <f t="shared" si="1439"/>
        <v>10</v>
      </c>
      <c r="V3189" s="122">
        <v>252</v>
      </c>
      <c r="W3189" s="121">
        <f t="shared" si="1440"/>
        <v>1.0026884739999999</v>
      </c>
      <c r="X3189" s="114">
        <f t="shared" si="1441"/>
        <v>0.50212106999999995</v>
      </c>
      <c r="Y3189" s="114">
        <f t="shared" si="1442"/>
        <v>0</v>
      </c>
      <c r="Z3189" s="127" t="str">
        <f t="shared" si="1451"/>
        <v>A+J=</v>
      </c>
      <c r="AA3189" s="119">
        <f t="shared" si="1452"/>
        <v>47197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>
        <f t="shared" si="1443"/>
        <v>47184</v>
      </c>
      <c r="B3190" s="114">
        <f t="shared" si="1430"/>
        <v>187.33975697000002</v>
      </c>
      <c r="C3190" s="114">
        <f t="shared" si="1448"/>
        <v>103.94610178000001</v>
      </c>
      <c r="D3190" s="115">
        <f t="shared" si="1431"/>
        <v>1190.8820000000001</v>
      </c>
      <c r="E3190" s="116">
        <f t="shared" si="1453"/>
        <v>1193.337</v>
      </c>
      <c r="F3190" s="117">
        <f t="shared" si="1454"/>
        <v>47138</v>
      </c>
      <c r="G3190" s="118">
        <f t="shared" si="1432"/>
        <v>2.0614972768082662E-3</v>
      </c>
      <c r="H3190" s="119">
        <f t="shared" si="1449"/>
        <v>47197</v>
      </c>
      <c r="I3190" s="119">
        <f t="shared" si="1433"/>
        <v>47197</v>
      </c>
      <c r="J3190" s="120">
        <f t="shared" si="1444"/>
        <v>20</v>
      </c>
      <c r="K3190" s="120">
        <f t="shared" si="1455"/>
        <v>11</v>
      </c>
      <c r="L3190" s="8">
        <f t="shared" si="1445"/>
        <v>1.0011332900000001</v>
      </c>
      <c r="M3190" s="121">
        <f t="shared" si="1434"/>
        <v>1.00206149</v>
      </c>
      <c r="N3190" s="121">
        <f t="shared" si="1435"/>
        <v>1.794928768328556</v>
      </c>
      <c r="O3190" s="114">
        <f t="shared" si="1436"/>
        <v>1.79696294</v>
      </c>
      <c r="P3190" s="114">
        <f t="shared" si="1437"/>
        <v>186.78729265000001</v>
      </c>
      <c r="Q3190" s="168">
        <f t="shared" si="1450"/>
        <v>0</v>
      </c>
      <c r="R3190" s="169">
        <f t="shared" si="1446"/>
        <v>0</v>
      </c>
      <c r="S3190" s="114">
        <f t="shared" si="1438"/>
        <v>0</v>
      </c>
      <c r="T3190" s="124">
        <f t="shared" si="1447"/>
        <v>7.0000000000000007E-2</v>
      </c>
      <c r="U3190" s="122">
        <f t="shared" si="1439"/>
        <v>11</v>
      </c>
      <c r="V3190" s="122">
        <v>252</v>
      </c>
      <c r="W3190" s="121">
        <f t="shared" si="1440"/>
        <v>1.0029577190000001</v>
      </c>
      <c r="X3190" s="114">
        <f t="shared" si="1441"/>
        <v>0.55246432000000001</v>
      </c>
      <c r="Y3190" s="114">
        <f t="shared" si="1442"/>
        <v>0</v>
      </c>
      <c r="Z3190" s="127" t="str">
        <f t="shared" si="1451"/>
        <v>A+J=</v>
      </c>
      <c r="AA3190" s="119">
        <f t="shared" si="1452"/>
        <v>47197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>
        <f t="shared" si="1443"/>
        <v>47185</v>
      </c>
      <c r="B3191" s="114">
        <f t="shared" si="1430"/>
        <v>187.40935822</v>
      </c>
      <c r="C3191" s="114">
        <f t="shared" si="1448"/>
        <v>103.94610178000001</v>
      </c>
      <c r="D3191" s="115">
        <f t="shared" si="1431"/>
        <v>1190.8820000000001</v>
      </c>
      <c r="E3191" s="116">
        <f t="shared" si="1453"/>
        <v>1193.337</v>
      </c>
      <c r="F3191" s="117">
        <f t="shared" si="1454"/>
        <v>47138</v>
      </c>
      <c r="G3191" s="118">
        <f t="shared" si="1432"/>
        <v>2.0614972768082662E-3</v>
      </c>
      <c r="H3191" s="119">
        <f t="shared" si="1449"/>
        <v>47197</v>
      </c>
      <c r="I3191" s="119">
        <f t="shared" si="1433"/>
        <v>47197</v>
      </c>
      <c r="J3191" s="120">
        <f t="shared" si="1444"/>
        <v>20</v>
      </c>
      <c r="K3191" s="120">
        <f t="shared" si="1455"/>
        <v>12</v>
      </c>
      <c r="L3191" s="8">
        <f t="shared" si="1445"/>
        <v>1.0012363799999999</v>
      </c>
      <c r="M3191" s="121">
        <f t="shared" si="1434"/>
        <v>1.00206149</v>
      </c>
      <c r="N3191" s="121">
        <f t="shared" si="1435"/>
        <v>1.794928768328556</v>
      </c>
      <c r="O3191" s="114">
        <f t="shared" si="1436"/>
        <v>1.7971479800000001</v>
      </c>
      <c r="P3191" s="114">
        <f t="shared" si="1437"/>
        <v>186.80652684</v>
      </c>
      <c r="Q3191" s="168">
        <f t="shared" si="1450"/>
        <v>0</v>
      </c>
      <c r="R3191" s="169">
        <f t="shared" si="1446"/>
        <v>0</v>
      </c>
      <c r="S3191" s="114">
        <f t="shared" si="1438"/>
        <v>0</v>
      </c>
      <c r="T3191" s="124">
        <f t="shared" si="1447"/>
        <v>7.0000000000000007E-2</v>
      </c>
      <c r="U3191" s="122">
        <f t="shared" si="1439"/>
        <v>12</v>
      </c>
      <c r="V3191" s="122">
        <v>252</v>
      </c>
      <c r="W3191" s="121">
        <f t="shared" si="1440"/>
        <v>1.003227036</v>
      </c>
      <c r="X3191" s="114">
        <f t="shared" si="1441"/>
        <v>0.60283138000000003</v>
      </c>
      <c r="Y3191" s="114">
        <f t="shared" si="1442"/>
        <v>0</v>
      </c>
      <c r="Z3191" s="127" t="str">
        <f t="shared" si="1451"/>
        <v>A+J=</v>
      </c>
      <c r="AA3191" s="119">
        <f t="shared" si="1452"/>
        <v>47197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>
        <f t="shared" si="1443"/>
        <v>47186</v>
      </c>
      <c r="B3192" s="114">
        <f t="shared" si="1430"/>
        <v>187.47898640999998</v>
      </c>
      <c r="C3192" s="114">
        <f t="shared" si="1448"/>
        <v>103.94610178000001</v>
      </c>
      <c r="D3192" s="115">
        <f t="shared" si="1431"/>
        <v>1190.8820000000001</v>
      </c>
      <c r="E3192" s="116">
        <f t="shared" si="1453"/>
        <v>1193.337</v>
      </c>
      <c r="F3192" s="117">
        <f t="shared" si="1454"/>
        <v>47138</v>
      </c>
      <c r="G3192" s="118">
        <f t="shared" si="1432"/>
        <v>2.0614972768082662E-3</v>
      </c>
      <c r="H3192" s="119">
        <f t="shared" si="1449"/>
        <v>47197</v>
      </c>
      <c r="I3192" s="119">
        <f t="shared" si="1433"/>
        <v>47197</v>
      </c>
      <c r="J3192" s="120">
        <f t="shared" si="1444"/>
        <v>20</v>
      </c>
      <c r="K3192" s="120">
        <f t="shared" si="1455"/>
        <v>13</v>
      </c>
      <c r="L3192" s="8">
        <f t="shared" si="1445"/>
        <v>1.0013394900000001</v>
      </c>
      <c r="M3192" s="121">
        <f t="shared" si="1434"/>
        <v>1.00206149</v>
      </c>
      <c r="N3192" s="121">
        <f t="shared" si="1435"/>
        <v>1.794928768328556</v>
      </c>
      <c r="O3192" s="114">
        <f t="shared" si="1436"/>
        <v>1.79733305</v>
      </c>
      <c r="P3192" s="114">
        <f t="shared" si="1437"/>
        <v>186.82576413999999</v>
      </c>
      <c r="Q3192" s="168">
        <f t="shared" si="1450"/>
        <v>0</v>
      </c>
      <c r="R3192" s="169">
        <f t="shared" si="1446"/>
        <v>0</v>
      </c>
      <c r="S3192" s="114">
        <f t="shared" si="1438"/>
        <v>0</v>
      </c>
      <c r="T3192" s="124">
        <f t="shared" si="1447"/>
        <v>7.0000000000000007E-2</v>
      </c>
      <c r="U3192" s="122">
        <f t="shared" si="1439"/>
        <v>13</v>
      </c>
      <c r="V3192" s="122">
        <v>252</v>
      </c>
      <c r="W3192" s="121">
        <f t="shared" si="1440"/>
        <v>1.003496425</v>
      </c>
      <c r="X3192" s="114">
        <f t="shared" si="1441"/>
        <v>0.65322226999999999</v>
      </c>
      <c r="Y3192" s="114">
        <f t="shared" si="1442"/>
        <v>0</v>
      </c>
      <c r="Z3192" s="127" t="str">
        <f t="shared" si="1451"/>
        <v>A+J=</v>
      </c>
      <c r="AA3192" s="119">
        <f t="shared" si="1452"/>
        <v>47197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>
        <f t="shared" si="1443"/>
        <v>47187</v>
      </c>
      <c r="B3193" s="114">
        <f t="shared" si="1430"/>
        <v>187.54863965000001</v>
      </c>
      <c r="C3193" s="114">
        <f t="shared" si="1448"/>
        <v>103.94610178000001</v>
      </c>
      <c r="D3193" s="115">
        <f t="shared" si="1431"/>
        <v>1190.8820000000001</v>
      </c>
      <c r="E3193" s="116">
        <f t="shared" si="1453"/>
        <v>1193.337</v>
      </c>
      <c r="F3193" s="117">
        <f t="shared" si="1454"/>
        <v>47138</v>
      </c>
      <c r="G3193" s="118">
        <f t="shared" si="1432"/>
        <v>2.0614972768082662E-3</v>
      </c>
      <c r="H3193" s="119">
        <f t="shared" si="1449"/>
        <v>47197</v>
      </c>
      <c r="I3193" s="119">
        <f t="shared" si="1433"/>
        <v>47197</v>
      </c>
      <c r="J3193" s="120">
        <f t="shared" si="1444"/>
        <v>20</v>
      </c>
      <c r="K3193" s="120">
        <f t="shared" si="1455"/>
        <v>14</v>
      </c>
      <c r="L3193" s="8">
        <f t="shared" si="1445"/>
        <v>1.0014426000000001</v>
      </c>
      <c r="M3193" s="121">
        <f t="shared" si="1434"/>
        <v>1.00206149</v>
      </c>
      <c r="N3193" s="121">
        <f t="shared" si="1435"/>
        <v>1.794928768328556</v>
      </c>
      <c r="O3193" s="114">
        <f t="shared" si="1436"/>
        <v>1.79751813</v>
      </c>
      <c r="P3193" s="114">
        <f t="shared" si="1437"/>
        <v>186.84500249000001</v>
      </c>
      <c r="Q3193" s="168">
        <f t="shared" si="1450"/>
        <v>0</v>
      </c>
      <c r="R3193" s="169">
        <f t="shared" si="1446"/>
        <v>0</v>
      </c>
      <c r="S3193" s="114">
        <f t="shared" si="1438"/>
        <v>0</v>
      </c>
      <c r="T3193" s="124">
        <f t="shared" si="1447"/>
        <v>7.0000000000000007E-2</v>
      </c>
      <c r="U3193" s="122">
        <f t="shared" si="1439"/>
        <v>14</v>
      </c>
      <c r="V3193" s="122">
        <v>252</v>
      </c>
      <c r="W3193" s="121">
        <f t="shared" si="1440"/>
        <v>1.0037658869999999</v>
      </c>
      <c r="X3193" s="114">
        <f t="shared" si="1441"/>
        <v>0.70363715999999998</v>
      </c>
      <c r="Y3193" s="114">
        <f t="shared" si="1442"/>
        <v>0</v>
      </c>
      <c r="Z3193" s="127" t="str">
        <f t="shared" si="1451"/>
        <v>A+J=</v>
      </c>
      <c r="AA3193" s="119">
        <f t="shared" si="1452"/>
        <v>47197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>
        <f t="shared" si="1443"/>
        <v>47188</v>
      </c>
      <c r="B3194" s="114">
        <f t="shared" si="1430"/>
        <v>187.54863965000001</v>
      </c>
      <c r="C3194" s="114">
        <f t="shared" si="1448"/>
        <v>103.94610178000001</v>
      </c>
      <c r="D3194" s="115">
        <f t="shared" si="1431"/>
        <v>1190.8820000000001</v>
      </c>
      <c r="E3194" s="116">
        <f t="shared" si="1453"/>
        <v>1193.337</v>
      </c>
      <c r="F3194" s="117">
        <f t="shared" si="1454"/>
        <v>47138</v>
      </c>
      <c r="G3194" s="118">
        <f t="shared" si="1432"/>
        <v>2.0614972768082662E-3</v>
      </c>
      <c r="H3194" s="119">
        <f t="shared" si="1449"/>
        <v>47197</v>
      </c>
      <c r="I3194" s="119">
        <f t="shared" si="1433"/>
        <v>47197</v>
      </c>
      <c r="J3194" s="120">
        <f t="shared" si="1444"/>
        <v>20</v>
      </c>
      <c r="K3194" s="120">
        <f t="shared" si="1455"/>
        <v>14</v>
      </c>
      <c r="L3194" s="8">
        <f t="shared" si="1445"/>
        <v>1.0014426000000001</v>
      </c>
      <c r="M3194" s="121">
        <f t="shared" si="1434"/>
        <v>1.00206149</v>
      </c>
      <c r="N3194" s="121">
        <f t="shared" si="1435"/>
        <v>1.794928768328556</v>
      </c>
      <c r="O3194" s="114">
        <f t="shared" si="1436"/>
        <v>1.79751813</v>
      </c>
      <c r="P3194" s="114">
        <f t="shared" si="1437"/>
        <v>186.84500249000001</v>
      </c>
      <c r="Q3194" s="168">
        <f t="shared" si="1450"/>
        <v>0</v>
      </c>
      <c r="R3194" s="169">
        <f t="shared" si="1446"/>
        <v>0</v>
      </c>
      <c r="S3194" s="114">
        <f t="shared" si="1438"/>
        <v>0</v>
      </c>
      <c r="T3194" s="124">
        <f t="shared" si="1447"/>
        <v>7.0000000000000007E-2</v>
      </c>
      <c r="U3194" s="122">
        <f t="shared" si="1439"/>
        <v>14</v>
      </c>
      <c r="V3194" s="122">
        <v>252</v>
      </c>
      <c r="W3194" s="121">
        <f t="shared" si="1440"/>
        <v>1.0037658869999999</v>
      </c>
      <c r="X3194" s="114">
        <f t="shared" si="1441"/>
        <v>0.70363715999999998</v>
      </c>
      <c r="Y3194" s="114">
        <f t="shared" si="1442"/>
        <v>0</v>
      </c>
      <c r="Z3194" s="127" t="str">
        <f t="shared" si="1451"/>
        <v>A+J=</v>
      </c>
      <c r="AA3194" s="119">
        <f t="shared" si="1452"/>
        <v>47197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>
        <f t="shared" si="1443"/>
        <v>47189</v>
      </c>
      <c r="B3195" s="114">
        <f t="shared" si="1430"/>
        <v>187.54863965000001</v>
      </c>
      <c r="C3195" s="114">
        <f t="shared" si="1448"/>
        <v>103.94610178000001</v>
      </c>
      <c r="D3195" s="115">
        <f t="shared" si="1431"/>
        <v>1190.8820000000001</v>
      </c>
      <c r="E3195" s="116">
        <f t="shared" si="1453"/>
        <v>1193.337</v>
      </c>
      <c r="F3195" s="117">
        <f t="shared" si="1454"/>
        <v>47138</v>
      </c>
      <c r="G3195" s="118">
        <f t="shared" si="1432"/>
        <v>2.0614972768082662E-3</v>
      </c>
      <c r="H3195" s="119">
        <f t="shared" si="1449"/>
        <v>47197</v>
      </c>
      <c r="I3195" s="119">
        <f t="shared" si="1433"/>
        <v>47197</v>
      </c>
      <c r="J3195" s="120">
        <f t="shared" si="1444"/>
        <v>20</v>
      </c>
      <c r="K3195" s="120">
        <f t="shared" si="1455"/>
        <v>14</v>
      </c>
      <c r="L3195" s="8">
        <f t="shared" si="1445"/>
        <v>1.0014426000000001</v>
      </c>
      <c r="M3195" s="121">
        <f t="shared" si="1434"/>
        <v>1.00206149</v>
      </c>
      <c r="N3195" s="121">
        <f t="shared" si="1435"/>
        <v>1.794928768328556</v>
      </c>
      <c r="O3195" s="114">
        <f t="shared" si="1436"/>
        <v>1.79751813</v>
      </c>
      <c r="P3195" s="114">
        <f t="shared" si="1437"/>
        <v>186.84500249000001</v>
      </c>
      <c r="Q3195" s="168">
        <f t="shared" si="1450"/>
        <v>0</v>
      </c>
      <c r="R3195" s="169">
        <f t="shared" si="1446"/>
        <v>0</v>
      </c>
      <c r="S3195" s="114">
        <f t="shared" si="1438"/>
        <v>0</v>
      </c>
      <c r="T3195" s="124">
        <f t="shared" si="1447"/>
        <v>7.0000000000000007E-2</v>
      </c>
      <c r="U3195" s="122">
        <f t="shared" si="1439"/>
        <v>14</v>
      </c>
      <c r="V3195" s="122">
        <v>252</v>
      </c>
      <c r="W3195" s="121">
        <f t="shared" si="1440"/>
        <v>1.0037658869999999</v>
      </c>
      <c r="X3195" s="114">
        <f t="shared" si="1441"/>
        <v>0.70363715999999998</v>
      </c>
      <c r="Y3195" s="114">
        <f t="shared" si="1442"/>
        <v>0</v>
      </c>
      <c r="Z3195" s="127" t="str">
        <f t="shared" si="1451"/>
        <v>A+J=</v>
      </c>
      <c r="AA3195" s="119">
        <f t="shared" si="1452"/>
        <v>47197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>
        <f t="shared" si="1443"/>
        <v>47190</v>
      </c>
      <c r="B3196" s="114">
        <f t="shared" si="1430"/>
        <v>187.61831774999999</v>
      </c>
      <c r="C3196" s="114">
        <f t="shared" si="1448"/>
        <v>103.94610178000001</v>
      </c>
      <c r="D3196" s="115">
        <f t="shared" si="1431"/>
        <v>1190.8820000000001</v>
      </c>
      <c r="E3196" s="116">
        <f t="shared" si="1453"/>
        <v>1193.337</v>
      </c>
      <c r="F3196" s="117">
        <f t="shared" si="1454"/>
        <v>47138</v>
      </c>
      <c r="G3196" s="118">
        <f t="shared" si="1432"/>
        <v>2.0614972768082662E-3</v>
      </c>
      <c r="H3196" s="119">
        <f t="shared" si="1449"/>
        <v>47197</v>
      </c>
      <c r="I3196" s="119">
        <f t="shared" si="1433"/>
        <v>47197</v>
      </c>
      <c r="J3196" s="120">
        <f t="shared" si="1444"/>
        <v>20</v>
      </c>
      <c r="K3196" s="120">
        <f t="shared" si="1455"/>
        <v>15</v>
      </c>
      <c r="L3196" s="8">
        <f t="shared" si="1445"/>
        <v>1.00154572</v>
      </c>
      <c r="M3196" s="121">
        <f t="shared" si="1434"/>
        <v>1.00206149</v>
      </c>
      <c r="N3196" s="121">
        <f t="shared" si="1435"/>
        <v>1.794928768328556</v>
      </c>
      <c r="O3196" s="114">
        <f t="shared" si="1436"/>
        <v>1.79770322</v>
      </c>
      <c r="P3196" s="114">
        <f t="shared" si="1437"/>
        <v>186.86424187</v>
      </c>
      <c r="Q3196" s="168">
        <f t="shared" si="1450"/>
        <v>0</v>
      </c>
      <c r="R3196" s="169">
        <f t="shared" si="1446"/>
        <v>0</v>
      </c>
      <c r="S3196" s="114">
        <f t="shared" si="1438"/>
        <v>0</v>
      </c>
      <c r="T3196" s="124">
        <f t="shared" si="1447"/>
        <v>7.0000000000000007E-2</v>
      </c>
      <c r="U3196" s="122">
        <f t="shared" si="1439"/>
        <v>15</v>
      </c>
      <c r="V3196" s="122">
        <v>252</v>
      </c>
      <c r="W3196" s="121">
        <f t="shared" si="1440"/>
        <v>1.004035421</v>
      </c>
      <c r="X3196" s="114">
        <f t="shared" si="1441"/>
        <v>0.75407588000000003</v>
      </c>
      <c r="Y3196" s="114">
        <f t="shared" si="1442"/>
        <v>0</v>
      </c>
      <c r="Z3196" s="127" t="str">
        <f t="shared" si="1451"/>
        <v>A+J=</v>
      </c>
      <c r="AA3196" s="119">
        <f t="shared" si="1452"/>
        <v>47197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>
        <f t="shared" si="1443"/>
        <v>47191</v>
      </c>
      <c r="B3197" s="114">
        <f t="shared" si="1430"/>
        <v>187.68802176999998</v>
      </c>
      <c r="C3197" s="114">
        <f t="shared" si="1448"/>
        <v>103.94610178000001</v>
      </c>
      <c r="D3197" s="115">
        <f t="shared" si="1431"/>
        <v>1190.8820000000001</v>
      </c>
      <c r="E3197" s="116">
        <f t="shared" si="1453"/>
        <v>1193.337</v>
      </c>
      <c r="F3197" s="117">
        <f t="shared" si="1454"/>
        <v>47138</v>
      </c>
      <c r="G3197" s="118">
        <f t="shared" si="1432"/>
        <v>2.0614972768082662E-3</v>
      </c>
      <c r="H3197" s="119">
        <f t="shared" si="1449"/>
        <v>47197</v>
      </c>
      <c r="I3197" s="119">
        <f t="shared" si="1433"/>
        <v>47197</v>
      </c>
      <c r="J3197" s="120">
        <f t="shared" si="1444"/>
        <v>20</v>
      </c>
      <c r="K3197" s="120">
        <f t="shared" si="1455"/>
        <v>16</v>
      </c>
      <c r="L3197" s="8">
        <f t="shared" si="1445"/>
        <v>1.00164885</v>
      </c>
      <c r="M3197" s="121">
        <f t="shared" si="1434"/>
        <v>1.00206149</v>
      </c>
      <c r="N3197" s="121">
        <f t="shared" si="1435"/>
        <v>1.794928768328556</v>
      </c>
      <c r="O3197" s="114">
        <f t="shared" si="1436"/>
        <v>1.7978883299999999</v>
      </c>
      <c r="P3197" s="114">
        <f t="shared" si="1437"/>
        <v>186.88348332999999</v>
      </c>
      <c r="Q3197" s="168">
        <f t="shared" si="1450"/>
        <v>0</v>
      </c>
      <c r="R3197" s="169">
        <f t="shared" si="1446"/>
        <v>0</v>
      </c>
      <c r="S3197" s="114">
        <f t="shared" si="1438"/>
        <v>0</v>
      </c>
      <c r="T3197" s="124">
        <f t="shared" si="1447"/>
        <v>7.0000000000000007E-2</v>
      </c>
      <c r="U3197" s="122">
        <f t="shared" si="1439"/>
        <v>16</v>
      </c>
      <c r="V3197" s="122">
        <v>252</v>
      </c>
      <c r="W3197" s="121">
        <f t="shared" si="1440"/>
        <v>1.004305027</v>
      </c>
      <c r="X3197" s="114">
        <f t="shared" si="1441"/>
        <v>0.80453843999999997</v>
      </c>
      <c r="Y3197" s="114">
        <f t="shared" si="1442"/>
        <v>0</v>
      </c>
      <c r="Z3197" s="127" t="str">
        <f t="shared" si="1451"/>
        <v>A+J=</v>
      </c>
      <c r="AA3197" s="119">
        <f t="shared" si="1452"/>
        <v>47197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>
        <f t="shared" si="1443"/>
        <v>47192</v>
      </c>
      <c r="B3198" s="114">
        <f t="shared" si="1430"/>
        <v>187.75775398000002</v>
      </c>
      <c r="C3198" s="114">
        <f t="shared" si="1448"/>
        <v>103.94610178000001</v>
      </c>
      <c r="D3198" s="115">
        <f t="shared" si="1431"/>
        <v>1190.8820000000001</v>
      </c>
      <c r="E3198" s="116">
        <f t="shared" si="1453"/>
        <v>1193.337</v>
      </c>
      <c r="F3198" s="117">
        <f t="shared" si="1454"/>
        <v>47138</v>
      </c>
      <c r="G3198" s="118">
        <f t="shared" si="1432"/>
        <v>2.0614972768082662E-3</v>
      </c>
      <c r="H3198" s="119">
        <f t="shared" si="1449"/>
        <v>47197</v>
      </c>
      <c r="I3198" s="119">
        <f t="shared" si="1433"/>
        <v>47197</v>
      </c>
      <c r="J3198" s="120">
        <f t="shared" si="1444"/>
        <v>20</v>
      </c>
      <c r="K3198" s="120">
        <f t="shared" si="1455"/>
        <v>17</v>
      </c>
      <c r="L3198" s="8">
        <f t="shared" si="1445"/>
        <v>1.001752</v>
      </c>
      <c r="M3198" s="121">
        <f t="shared" si="1434"/>
        <v>1.00206149</v>
      </c>
      <c r="N3198" s="121">
        <f t="shared" si="1435"/>
        <v>1.794928768328556</v>
      </c>
      <c r="O3198" s="114">
        <f t="shared" si="1436"/>
        <v>1.79807348</v>
      </c>
      <c r="P3198" s="114">
        <f t="shared" si="1437"/>
        <v>186.90272895000001</v>
      </c>
      <c r="Q3198" s="168">
        <f t="shared" si="1450"/>
        <v>0</v>
      </c>
      <c r="R3198" s="169">
        <f t="shared" si="1446"/>
        <v>0</v>
      </c>
      <c r="S3198" s="114">
        <f t="shared" si="1438"/>
        <v>0</v>
      </c>
      <c r="T3198" s="124">
        <f t="shared" si="1447"/>
        <v>7.0000000000000007E-2</v>
      </c>
      <c r="U3198" s="122">
        <f t="shared" si="1439"/>
        <v>17</v>
      </c>
      <c r="V3198" s="122">
        <v>252</v>
      </c>
      <c r="W3198" s="121">
        <f t="shared" si="1440"/>
        <v>1.0045747060000001</v>
      </c>
      <c r="X3198" s="114">
        <f t="shared" si="1441"/>
        <v>0.85502502999999996</v>
      </c>
      <c r="Y3198" s="114">
        <f t="shared" si="1442"/>
        <v>0</v>
      </c>
      <c r="Z3198" s="127" t="str">
        <f t="shared" si="1451"/>
        <v>A+J=</v>
      </c>
      <c r="AA3198" s="119">
        <f t="shared" si="1452"/>
        <v>47197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>
        <f t="shared" si="1443"/>
        <v>47193</v>
      </c>
      <c r="B3199" s="114">
        <f t="shared" si="1430"/>
        <v>187.82751004000002</v>
      </c>
      <c r="C3199" s="114">
        <f t="shared" si="1448"/>
        <v>103.94610178000001</v>
      </c>
      <c r="D3199" s="115">
        <f t="shared" si="1431"/>
        <v>1190.8820000000001</v>
      </c>
      <c r="E3199" s="116">
        <f t="shared" si="1453"/>
        <v>1193.337</v>
      </c>
      <c r="F3199" s="117">
        <f t="shared" si="1454"/>
        <v>47138</v>
      </c>
      <c r="G3199" s="118">
        <f t="shared" si="1432"/>
        <v>2.0614972768082662E-3</v>
      </c>
      <c r="H3199" s="119">
        <f t="shared" si="1449"/>
        <v>47197</v>
      </c>
      <c r="I3199" s="119">
        <f t="shared" si="1433"/>
        <v>47197</v>
      </c>
      <c r="J3199" s="120">
        <f t="shared" si="1444"/>
        <v>20</v>
      </c>
      <c r="K3199" s="120">
        <f t="shared" si="1455"/>
        <v>18</v>
      </c>
      <c r="L3199" s="8">
        <f t="shared" si="1445"/>
        <v>1.0018551499999999</v>
      </c>
      <c r="M3199" s="121">
        <f t="shared" si="1434"/>
        <v>1.00206149</v>
      </c>
      <c r="N3199" s="121">
        <f t="shared" si="1435"/>
        <v>1.794928768328556</v>
      </c>
      <c r="O3199" s="114">
        <f t="shared" si="1436"/>
        <v>1.7982586300000001</v>
      </c>
      <c r="P3199" s="114">
        <f t="shared" si="1437"/>
        <v>186.92197458000001</v>
      </c>
      <c r="Q3199" s="168">
        <f t="shared" si="1450"/>
        <v>0</v>
      </c>
      <c r="R3199" s="169">
        <f t="shared" si="1446"/>
        <v>0</v>
      </c>
      <c r="S3199" s="114">
        <f t="shared" si="1438"/>
        <v>0</v>
      </c>
      <c r="T3199" s="124">
        <f t="shared" si="1447"/>
        <v>7.0000000000000007E-2</v>
      </c>
      <c r="U3199" s="122">
        <f t="shared" si="1439"/>
        <v>18</v>
      </c>
      <c r="V3199" s="122">
        <v>252</v>
      </c>
      <c r="W3199" s="121">
        <f t="shared" si="1440"/>
        <v>1.0048444569999999</v>
      </c>
      <c r="X3199" s="114">
        <f t="shared" si="1441"/>
        <v>0.90553545999999996</v>
      </c>
      <c r="Y3199" s="114">
        <f t="shared" si="1442"/>
        <v>0</v>
      </c>
      <c r="Z3199" s="127" t="str">
        <f t="shared" si="1451"/>
        <v>A+J=</v>
      </c>
      <c r="AA3199" s="119">
        <f t="shared" si="1452"/>
        <v>47197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>
        <f t="shared" si="1443"/>
        <v>47194</v>
      </c>
      <c r="B3200" s="114">
        <f t="shared" si="1430"/>
        <v>187.89729324999999</v>
      </c>
      <c r="C3200" s="114">
        <f t="shared" si="1448"/>
        <v>103.94610178000001</v>
      </c>
      <c r="D3200" s="115">
        <f t="shared" si="1431"/>
        <v>1190.8820000000001</v>
      </c>
      <c r="E3200" s="116">
        <f t="shared" si="1453"/>
        <v>1193.337</v>
      </c>
      <c r="F3200" s="117">
        <f t="shared" si="1454"/>
        <v>47138</v>
      </c>
      <c r="G3200" s="118">
        <f t="shared" si="1432"/>
        <v>2.0614972768082662E-3</v>
      </c>
      <c r="H3200" s="119">
        <f t="shared" si="1449"/>
        <v>47197</v>
      </c>
      <c r="I3200" s="119">
        <f t="shared" si="1433"/>
        <v>47197</v>
      </c>
      <c r="J3200" s="120">
        <f t="shared" si="1444"/>
        <v>20</v>
      </c>
      <c r="K3200" s="120">
        <f t="shared" si="1455"/>
        <v>19</v>
      </c>
      <c r="L3200" s="8">
        <f t="shared" si="1445"/>
        <v>1.00195832</v>
      </c>
      <c r="M3200" s="121">
        <f t="shared" si="1434"/>
        <v>1.00206149</v>
      </c>
      <c r="N3200" s="121">
        <f t="shared" si="1435"/>
        <v>1.794928768328556</v>
      </c>
      <c r="O3200" s="114">
        <f t="shared" si="1436"/>
        <v>1.79844381</v>
      </c>
      <c r="P3200" s="114">
        <f t="shared" si="1437"/>
        <v>186.94122331</v>
      </c>
      <c r="Q3200" s="168">
        <f t="shared" si="1450"/>
        <v>0</v>
      </c>
      <c r="R3200" s="169">
        <f t="shared" si="1446"/>
        <v>0</v>
      </c>
      <c r="S3200" s="114">
        <f t="shared" si="1438"/>
        <v>0</v>
      </c>
      <c r="T3200" s="124">
        <f t="shared" si="1447"/>
        <v>7.0000000000000007E-2</v>
      </c>
      <c r="U3200" s="122">
        <f t="shared" si="1439"/>
        <v>19</v>
      </c>
      <c r="V3200" s="122">
        <v>252</v>
      </c>
      <c r="W3200" s="121">
        <f t="shared" si="1440"/>
        <v>1.005114281</v>
      </c>
      <c r="X3200" s="114">
        <f t="shared" si="1441"/>
        <v>0.95606994000000001</v>
      </c>
      <c r="Y3200" s="114">
        <f t="shared" si="1442"/>
        <v>0</v>
      </c>
      <c r="Z3200" s="127" t="str">
        <f t="shared" si="1451"/>
        <v>A+J=</v>
      </c>
      <c r="AA3200" s="119">
        <f t="shared" si="1452"/>
        <v>47197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>
        <f t="shared" si="1443"/>
        <v>47195</v>
      </c>
      <c r="B3201" s="114">
        <f t="shared" si="1430"/>
        <v>187.89729324999999</v>
      </c>
      <c r="C3201" s="114">
        <f t="shared" si="1448"/>
        <v>103.94610178000001</v>
      </c>
      <c r="D3201" s="115">
        <f t="shared" si="1431"/>
        <v>1190.8820000000001</v>
      </c>
      <c r="E3201" s="116">
        <f t="shared" si="1453"/>
        <v>1193.337</v>
      </c>
      <c r="F3201" s="117">
        <f t="shared" si="1454"/>
        <v>47138</v>
      </c>
      <c r="G3201" s="118">
        <f t="shared" si="1432"/>
        <v>2.0614972768082662E-3</v>
      </c>
      <c r="H3201" s="119">
        <f t="shared" si="1449"/>
        <v>47197</v>
      </c>
      <c r="I3201" s="119">
        <f t="shared" si="1433"/>
        <v>47197</v>
      </c>
      <c r="J3201" s="120">
        <f t="shared" si="1444"/>
        <v>20</v>
      </c>
      <c r="K3201" s="120">
        <f t="shared" si="1455"/>
        <v>19</v>
      </c>
      <c r="L3201" s="8">
        <f t="shared" si="1445"/>
        <v>1.00195832</v>
      </c>
      <c r="M3201" s="121">
        <f t="shared" si="1434"/>
        <v>1.00206149</v>
      </c>
      <c r="N3201" s="121">
        <f t="shared" si="1435"/>
        <v>1.794928768328556</v>
      </c>
      <c r="O3201" s="114">
        <f t="shared" si="1436"/>
        <v>1.79844381</v>
      </c>
      <c r="P3201" s="114">
        <f t="shared" si="1437"/>
        <v>186.94122331</v>
      </c>
      <c r="Q3201" s="168">
        <f t="shared" si="1450"/>
        <v>0</v>
      </c>
      <c r="R3201" s="169">
        <f t="shared" si="1446"/>
        <v>0</v>
      </c>
      <c r="S3201" s="114">
        <f t="shared" si="1438"/>
        <v>0</v>
      </c>
      <c r="T3201" s="124">
        <f t="shared" si="1447"/>
        <v>7.0000000000000007E-2</v>
      </c>
      <c r="U3201" s="122">
        <f t="shared" si="1439"/>
        <v>19</v>
      </c>
      <c r="V3201" s="122">
        <v>252</v>
      </c>
      <c r="W3201" s="121">
        <f t="shared" si="1440"/>
        <v>1.005114281</v>
      </c>
      <c r="X3201" s="114">
        <f t="shared" si="1441"/>
        <v>0.95606994000000001</v>
      </c>
      <c r="Y3201" s="114">
        <f t="shared" si="1442"/>
        <v>0</v>
      </c>
      <c r="Z3201" s="127" t="str">
        <f t="shared" si="1451"/>
        <v>A+J=</v>
      </c>
      <c r="AA3201" s="119">
        <f t="shared" si="1452"/>
        <v>47197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>
        <f t="shared" si="1443"/>
        <v>47196</v>
      </c>
      <c r="B3202" s="114">
        <f t="shared" si="1430"/>
        <v>187.89729324999999</v>
      </c>
      <c r="C3202" s="114">
        <f t="shared" si="1448"/>
        <v>103.94610178000001</v>
      </c>
      <c r="D3202" s="115">
        <f t="shared" si="1431"/>
        <v>1190.8820000000001</v>
      </c>
      <c r="E3202" s="116">
        <f t="shared" si="1453"/>
        <v>1193.337</v>
      </c>
      <c r="F3202" s="117">
        <f t="shared" si="1454"/>
        <v>47138</v>
      </c>
      <c r="G3202" s="118">
        <f t="shared" si="1432"/>
        <v>2.0614972768082662E-3</v>
      </c>
      <c r="H3202" s="119">
        <f t="shared" si="1449"/>
        <v>47197</v>
      </c>
      <c r="I3202" s="119">
        <f t="shared" si="1433"/>
        <v>47197</v>
      </c>
      <c r="J3202" s="120">
        <f t="shared" si="1444"/>
        <v>20</v>
      </c>
      <c r="K3202" s="120">
        <f t="shared" si="1455"/>
        <v>19</v>
      </c>
      <c r="L3202" s="8">
        <f t="shared" si="1445"/>
        <v>1.00195832</v>
      </c>
      <c r="M3202" s="121">
        <f t="shared" si="1434"/>
        <v>1.00206149</v>
      </c>
      <c r="N3202" s="121">
        <f t="shared" si="1435"/>
        <v>1.794928768328556</v>
      </c>
      <c r="O3202" s="114">
        <f t="shared" si="1436"/>
        <v>1.79844381</v>
      </c>
      <c r="P3202" s="114">
        <f t="shared" si="1437"/>
        <v>186.94122331</v>
      </c>
      <c r="Q3202" s="168">
        <f t="shared" si="1450"/>
        <v>0</v>
      </c>
      <c r="R3202" s="169">
        <f t="shared" si="1446"/>
        <v>0</v>
      </c>
      <c r="S3202" s="114">
        <f t="shared" si="1438"/>
        <v>0</v>
      </c>
      <c r="T3202" s="124">
        <f t="shared" si="1447"/>
        <v>7.0000000000000007E-2</v>
      </c>
      <c r="U3202" s="122">
        <f t="shared" si="1439"/>
        <v>19</v>
      </c>
      <c r="V3202" s="122">
        <v>252</v>
      </c>
      <c r="W3202" s="121">
        <f t="shared" si="1440"/>
        <v>1.005114281</v>
      </c>
      <c r="X3202" s="114">
        <f t="shared" si="1441"/>
        <v>0.95606994000000001</v>
      </c>
      <c r="Y3202" s="114">
        <f t="shared" si="1442"/>
        <v>0</v>
      </c>
      <c r="Z3202" s="127" t="str">
        <f t="shared" si="1451"/>
        <v>A+J=</v>
      </c>
      <c r="AA3202" s="119">
        <f t="shared" si="1452"/>
        <v>47197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>
        <f t="shared" si="1443"/>
        <v>47197</v>
      </c>
      <c r="B3203" s="114">
        <f t="shared" si="1430"/>
        <v>187.96710031999999</v>
      </c>
      <c r="C3203" s="114">
        <f t="shared" si="1448"/>
        <v>103.94610178000001</v>
      </c>
      <c r="D3203" s="115">
        <f t="shared" si="1431"/>
        <v>1190.8820000000001</v>
      </c>
      <c r="E3203" s="116">
        <f t="shared" si="1453"/>
        <v>1193.337</v>
      </c>
      <c r="F3203" s="117">
        <f t="shared" si="1454"/>
        <v>47138</v>
      </c>
      <c r="G3203" s="118">
        <f t="shared" si="1432"/>
        <v>2.0614972768082662E-3</v>
      </c>
      <c r="H3203" s="119">
        <f t="shared" si="1449"/>
        <v>47228</v>
      </c>
      <c r="I3203" s="119">
        <f t="shared" si="1433"/>
        <v>47197</v>
      </c>
      <c r="J3203" s="120">
        <f t="shared" si="1444"/>
        <v>20</v>
      </c>
      <c r="K3203" s="120">
        <f t="shared" si="1455"/>
        <v>20</v>
      </c>
      <c r="L3203" s="8">
        <f t="shared" si="1445"/>
        <v>1.00206149</v>
      </c>
      <c r="M3203" s="121">
        <f t="shared" si="1434"/>
        <v>1.00206149</v>
      </c>
      <c r="N3203" s="121">
        <f t="shared" si="1435"/>
        <v>1.794928768328556</v>
      </c>
      <c r="O3203" s="114">
        <f t="shared" si="1436"/>
        <v>1.7986289900000001</v>
      </c>
      <c r="P3203" s="114">
        <f t="shared" si="1437"/>
        <v>186.96047204999999</v>
      </c>
      <c r="Q3203" s="168">
        <f t="shared" si="1450"/>
        <v>105</v>
      </c>
      <c r="R3203" s="169">
        <f t="shared" si="1446"/>
        <v>6.983099999999999E-2</v>
      </c>
      <c r="S3203" s="114">
        <f t="shared" si="1438"/>
        <v>13.055636720000001</v>
      </c>
      <c r="T3203" s="124">
        <f t="shared" si="1447"/>
        <v>7.0000000000000007E-2</v>
      </c>
      <c r="U3203" s="122">
        <f t="shared" si="1439"/>
        <v>20</v>
      </c>
      <c r="V3203" s="122">
        <v>252</v>
      </c>
      <c r="W3203" s="121">
        <f t="shared" si="1440"/>
        <v>1.005384177</v>
      </c>
      <c r="X3203" s="114">
        <f t="shared" si="1441"/>
        <v>1.00662827</v>
      </c>
      <c r="Y3203" s="114">
        <f t="shared" si="1442"/>
        <v>14.062264990000001</v>
      </c>
      <c r="Z3203" s="127" t="str">
        <f t="shared" si="1451"/>
        <v>A+J=</v>
      </c>
      <c r="AA3203" s="119">
        <f t="shared" si="1452"/>
        <v>47197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>
        <f t="shared" si="1443"/>
        <v>47198</v>
      </c>
      <c r="B3204" s="114">
        <f t="shared" si="1430"/>
        <v>173.96781641000001</v>
      </c>
      <c r="C3204" s="114">
        <f t="shared" si="1448"/>
        <v>96.687441550000003</v>
      </c>
      <c r="D3204" s="115">
        <f t="shared" si="1431"/>
        <v>1190.8820000000001</v>
      </c>
      <c r="E3204" s="116">
        <f t="shared" si="1453"/>
        <v>1193.337</v>
      </c>
      <c r="F3204" s="117">
        <f t="shared" si="1454"/>
        <v>47169</v>
      </c>
      <c r="G3204" s="118">
        <f t="shared" si="1432"/>
        <v>2.0614972768082662E-3</v>
      </c>
      <c r="H3204" s="119">
        <f t="shared" si="1449"/>
        <v>47228</v>
      </c>
      <c r="I3204" s="119">
        <f t="shared" si="1433"/>
        <v>47228</v>
      </c>
      <c r="J3204" s="120">
        <f t="shared" si="1444"/>
        <v>22</v>
      </c>
      <c r="K3204" s="120">
        <f t="shared" si="1455"/>
        <v>1</v>
      </c>
      <c r="L3204" s="8">
        <f t="shared" si="1445"/>
        <v>1.00009361</v>
      </c>
      <c r="M3204" s="121">
        <f t="shared" si="1434"/>
        <v>1.00206149</v>
      </c>
      <c r="N3204" s="121">
        <f t="shared" si="1435"/>
        <v>1.7986289960351776</v>
      </c>
      <c r="O3204" s="114">
        <f t="shared" si="1436"/>
        <v>1.79879736</v>
      </c>
      <c r="P3204" s="114">
        <f t="shared" si="1437"/>
        <v>173.92111460000001</v>
      </c>
      <c r="Q3204" s="168">
        <f t="shared" si="1450"/>
        <v>0</v>
      </c>
      <c r="R3204" s="169">
        <f t="shared" si="1446"/>
        <v>0</v>
      </c>
      <c r="S3204" s="114">
        <f t="shared" si="1438"/>
        <v>0</v>
      </c>
      <c r="T3204" s="124">
        <f t="shared" si="1447"/>
        <v>7.0000000000000007E-2</v>
      </c>
      <c r="U3204" s="122">
        <f t="shared" si="1439"/>
        <v>1</v>
      </c>
      <c r="V3204" s="122">
        <v>252</v>
      </c>
      <c r="W3204" s="121">
        <f t="shared" si="1440"/>
        <v>1.0002685229999999</v>
      </c>
      <c r="X3204" s="114">
        <f t="shared" si="1441"/>
        <v>4.6701810000000003E-2</v>
      </c>
      <c r="Y3204" s="114">
        <f t="shared" si="1442"/>
        <v>0</v>
      </c>
      <c r="Z3204" s="127" t="str">
        <f t="shared" si="1451"/>
        <v>A+J=</v>
      </c>
      <c r="AA3204" s="119">
        <f t="shared" si="1452"/>
        <v>47228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>
        <f t="shared" si="1443"/>
        <v>47199</v>
      </c>
      <c r="B3205" s="114">
        <f t="shared" si="1430"/>
        <v>174.03082069999999</v>
      </c>
      <c r="C3205" s="114">
        <f t="shared" si="1448"/>
        <v>96.687441550000003</v>
      </c>
      <c r="D3205" s="115">
        <f t="shared" si="1431"/>
        <v>1190.8820000000001</v>
      </c>
      <c r="E3205" s="116">
        <f t="shared" si="1453"/>
        <v>1193.337</v>
      </c>
      <c r="F3205" s="117">
        <f t="shared" si="1454"/>
        <v>47169</v>
      </c>
      <c r="G3205" s="118">
        <f t="shared" si="1432"/>
        <v>2.0614972768082662E-3</v>
      </c>
      <c r="H3205" s="119">
        <f t="shared" si="1449"/>
        <v>47228</v>
      </c>
      <c r="I3205" s="119">
        <f t="shared" si="1433"/>
        <v>47228</v>
      </c>
      <c r="J3205" s="120">
        <f t="shared" si="1444"/>
        <v>22</v>
      </c>
      <c r="K3205" s="120">
        <f t="shared" si="1455"/>
        <v>2</v>
      </c>
      <c r="L3205" s="8">
        <f t="shared" si="1445"/>
        <v>1.0001872300000001</v>
      </c>
      <c r="M3205" s="121">
        <f t="shared" si="1434"/>
        <v>1.00206149</v>
      </c>
      <c r="N3205" s="121">
        <f t="shared" si="1435"/>
        <v>1.7986289960351776</v>
      </c>
      <c r="O3205" s="114">
        <f t="shared" si="1436"/>
        <v>1.79896575</v>
      </c>
      <c r="P3205" s="114">
        <f t="shared" si="1437"/>
        <v>173.93739579999999</v>
      </c>
      <c r="Q3205" s="168">
        <f t="shared" si="1450"/>
        <v>0</v>
      </c>
      <c r="R3205" s="169">
        <f t="shared" si="1446"/>
        <v>0</v>
      </c>
      <c r="S3205" s="114">
        <f t="shared" si="1438"/>
        <v>0</v>
      </c>
      <c r="T3205" s="124">
        <f t="shared" si="1447"/>
        <v>7.0000000000000007E-2</v>
      </c>
      <c r="U3205" s="122">
        <f t="shared" si="1439"/>
        <v>2</v>
      </c>
      <c r="V3205" s="122">
        <v>252</v>
      </c>
      <c r="W3205" s="121">
        <f t="shared" si="1440"/>
        <v>1.000537118</v>
      </c>
      <c r="X3205" s="114">
        <f t="shared" si="1441"/>
        <v>9.3424900000000005E-2</v>
      </c>
      <c r="Y3205" s="114">
        <f t="shared" si="1442"/>
        <v>0</v>
      </c>
      <c r="Z3205" s="127" t="str">
        <f t="shared" si="1451"/>
        <v>A+J=</v>
      </c>
      <c r="AA3205" s="119">
        <f t="shared" si="1452"/>
        <v>47228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>
        <f t="shared" si="1443"/>
        <v>47200</v>
      </c>
      <c r="B3206" s="114">
        <f t="shared" si="1430"/>
        <v>174.09384721999999</v>
      </c>
      <c r="C3206" s="114">
        <f t="shared" si="1448"/>
        <v>96.687441550000003</v>
      </c>
      <c r="D3206" s="115">
        <f t="shared" si="1431"/>
        <v>1190.8820000000001</v>
      </c>
      <c r="E3206" s="116">
        <f t="shared" si="1453"/>
        <v>1193.337</v>
      </c>
      <c r="F3206" s="117">
        <f t="shared" si="1454"/>
        <v>47169</v>
      </c>
      <c r="G3206" s="118">
        <f t="shared" si="1432"/>
        <v>2.0614972768082662E-3</v>
      </c>
      <c r="H3206" s="119">
        <f t="shared" si="1449"/>
        <v>47228</v>
      </c>
      <c r="I3206" s="119">
        <f t="shared" si="1433"/>
        <v>47228</v>
      </c>
      <c r="J3206" s="120">
        <f t="shared" si="1444"/>
        <v>22</v>
      </c>
      <c r="K3206" s="120">
        <f t="shared" si="1455"/>
        <v>3</v>
      </c>
      <c r="L3206" s="8">
        <f t="shared" si="1445"/>
        <v>1.0002808599999999</v>
      </c>
      <c r="M3206" s="121">
        <f t="shared" si="1434"/>
        <v>1.00206149</v>
      </c>
      <c r="N3206" s="121">
        <f t="shared" si="1435"/>
        <v>1.7986289960351776</v>
      </c>
      <c r="O3206" s="114">
        <f t="shared" si="1436"/>
        <v>1.79913415</v>
      </c>
      <c r="P3206" s="114">
        <f t="shared" si="1437"/>
        <v>173.95367795999999</v>
      </c>
      <c r="Q3206" s="168">
        <f t="shared" si="1450"/>
        <v>0</v>
      </c>
      <c r="R3206" s="169">
        <f t="shared" si="1446"/>
        <v>0</v>
      </c>
      <c r="S3206" s="114">
        <f t="shared" si="1438"/>
        <v>0</v>
      </c>
      <c r="T3206" s="124">
        <f t="shared" si="1447"/>
        <v>7.0000000000000007E-2</v>
      </c>
      <c r="U3206" s="122">
        <f t="shared" si="1439"/>
        <v>3</v>
      </c>
      <c r="V3206" s="122">
        <v>252</v>
      </c>
      <c r="W3206" s="121">
        <f t="shared" si="1440"/>
        <v>1.0008057850000001</v>
      </c>
      <c r="X3206" s="114">
        <f t="shared" si="1441"/>
        <v>0.14016925999999999</v>
      </c>
      <c r="Y3206" s="114">
        <f t="shared" si="1442"/>
        <v>0</v>
      </c>
      <c r="Z3206" s="127" t="str">
        <f t="shared" si="1451"/>
        <v>A+J=</v>
      </c>
      <c r="AA3206" s="119">
        <f t="shared" si="1452"/>
        <v>47228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>
        <f t="shared" si="1443"/>
        <v>47201</v>
      </c>
      <c r="B3207" s="114">
        <f t="shared" ref="B3207:B3270" si="1456">(P3207+X3207)</f>
        <v>174.15689793000001</v>
      </c>
      <c r="C3207" s="114">
        <f t="shared" si="1448"/>
        <v>96.687441550000003</v>
      </c>
      <c r="D3207" s="115">
        <f t="shared" ref="D3207:D3270" si="1457">IF(E3207=E3206,D3206,E3206)</f>
        <v>1190.8820000000001</v>
      </c>
      <c r="E3207" s="116">
        <f t="shared" si="1453"/>
        <v>1193.337</v>
      </c>
      <c r="F3207" s="117">
        <f t="shared" si="1454"/>
        <v>47169</v>
      </c>
      <c r="G3207" s="118">
        <f t="shared" ref="G3207:G3270" si="1458">(E3207/D3207)-1</f>
        <v>2.0614972768082662E-3</v>
      </c>
      <c r="H3207" s="119">
        <f t="shared" si="1449"/>
        <v>47228</v>
      </c>
      <c r="I3207" s="119">
        <f t="shared" ref="I3207:I3270" si="1459">IF(A3207&gt;I3206,H3207,I3206)</f>
        <v>47228</v>
      </c>
      <c r="J3207" s="120">
        <f t="shared" si="1444"/>
        <v>22</v>
      </c>
      <c r="K3207" s="120">
        <f t="shared" si="1455"/>
        <v>4</v>
      </c>
      <c r="L3207" s="8">
        <f t="shared" si="1445"/>
        <v>1.0003744999999999</v>
      </c>
      <c r="M3207" s="121">
        <f t="shared" ref="M3207:M3270" si="1460">IF(I3207&gt;I3206,L3206,M3206)</f>
        <v>1.00206149</v>
      </c>
      <c r="N3207" s="121">
        <f t="shared" ref="N3207:N3270" si="1461">IF(I3207&gt;I3206,N3206*M3207,N3206)</f>
        <v>1.7986289960351776</v>
      </c>
      <c r="O3207" s="114">
        <f t="shared" ref="O3207:O3270" si="1462">TRUNC(TRUNC((L3207*N3207),15),8)</f>
        <v>1.79930258</v>
      </c>
      <c r="P3207" s="114">
        <f t="shared" ref="P3207:P3270" si="1463">TRUNC(C3207*O3207,8)</f>
        <v>173.96996303</v>
      </c>
      <c r="Q3207" s="168">
        <f t="shared" si="1450"/>
        <v>0</v>
      </c>
      <c r="R3207" s="169">
        <f t="shared" si="1446"/>
        <v>0</v>
      </c>
      <c r="S3207" s="114">
        <f t="shared" ref="S3207:S3270" si="1464">IF(R3207&gt;0,TRUNC(R3207*P3207,8),0)</f>
        <v>0</v>
      </c>
      <c r="T3207" s="124">
        <f t="shared" si="1447"/>
        <v>7.0000000000000007E-2</v>
      </c>
      <c r="U3207" s="122">
        <f t="shared" ref="U3207:U3270" si="1465">IF(Q3206&gt;0,1,IF(K3207=K3206,U3206,U3206+1))</f>
        <v>4</v>
      </c>
      <c r="V3207" s="122">
        <v>252</v>
      </c>
      <c r="W3207" s="121">
        <f t="shared" ref="W3207:W3270" si="1466">ROUND((1+T3207)^TRUNC((U3207/V3207),9),9)</f>
        <v>1.0010745240000001</v>
      </c>
      <c r="X3207" s="114">
        <f t="shared" ref="X3207:X3270" si="1467">TRUNC((P3207*(W3207-1)),8)</f>
        <v>0.18693489999999999</v>
      </c>
      <c r="Y3207" s="114">
        <f t="shared" ref="Y3207:Y3270" si="1468">IF(Q3207&gt;0,S3207+X3207,0)</f>
        <v>0</v>
      </c>
      <c r="Z3207" s="127" t="str">
        <f t="shared" si="1451"/>
        <v>A+J=</v>
      </c>
      <c r="AA3207" s="119">
        <f t="shared" si="1452"/>
        <v>47228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>
        <f t="shared" si="1443"/>
        <v>47202</v>
      </c>
      <c r="B3208" s="114">
        <f t="shared" si="1456"/>
        <v>174.15689793000001</v>
      </c>
      <c r="C3208" s="114">
        <f t="shared" si="1448"/>
        <v>96.687441550000003</v>
      </c>
      <c r="D3208" s="115">
        <f t="shared" si="1457"/>
        <v>1190.8820000000001</v>
      </c>
      <c r="E3208" s="116">
        <f t="shared" si="1453"/>
        <v>1193.337</v>
      </c>
      <c r="F3208" s="117">
        <f t="shared" si="1454"/>
        <v>47169</v>
      </c>
      <c r="G3208" s="118">
        <f t="shared" si="1458"/>
        <v>2.0614972768082662E-3</v>
      </c>
      <c r="H3208" s="119">
        <f t="shared" si="1449"/>
        <v>47228</v>
      </c>
      <c r="I3208" s="119">
        <f t="shared" si="1459"/>
        <v>47228</v>
      </c>
      <c r="J3208" s="120">
        <f t="shared" si="1444"/>
        <v>22</v>
      </c>
      <c r="K3208" s="120">
        <f t="shared" si="1455"/>
        <v>4</v>
      </c>
      <c r="L3208" s="8">
        <f t="shared" si="1445"/>
        <v>1.0003744999999999</v>
      </c>
      <c r="M3208" s="121">
        <f t="shared" si="1460"/>
        <v>1.00206149</v>
      </c>
      <c r="N3208" s="121">
        <f t="shared" si="1461"/>
        <v>1.7986289960351776</v>
      </c>
      <c r="O3208" s="114">
        <f t="shared" si="1462"/>
        <v>1.79930258</v>
      </c>
      <c r="P3208" s="114">
        <f t="shared" si="1463"/>
        <v>173.96996303</v>
      </c>
      <c r="Q3208" s="168">
        <f t="shared" si="1450"/>
        <v>0</v>
      </c>
      <c r="R3208" s="169">
        <f t="shared" si="1446"/>
        <v>0</v>
      </c>
      <c r="S3208" s="114">
        <f t="shared" si="1464"/>
        <v>0</v>
      </c>
      <c r="T3208" s="124">
        <f t="shared" si="1447"/>
        <v>7.0000000000000007E-2</v>
      </c>
      <c r="U3208" s="122">
        <f t="shared" si="1465"/>
        <v>4</v>
      </c>
      <c r="V3208" s="122">
        <v>252</v>
      </c>
      <c r="W3208" s="121">
        <f t="shared" si="1466"/>
        <v>1.0010745240000001</v>
      </c>
      <c r="X3208" s="114">
        <f t="shared" si="1467"/>
        <v>0.18693489999999999</v>
      </c>
      <c r="Y3208" s="114">
        <f t="shared" si="1468"/>
        <v>0</v>
      </c>
      <c r="Z3208" s="127" t="str">
        <f t="shared" si="1451"/>
        <v>A+J=</v>
      </c>
      <c r="AA3208" s="119">
        <f t="shared" si="1452"/>
        <v>47228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>
        <f t="shared" si="1443"/>
        <v>47203</v>
      </c>
      <c r="B3209" s="114">
        <f t="shared" si="1456"/>
        <v>174.15689793000001</v>
      </c>
      <c r="C3209" s="114">
        <f t="shared" si="1448"/>
        <v>96.687441550000003</v>
      </c>
      <c r="D3209" s="115">
        <f t="shared" si="1457"/>
        <v>1190.8820000000001</v>
      </c>
      <c r="E3209" s="116">
        <f t="shared" si="1453"/>
        <v>1193.337</v>
      </c>
      <c r="F3209" s="117">
        <f t="shared" si="1454"/>
        <v>47169</v>
      </c>
      <c r="G3209" s="118">
        <f t="shared" si="1458"/>
        <v>2.0614972768082662E-3</v>
      </c>
      <c r="H3209" s="119">
        <f t="shared" si="1449"/>
        <v>47228</v>
      </c>
      <c r="I3209" s="119">
        <f t="shared" si="1459"/>
        <v>47228</v>
      </c>
      <c r="J3209" s="120">
        <f t="shared" si="1444"/>
        <v>22</v>
      </c>
      <c r="K3209" s="120">
        <f t="shared" si="1455"/>
        <v>4</v>
      </c>
      <c r="L3209" s="8">
        <f t="shared" si="1445"/>
        <v>1.0003744999999999</v>
      </c>
      <c r="M3209" s="121">
        <f t="shared" si="1460"/>
        <v>1.00206149</v>
      </c>
      <c r="N3209" s="121">
        <f t="shared" si="1461"/>
        <v>1.7986289960351776</v>
      </c>
      <c r="O3209" s="114">
        <f t="shared" si="1462"/>
        <v>1.79930258</v>
      </c>
      <c r="P3209" s="114">
        <f t="shared" si="1463"/>
        <v>173.96996303</v>
      </c>
      <c r="Q3209" s="168">
        <f t="shared" si="1450"/>
        <v>0</v>
      </c>
      <c r="R3209" s="169">
        <f t="shared" si="1446"/>
        <v>0</v>
      </c>
      <c r="S3209" s="114">
        <f t="shared" si="1464"/>
        <v>0</v>
      </c>
      <c r="T3209" s="124">
        <f t="shared" si="1447"/>
        <v>7.0000000000000007E-2</v>
      </c>
      <c r="U3209" s="122">
        <f t="shared" si="1465"/>
        <v>4</v>
      </c>
      <c r="V3209" s="122">
        <v>252</v>
      </c>
      <c r="W3209" s="121">
        <f t="shared" si="1466"/>
        <v>1.0010745240000001</v>
      </c>
      <c r="X3209" s="114">
        <f t="shared" si="1467"/>
        <v>0.18693489999999999</v>
      </c>
      <c r="Y3209" s="114">
        <f t="shared" si="1468"/>
        <v>0</v>
      </c>
      <c r="Z3209" s="127" t="str">
        <f t="shared" si="1451"/>
        <v>A+J=</v>
      </c>
      <c r="AA3209" s="119">
        <f t="shared" si="1452"/>
        <v>47228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>
        <f t="shared" si="1443"/>
        <v>47204</v>
      </c>
      <c r="B3210" s="114">
        <f t="shared" si="1456"/>
        <v>174.21996894</v>
      </c>
      <c r="C3210" s="114">
        <f t="shared" si="1448"/>
        <v>96.687441550000003</v>
      </c>
      <c r="D3210" s="115">
        <f t="shared" si="1457"/>
        <v>1190.8820000000001</v>
      </c>
      <c r="E3210" s="116">
        <f t="shared" si="1453"/>
        <v>1193.337</v>
      </c>
      <c r="F3210" s="117">
        <f t="shared" si="1454"/>
        <v>47169</v>
      </c>
      <c r="G3210" s="118">
        <f t="shared" si="1458"/>
        <v>2.0614972768082662E-3</v>
      </c>
      <c r="H3210" s="119">
        <f t="shared" si="1449"/>
        <v>47228</v>
      </c>
      <c r="I3210" s="119">
        <f t="shared" si="1459"/>
        <v>47228</v>
      </c>
      <c r="J3210" s="120">
        <f t="shared" si="1444"/>
        <v>22</v>
      </c>
      <c r="K3210" s="120">
        <f t="shared" si="1455"/>
        <v>5</v>
      </c>
      <c r="L3210" s="8">
        <f t="shared" si="1445"/>
        <v>1.00046814</v>
      </c>
      <c r="M3210" s="121">
        <f t="shared" si="1460"/>
        <v>1.00206149</v>
      </c>
      <c r="N3210" s="121">
        <f t="shared" si="1461"/>
        <v>1.7986289960351776</v>
      </c>
      <c r="O3210" s="114">
        <f t="shared" si="1462"/>
        <v>1.799471</v>
      </c>
      <c r="P3210" s="114">
        <f t="shared" si="1463"/>
        <v>173.98624713000001</v>
      </c>
      <c r="Q3210" s="168">
        <f t="shared" si="1450"/>
        <v>0</v>
      </c>
      <c r="R3210" s="169">
        <f t="shared" si="1446"/>
        <v>0</v>
      </c>
      <c r="S3210" s="114">
        <f t="shared" si="1464"/>
        <v>0</v>
      </c>
      <c r="T3210" s="124">
        <f t="shared" si="1447"/>
        <v>7.0000000000000007E-2</v>
      </c>
      <c r="U3210" s="122">
        <f t="shared" si="1465"/>
        <v>5</v>
      </c>
      <c r="V3210" s="122">
        <v>252</v>
      </c>
      <c r="W3210" s="121">
        <f t="shared" si="1466"/>
        <v>1.0013433350000001</v>
      </c>
      <c r="X3210" s="114">
        <f t="shared" si="1467"/>
        <v>0.23372181</v>
      </c>
      <c r="Y3210" s="114">
        <f t="shared" si="1468"/>
        <v>0</v>
      </c>
      <c r="Z3210" s="127" t="str">
        <f t="shared" si="1451"/>
        <v>A+J=</v>
      </c>
      <c r="AA3210" s="119">
        <f t="shared" si="1452"/>
        <v>47228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>
        <f t="shared" ref="A3211:A3274" si="1469">(A3210+1)</f>
        <v>47205</v>
      </c>
      <c r="B3211" s="114">
        <f t="shared" si="1456"/>
        <v>174.28306510000002</v>
      </c>
      <c r="C3211" s="114">
        <f t="shared" si="1448"/>
        <v>96.687441550000003</v>
      </c>
      <c r="D3211" s="115">
        <f t="shared" si="1457"/>
        <v>1190.8820000000001</v>
      </c>
      <c r="E3211" s="116">
        <f t="shared" si="1453"/>
        <v>1193.337</v>
      </c>
      <c r="F3211" s="117">
        <f t="shared" si="1454"/>
        <v>47169</v>
      </c>
      <c r="G3211" s="118">
        <f t="shared" si="1458"/>
        <v>2.0614972768082662E-3</v>
      </c>
      <c r="H3211" s="119">
        <f t="shared" si="1449"/>
        <v>47228</v>
      </c>
      <c r="I3211" s="119">
        <f t="shared" si="1459"/>
        <v>47228</v>
      </c>
      <c r="J3211" s="120">
        <f t="shared" ref="J3211:J3274" si="1470">IF(I3211=I3210,J3210,NETWORKDAYS(I3210,I3211,$AD$148:$AD$502)-1)</f>
        <v>22</v>
      </c>
      <c r="K3211" s="120">
        <f t="shared" si="1455"/>
        <v>6</v>
      </c>
      <c r="L3211" s="8">
        <f t="shared" ref="L3211:L3274" si="1471">TRUNC((E3211/D3211)^TRUNC((K3211/J3211),9),8)</f>
        <v>1.0005618000000001</v>
      </c>
      <c r="M3211" s="121">
        <f t="shared" si="1460"/>
        <v>1.00206149</v>
      </c>
      <c r="N3211" s="121">
        <f t="shared" si="1461"/>
        <v>1.7986289960351776</v>
      </c>
      <c r="O3211" s="114">
        <f t="shared" si="1462"/>
        <v>1.7996394600000001</v>
      </c>
      <c r="P3211" s="114">
        <f t="shared" si="1463"/>
        <v>174.00253509000001</v>
      </c>
      <c r="Q3211" s="168">
        <f t="shared" si="1450"/>
        <v>0</v>
      </c>
      <c r="R3211" s="169">
        <f t="shared" ref="R3211:R3274" si="1472">IF(Q3211&gt;0,VLOOKUP($A3211,$AD$10:$AI$140,6),0)</f>
        <v>0</v>
      </c>
      <c r="S3211" s="114">
        <f t="shared" si="1464"/>
        <v>0</v>
      </c>
      <c r="T3211" s="124">
        <f t="shared" ref="T3211:T3274" si="1473">(T3210)</f>
        <v>7.0000000000000007E-2</v>
      </c>
      <c r="U3211" s="122">
        <f t="shared" si="1465"/>
        <v>6</v>
      </c>
      <c r="V3211" s="122">
        <v>252</v>
      </c>
      <c r="W3211" s="121">
        <f t="shared" si="1466"/>
        <v>1.001612218</v>
      </c>
      <c r="X3211" s="114">
        <f t="shared" si="1467"/>
        <v>0.28053001</v>
      </c>
      <c r="Y3211" s="114">
        <f t="shared" si="1468"/>
        <v>0</v>
      </c>
      <c r="Z3211" s="127" t="str">
        <f t="shared" si="1451"/>
        <v>A+J=</v>
      </c>
      <c r="AA3211" s="119">
        <f t="shared" si="1452"/>
        <v>47228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>
        <f t="shared" si="1469"/>
        <v>47206</v>
      </c>
      <c r="B3212" s="114">
        <f t="shared" si="1456"/>
        <v>174.34618467000001</v>
      </c>
      <c r="C3212" s="114">
        <f t="shared" ref="C3212:C3275" si="1474">TRUNC(IF(Q3211&gt;0,VLOOKUP(A3211,$AD$12:$AE$140,2),C3211),8)</f>
        <v>96.687441550000003</v>
      </c>
      <c r="D3212" s="115">
        <f t="shared" si="1457"/>
        <v>1190.8820000000001</v>
      </c>
      <c r="E3212" s="116">
        <f t="shared" si="1453"/>
        <v>1193.337</v>
      </c>
      <c r="F3212" s="117">
        <f t="shared" si="1454"/>
        <v>47169</v>
      </c>
      <c r="G3212" s="118">
        <f t="shared" si="1458"/>
        <v>2.0614972768082662E-3</v>
      </c>
      <c r="H3212" s="119">
        <f t="shared" ref="H3212:H3275" si="1475">IF(DAY(A3212)=H$9,VLOOKUP(A3212,AH$118:AN$450,4),H3211)</f>
        <v>47228</v>
      </c>
      <c r="I3212" s="119">
        <f t="shared" si="1459"/>
        <v>47228</v>
      </c>
      <c r="J3212" s="120">
        <f t="shared" si="1470"/>
        <v>22</v>
      </c>
      <c r="K3212" s="120">
        <f t="shared" si="1455"/>
        <v>7</v>
      </c>
      <c r="L3212" s="8">
        <f t="shared" si="1471"/>
        <v>1.0006554700000001</v>
      </c>
      <c r="M3212" s="121">
        <f t="shared" si="1460"/>
        <v>1.00206149</v>
      </c>
      <c r="N3212" s="121">
        <f t="shared" si="1461"/>
        <v>1.7986289960351776</v>
      </c>
      <c r="O3212" s="114">
        <f t="shared" si="1462"/>
        <v>1.79980794</v>
      </c>
      <c r="P3212" s="114">
        <f t="shared" si="1463"/>
        <v>174.01882499000001</v>
      </c>
      <c r="Q3212" s="168">
        <f t="shared" ref="Q3212:Q3275" si="1476">IF(VLOOKUP(A3212,AD$10:AK$140,8)=VLOOKUP(A3211,AD$10:AK$140,8),0,VLOOKUP(A3212,AD$10:AK$140,8))</f>
        <v>0</v>
      </c>
      <c r="R3212" s="169">
        <f t="shared" si="1472"/>
        <v>0</v>
      </c>
      <c r="S3212" s="114">
        <f t="shared" si="1464"/>
        <v>0</v>
      </c>
      <c r="T3212" s="124">
        <f t="shared" si="1473"/>
        <v>7.0000000000000007E-2</v>
      </c>
      <c r="U3212" s="122">
        <f t="shared" si="1465"/>
        <v>7</v>
      </c>
      <c r="V3212" s="122">
        <v>252</v>
      </c>
      <c r="W3212" s="121">
        <f t="shared" si="1466"/>
        <v>1.001881174</v>
      </c>
      <c r="X3212" s="114">
        <f t="shared" si="1467"/>
        <v>0.32735967999999999</v>
      </c>
      <c r="Y3212" s="114">
        <f t="shared" si="1468"/>
        <v>0</v>
      </c>
      <c r="Z3212" s="127" t="str">
        <f t="shared" ref="Z3212:Z3275" si="1477">IF($Q3211&gt;0,VLOOKUP($A3211,$AD$10:$AM$140,9),Z3211)</f>
        <v>A+J=</v>
      </c>
      <c r="AA3212" s="119">
        <f t="shared" ref="AA3212:AA3275" si="1478">IF($Q3211&gt;0,VLOOKUP($A3211,$AD$10:$AM$140,10),AA3211)</f>
        <v>47228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>
        <f t="shared" si="1469"/>
        <v>47207</v>
      </c>
      <c r="B3213" s="114">
        <f t="shared" si="1456"/>
        <v>174.40932555000001</v>
      </c>
      <c r="C3213" s="114">
        <f t="shared" si="1474"/>
        <v>96.687441550000003</v>
      </c>
      <c r="D3213" s="115">
        <f t="shared" si="1457"/>
        <v>1190.8820000000001</v>
      </c>
      <c r="E3213" s="116">
        <f t="shared" si="1453"/>
        <v>1193.337</v>
      </c>
      <c r="F3213" s="117">
        <f t="shared" si="1454"/>
        <v>47169</v>
      </c>
      <c r="G3213" s="118">
        <f t="shared" si="1458"/>
        <v>2.0614972768082662E-3</v>
      </c>
      <c r="H3213" s="119">
        <f t="shared" si="1475"/>
        <v>47228</v>
      </c>
      <c r="I3213" s="119">
        <f t="shared" si="1459"/>
        <v>47228</v>
      </c>
      <c r="J3213" s="120">
        <f t="shared" si="1470"/>
        <v>22</v>
      </c>
      <c r="K3213" s="120">
        <f t="shared" si="1455"/>
        <v>8</v>
      </c>
      <c r="L3213" s="8">
        <f t="shared" si="1471"/>
        <v>1.0007491399999999</v>
      </c>
      <c r="M3213" s="121">
        <f t="shared" si="1460"/>
        <v>1.00206149</v>
      </c>
      <c r="N3213" s="121">
        <f t="shared" si="1461"/>
        <v>1.7986289960351776</v>
      </c>
      <c r="O3213" s="114">
        <f t="shared" si="1462"/>
        <v>1.7999764199999999</v>
      </c>
      <c r="P3213" s="114">
        <f t="shared" si="1463"/>
        <v>174.0351149</v>
      </c>
      <c r="Q3213" s="168">
        <f t="shared" si="1476"/>
        <v>0</v>
      </c>
      <c r="R3213" s="169">
        <f t="shared" si="1472"/>
        <v>0</v>
      </c>
      <c r="S3213" s="114">
        <f t="shared" si="1464"/>
        <v>0</v>
      </c>
      <c r="T3213" s="124">
        <f t="shared" si="1473"/>
        <v>7.0000000000000007E-2</v>
      </c>
      <c r="U3213" s="122">
        <f t="shared" si="1465"/>
        <v>8</v>
      </c>
      <c r="V3213" s="122">
        <v>252</v>
      </c>
      <c r="W3213" s="121">
        <f t="shared" si="1466"/>
        <v>1.0021502019999999</v>
      </c>
      <c r="X3213" s="114">
        <f t="shared" si="1467"/>
        <v>0.37421064999999998</v>
      </c>
      <c r="Y3213" s="114">
        <f t="shared" si="1468"/>
        <v>0</v>
      </c>
      <c r="Z3213" s="127" t="str">
        <f t="shared" si="1477"/>
        <v>A+J=</v>
      </c>
      <c r="AA3213" s="119">
        <f t="shared" si="1478"/>
        <v>47228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>
        <f t="shared" si="1469"/>
        <v>47208</v>
      </c>
      <c r="B3214" s="114">
        <f t="shared" si="1456"/>
        <v>174.40932555000001</v>
      </c>
      <c r="C3214" s="114">
        <f t="shared" si="1474"/>
        <v>96.687441550000003</v>
      </c>
      <c r="D3214" s="115">
        <f t="shared" si="1457"/>
        <v>1190.8820000000001</v>
      </c>
      <c r="E3214" s="116">
        <f t="shared" si="1453"/>
        <v>1193.337</v>
      </c>
      <c r="F3214" s="117">
        <f t="shared" si="1454"/>
        <v>47169</v>
      </c>
      <c r="G3214" s="118">
        <f t="shared" si="1458"/>
        <v>2.0614972768082662E-3</v>
      </c>
      <c r="H3214" s="119">
        <f t="shared" si="1475"/>
        <v>47228</v>
      </c>
      <c r="I3214" s="119">
        <f t="shared" si="1459"/>
        <v>47228</v>
      </c>
      <c r="J3214" s="120">
        <f t="shared" si="1470"/>
        <v>22</v>
      </c>
      <c r="K3214" s="120">
        <f t="shared" si="1455"/>
        <v>8</v>
      </c>
      <c r="L3214" s="8">
        <f t="shared" si="1471"/>
        <v>1.0007491399999999</v>
      </c>
      <c r="M3214" s="121">
        <f t="shared" si="1460"/>
        <v>1.00206149</v>
      </c>
      <c r="N3214" s="121">
        <f t="shared" si="1461"/>
        <v>1.7986289960351776</v>
      </c>
      <c r="O3214" s="114">
        <f t="shared" si="1462"/>
        <v>1.7999764199999999</v>
      </c>
      <c r="P3214" s="114">
        <f t="shared" si="1463"/>
        <v>174.0351149</v>
      </c>
      <c r="Q3214" s="168">
        <f t="shared" si="1476"/>
        <v>0</v>
      </c>
      <c r="R3214" s="169">
        <f t="shared" si="1472"/>
        <v>0</v>
      </c>
      <c r="S3214" s="114">
        <f t="shared" si="1464"/>
        <v>0</v>
      </c>
      <c r="T3214" s="124">
        <f t="shared" si="1473"/>
        <v>7.0000000000000007E-2</v>
      </c>
      <c r="U3214" s="122">
        <f t="shared" si="1465"/>
        <v>8</v>
      </c>
      <c r="V3214" s="122">
        <v>252</v>
      </c>
      <c r="W3214" s="121">
        <f t="shared" si="1466"/>
        <v>1.0021502019999999</v>
      </c>
      <c r="X3214" s="114">
        <f t="shared" si="1467"/>
        <v>0.37421064999999998</v>
      </c>
      <c r="Y3214" s="114">
        <f t="shared" si="1468"/>
        <v>0</v>
      </c>
      <c r="Z3214" s="127" t="str">
        <f t="shared" si="1477"/>
        <v>A+J=</v>
      </c>
      <c r="AA3214" s="119">
        <f t="shared" si="1478"/>
        <v>47228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>
        <f t="shared" si="1469"/>
        <v>47209</v>
      </c>
      <c r="B3215" s="114">
        <f t="shared" si="1456"/>
        <v>174.40932555000001</v>
      </c>
      <c r="C3215" s="114">
        <f t="shared" si="1474"/>
        <v>96.687441550000003</v>
      </c>
      <c r="D3215" s="115">
        <f t="shared" si="1457"/>
        <v>1190.8820000000001</v>
      </c>
      <c r="E3215" s="116">
        <f t="shared" si="1453"/>
        <v>1193.337</v>
      </c>
      <c r="F3215" s="117">
        <f t="shared" si="1454"/>
        <v>47169</v>
      </c>
      <c r="G3215" s="118">
        <f t="shared" si="1458"/>
        <v>2.0614972768082662E-3</v>
      </c>
      <c r="H3215" s="119">
        <f t="shared" si="1475"/>
        <v>47228</v>
      </c>
      <c r="I3215" s="119">
        <f t="shared" si="1459"/>
        <v>47228</v>
      </c>
      <c r="J3215" s="120">
        <f t="shared" si="1470"/>
        <v>22</v>
      </c>
      <c r="K3215" s="120">
        <f t="shared" si="1455"/>
        <v>8</v>
      </c>
      <c r="L3215" s="8">
        <f t="shared" si="1471"/>
        <v>1.0007491399999999</v>
      </c>
      <c r="M3215" s="121">
        <f t="shared" si="1460"/>
        <v>1.00206149</v>
      </c>
      <c r="N3215" s="121">
        <f t="shared" si="1461"/>
        <v>1.7986289960351776</v>
      </c>
      <c r="O3215" s="114">
        <f t="shared" si="1462"/>
        <v>1.7999764199999999</v>
      </c>
      <c r="P3215" s="114">
        <f t="shared" si="1463"/>
        <v>174.0351149</v>
      </c>
      <c r="Q3215" s="168">
        <f t="shared" si="1476"/>
        <v>0</v>
      </c>
      <c r="R3215" s="169">
        <f t="shared" si="1472"/>
        <v>0</v>
      </c>
      <c r="S3215" s="114">
        <f t="shared" si="1464"/>
        <v>0</v>
      </c>
      <c r="T3215" s="124">
        <f t="shared" si="1473"/>
        <v>7.0000000000000007E-2</v>
      </c>
      <c r="U3215" s="122">
        <f t="shared" si="1465"/>
        <v>8</v>
      </c>
      <c r="V3215" s="122">
        <v>252</v>
      </c>
      <c r="W3215" s="121">
        <f t="shared" si="1466"/>
        <v>1.0021502019999999</v>
      </c>
      <c r="X3215" s="114">
        <f t="shared" si="1467"/>
        <v>0.37421064999999998</v>
      </c>
      <c r="Y3215" s="114">
        <f t="shared" si="1468"/>
        <v>0</v>
      </c>
      <c r="Z3215" s="127" t="str">
        <f t="shared" si="1477"/>
        <v>A+J=</v>
      </c>
      <c r="AA3215" s="119">
        <f t="shared" si="1478"/>
        <v>47228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>
        <f t="shared" si="1469"/>
        <v>47210</v>
      </c>
      <c r="B3216" s="114">
        <f t="shared" si="1456"/>
        <v>174.40932555000001</v>
      </c>
      <c r="C3216" s="114">
        <f t="shared" si="1474"/>
        <v>96.687441550000003</v>
      </c>
      <c r="D3216" s="115">
        <f t="shared" si="1457"/>
        <v>1190.8820000000001</v>
      </c>
      <c r="E3216" s="116">
        <f t="shared" si="1453"/>
        <v>1193.337</v>
      </c>
      <c r="F3216" s="117">
        <f t="shared" si="1454"/>
        <v>47169</v>
      </c>
      <c r="G3216" s="118">
        <f t="shared" si="1458"/>
        <v>2.0614972768082662E-3</v>
      </c>
      <c r="H3216" s="119">
        <f t="shared" si="1475"/>
        <v>47228</v>
      </c>
      <c r="I3216" s="119">
        <f t="shared" si="1459"/>
        <v>47228</v>
      </c>
      <c r="J3216" s="120">
        <f t="shared" si="1470"/>
        <v>22</v>
      </c>
      <c r="K3216" s="120">
        <f t="shared" si="1455"/>
        <v>8</v>
      </c>
      <c r="L3216" s="8">
        <f t="shared" si="1471"/>
        <v>1.0007491399999999</v>
      </c>
      <c r="M3216" s="121">
        <f t="shared" si="1460"/>
        <v>1.00206149</v>
      </c>
      <c r="N3216" s="121">
        <f t="shared" si="1461"/>
        <v>1.7986289960351776</v>
      </c>
      <c r="O3216" s="114">
        <f t="shared" si="1462"/>
        <v>1.7999764199999999</v>
      </c>
      <c r="P3216" s="114">
        <f t="shared" si="1463"/>
        <v>174.0351149</v>
      </c>
      <c r="Q3216" s="168">
        <f t="shared" si="1476"/>
        <v>0</v>
      </c>
      <c r="R3216" s="169">
        <f t="shared" si="1472"/>
        <v>0</v>
      </c>
      <c r="S3216" s="114">
        <f t="shared" si="1464"/>
        <v>0</v>
      </c>
      <c r="T3216" s="124">
        <f t="shared" si="1473"/>
        <v>7.0000000000000007E-2</v>
      </c>
      <c r="U3216" s="122">
        <f t="shared" si="1465"/>
        <v>8</v>
      </c>
      <c r="V3216" s="122">
        <v>252</v>
      </c>
      <c r="W3216" s="121">
        <f t="shared" si="1466"/>
        <v>1.0021502019999999</v>
      </c>
      <c r="X3216" s="114">
        <f t="shared" si="1467"/>
        <v>0.37421064999999998</v>
      </c>
      <c r="Y3216" s="114">
        <f t="shared" si="1468"/>
        <v>0</v>
      </c>
      <c r="Z3216" s="127" t="str">
        <f t="shared" si="1477"/>
        <v>A+J=</v>
      </c>
      <c r="AA3216" s="119">
        <f t="shared" si="1478"/>
        <v>47228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>
        <f t="shared" si="1469"/>
        <v>47211</v>
      </c>
      <c r="B3217" s="114">
        <f t="shared" si="1456"/>
        <v>174.47248866999999</v>
      </c>
      <c r="C3217" s="114">
        <f t="shared" si="1474"/>
        <v>96.687441550000003</v>
      </c>
      <c r="D3217" s="115">
        <f t="shared" si="1457"/>
        <v>1190.8820000000001</v>
      </c>
      <c r="E3217" s="116">
        <f t="shared" si="1453"/>
        <v>1193.337</v>
      </c>
      <c r="F3217" s="117">
        <f t="shared" si="1454"/>
        <v>47169</v>
      </c>
      <c r="G3217" s="118">
        <f t="shared" si="1458"/>
        <v>2.0614972768082662E-3</v>
      </c>
      <c r="H3217" s="119">
        <f t="shared" si="1475"/>
        <v>47228</v>
      </c>
      <c r="I3217" s="119">
        <f t="shared" si="1459"/>
        <v>47228</v>
      </c>
      <c r="J3217" s="120">
        <f t="shared" si="1470"/>
        <v>22</v>
      </c>
      <c r="K3217" s="120">
        <f t="shared" si="1455"/>
        <v>9</v>
      </c>
      <c r="L3217" s="8">
        <f t="shared" si="1471"/>
        <v>1.0008428199999999</v>
      </c>
      <c r="M3217" s="121">
        <f t="shared" si="1460"/>
        <v>1.00206149</v>
      </c>
      <c r="N3217" s="121">
        <f t="shared" si="1461"/>
        <v>1.7986289960351776</v>
      </c>
      <c r="O3217" s="114">
        <f t="shared" si="1462"/>
        <v>1.80014491</v>
      </c>
      <c r="P3217" s="114">
        <f t="shared" si="1463"/>
        <v>174.05140575999999</v>
      </c>
      <c r="Q3217" s="168">
        <f t="shared" si="1476"/>
        <v>0</v>
      </c>
      <c r="R3217" s="169">
        <f t="shared" si="1472"/>
        <v>0</v>
      </c>
      <c r="S3217" s="114">
        <f t="shared" si="1464"/>
        <v>0</v>
      </c>
      <c r="T3217" s="124">
        <f t="shared" si="1473"/>
        <v>7.0000000000000007E-2</v>
      </c>
      <c r="U3217" s="122">
        <f t="shared" si="1465"/>
        <v>9</v>
      </c>
      <c r="V3217" s="122">
        <v>252</v>
      </c>
      <c r="W3217" s="121">
        <f t="shared" si="1466"/>
        <v>1.0024193020000001</v>
      </c>
      <c r="X3217" s="114">
        <f t="shared" si="1467"/>
        <v>0.42108290999999998</v>
      </c>
      <c r="Y3217" s="114">
        <f t="shared" si="1468"/>
        <v>0</v>
      </c>
      <c r="Z3217" s="127" t="str">
        <f t="shared" si="1477"/>
        <v>A+J=</v>
      </c>
      <c r="AA3217" s="119">
        <f t="shared" si="1478"/>
        <v>47228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>
        <f t="shared" si="1469"/>
        <v>47212</v>
      </c>
      <c r="B3218" s="114">
        <f t="shared" si="1456"/>
        <v>174.53567601</v>
      </c>
      <c r="C3218" s="114">
        <f t="shared" si="1474"/>
        <v>96.687441550000003</v>
      </c>
      <c r="D3218" s="115">
        <f t="shared" si="1457"/>
        <v>1190.8820000000001</v>
      </c>
      <c r="E3218" s="116">
        <f t="shared" si="1453"/>
        <v>1193.337</v>
      </c>
      <c r="F3218" s="117">
        <f t="shared" si="1454"/>
        <v>47169</v>
      </c>
      <c r="G3218" s="118">
        <f t="shared" si="1458"/>
        <v>2.0614972768082662E-3</v>
      </c>
      <c r="H3218" s="119">
        <f t="shared" si="1475"/>
        <v>47228</v>
      </c>
      <c r="I3218" s="119">
        <f t="shared" si="1459"/>
        <v>47228</v>
      </c>
      <c r="J3218" s="120">
        <f t="shared" si="1470"/>
        <v>22</v>
      </c>
      <c r="K3218" s="120">
        <f t="shared" si="1455"/>
        <v>10</v>
      </c>
      <c r="L3218" s="8">
        <f t="shared" si="1471"/>
        <v>1.0009365100000001</v>
      </c>
      <c r="M3218" s="121">
        <f t="shared" si="1460"/>
        <v>1.00206149</v>
      </c>
      <c r="N3218" s="121">
        <f t="shared" si="1461"/>
        <v>1.7986289960351776</v>
      </c>
      <c r="O3218" s="114">
        <f t="shared" si="1462"/>
        <v>1.8003134300000001</v>
      </c>
      <c r="P3218" s="114">
        <f t="shared" si="1463"/>
        <v>174.06769953</v>
      </c>
      <c r="Q3218" s="168">
        <f t="shared" si="1476"/>
        <v>0</v>
      </c>
      <c r="R3218" s="169">
        <f t="shared" si="1472"/>
        <v>0</v>
      </c>
      <c r="S3218" s="114">
        <f t="shared" si="1464"/>
        <v>0</v>
      </c>
      <c r="T3218" s="124">
        <f t="shared" si="1473"/>
        <v>7.0000000000000007E-2</v>
      </c>
      <c r="U3218" s="122">
        <f t="shared" si="1465"/>
        <v>10</v>
      </c>
      <c r="V3218" s="122">
        <v>252</v>
      </c>
      <c r="W3218" s="121">
        <f t="shared" si="1466"/>
        <v>1.0026884739999999</v>
      </c>
      <c r="X3218" s="114">
        <f t="shared" si="1467"/>
        <v>0.46797647999999997</v>
      </c>
      <c r="Y3218" s="114">
        <f t="shared" si="1468"/>
        <v>0</v>
      </c>
      <c r="Z3218" s="127" t="str">
        <f t="shared" si="1477"/>
        <v>A+J=</v>
      </c>
      <c r="AA3218" s="119">
        <f t="shared" si="1478"/>
        <v>47228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>
        <f t="shared" si="1469"/>
        <v>47213</v>
      </c>
      <c r="B3219" s="114">
        <f t="shared" si="1456"/>
        <v>174.59888579</v>
      </c>
      <c r="C3219" s="114">
        <f t="shared" si="1474"/>
        <v>96.687441550000003</v>
      </c>
      <c r="D3219" s="115">
        <f t="shared" si="1457"/>
        <v>1190.8820000000001</v>
      </c>
      <c r="E3219" s="116">
        <f t="shared" si="1453"/>
        <v>1193.337</v>
      </c>
      <c r="F3219" s="117">
        <f t="shared" si="1454"/>
        <v>47169</v>
      </c>
      <c r="G3219" s="118">
        <f t="shared" si="1458"/>
        <v>2.0614972768082662E-3</v>
      </c>
      <c r="H3219" s="119">
        <f t="shared" si="1475"/>
        <v>47228</v>
      </c>
      <c r="I3219" s="119">
        <f t="shared" si="1459"/>
        <v>47228</v>
      </c>
      <c r="J3219" s="120">
        <f t="shared" si="1470"/>
        <v>22</v>
      </c>
      <c r="K3219" s="120">
        <f t="shared" si="1455"/>
        <v>11</v>
      </c>
      <c r="L3219" s="8">
        <f t="shared" si="1471"/>
        <v>1.0010302099999999</v>
      </c>
      <c r="M3219" s="121">
        <f t="shared" si="1460"/>
        <v>1.00206149</v>
      </c>
      <c r="N3219" s="121">
        <f t="shared" si="1461"/>
        <v>1.7986289960351776</v>
      </c>
      <c r="O3219" s="114">
        <f t="shared" si="1462"/>
        <v>1.8004819599999999</v>
      </c>
      <c r="P3219" s="114">
        <f t="shared" si="1463"/>
        <v>174.08399426</v>
      </c>
      <c r="Q3219" s="168">
        <f t="shared" si="1476"/>
        <v>0</v>
      </c>
      <c r="R3219" s="169">
        <f t="shared" si="1472"/>
        <v>0</v>
      </c>
      <c r="S3219" s="114">
        <f t="shared" si="1464"/>
        <v>0</v>
      </c>
      <c r="T3219" s="124">
        <f t="shared" si="1473"/>
        <v>7.0000000000000007E-2</v>
      </c>
      <c r="U3219" s="122">
        <f t="shared" si="1465"/>
        <v>11</v>
      </c>
      <c r="V3219" s="122">
        <v>252</v>
      </c>
      <c r="W3219" s="121">
        <f t="shared" si="1466"/>
        <v>1.0029577190000001</v>
      </c>
      <c r="X3219" s="114">
        <f t="shared" si="1467"/>
        <v>0.51489152999999999</v>
      </c>
      <c r="Y3219" s="114">
        <f t="shared" si="1468"/>
        <v>0</v>
      </c>
      <c r="Z3219" s="127" t="str">
        <f t="shared" si="1477"/>
        <v>A+J=</v>
      </c>
      <c r="AA3219" s="119">
        <f t="shared" si="1478"/>
        <v>47228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>
        <f t="shared" si="1469"/>
        <v>47214</v>
      </c>
      <c r="B3220" s="114">
        <f t="shared" si="1456"/>
        <v>174.66211883</v>
      </c>
      <c r="C3220" s="114">
        <f t="shared" si="1474"/>
        <v>96.687441550000003</v>
      </c>
      <c r="D3220" s="115">
        <f t="shared" si="1457"/>
        <v>1190.8820000000001</v>
      </c>
      <c r="E3220" s="116">
        <f t="shared" si="1453"/>
        <v>1193.337</v>
      </c>
      <c r="F3220" s="117">
        <f t="shared" si="1454"/>
        <v>47169</v>
      </c>
      <c r="G3220" s="118">
        <f t="shared" si="1458"/>
        <v>2.0614972768082662E-3</v>
      </c>
      <c r="H3220" s="119">
        <f t="shared" si="1475"/>
        <v>47228</v>
      </c>
      <c r="I3220" s="119">
        <f t="shared" si="1459"/>
        <v>47228</v>
      </c>
      <c r="J3220" s="120">
        <f t="shared" si="1470"/>
        <v>22</v>
      </c>
      <c r="K3220" s="120">
        <f t="shared" si="1455"/>
        <v>12</v>
      </c>
      <c r="L3220" s="8">
        <f t="shared" si="1471"/>
        <v>1.0011239199999999</v>
      </c>
      <c r="M3220" s="121">
        <f t="shared" si="1460"/>
        <v>1.00206149</v>
      </c>
      <c r="N3220" s="121">
        <f t="shared" si="1461"/>
        <v>1.7986289960351776</v>
      </c>
      <c r="O3220" s="114">
        <f t="shared" si="1462"/>
        <v>1.8006505100000001</v>
      </c>
      <c r="P3220" s="114">
        <f t="shared" si="1463"/>
        <v>174.10029093</v>
      </c>
      <c r="Q3220" s="168">
        <f t="shared" si="1476"/>
        <v>0</v>
      </c>
      <c r="R3220" s="169">
        <f t="shared" si="1472"/>
        <v>0</v>
      </c>
      <c r="S3220" s="114">
        <f t="shared" si="1464"/>
        <v>0</v>
      </c>
      <c r="T3220" s="124">
        <f t="shared" si="1473"/>
        <v>7.0000000000000007E-2</v>
      </c>
      <c r="U3220" s="122">
        <f t="shared" si="1465"/>
        <v>12</v>
      </c>
      <c r="V3220" s="122">
        <v>252</v>
      </c>
      <c r="W3220" s="121">
        <f t="shared" si="1466"/>
        <v>1.003227036</v>
      </c>
      <c r="X3220" s="114">
        <f t="shared" si="1467"/>
        <v>0.56182790000000005</v>
      </c>
      <c r="Y3220" s="114">
        <f t="shared" si="1468"/>
        <v>0</v>
      </c>
      <c r="Z3220" s="127" t="str">
        <f t="shared" si="1477"/>
        <v>A+J=</v>
      </c>
      <c r="AA3220" s="119">
        <f t="shared" si="1478"/>
        <v>47228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>
        <f t="shared" si="1469"/>
        <v>47215</v>
      </c>
      <c r="B3221" s="114">
        <f t="shared" si="1456"/>
        <v>174.72537416</v>
      </c>
      <c r="C3221" s="114">
        <f t="shared" si="1474"/>
        <v>96.687441550000003</v>
      </c>
      <c r="D3221" s="115">
        <f t="shared" si="1457"/>
        <v>1190.8820000000001</v>
      </c>
      <c r="E3221" s="116">
        <f t="shared" si="1453"/>
        <v>1193.337</v>
      </c>
      <c r="F3221" s="117">
        <f t="shared" si="1454"/>
        <v>47169</v>
      </c>
      <c r="G3221" s="118">
        <f t="shared" si="1458"/>
        <v>2.0614972768082662E-3</v>
      </c>
      <c r="H3221" s="119">
        <f t="shared" si="1475"/>
        <v>47228</v>
      </c>
      <c r="I3221" s="119">
        <f t="shared" si="1459"/>
        <v>47228</v>
      </c>
      <c r="J3221" s="120">
        <f t="shared" si="1470"/>
        <v>22</v>
      </c>
      <c r="K3221" s="120">
        <f t="shared" si="1455"/>
        <v>13</v>
      </c>
      <c r="L3221" s="8">
        <f t="shared" si="1471"/>
        <v>1.0012176399999999</v>
      </c>
      <c r="M3221" s="121">
        <f t="shared" si="1460"/>
        <v>1.00206149</v>
      </c>
      <c r="N3221" s="121">
        <f t="shared" si="1461"/>
        <v>1.7986289960351776</v>
      </c>
      <c r="O3221" s="114">
        <f t="shared" si="1462"/>
        <v>1.80081907</v>
      </c>
      <c r="P3221" s="114">
        <f t="shared" si="1463"/>
        <v>174.11658857</v>
      </c>
      <c r="Q3221" s="168">
        <f t="shared" si="1476"/>
        <v>0</v>
      </c>
      <c r="R3221" s="169">
        <f t="shared" si="1472"/>
        <v>0</v>
      </c>
      <c r="S3221" s="114">
        <f t="shared" si="1464"/>
        <v>0</v>
      </c>
      <c r="T3221" s="124">
        <f t="shared" si="1473"/>
        <v>7.0000000000000007E-2</v>
      </c>
      <c r="U3221" s="122">
        <f t="shared" si="1465"/>
        <v>13</v>
      </c>
      <c r="V3221" s="122">
        <v>252</v>
      </c>
      <c r="W3221" s="121">
        <f t="shared" si="1466"/>
        <v>1.003496425</v>
      </c>
      <c r="X3221" s="114">
        <f t="shared" si="1467"/>
        <v>0.60878558999999999</v>
      </c>
      <c r="Y3221" s="114">
        <f t="shared" si="1468"/>
        <v>0</v>
      </c>
      <c r="Z3221" s="127" t="str">
        <f t="shared" si="1477"/>
        <v>A+J=</v>
      </c>
      <c r="AA3221" s="119">
        <f t="shared" si="1478"/>
        <v>47228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>
        <f t="shared" si="1469"/>
        <v>47216</v>
      </c>
      <c r="B3222" s="114">
        <f t="shared" si="1456"/>
        <v>174.72537416</v>
      </c>
      <c r="C3222" s="114">
        <f t="shared" si="1474"/>
        <v>96.687441550000003</v>
      </c>
      <c r="D3222" s="115">
        <f t="shared" si="1457"/>
        <v>1190.8820000000001</v>
      </c>
      <c r="E3222" s="116">
        <f t="shared" si="1453"/>
        <v>1193.337</v>
      </c>
      <c r="F3222" s="117">
        <f t="shared" si="1454"/>
        <v>47169</v>
      </c>
      <c r="G3222" s="118">
        <f t="shared" si="1458"/>
        <v>2.0614972768082662E-3</v>
      </c>
      <c r="H3222" s="119">
        <f t="shared" si="1475"/>
        <v>47228</v>
      </c>
      <c r="I3222" s="119">
        <f t="shared" si="1459"/>
        <v>47228</v>
      </c>
      <c r="J3222" s="120">
        <f t="shared" si="1470"/>
        <v>22</v>
      </c>
      <c r="K3222" s="120">
        <f t="shared" si="1455"/>
        <v>13</v>
      </c>
      <c r="L3222" s="8">
        <f t="shared" si="1471"/>
        <v>1.0012176399999999</v>
      </c>
      <c r="M3222" s="121">
        <f t="shared" si="1460"/>
        <v>1.00206149</v>
      </c>
      <c r="N3222" s="121">
        <f t="shared" si="1461"/>
        <v>1.7986289960351776</v>
      </c>
      <c r="O3222" s="114">
        <f t="shared" si="1462"/>
        <v>1.80081907</v>
      </c>
      <c r="P3222" s="114">
        <f t="shared" si="1463"/>
        <v>174.11658857</v>
      </c>
      <c r="Q3222" s="168">
        <f t="shared" si="1476"/>
        <v>0</v>
      </c>
      <c r="R3222" s="169">
        <f t="shared" si="1472"/>
        <v>0</v>
      </c>
      <c r="S3222" s="114">
        <f t="shared" si="1464"/>
        <v>0</v>
      </c>
      <c r="T3222" s="124">
        <f t="shared" si="1473"/>
        <v>7.0000000000000007E-2</v>
      </c>
      <c r="U3222" s="122">
        <f t="shared" si="1465"/>
        <v>13</v>
      </c>
      <c r="V3222" s="122">
        <v>252</v>
      </c>
      <c r="W3222" s="121">
        <f t="shared" si="1466"/>
        <v>1.003496425</v>
      </c>
      <c r="X3222" s="114">
        <f t="shared" si="1467"/>
        <v>0.60878558999999999</v>
      </c>
      <c r="Y3222" s="114">
        <f t="shared" si="1468"/>
        <v>0</v>
      </c>
      <c r="Z3222" s="127" t="str">
        <f t="shared" si="1477"/>
        <v>A+J=</v>
      </c>
      <c r="AA3222" s="119">
        <f t="shared" si="1478"/>
        <v>47228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>
        <f t="shared" si="1469"/>
        <v>47217</v>
      </c>
      <c r="B3223" s="114">
        <f t="shared" si="1456"/>
        <v>174.72537416</v>
      </c>
      <c r="C3223" s="114">
        <f t="shared" si="1474"/>
        <v>96.687441550000003</v>
      </c>
      <c r="D3223" s="115">
        <f t="shared" si="1457"/>
        <v>1190.8820000000001</v>
      </c>
      <c r="E3223" s="116">
        <f t="shared" si="1453"/>
        <v>1193.337</v>
      </c>
      <c r="F3223" s="117">
        <f t="shared" si="1454"/>
        <v>47169</v>
      </c>
      <c r="G3223" s="118">
        <f t="shared" si="1458"/>
        <v>2.0614972768082662E-3</v>
      </c>
      <c r="H3223" s="119">
        <f t="shared" si="1475"/>
        <v>47228</v>
      </c>
      <c r="I3223" s="119">
        <f t="shared" si="1459"/>
        <v>47228</v>
      </c>
      <c r="J3223" s="120">
        <f t="shared" si="1470"/>
        <v>22</v>
      </c>
      <c r="K3223" s="120">
        <f t="shared" si="1455"/>
        <v>13</v>
      </c>
      <c r="L3223" s="8">
        <f t="shared" si="1471"/>
        <v>1.0012176399999999</v>
      </c>
      <c r="M3223" s="121">
        <f t="shared" si="1460"/>
        <v>1.00206149</v>
      </c>
      <c r="N3223" s="121">
        <f t="shared" si="1461"/>
        <v>1.7986289960351776</v>
      </c>
      <c r="O3223" s="114">
        <f t="shared" si="1462"/>
        <v>1.80081907</v>
      </c>
      <c r="P3223" s="114">
        <f t="shared" si="1463"/>
        <v>174.11658857</v>
      </c>
      <c r="Q3223" s="168">
        <f t="shared" si="1476"/>
        <v>0</v>
      </c>
      <c r="R3223" s="169">
        <f t="shared" si="1472"/>
        <v>0</v>
      </c>
      <c r="S3223" s="114">
        <f t="shared" si="1464"/>
        <v>0</v>
      </c>
      <c r="T3223" s="124">
        <f t="shared" si="1473"/>
        <v>7.0000000000000007E-2</v>
      </c>
      <c r="U3223" s="122">
        <f t="shared" si="1465"/>
        <v>13</v>
      </c>
      <c r="V3223" s="122">
        <v>252</v>
      </c>
      <c r="W3223" s="121">
        <f t="shared" si="1466"/>
        <v>1.003496425</v>
      </c>
      <c r="X3223" s="114">
        <f t="shared" si="1467"/>
        <v>0.60878558999999999</v>
      </c>
      <c r="Y3223" s="114">
        <f t="shared" si="1468"/>
        <v>0</v>
      </c>
      <c r="Z3223" s="127" t="str">
        <f t="shared" si="1477"/>
        <v>A+J=</v>
      </c>
      <c r="AA3223" s="119">
        <f t="shared" si="1478"/>
        <v>47228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>
        <f t="shared" si="1469"/>
        <v>47218</v>
      </c>
      <c r="B3224" s="114">
        <f t="shared" si="1456"/>
        <v>174.78865388</v>
      </c>
      <c r="C3224" s="114">
        <f t="shared" si="1474"/>
        <v>96.687441550000003</v>
      </c>
      <c r="D3224" s="115">
        <f t="shared" si="1457"/>
        <v>1190.8820000000001</v>
      </c>
      <c r="E3224" s="116">
        <f t="shared" si="1453"/>
        <v>1193.337</v>
      </c>
      <c r="F3224" s="117">
        <f t="shared" si="1454"/>
        <v>47169</v>
      </c>
      <c r="G3224" s="118">
        <f t="shared" si="1458"/>
        <v>2.0614972768082662E-3</v>
      </c>
      <c r="H3224" s="119">
        <f t="shared" si="1475"/>
        <v>47228</v>
      </c>
      <c r="I3224" s="119">
        <f t="shared" si="1459"/>
        <v>47228</v>
      </c>
      <c r="J3224" s="120">
        <f t="shared" si="1470"/>
        <v>22</v>
      </c>
      <c r="K3224" s="120">
        <f t="shared" si="1455"/>
        <v>14</v>
      </c>
      <c r="L3224" s="8">
        <f t="shared" si="1471"/>
        <v>1.00131137</v>
      </c>
      <c r="M3224" s="121">
        <f t="shared" si="1460"/>
        <v>1.00206149</v>
      </c>
      <c r="N3224" s="121">
        <f t="shared" si="1461"/>
        <v>1.7986289960351776</v>
      </c>
      <c r="O3224" s="114">
        <f t="shared" si="1462"/>
        <v>1.8009876600000001</v>
      </c>
      <c r="P3224" s="114">
        <f t="shared" si="1463"/>
        <v>174.1328891</v>
      </c>
      <c r="Q3224" s="168">
        <f t="shared" si="1476"/>
        <v>0</v>
      </c>
      <c r="R3224" s="169">
        <f t="shared" si="1472"/>
        <v>0</v>
      </c>
      <c r="S3224" s="114">
        <f t="shared" si="1464"/>
        <v>0</v>
      </c>
      <c r="T3224" s="124">
        <f t="shared" si="1473"/>
        <v>7.0000000000000007E-2</v>
      </c>
      <c r="U3224" s="122">
        <f t="shared" si="1465"/>
        <v>14</v>
      </c>
      <c r="V3224" s="122">
        <v>252</v>
      </c>
      <c r="W3224" s="121">
        <f t="shared" si="1466"/>
        <v>1.0037658869999999</v>
      </c>
      <c r="X3224" s="114">
        <f t="shared" si="1467"/>
        <v>0.65576478000000005</v>
      </c>
      <c r="Y3224" s="114">
        <f t="shared" si="1468"/>
        <v>0</v>
      </c>
      <c r="Z3224" s="127" t="str">
        <f t="shared" si="1477"/>
        <v>A+J=</v>
      </c>
      <c r="AA3224" s="119">
        <f t="shared" si="1478"/>
        <v>47228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>
        <f t="shared" si="1469"/>
        <v>47219</v>
      </c>
      <c r="B3225" s="114">
        <f t="shared" si="1456"/>
        <v>174.85195396</v>
      </c>
      <c r="C3225" s="114">
        <f t="shared" si="1474"/>
        <v>96.687441550000003</v>
      </c>
      <c r="D3225" s="115">
        <f t="shared" si="1457"/>
        <v>1190.8820000000001</v>
      </c>
      <c r="E3225" s="116">
        <f t="shared" si="1453"/>
        <v>1193.337</v>
      </c>
      <c r="F3225" s="117">
        <f t="shared" si="1454"/>
        <v>47169</v>
      </c>
      <c r="G3225" s="118">
        <f t="shared" si="1458"/>
        <v>2.0614972768082662E-3</v>
      </c>
      <c r="H3225" s="119">
        <f t="shared" si="1475"/>
        <v>47228</v>
      </c>
      <c r="I3225" s="119">
        <f t="shared" si="1459"/>
        <v>47228</v>
      </c>
      <c r="J3225" s="120">
        <f t="shared" si="1470"/>
        <v>22</v>
      </c>
      <c r="K3225" s="120">
        <f t="shared" si="1455"/>
        <v>15</v>
      </c>
      <c r="L3225" s="8">
        <f t="shared" si="1471"/>
        <v>1.0014050999999999</v>
      </c>
      <c r="M3225" s="121">
        <f t="shared" si="1460"/>
        <v>1.00206149</v>
      </c>
      <c r="N3225" s="121">
        <f t="shared" si="1461"/>
        <v>1.7986289960351776</v>
      </c>
      <c r="O3225" s="114">
        <f t="shared" si="1462"/>
        <v>1.8011562400000001</v>
      </c>
      <c r="P3225" s="114">
        <f t="shared" si="1463"/>
        <v>174.14918867</v>
      </c>
      <c r="Q3225" s="168">
        <f t="shared" si="1476"/>
        <v>0</v>
      </c>
      <c r="R3225" s="169">
        <f t="shared" si="1472"/>
        <v>0</v>
      </c>
      <c r="S3225" s="114">
        <f t="shared" si="1464"/>
        <v>0</v>
      </c>
      <c r="T3225" s="124">
        <f t="shared" si="1473"/>
        <v>7.0000000000000007E-2</v>
      </c>
      <c r="U3225" s="122">
        <f t="shared" si="1465"/>
        <v>15</v>
      </c>
      <c r="V3225" s="122">
        <v>252</v>
      </c>
      <c r="W3225" s="121">
        <f t="shared" si="1466"/>
        <v>1.004035421</v>
      </c>
      <c r="X3225" s="114">
        <f t="shared" si="1467"/>
        <v>0.70276528999999999</v>
      </c>
      <c r="Y3225" s="114">
        <f t="shared" si="1468"/>
        <v>0</v>
      </c>
      <c r="Z3225" s="127" t="str">
        <f t="shared" si="1477"/>
        <v>A+J=</v>
      </c>
      <c r="AA3225" s="119">
        <f t="shared" si="1478"/>
        <v>47228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>
        <f t="shared" si="1469"/>
        <v>47220</v>
      </c>
      <c r="B3226" s="114">
        <f t="shared" si="1456"/>
        <v>174.91527828</v>
      </c>
      <c r="C3226" s="114">
        <f t="shared" si="1474"/>
        <v>96.687441550000003</v>
      </c>
      <c r="D3226" s="115">
        <f t="shared" si="1457"/>
        <v>1190.8820000000001</v>
      </c>
      <c r="E3226" s="116">
        <f t="shared" si="1453"/>
        <v>1193.337</v>
      </c>
      <c r="F3226" s="117">
        <f t="shared" si="1454"/>
        <v>47169</v>
      </c>
      <c r="G3226" s="118">
        <f t="shared" si="1458"/>
        <v>2.0614972768082662E-3</v>
      </c>
      <c r="H3226" s="119">
        <f t="shared" si="1475"/>
        <v>47228</v>
      </c>
      <c r="I3226" s="119">
        <f t="shared" si="1459"/>
        <v>47228</v>
      </c>
      <c r="J3226" s="120">
        <f t="shared" si="1470"/>
        <v>22</v>
      </c>
      <c r="K3226" s="120">
        <f t="shared" si="1455"/>
        <v>16</v>
      </c>
      <c r="L3226" s="8">
        <f t="shared" si="1471"/>
        <v>1.00149884</v>
      </c>
      <c r="M3226" s="121">
        <f t="shared" si="1460"/>
        <v>1.00206149</v>
      </c>
      <c r="N3226" s="121">
        <f t="shared" si="1461"/>
        <v>1.7986289960351776</v>
      </c>
      <c r="O3226" s="114">
        <f t="shared" si="1462"/>
        <v>1.8013248500000001</v>
      </c>
      <c r="P3226" s="114">
        <f t="shared" si="1463"/>
        <v>174.16549114</v>
      </c>
      <c r="Q3226" s="168">
        <f t="shared" si="1476"/>
        <v>0</v>
      </c>
      <c r="R3226" s="169">
        <f t="shared" si="1472"/>
        <v>0</v>
      </c>
      <c r="S3226" s="114">
        <f t="shared" si="1464"/>
        <v>0</v>
      </c>
      <c r="T3226" s="124">
        <f t="shared" si="1473"/>
        <v>7.0000000000000007E-2</v>
      </c>
      <c r="U3226" s="122">
        <f t="shared" si="1465"/>
        <v>16</v>
      </c>
      <c r="V3226" s="122">
        <v>252</v>
      </c>
      <c r="W3226" s="121">
        <f t="shared" si="1466"/>
        <v>1.004305027</v>
      </c>
      <c r="X3226" s="114">
        <f t="shared" si="1467"/>
        <v>0.74978714000000002</v>
      </c>
      <c r="Y3226" s="114">
        <f t="shared" si="1468"/>
        <v>0</v>
      </c>
      <c r="Z3226" s="127" t="str">
        <f t="shared" si="1477"/>
        <v>A+J=</v>
      </c>
      <c r="AA3226" s="119">
        <f t="shared" si="1478"/>
        <v>47228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>
        <f t="shared" si="1469"/>
        <v>47221</v>
      </c>
      <c r="B3227" s="114">
        <f t="shared" si="1456"/>
        <v>174.97862701</v>
      </c>
      <c r="C3227" s="114">
        <f t="shared" si="1474"/>
        <v>96.687441550000003</v>
      </c>
      <c r="D3227" s="115">
        <f t="shared" si="1457"/>
        <v>1190.8820000000001</v>
      </c>
      <c r="E3227" s="116">
        <f t="shared" si="1453"/>
        <v>1193.337</v>
      </c>
      <c r="F3227" s="117">
        <f t="shared" si="1454"/>
        <v>47169</v>
      </c>
      <c r="G3227" s="118">
        <f t="shared" si="1458"/>
        <v>2.0614972768082662E-3</v>
      </c>
      <c r="H3227" s="119">
        <f t="shared" si="1475"/>
        <v>47228</v>
      </c>
      <c r="I3227" s="119">
        <f t="shared" si="1459"/>
        <v>47228</v>
      </c>
      <c r="J3227" s="120">
        <f t="shared" si="1470"/>
        <v>22</v>
      </c>
      <c r="K3227" s="120">
        <f t="shared" si="1455"/>
        <v>17</v>
      </c>
      <c r="L3227" s="8">
        <f t="shared" si="1471"/>
        <v>1.0015925999999999</v>
      </c>
      <c r="M3227" s="121">
        <f t="shared" si="1460"/>
        <v>1.00206149</v>
      </c>
      <c r="N3227" s="121">
        <f t="shared" si="1461"/>
        <v>1.7986289960351776</v>
      </c>
      <c r="O3227" s="114">
        <f t="shared" si="1462"/>
        <v>1.8014934899999999</v>
      </c>
      <c r="P3227" s="114">
        <f t="shared" si="1463"/>
        <v>174.18179651</v>
      </c>
      <c r="Q3227" s="168">
        <f t="shared" si="1476"/>
        <v>0</v>
      </c>
      <c r="R3227" s="169">
        <f t="shared" si="1472"/>
        <v>0</v>
      </c>
      <c r="S3227" s="114">
        <f t="shared" si="1464"/>
        <v>0</v>
      </c>
      <c r="T3227" s="124">
        <f t="shared" si="1473"/>
        <v>7.0000000000000007E-2</v>
      </c>
      <c r="U3227" s="122">
        <f t="shared" si="1465"/>
        <v>17</v>
      </c>
      <c r="V3227" s="122">
        <v>252</v>
      </c>
      <c r="W3227" s="121">
        <f t="shared" si="1466"/>
        <v>1.0045747060000001</v>
      </c>
      <c r="X3227" s="114">
        <f t="shared" si="1467"/>
        <v>0.7968305</v>
      </c>
      <c r="Y3227" s="114">
        <f t="shared" si="1468"/>
        <v>0</v>
      </c>
      <c r="Z3227" s="127" t="str">
        <f t="shared" si="1477"/>
        <v>A+J=</v>
      </c>
      <c r="AA3227" s="119">
        <f t="shared" si="1478"/>
        <v>47228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>
        <f t="shared" si="1469"/>
        <v>47222</v>
      </c>
      <c r="B3228" s="114">
        <f t="shared" si="1456"/>
        <v>175.04199709</v>
      </c>
      <c r="C3228" s="114">
        <f t="shared" si="1474"/>
        <v>96.687441550000003</v>
      </c>
      <c r="D3228" s="115">
        <f t="shared" si="1457"/>
        <v>1190.8820000000001</v>
      </c>
      <c r="E3228" s="116">
        <f t="shared" si="1453"/>
        <v>1193.337</v>
      </c>
      <c r="F3228" s="117">
        <f t="shared" si="1454"/>
        <v>47169</v>
      </c>
      <c r="G3228" s="118">
        <f t="shared" si="1458"/>
        <v>2.0614972768082662E-3</v>
      </c>
      <c r="H3228" s="119">
        <f t="shared" si="1475"/>
        <v>47228</v>
      </c>
      <c r="I3228" s="119">
        <f t="shared" si="1459"/>
        <v>47228</v>
      </c>
      <c r="J3228" s="120">
        <f t="shared" si="1470"/>
        <v>22</v>
      </c>
      <c r="K3228" s="120">
        <f t="shared" si="1455"/>
        <v>18</v>
      </c>
      <c r="L3228" s="8">
        <f t="shared" si="1471"/>
        <v>1.0016863600000001</v>
      </c>
      <c r="M3228" s="121">
        <f t="shared" si="1460"/>
        <v>1.00206149</v>
      </c>
      <c r="N3228" s="121">
        <f t="shared" si="1461"/>
        <v>1.7986289960351776</v>
      </c>
      <c r="O3228" s="114">
        <f t="shared" si="1462"/>
        <v>1.80166213</v>
      </c>
      <c r="P3228" s="114">
        <f t="shared" si="1463"/>
        <v>174.19810188</v>
      </c>
      <c r="Q3228" s="168">
        <f t="shared" si="1476"/>
        <v>0</v>
      </c>
      <c r="R3228" s="169">
        <f t="shared" si="1472"/>
        <v>0</v>
      </c>
      <c r="S3228" s="114">
        <f t="shared" si="1464"/>
        <v>0</v>
      </c>
      <c r="T3228" s="124">
        <f t="shared" si="1473"/>
        <v>7.0000000000000007E-2</v>
      </c>
      <c r="U3228" s="122">
        <f t="shared" si="1465"/>
        <v>18</v>
      </c>
      <c r="V3228" s="122">
        <v>252</v>
      </c>
      <c r="W3228" s="121">
        <f t="shared" si="1466"/>
        <v>1.0048444569999999</v>
      </c>
      <c r="X3228" s="114">
        <f t="shared" si="1467"/>
        <v>0.84389521000000001</v>
      </c>
      <c r="Y3228" s="114">
        <f t="shared" si="1468"/>
        <v>0</v>
      </c>
      <c r="Z3228" s="127" t="str">
        <f t="shared" si="1477"/>
        <v>A+J=</v>
      </c>
      <c r="AA3228" s="119">
        <f t="shared" si="1478"/>
        <v>47228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>
        <f t="shared" si="1469"/>
        <v>47223</v>
      </c>
      <c r="B3229" s="114">
        <f t="shared" si="1456"/>
        <v>175.04199709</v>
      </c>
      <c r="C3229" s="114">
        <f t="shared" si="1474"/>
        <v>96.687441550000003</v>
      </c>
      <c r="D3229" s="115">
        <f t="shared" si="1457"/>
        <v>1190.8820000000001</v>
      </c>
      <c r="E3229" s="116">
        <f t="shared" si="1453"/>
        <v>1193.337</v>
      </c>
      <c r="F3229" s="117">
        <f t="shared" si="1454"/>
        <v>47169</v>
      </c>
      <c r="G3229" s="118">
        <f t="shared" si="1458"/>
        <v>2.0614972768082662E-3</v>
      </c>
      <c r="H3229" s="119">
        <f t="shared" si="1475"/>
        <v>47228</v>
      </c>
      <c r="I3229" s="119">
        <f t="shared" si="1459"/>
        <v>47228</v>
      </c>
      <c r="J3229" s="120">
        <f t="shared" si="1470"/>
        <v>22</v>
      </c>
      <c r="K3229" s="120">
        <f t="shared" si="1455"/>
        <v>18</v>
      </c>
      <c r="L3229" s="8">
        <f t="shared" si="1471"/>
        <v>1.0016863600000001</v>
      </c>
      <c r="M3229" s="121">
        <f t="shared" si="1460"/>
        <v>1.00206149</v>
      </c>
      <c r="N3229" s="121">
        <f t="shared" si="1461"/>
        <v>1.7986289960351776</v>
      </c>
      <c r="O3229" s="114">
        <f t="shared" si="1462"/>
        <v>1.80166213</v>
      </c>
      <c r="P3229" s="114">
        <f t="shared" si="1463"/>
        <v>174.19810188</v>
      </c>
      <c r="Q3229" s="168">
        <f t="shared" si="1476"/>
        <v>0</v>
      </c>
      <c r="R3229" s="169">
        <f t="shared" si="1472"/>
        <v>0</v>
      </c>
      <c r="S3229" s="114">
        <f t="shared" si="1464"/>
        <v>0</v>
      </c>
      <c r="T3229" s="124">
        <f t="shared" si="1473"/>
        <v>7.0000000000000007E-2</v>
      </c>
      <c r="U3229" s="122">
        <f t="shared" si="1465"/>
        <v>18</v>
      </c>
      <c r="V3229" s="122">
        <v>252</v>
      </c>
      <c r="W3229" s="121">
        <f t="shared" si="1466"/>
        <v>1.0048444569999999</v>
      </c>
      <c r="X3229" s="114">
        <f t="shared" si="1467"/>
        <v>0.84389521000000001</v>
      </c>
      <c r="Y3229" s="114">
        <f t="shared" si="1468"/>
        <v>0</v>
      </c>
      <c r="Z3229" s="127" t="str">
        <f t="shared" si="1477"/>
        <v>A+J=</v>
      </c>
      <c r="AA3229" s="119">
        <f t="shared" si="1478"/>
        <v>47228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>
        <f t="shared" si="1469"/>
        <v>47224</v>
      </c>
      <c r="B3230" s="114">
        <f t="shared" si="1456"/>
        <v>175.04199709</v>
      </c>
      <c r="C3230" s="114">
        <f t="shared" si="1474"/>
        <v>96.687441550000003</v>
      </c>
      <c r="D3230" s="115">
        <f t="shared" si="1457"/>
        <v>1190.8820000000001</v>
      </c>
      <c r="E3230" s="116">
        <f t="shared" si="1453"/>
        <v>1193.337</v>
      </c>
      <c r="F3230" s="117">
        <f t="shared" si="1454"/>
        <v>47169</v>
      </c>
      <c r="G3230" s="118">
        <f t="shared" si="1458"/>
        <v>2.0614972768082662E-3</v>
      </c>
      <c r="H3230" s="119">
        <f t="shared" si="1475"/>
        <v>47228</v>
      </c>
      <c r="I3230" s="119">
        <f t="shared" si="1459"/>
        <v>47228</v>
      </c>
      <c r="J3230" s="120">
        <f t="shared" si="1470"/>
        <v>22</v>
      </c>
      <c r="K3230" s="120">
        <f t="shared" si="1455"/>
        <v>18</v>
      </c>
      <c r="L3230" s="8">
        <f t="shared" si="1471"/>
        <v>1.0016863600000001</v>
      </c>
      <c r="M3230" s="121">
        <f t="shared" si="1460"/>
        <v>1.00206149</v>
      </c>
      <c r="N3230" s="121">
        <f t="shared" si="1461"/>
        <v>1.7986289960351776</v>
      </c>
      <c r="O3230" s="114">
        <f t="shared" si="1462"/>
        <v>1.80166213</v>
      </c>
      <c r="P3230" s="114">
        <f t="shared" si="1463"/>
        <v>174.19810188</v>
      </c>
      <c r="Q3230" s="168">
        <f t="shared" si="1476"/>
        <v>0</v>
      </c>
      <c r="R3230" s="169">
        <f t="shared" si="1472"/>
        <v>0</v>
      </c>
      <c r="S3230" s="114">
        <f t="shared" si="1464"/>
        <v>0</v>
      </c>
      <c r="T3230" s="124">
        <f t="shared" si="1473"/>
        <v>7.0000000000000007E-2</v>
      </c>
      <c r="U3230" s="122">
        <f t="shared" si="1465"/>
        <v>18</v>
      </c>
      <c r="V3230" s="122">
        <v>252</v>
      </c>
      <c r="W3230" s="121">
        <f t="shared" si="1466"/>
        <v>1.0048444569999999</v>
      </c>
      <c r="X3230" s="114">
        <f t="shared" si="1467"/>
        <v>0.84389521000000001</v>
      </c>
      <c r="Y3230" s="114">
        <f t="shared" si="1468"/>
        <v>0</v>
      </c>
      <c r="Z3230" s="127" t="str">
        <f t="shared" si="1477"/>
        <v>A+J=</v>
      </c>
      <c r="AA3230" s="119">
        <f t="shared" si="1478"/>
        <v>47228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>
        <f t="shared" si="1469"/>
        <v>47225</v>
      </c>
      <c r="B3231" s="114">
        <f t="shared" si="1456"/>
        <v>175.10538965000001</v>
      </c>
      <c r="C3231" s="114">
        <f t="shared" si="1474"/>
        <v>96.687441550000003</v>
      </c>
      <c r="D3231" s="115">
        <f t="shared" si="1457"/>
        <v>1190.8820000000001</v>
      </c>
      <c r="E3231" s="116">
        <f t="shared" si="1453"/>
        <v>1193.337</v>
      </c>
      <c r="F3231" s="117">
        <f t="shared" si="1454"/>
        <v>47169</v>
      </c>
      <c r="G3231" s="118">
        <f t="shared" si="1458"/>
        <v>2.0614972768082662E-3</v>
      </c>
      <c r="H3231" s="119">
        <f t="shared" si="1475"/>
        <v>47228</v>
      </c>
      <c r="I3231" s="119">
        <f t="shared" si="1459"/>
        <v>47228</v>
      </c>
      <c r="J3231" s="120">
        <f t="shared" si="1470"/>
        <v>22</v>
      </c>
      <c r="K3231" s="120">
        <f t="shared" si="1455"/>
        <v>19</v>
      </c>
      <c r="L3231" s="8">
        <f t="shared" si="1471"/>
        <v>1.00178013</v>
      </c>
      <c r="M3231" s="121">
        <f t="shared" si="1460"/>
        <v>1.00206149</v>
      </c>
      <c r="N3231" s="121">
        <f t="shared" si="1461"/>
        <v>1.7986289960351776</v>
      </c>
      <c r="O3231" s="114">
        <f t="shared" si="1462"/>
        <v>1.80183078</v>
      </c>
      <c r="P3231" s="114">
        <f t="shared" si="1463"/>
        <v>174.21440822</v>
      </c>
      <c r="Q3231" s="168">
        <f t="shared" si="1476"/>
        <v>0</v>
      </c>
      <c r="R3231" s="169">
        <f t="shared" si="1472"/>
        <v>0</v>
      </c>
      <c r="S3231" s="114">
        <f t="shared" si="1464"/>
        <v>0</v>
      </c>
      <c r="T3231" s="124">
        <f t="shared" si="1473"/>
        <v>7.0000000000000007E-2</v>
      </c>
      <c r="U3231" s="122">
        <f t="shared" si="1465"/>
        <v>19</v>
      </c>
      <c r="V3231" s="122">
        <v>252</v>
      </c>
      <c r="W3231" s="121">
        <f t="shared" si="1466"/>
        <v>1.005114281</v>
      </c>
      <c r="X3231" s="114">
        <f t="shared" si="1467"/>
        <v>0.89098142999999996</v>
      </c>
      <c r="Y3231" s="114">
        <f t="shared" si="1468"/>
        <v>0</v>
      </c>
      <c r="Z3231" s="127" t="str">
        <f t="shared" si="1477"/>
        <v>A+J=</v>
      </c>
      <c r="AA3231" s="119">
        <f t="shared" si="1478"/>
        <v>47228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>
        <f t="shared" si="1469"/>
        <v>47226</v>
      </c>
      <c r="B3232" s="114">
        <f t="shared" si="1456"/>
        <v>175.16880648</v>
      </c>
      <c r="C3232" s="114">
        <f t="shared" si="1474"/>
        <v>96.687441550000003</v>
      </c>
      <c r="D3232" s="115">
        <f t="shared" si="1457"/>
        <v>1190.8820000000001</v>
      </c>
      <c r="E3232" s="116">
        <f t="shared" si="1453"/>
        <v>1193.337</v>
      </c>
      <c r="F3232" s="117">
        <f t="shared" si="1454"/>
        <v>47169</v>
      </c>
      <c r="G3232" s="118">
        <f t="shared" si="1458"/>
        <v>2.0614972768082662E-3</v>
      </c>
      <c r="H3232" s="119">
        <f t="shared" si="1475"/>
        <v>47228</v>
      </c>
      <c r="I3232" s="119">
        <f t="shared" si="1459"/>
        <v>47228</v>
      </c>
      <c r="J3232" s="120">
        <f t="shared" si="1470"/>
        <v>22</v>
      </c>
      <c r="K3232" s="120">
        <f t="shared" si="1455"/>
        <v>20</v>
      </c>
      <c r="L3232" s="8">
        <f t="shared" si="1471"/>
        <v>1.00187391</v>
      </c>
      <c r="M3232" s="121">
        <f t="shared" si="1460"/>
        <v>1.00206149</v>
      </c>
      <c r="N3232" s="121">
        <f t="shared" si="1461"/>
        <v>1.7986289960351776</v>
      </c>
      <c r="O3232" s="114">
        <f t="shared" si="1462"/>
        <v>1.80199946</v>
      </c>
      <c r="P3232" s="114">
        <f t="shared" si="1463"/>
        <v>174.23071745999999</v>
      </c>
      <c r="Q3232" s="168">
        <f t="shared" si="1476"/>
        <v>0</v>
      </c>
      <c r="R3232" s="169">
        <f t="shared" si="1472"/>
        <v>0</v>
      </c>
      <c r="S3232" s="114">
        <f t="shared" si="1464"/>
        <v>0</v>
      </c>
      <c r="T3232" s="124">
        <f t="shared" si="1473"/>
        <v>7.0000000000000007E-2</v>
      </c>
      <c r="U3232" s="122">
        <f t="shared" si="1465"/>
        <v>20</v>
      </c>
      <c r="V3232" s="122">
        <v>252</v>
      </c>
      <c r="W3232" s="121">
        <f t="shared" si="1466"/>
        <v>1.005384177</v>
      </c>
      <c r="X3232" s="114">
        <f t="shared" si="1467"/>
        <v>0.93808902000000005</v>
      </c>
      <c r="Y3232" s="114">
        <f t="shared" si="1468"/>
        <v>0</v>
      </c>
      <c r="Z3232" s="127" t="str">
        <f t="shared" si="1477"/>
        <v>A+J=</v>
      </c>
      <c r="AA3232" s="119">
        <f t="shared" si="1478"/>
        <v>47228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>
        <f t="shared" si="1469"/>
        <v>47227</v>
      </c>
      <c r="B3233" s="114">
        <f t="shared" si="1456"/>
        <v>175.23224561999999</v>
      </c>
      <c r="C3233" s="114">
        <f t="shared" si="1474"/>
        <v>96.687441550000003</v>
      </c>
      <c r="D3233" s="115">
        <f t="shared" si="1457"/>
        <v>1190.8820000000001</v>
      </c>
      <c r="E3233" s="116">
        <f t="shared" si="1453"/>
        <v>1193.337</v>
      </c>
      <c r="F3233" s="117">
        <f t="shared" si="1454"/>
        <v>47169</v>
      </c>
      <c r="G3233" s="118">
        <f t="shared" si="1458"/>
        <v>2.0614972768082662E-3</v>
      </c>
      <c r="H3233" s="119">
        <f t="shared" si="1475"/>
        <v>47228</v>
      </c>
      <c r="I3233" s="119">
        <f t="shared" si="1459"/>
        <v>47228</v>
      </c>
      <c r="J3233" s="120">
        <f t="shared" si="1470"/>
        <v>22</v>
      </c>
      <c r="K3233" s="120">
        <f t="shared" si="1455"/>
        <v>21</v>
      </c>
      <c r="L3233" s="8">
        <f t="shared" si="1471"/>
        <v>1.0019677</v>
      </c>
      <c r="M3233" s="121">
        <f t="shared" si="1460"/>
        <v>1.00206149</v>
      </c>
      <c r="N3233" s="121">
        <f t="shared" si="1461"/>
        <v>1.7986289960351776</v>
      </c>
      <c r="O3233" s="114">
        <f t="shared" si="1462"/>
        <v>1.80216815</v>
      </c>
      <c r="P3233" s="114">
        <f t="shared" si="1463"/>
        <v>174.24702765999999</v>
      </c>
      <c r="Q3233" s="168">
        <f t="shared" si="1476"/>
        <v>0</v>
      </c>
      <c r="R3233" s="169">
        <f t="shared" si="1472"/>
        <v>0</v>
      </c>
      <c r="S3233" s="114">
        <f t="shared" si="1464"/>
        <v>0</v>
      </c>
      <c r="T3233" s="124">
        <f t="shared" si="1473"/>
        <v>7.0000000000000007E-2</v>
      </c>
      <c r="U3233" s="122">
        <f t="shared" si="1465"/>
        <v>21</v>
      </c>
      <c r="V3233" s="122">
        <v>252</v>
      </c>
      <c r="W3233" s="121">
        <f t="shared" si="1466"/>
        <v>1.0056541450000001</v>
      </c>
      <c r="X3233" s="114">
        <f t="shared" si="1467"/>
        <v>0.98521795999999995</v>
      </c>
      <c r="Y3233" s="114">
        <f t="shared" si="1468"/>
        <v>0</v>
      </c>
      <c r="Z3233" s="127" t="str">
        <f t="shared" si="1477"/>
        <v>A+J=</v>
      </c>
      <c r="AA3233" s="119">
        <f t="shared" si="1478"/>
        <v>47228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>
        <f t="shared" si="1469"/>
        <v>47228</v>
      </c>
      <c r="B3234" s="114">
        <f t="shared" si="1456"/>
        <v>175.29570726</v>
      </c>
      <c r="C3234" s="114">
        <f t="shared" si="1474"/>
        <v>96.687441550000003</v>
      </c>
      <c r="D3234" s="115">
        <f t="shared" si="1457"/>
        <v>1190.8820000000001</v>
      </c>
      <c r="E3234" s="116">
        <f t="shared" si="1453"/>
        <v>1193.337</v>
      </c>
      <c r="F3234" s="117">
        <f t="shared" si="1454"/>
        <v>47169</v>
      </c>
      <c r="G3234" s="118">
        <f t="shared" si="1458"/>
        <v>2.0614972768082662E-3</v>
      </c>
      <c r="H3234" s="119">
        <f t="shared" si="1475"/>
        <v>47259</v>
      </c>
      <c r="I3234" s="119">
        <f t="shared" si="1459"/>
        <v>47228</v>
      </c>
      <c r="J3234" s="120">
        <f t="shared" si="1470"/>
        <v>22</v>
      </c>
      <c r="K3234" s="120">
        <f t="shared" si="1455"/>
        <v>22</v>
      </c>
      <c r="L3234" s="8">
        <f t="shared" si="1471"/>
        <v>1.00206149</v>
      </c>
      <c r="M3234" s="121">
        <f t="shared" si="1460"/>
        <v>1.00206149</v>
      </c>
      <c r="N3234" s="121">
        <f t="shared" si="1461"/>
        <v>1.7986289960351776</v>
      </c>
      <c r="O3234" s="114">
        <f t="shared" si="1462"/>
        <v>1.8023368500000001</v>
      </c>
      <c r="P3234" s="114">
        <f t="shared" si="1463"/>
        <v>174.26333883000001</v>
      </c>
      <c r="Q3234" s="168">
        <f t="shared" si="1476"/>
        <v>106</v>
      </c>
      <c r="R3234" s="169">
        <f t="shared" si="1472"/>
        <v>7.9723000000000002E-2</v>
      </c>
      <c r="S3234" s="114">
        <f t="shared" si="1464"/>
        <v>13.89279616</v>
      </c>
      <c r="T3234" s="124">
        <f t="shared" si="1473"/>
        <v>7.0000000000000007E-2</v>
      </c>
      <c r="U3234" s="122">
        <f t="shared" si="1465"/>
        <v>22</v>
      </c>
      <c r="V3234" s="122">
        <v>252</v>
      </c>
      <c r="W3234" s="121">
        <f t="shared" si="1466"/>
        <v>1.0059241860000001</v>
      </c>
      <c r="X3234" s="114">
        <f t="shared" si="1467"/>
        <v>1.03236843</v>
      </c>
      <c r="Y3234" s="114">
        <f t="shared" si="1468"/>
        <v>14.92516459</v>
      </c>
      <c r="Z3234" s="127" t="str">
        <f t="shared" si="1477"/>
        <v>A+J=</v>
      </c>
      <c r="AA3234" s="119">
        <f t="shared" si="1478"/>
        <v>47228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>
        <f t="shared" si="1469"/>
        <v>47229</v>
      </c>
      <c r="B3235" s="114">
        <f t="shared" si="1456"/>
        <v>160.43012305000002</v>
      </c>
      <c r="C3235" s="114">
        <f t="shared" si="1474"/>
        <v>88.979228649999996</v>
      </c>
      <c r="D3235" s="115">
        <f t="shared" si="1457"/>
        <v>1190.8820000000001</v>
      </c>
      <c r="E3235" s="116">
        <f t="shared" si="1453"/>
        <v>1193.337</v>
      </c>
      <c r="F3235" s="117">
        <f t="shared" si="1454"/>
        <v>47197</v>
      </c>
      <c r="G3235" s="118">
        <f t="shared" si="1458"/>
        <v>2.0614972768082662E-3</v>
      </c>
      <c r="H3235" s="119">
        <f t="shared" si="1475"/>
        <v>47259</v>
      </c>
      <c r="I3235" s="119">
        <f t="shared" si="1459"/>
        <v>47259</v>
      </c>
      <c r="J3235" s="120">
        <f t="shared" si="1470"/>
        <v>20</v>
      </c>
      <c r="K3235" s="120">
        <f t="shared" si="1455"/>
        <v>1</v>
      </c>
      <c r="L3235" s="8">
        <f t="shared" si="1471"/>
        <v>1.0001029699999999</v>
      </c>
      <c r="M3235" s="121">
        <f t="shared" si="1460"/>
        <v>1.00206149</v>
      </c>
      <c r="N3235" s="121">
        <f t="shared" si="1461"/>
        <v>1.8023368517242142</v>
      </c>
      <c r="O3235" s="114">
        <f t="shared" si="1462"/>
        <v>1.80252243</v>
      </c>
      <c r="P3235" s="114">
        <f t="shared" si="1463"/>
        <v>160.38705544000001</v>
      </c>
      <c r="Q3235" s="168">
        <f t="shared" si="1476"/>
        <v>0</v>
      </c>
      <c r="R3235" s="169">
        <f t="shared" si="1472"/>
        <v>0</v>
      </c>
      <c r="S3235" s="114">
        <f t="shared" si="1464"/>
        <v>0</v>
      </c>
      <c r="T3235" s="124">
        <f t="shared" si="1473"/>
        <v>7.0000000000000007E-2</v>
      </c>
      <c r="U3235" s="122">
        <f t="shared" si="1465"/>
        <v>1</v>
      </c>
      <c r="V3235" s="122">
        <v>252</v>
      </c>
      <c r="W3235" s="121">
        <f t="shared" si="1466"/>
        <v>1.0002685229999999</v>
      </c>
      <c r="X3235" s="114">
        <f t="shared" si="1467"/>
        <v>4.3067609999999999E-2</v>
      </c>
      <c r="Y3235" s="114">
        <f t="shared" si="1468"/>
        <v>0</v>
      </c>
      <c r="Z3235" s="127" t="str">
        <f t="shared" si="1477"/>
        <v>A+J=</v>
      </c>
      <c r="AA3235" s="119">
        <f t="shared" si="1478"/>
        <v>47259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>
        <f t="shared" si="1469"/>
        <v>47230</v>
      </c>
      <c r="B3236" s="114">
        <f t="shared" si="1456"/>
        <v>160.43012305000002</v>
      </c>
      <c r="C3236" s="114">
        <f t="shared" si="1474"/>
        <v>88.979228649999996</v>
      </c>
      <c r="D3236" s="115">
        <f t="shared" si="1457"/>
        <v>1190.8820000000001</v>
      </c>
      <c r="E3236" s="116">
        <f t="shared" si="1453"/>
        <v>1193.337</v>
      </c>
      <c r="F3236" s="117">
        <f t="shared" si="1454"/>
        <v>47197</v>
      </c>
      <c r="G3236" s="118">
        <f t="shared" si="1458"/>
        <v>2.0614972768082662E-3</v>
      </c>
      <c r="H3236" s="119">
        <f t="shared" si="1475"/>
        <v>47259</v>
      </c>
      <c r="I3236" s="119">
        <f t="shared" si="1459"/>
        <v>47259</v>
      </c>
      <c r="J3236" s="120">
        <f t="shared" si="1470"/>
        <v>20</v>
      </c>
      <c r="K3236" s="120">
        <f t="shared" si="1455"/>
        <v>1</v>
      </c>
      <c r="L3236" s="8">
        <f t="shared" si="1471"/>
        <v>1.0001029699999999</v>
      </c>
      <c r="M3236" s="121">
        <f t="shared" si="1460"/>
        <v>1.00206149</v>
      </c>
      <c r="N3236" s="121">
        <f t="shared" si="1461"/>
        <v>1.8023368517242142</v>
      </c>
      <c r="O3236" s="114">
        <f t="shared" si="1462"/>
        <v>1.80252243</v>
      </c>
      <c r="P3236" s="114">
        <f t="shared" si="1463"/>
        <v>160.38705544000001</v>
      </c>
      <c r="Q3236" s="168">
        <f t="shared" si="1476"/>
        <v>0</v>
      </c>
      <c r="R3236" s="169">
        <f t="shared" si="1472"/>
        <v>0</v>
      </c>
      <c r="S3236" s="114">
        <f t="shared" si="1464"/>
        <v>0</v>
      </c>
      <c r="T3236" s="124">
        <f t="shared" si="1473"/>
        <v>7.0000000000000007E-2</v>
      </c>
      <c r="U3236" s="122">
        <f t="shared" si="1465"/>
        <v>1</v>
      </c>
      <c r="V3236" s="122">
        <v>252</v>
      </c>
      <c r="W3236" s="121">
        <f t="shared" si="1466"/>
        <v>1.0002685229999999</v>
      </c>
      <c r="X3236" s="114">
        <f t="shared" si="1467"/>
        <v>4.3067609999999999E-2</v>
      </c>
      <c r="Y3236" s="114">
        <f t="shared" si="1468"/>
        <v>0</v>
      </c>
      <c r="Z3236" s="127" t="str">
        <f t="shared" si="1477"/>
        <v>A+J=</v>
      </c>
      <c r="AA3236" s="119">
        <f t="shared" si="1478"/>
        <v>47259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>
        <f t="shared" si="1469"/>
        <v>47231</v>
      </c>
      <c r="B3237" s="114">
        <f t="shared" si="1456"/>
        <v>160.43012305000002</v>
      </c>
      <c r="C3237" s="114">
        <f t="shared" si="1474"/>
        <v>88.979228649999996</v>
      </c>
      <c r="D3237" s="115">
        <f t="shared" si="1457"/>
        <v>1190.8820000000001</v>
      </c>
      <c r="E3237" s="116">
        <f t="shared" si="1453"/>
        <v>1193.337</v>
      </c>
      <c r="F3237" s="117">
        <f t="shared" si="1454"/>
        <v>47197</v>
      </c>
      <c r="G3237" s="118">
        <f t="shared" si="1458"/>
        <v>2.0614972768082662E-3</v>
      </c>
      <c r="H3237" s="119">
        <f t="shared" si="1475"/>
        <v>47259</v>
      </c>
      <c r="I3237" s="119">
        <f t="shared" si="1459"/>
        <v>47259</v>
      </c>
      <c r="J3237" s="120">
        <f t="shared" si="1470"/>
        <v>20</v>
      </c>
      <c r="K3237" s="120">
        <f t="shared" si="1455"/>
        <v>1</v>
      </c>
      <c r="L3237" s="8">
        <f t="shared" si="1471"/>
        <v>1.0001029699999999</v>
      </c>
      <c r="M3237" s="121">
        <f t="shared" si="1460"/>
        <v>1.00206149</v>
      </c>
      <c r="N3237" s="121">
        <f t="shared" si="1461"/>
        <v>1.8023368517242142</v>
      </c>
      <c r="O3237" s="114">
        <f t="shared" si="1462"/>
        <v>1.80252243</v>
      </c>
      <c r="P3237" s="114">
        <f t="shared" si="1463"/>
        <v>160.38705544000001</v>
      </c>
      <c r="Q3237" s="168">
        <f t="shared" si="1476"/>
        <v>0</v>
      </c>
      <c r="R3237" s="169">
        <f t="shared" si="1472"/>
        <v>0</v>
      </c>
      <c r="S3237" s="114">
        <f t="shared" si="1464"/>
        <v>0</v>
      </c>
      <c r="T3237" s="124">
        <f t="shared" si="1473"/>
        <v>7.0000000000000007E-2</v>
      </c>
      <c r="U3237" s="122">
        <f t="shared" si="1465"/>
        <v>1</v>
      </c>
      <c r="V3237" s="122">
        <v>252</v>
      </c>
      <c r="W3237" s="121">
        <f t="shared" si="1466"/>
        <v>1.0002685229999999</v>
      </c>
      <c r="X3237" s="114">
        <f t="shared" si="1467"/>
        <v>4.3067609999999999E-2</v>
      </c>
      <c r="Y3237" s="114">
        <f t="shared" si="1468"/>
        <v>0</v>
      </c>
      <c r="Z3237" s="127" t="str">
        <f t="shared" si="1477"/>
        <v>A+J=</v>
      </c>
      <c r="AA3237" s="119">
        <f t="shared" si="1478"/>
        <v>47259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>
        <f t="shared" si="1469"/>
        <v>47232</v>
      </c>
      <c r="B3238" s="114">
        <f t="shared" si="1456"/>
        <v>160.48972651999998</v>
      </c>
      <c r="C3238" s="114">
        <f t="shared" si="1474"/>
        <v>88.979228649999996</v>
      </c>
      <c r="D3238" s="115">
        <f t="shared" si="1457"/>
        <v>1190.8820000000001</v>
      </c>
      <c r="E3238" s="116">
        <f t="shared" si="1453"/>
        <v>1193.337</v>
      </c>
      <c r="F3238" s="117">
        <f t="shared" si="1454"/>
        <v>47197</v>
      </c>
      <c r="G3238" s="118">
        <f t="shared" si="1458"/>
        <v>2.0614972768082662E-3</v>
      </c>
      <c r="H3238" s="119">
        <f t="shared" si="1475"/>
        <v>47259</v>
      </c>
      <c r="I3238" s="119">
        <f t="shared" si="1459"/>
        <v>47259</v>
      </c>
      <c r="J3238" s="120">
        <f t="shared" si="1470"/>
        <v>20</v>
      </c>
      <c r="K3238" s="120">
        <f t="shared" si="1455"/>
        <v>2</v>
      </c>
      <c r="L3238" s="8">
        <f t="shared" si="1471"/>
        <v>1.00020595</v>
      </c>
      <c r="M3238" s="121">
        <f t="shared" si="1460"/>
        <v>1.00206149</v>
      </c>
      <c r="N3238" s="121">
        <f t="shared" si="1461"/>
        <v>1.8023368517242142</v>
      </c>
      <c r="O3238" s="114">
        <f t="shared" si="1462"/>
        <v>1.80270804</v>
      </c>
      <c r="P3238" s="114">
        <f t="shared" si="1463"/>
        <v>160.40357087999999</v>
      </c>
      <c r="Q3238" s="168">
        <f t="shared" si="1476"/>
        <v>0</v>
      </c>
      <c r="R3238" s="169">
        <f t="shared" si="1472"/>
        <v>0</v>
      </c>
      <c r="S3238" s="114">
        <f t="shared" si="1464"/>
        <v>0</v>
      </c>
      <c r="T3238" s="124">
        <f t="shared" si="1473"/>
        <v>7.0000000000000007E-2</v>
      </c>
      <c r="U3238" s="122">
        <f t="shared" si="1465"/>
        <v>2</v>
      </c>
      <c r="V3238" s="122">
        <v>252</v>
      </c>
      <c r="W3238" s="121">
        <f t="shared" si="1466"/>
        <v>1.000537118</v>
      </c>
      <c r="X3238" s="114">
        <f t="shared" si="1467"/>
        <v>8.6155640000000006E-2</v>
      </c>
      <c r="Y3238" s="114">
        <f t="shared" si="1468"/>
        <v>0</v>
      </c>
      <c r="Z3238" s="127" t="str">
        <f t="shared" si="1477"/>
        <v>A+J=</v>
      </c>
      <c r="AA3238" s="119">
        <f t="shared" si="1478"/>
        <v>47259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>
        <f t="shared" si="1469"/>
        <v>47233</v>
      </c>
      <c r="B3239" s="114">
        <f t="shared" si="1456"/>
        <v>160.54935308</v>
      </c>
      <c r="C3239" s="114">
        <f t="shared" si="1474"/>
        <v>88.979228649999996</v>
      </c>
      <c r="D3239" s="115">
        <f t="shared" si="1457"/>
        <v>1190.8820000000001</v>
      </c>
      <c r="E3239" s="116">
        <f t="shared" si="1453"/>
        <v>1193.337</v>
      </c>
      <c r="F3239" s="117">
        <f t="shared" si="1454"/>
        <v>47197</v>
      </c>
      <c r="G3239" s="118">
        <f t="shared" si="1458"/>
        <v>2.0614972768082662E-3</v>
      </c>
      <c r="H3239" s="119">
        <f t="shared" si="1475"/>
        <v>47259</v>
      </c>
      <c r="I3239" s="119">
        <f t="shared" si="1459"/>
        <v>47259</v>
      </c>
      <c r="J3239" s="120">
        <f t="shared" si="1470"/>
        <v>20</v>
      </c>
      <c r="K3239" s="120">
        <f t="shared" si="1455"/>
        <v>3</v>
      </c>
      <c r="L3239" s="8">
        <f t="shared" si="1471"/>
        <v>1.00030895</v>
      </c>
      <c r="M3239" s="121">
        <f t="shared" si="1460"/>
        <v>1.00206149</v>
      </c>
      <c r="N3239" s="121">
        <f t="shared" si="1461"/>
        <v>1.8023368517242142</v>
      </c>
      <c r="O3239" s="114">
        <f t="shared" si="1462"/>
        <v>1.8028936799999999</v>
      </c>
      <c r="P3239" s="114">
        <f t="shared" si="1463"/>
        <v>160.42008898</v>
      </c>
      <c r="Q3239" s="168">
        <f t="shared" si="1476"/>
        <v>0</v>
      </c>
      <c r="R3239" s="169">
        <f t="shared" si="1472"/>
        <v>0</v>
      </c>
      <c r="S3239" s="114">
        <f t="shared" si="1464"/>
        <v>0</v>
      </c>
      <c r="T3239" s="124">
        <f t="shared" si="1473"/>
        <v>7.0000000000000007E-2</v>
      </c>
      <c r="U3239" s="122">
        <f t="shared" si="1465"/>
        <v>3</v>
      </c>
      <c r="V3239" s="122">
        <v>252</v>
      </c>
      <c r="W3239" s="121">
        <f t="shared" si="1466"/>
        <v>1.0008057850000001</v>
      </c>
      <c r="X3239" s="114">
        <f t="shared" si="1467"/>
        <v>0.12926409999999999</v>
      </c>
      <c r="Y3239" s="114">
        <f t="shared" si="1468"/>
        <v>0</v>
      </c>
      <c r="Z3239" s="127" t="str">
        <f t="shared" si="1477"/>
        <v>A+J=</v>
      </c>
      <c r="AA3239" s="119">
        <f t="shared" si="1478"/>
        <v>47259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>
        <f t="shared" si="1469"/>
        <v>47234</v>
      </c>
      <c r="B3240" s="114">
        <f t="shared" si="1456"/>
        <v>160.60900006</v>
      </c>
      <c r="C3240" s="114">
        <f t="shared" si="1474"/>
        <v>88.979228649999996</v>
      </c>
      <c r="D3240" s="115">
        <f t="shared" si="1457"/>
        <v>1190.8820000000001</v>
      </c>
      <c r="E3240" s="116">
        <f t="shared" si="1453"/>
        <v>1193.337</v>
      </c>
      <c r="F3240" s="117">
        <f t="shared" si="1454"/>
        <v>47197</v>
      </c>
      <c r="G3240" s="118">
        <f t="shared" si="1458"/>
        <v>2.0614972768082662E-3</v>
      </c>
      <c r="H3240" s="119">
        <f t="shared" si="1475"/>
        <v>47259</v>
      </c>
      <c r="I3240" s="119">
        <f t="shared" si="1459"/>
        <v>47259</v>
      </c>
      <c r="J3240" s="120">
        <f t="shared" si="1470"/>
        <v>20</v>
      </c>
      <c r="K3240" s="120">
        <f t="shared" si="1455"/>
        <v>4</v>
      </c>
      <c r="L3240" s="8">
        <f t="shared" si="1471"/>
        <v>1.0004119499999999</v>
      </c>
      <c r="M3240" s="121">
        <f t="shared" si="1460"/>
        <v>1.00206149</v>
      </c>
      <c r="N3240" s="121">
        <f t="shared" si="1461"/>
        <v>1.8023368517242142</v>
      </c>
      <c r="O3240" s="114">
        <f t="shared" si="1462"/>
        <v>1.8030793199999999</v>
      </c>
      <c r="P3240" s="114">
        <f t="shared" si="1463"/>
        <v>160.43660707999999</v>
      </c>
      <c r="Q3240" s="168">
        <f t="shared" si="1476"/>
        <v>0</v>
      </c>
      <c r="R3240" s="169">
        <f t="shared" si="1472"/>
        <v>0</v>
      </c>
      <c r="S3240" s="114">
        <f t="shared" si="1464"/>
        <v>0</v>
      </c>
      <c r="T3240" s="124">
        <f t="shared" si="1473"/>
        <v>7.0000000000000007E-2</v>
      </c>
      <c r="U3240" s="122">
        <f t="shared" si="1465"/>
        <v>4</v>
      </c>
      <c r="V3240" s="122">
        <v>252</v>
      </c>
      <c r="W3240" s="121">
        <f t="shared" si="1466"/>
        <v>1.0010745240000001</v>
      </c>
      <c r="X3240" s="114">
        <f t="shared" si="1467"/>
        <v>0.17239298</v>
      </c>
      <c r="Y3240" s="114">
        <f t="shared" si="1468"/>
        <v>0</v>
      </c>
      <c r="Z3240" s="127" t="str">
        <f t="shared" si="1477"/>
        <v>A+J=</v>
      </c>
      <c r="AA3240" s="119">
        <f t="shared" si="1478"/>
        <v>47259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>
        <f t="shared" si="1469"/>
        <v>47235</v>
      </c>
      <c r="B3241" s="114">
        <f t="shared" si="1456"/>
        <v>160.66867105</v>
      </c>
      <c r="C3241" s="114">
        <f t="shared" si="1474"/>
        <v>88.979228649999996</v>
      </c>
      <c r="D3241" s="115">
        <f t="shared" si="1457"/>
        <v>1190.8820000000001</v>
      </c>
      <c r="E3241" s="116">
        <f t="shared" si="1453"/>
        <v>1193.337</v>
      </c>
      <c r="F3241" s="117">
        <f t="shared" si="1454"/>
        <v>47197</v>
      </c>
      <c r="G3241" s="118">
        <f t="shared" si="1458"/>
        <v>2.0614972768082662E-3</v>
      </c>
      <c r="H3241" s="119">
        <f t="shared" si="1475"/>
        <v>47259</v>
      </c>
      <c r="I3241" s="119">
        <f t="shared" si="1459"/>
        <v>47259</v>
      </c>
      <c r="J3241" s="120">
        <f t="shared" si="1470"/>
        <v>20</v>
      </c>
      <c r="K3241" s="120">
        <f t="shared" si="1455"/>
        <v>5</v>
      </c>
      <c r="L3241" s="8">
        <f t="shared" si="1471"/>
        <v>1.00051497</v>
      </c>
      <c r="M3241" s="121">
        <f t="shared" si="1460"/>
        <v>1.00206149</v>
      </c>
      <c r="N3241" s="121">
        <f t="shared" si="1461"/>
        <v>1.8023368517242142</v>
      </c>
      <c r="O3241" s="114">
        <f t="shared" si="1462"/>
        <v>1.8032649999999999</v>
      </c>
      <c r="P3241" s="114">
        <f t="shared" si="1463"/>
        <v>160.45312874999999</v>
      </c>
      <c r="Q3241" s="168">
        <f t="shared" si="1476"/>
        <v>0</v>
      </c>
      <c r="R3241" s="169">
        <f t="shared" si="1472"/>
        <v>0</v>
      </c>
      <c r="S3241" s="114">
        <f t="shared" si="1464"/>
        <v>0</v>
      </c>
      <c r="T3241" s="124">
        <f t="shared" si="1473"/>
        <v>7.0000000000000007E-2</v>
      </c>
      <c r="U3241" s="122">
        <f t="shared" si="1465"/>
        <v>5</v>
      </c>
      <c r="V3241" s="122">
        <v>252</v>
      </c>
      <c r="W3241" s="121">
        <f t="shared" si="1466"/>
        <v>1.0013433350000001</v>
      </c>
      <c r="X3241" s="114">
        <f t="shared" si="1467"/>
        <v>0.21554229999999999</v>
      </c>
      <c r="Y3241" s="114">
        <f t="shared" si="1468"/>
        <v>0</v>
      </c>
      <c r="Z3241" s="127" t="str">
        <f t="shared" si="1477"/>
        <v>A+J=</v>
      </c>
      <c r="AA3241" s="119">
        <f t="shared" si="1478"/>
        <v>47259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>
        <f t="shared" si="1469"/>
        <v>47236</v>
      </c>
      <c r="B3242" s="114">
        <f t="shared" si="1456"/>
        <v>160.72836336</v>
      </c>
      <c r="C3242" s="114">
        <f t="shared" si="1474"/>
        <v>88.979228649999996</v>
      </c>
      <c r="D3242" s="115">
        <f t="shared" si="1457"/>
        <v>1190.8820000000001</v>
      </c>
      <c r="E3242" s="116">
        <f t="shared" ref="E3242:E3305" si="1479">IF($K3242=1,VLOOKUP($A3241,$AO$10:$AS$131,4),E3241)</f>
        <v>1193.337</v>
      </c>
      <c r="F3242" s="117">
        <f t="shared" ref="F3242:F3305" si="1480">IF($K3242=1,VLOOKUP($A3241,$AO$10:$AS$131,5),F3241)</f>
        <v>47197</v>
      </c>
      <c r="G3242" s="118">
        <f t="shared" si="1458"/>
        <v>2.0614972768082662E-3</v>
      </c>
      <c r="H3242" s="119">
        <f t="shared" si="1475"/>
        <v>47259</v>
      </c>
      <c r="I3242" s="119">
        <f t="shared" si="1459"/>
        <v>47259</v>
      </c>
      <c r="J3242" s="120">
        <f t="shared" si="1470"/>
        <v>20</v>
      </c>
      <c r="K3242" s="120">
        <f t="shared" si="1455"/>
        <v>6</v>
      </c>
      <c r="L3242" s="8">
        <f t="shared" si="1471"/>
        <v>1.000618</v>
      </c>
      <c r="M3242" s="121">
        <f t="shared" si="1460"/>
        <v>1.00206149</v>
      </c>
      <c r="N3242" s="121">
        <f t="shared" si="1461"/>
        <v>1.8023368517242142</v>
      </c>
      <c r="O3242" s="114">
        <f t="shared" si="1462"/>
        <v>1.80345069</v>
      </c>
      <c r="P3242" s="114">
        <f t="shared" si="1463"/>
        <v>160.46965130000001</v>
      </c>
      <c r="Q3242" s="168">
        <f t="shared" si="1476"/>
        <v>0</v>
      </c>
      <c r="R3242" s="169">
        <f t="shared" si="1472"/>
        <v>0</v>
      </c>
      <c r="S3242" s="114">
        <f t="shared" si="1464"/>
        <v>0</v>
      </c>
      <c r="T3242" s="124">
        <f t="shared" si="1473"/>
        <v>7.0000000000000007E-2</v>
      </c>
      <c r="U3242" s="122">
        <f t="shared" si="1465"/>
        <v>6</v>
      </c>
      <c r="V3242" s="122">
        <v>252</v>
      </c>
      <c r="W3242" s="121">
        <f t="shared" si="1466"/>
        <v>1.001612218</v>
      </c>
      <c r="X3242" s="114">
        <f t="shared" si="1467"/>
        <v>0.25871206000000002</v>
      </c>
      <c r="Y3242" s="114">
        <f t="shared" si="1468"/>
        <v>0</v>
      </c>
      <c r="Z3242" s="127" t="str">
        <f t="shared" si="1477"/>
        <v>A+J=</v>
      </c>
      <c r="AA3242" s="119">
        <f t="shared" si="1478"/>
        <v>47259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>
        <f t="shared" si="1469"/>
        <v>47237</v>
      </c>
      <c r="B3243" s="114">
        <f t="shared" si="1456"/>
        <v>160.72836336</v>
      </c>
      <c r="C3243" s="114">
        <f t="shared" si="1474"/>
        <v>88.979228649999996</v>
      </c>
      <c r="D3243" s="115">
        <f t="shared" si="1457"/>
        <v>1190.8820000000001</v>
      </c>
      <c r="E3243" s="116">
        <f t="shared" si="1479"/>
        <v>1193.337</v>
      </c>
      <c r="F3243" s="117">
        <f t="shared" si="1480"/>
        <v>47197</v>
      </c>
      <c r="G3243" s="118">
        <f t="shared" si="1458"/>
        <v>2.0614972768082662E-3</v>
      </c>
      <c r="H3243" s="119">
        <f t="shared" si="1475"/>
        <v>47259</v>
      </c>
      <c r="I3243" s="119">
        <f t="shared" si="1459"/>
        <v>47259</v>
      </c>
      <c r="J3243" s="120">
        <f t="shared" si="1470"/>
        <v>20</v>
      </c>
      <c r="K3243" s="120">
        <f t="shared" si="1455"/>
        <v>6</v>
      </c>
      <c r="L3243" s="8">
        <f t="shared" si="1471"/>
        <v>1.000618</v>
      </c>
      <c r="M3243" s="121">
        <f t="shared" si="1460"/>
        <v>1.00206149</v>
      </c>
      <c r="N3243" s="121">
        <f t="shared" si="1461"/>
        <v>1.8023368517242142</v>
      </c>
      <c r="O3243" s="114">
        <f t="shared" si="1462"/>
        <v>1.80345069</v>
      </c>
      <c r="P3243" s="114">
        <f t="shared" si="1463"/>
        <v>160.46965130000001</v>
      </c>
      <c r="Q3243" s="168">
        <f t="shared" si="1476"/>
        <v>0</v>
      </c>
      <c r="R3243" s="169">
        <f t="shared" si="1472"/>
        <v>0</v>
      </c>
      <c r="S3243" s="114">
        <f t="shared" si="1464"/>
        <v>0</v>
      </c>
      <c r="T3243" s="124">
        <f t="shared" si="1473"/>
        <v>7.0000000000000007E-2</v>
      </c>
      <c r="U3243" s="122">
        <f t="shared" si="1465"/>
        <v>6</v>
      </c>
      <c r="V3243" s="122">
        <v>252</v>
      </c>
      <c r="W3243" s="121">
        <f t="shared" si="1466"/>
        <v>1.001612218</v>
      </c>
      <c r="X3243" s="114">
        <f t="shared" si="1467"/>
        <v>0.25871206000000002</v>
      </c>
      <c r="Y3243" s="114">
        <f t="shared" si="1468"/>
        <v>0</v>
      </c>
      <c r="Z3243" s="127" t="str">
        <f t="shared" si="1477"/>
        <v>A+J=</v>
      </c>
      <c r="AA3243" s="119">
        <f t="shared" si="1478"/>
        <v>47259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>
        <f t="shared" si="1469"/>
        <v>47238</v>
      </c>
      <c r="B3244" s="114">
        <f t="shared" si="1456"/>
        <v>160.72836336</v>
      </c>
      <c r="C3244" s="114">
        <f t="shared" si="1474"/>
        <v>88.979228649999996</v>
      </c>
      <c r="D3244" s="115">
        <f t="shared" si="1457"/>
        <v>1190.8820000000001</v>
      </c>
      <c r="E3244" s="116">
        <f t="shared" si="1479"/>
        <v>1193.337</v>
      </c>
      <c r="F3244" s="117">
        <f t="shared" si="1480"/>
        <v>47197</v>
      </c>
      <c r="G3244" s="118">
        <f t="shared" si="1458"/>
        <v>2.0614972768082662E-3</v>
      </c>
      <c r="H3244" s="119">
        <f t="shared" si="1475"/>
        <v>47259</v>
      </c>
      <c r="I3244" s="119">
        <f t="shared" si="1459"/>
        <v>47259</v>
      </c>
      <c r="J3244" s="120">
        <f t="shared" si="1470"/>
        <v>20</v>
      </c>
      <c r="K3244" s="120">
        <f t="shared" si="1455"/>
        <v>6</v>
      </c>
      <c r="L3244" s="8">
        <f t="shared" si="1471"/>
        <v>1.000618</v>
      </c>
      <c r="M3244" s="121">
        <f t="shared" si="1460"/>
        <v>1.00206149</v>
      </c>
      <c r="N3244" s="121">
        <f t="shared" si="1461"/>
        <v>1.8023368517242142</v>
      </c>
      <c r="O3244" s="114">
        <f t="shared" si="1462"/>
        <v>1.80345069</v>
      </c>
      <c r="P3244" s="114">
        <f t="shared" si="1463"/>
        <v>160.46965130000001</v>
      </c>
      <c r="Q3244" s="168">
        <f t="shared" si="1476"/>
        <v>0</v>
      </c>
      <c r="R3244" s="169">
        <f t="shared" si="1472"/>
        <v>0</v>
      </c>
      <c r="S3244" s="114">
        <f t="shared" si="1464"/>
        <v>0</v>
      </c>
      <c r="T3244" s="124">
        <f t="shared" si="1473"/>
        <v>7.0000000000000007E-2</v>
      </c>
      <c r="U3244" s="122">
        <f t="shared" si="1465"/>
        <v>6</v>
      </c>
      <c r="V3244" s="122">
        <v>252</v>
      </c>
      <c r="W3244" s="121">
        <f t="shared" si="1466"/>
        <v>1.001612218</v>
      </c>
      <c r="X3244" s="114">
        <f t="shared" si="1467"/>
        <v>0.25871206000000002</v>
      </c>
      <c r="Y3244" s="114">
        <f t="shared" si="1468"/>
        <v>0</v>
      </c>
      <c r="Z3244" s="127" t="str">
        <f t="shared" si="1477"/>
        <v>A+J=</v>
      </c>
      <c r="AA3244" s="119">
        <f t="shared" si="1478"/>
        <v>47259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>
        <f t="shared" si="1469"/>
        <v>47239</v>
      </c>
      <c r="B3245" s="114">
        <f t="shared" si="1456"/>
        <v>160.78807805</v>
      </c>
      <c r="C3245" s="114">
        <f t="shared" si="1474"/>
        <v>88.979228649999996</v>
      </c>
      <c r="D3245" s="115">
        <f t="shared" si="1457"/>
        <v>1190.8820000000001</v>
      </c>
      <c r="E3245" s="116">
        <f t="shared" si="1479"/>
        <v>1193.337</v>
      </c>
      <c r="F3245" s="117">
        <f t="shared" si="1480"/>
        <v>47197</v>
      </c>
      <c r="G3245" s="118">
        <f t="shared" si="1458"/>
        <v>2.0614972768082662E-3</v>
      </c>
      <c r="H3245" s="119">
        <f t="shared" si="1475"/>
        <v>47259</v>
      </c>
      <c r="I3245" s="119">
        <f t="shared" si="1459"/>
        <v>47259</v>
      </c>
      <c r="J3245" s="120">
        <f t="shared" si="1470"/>
        <v>20</v>
      </c>
      <c r="K3245" s="120">
        <f t="shared" si="1455"/>
        <v>7</v>
      </c>
      <c r="L3245" s="8">
        <f t="shared" si="1471"/>
        <v>1.00072104</v>
      </c>
      <c r="M3245" s="121">
        <f t="shared" si="1460"/>
        <v>1.00206149</v>
      </c>
      <c r="N3245" s="121">
        <f t="shared" si="1461"/>
        <v>1.8023368517242142</v>
      </c>
      <c r="O3245" s="114">
        <f t="shared" si="1462"/>
        <v>1.8036364</v>
      </c>
      <c r="P3245" s="114">
        <f t="shared" si="1463"/>
        <v>160.48617562999999</v>
      </c>
      <c r="Q3245" s="168">
        <f t="shared" si="1476"/>
        <v>0</v>
      </c>
      <c r="R3245" s="169">
        <f t="shared" si="1472"/>
        <v>0</v>
      </c>
      <c r="S3245" s="114">
        <f t="shared" si="1464"/>
        <v>0</v>
      </c>
      <c r="T3245" s="124">
        <f t="shared" si="1473"/>
        <v>7.0000000000000007E-2</v>
      </c>
      <c r="U3245" s="122">
        <f t="shared" si="1465"/>
        <v>7</v>
      </c>
      <c r="V3245" s="122">
        <v>252</v>
      </c>
      <c r="W3245" s="121">
        <f t="shared" si="1466"/>
        <v>1.001881174</v>
      </c>
      <c r="X3245" s="114">
        <f t="shared" si="1467"/>
        <v>0.30190242</v>
      </c>
      <c r="Y3245" s="114">
        <f t="shared" si="1468"/>
        <v>0</v>
      </c>
      <c r="Z3245" s="127" t="str">
        <f t="shared" si="1477"/>
        <v>A+J=</v>
      </c>
      <c r="AA3245" s="119">
        <f t="shared" si="1478"/>
        <v>47259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>
        <f t="shared" si="1469"/>
        <v>47240</v>
      </c>
      <c r="B3246" s="114">
        <f t="shared" si="1456"/>
        <v>160.78807805</v>
      </c>
      <c r="C3246" s="114">
        <f t="shared" si="1474"/>
        <v>88.979228649999996</v>
      </c>
      <c r="D3246" s="115">
        <f t="shared" si="1457"/>
        <v>1190.8820000000001</v>
      </c>
      <c r="E3246" s="116">
        <f t="shared" si="1479"/>
        <v>1193.337</v>
      </c>
      <c r="F3246" s="117">
        <f t="shared" si="1480"/>
        <v>47197</v>
      </c>
      <c r="G3246" s="118">
        <f t="shared" si="1458"/>
        <v>2.0614972768082662E-3</v>
      </c>
      <c r="H3246" s="119">
        <f t="shared" si="1475"/>
        <v>47259</v>
      </c>
      <c r="I3246" s="119">
        <f t="shared" si="1459"/>
        <v>47259</v>
      </c>
      <c r="J3246" s="120">
        <f t="shared" si="1470"/>
        <v>20</v>
      </c>
      <c r="K3246" s="120">
        <f t="shared" ref="K3246:K3309" si="1481">(J3246-(NETWORKDAYS(A3246,I3246,AD$148:AD$502)-1))</f>
        <v>7</v>
      </c>
      <c r="L3246" s="8">
        <f t="shared" si="1471"/>
        <v>1.00072104</v>
      </c>
      <c r="M3246" s="121">
        <f t="shared" si="1460"/>
        <v>1.00206149</v>
      </c>
      <c r="N3246" s="121">
        <f t="shared" si="1461"/>
        <v>1.8023368517242142</v>
      </c>
      <c r="O3246" s="114">
        <f t="shared" si="1462"/>
        <v>1.8036364</v>
      </c>
      <c r="P3246" s="114">
        <f t="shared" si="1463"/>
        <v>160.48617562999999</v>
      </c>
      <c r="Q3246" s="168">
        <f t="shared" si="1476"/>
        <v>0</v>
      </c>
      <c r="R3246" s="169">
        <f t="shared" si="1472"/>
        <v>0</v>
      </c>
      <c r="S3246" s="114">
        <f t="shared" si="1464"/>
        <v>0</v>
      </c>
      <c r="T3246" s="124">
        <f t="shared" si="1473"/>
        <v>7.0000000000000007E-2</v>
      </c>
      <c r="U3246" s="122">
        <f t="shared" si="1465"/>
        <v>7</v>
      </c>
      <c r="V3246" s="122">
        <v>252</v>
      </c>
      <c r="W3246" s="121">
        <f t="shared" si="1466"/>
        <v>1.001881174</v>
      </c>
      <c r="X3246" s="114">
        <f t="shared" si="1467"/>
        <v>0.30190242</v>
      </c>
      <c r="Y3246" s="114">
        <f t="shared" si="1468"/>
        <v>0</v>
      </c>
      <c r="Z3246" s="127" t="str">
        <f t="shared" si="1477"/>
        <v>A+J=</v>
      </c>
      <c r="AA3246" s="119">
        <f t="shared" si="1478"/>
        <v>47259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>
        <f t="shared" si="1469"/>
        <v>47241</v>
      </c>
      <c r="B3247" s="114">
        <f t="shared" si="1456"/>
        <v>160.84781407</v>
      </c>
      <c r="C3247" s="114">
        <f t="shared" si="1474"/>
        <v>88.979228649999996</v>
      </c>
      <c r="D3247" s="115">
        <f t="shared" si="1457"/>
        <v>1190.8820000000001</v>
      </c>
      <c r="E3247" s="116">
        <f t="shared" si="1479"/>
        <v>1193.337</v>
      </c>
      <c r="F3247" s="117">
        <f t="shared" si="1480"/>
        <v>47197</v>
      </c>
      <c r="G3247" s="118">
        <f t="shared" si="1458"/>
        <v>2.0614972768082662E-3</v>
      </c>
      <c r="H3247" s="119">
        <f t="shared" si="1475"/>
        <v>47259</v>
      </c>
      <c r="I3247" s="119">
        <f t="shared" si="1459"/>
        <v>47259</v>
      </c>
      <c r="J3247" s="120">
        <f t="shared" si="1470"/>
        <v>20</v>
      </c>
      <c r="K3247" s="120">
        <f t="shared" si="1481"/>
        <v>8</v>
      </c>
      <c r="L3247" s="8">
        <f t="shared" si="1471"/>
        <v>1.0008240799999999</v>
      </c>
      <c r="M3247" s="121">
        <f t="shared" si="1460"/>
        <v>1.00206149</v>
      </c>
      <c r="N3247" s="121">
        <f t="shared" si="1461"/>
        <v>1.8023368517242142</v>
      </c>
      <c r="O3247" s="114">
        <f t="shared" si="1462"/>
        <v>1.80382212</v>
      </c>
      <c r="P3247" s="114">
        <f t="shared" si="1463"/>
        <v>160.50270085</v>
      </c>
      <c r="Q3247" s="168">
        <f t="shared" si="1476"/>
        <v>0</v>
      </c>
      <c r="R3247" s="169">
        <f t="shared" si="1472"/>
        <v>0</v>
      </c>
      <c r="S3247" s="114">
        <f t="shared" si="1464"/>
        <v>0</v>
      </c>
      <c r="T3247" s="124">
        <f t="shared" si="1473"/>
        <v>7.0000000000000007E-2</v>
      </c>
      <c r="U3247" s="122">
        <f t="shared" si="1465"/>
        <v>8</v>
      </c>
      <c r="V3247" s="122">
        <v>252</v>
      </c>
      <c r="W3247" s="121">
        <f t="shared" si="1466"/>
        <v>1.0021502019999999</v>
      </c>
      <c r="X3247" s="114">
        <f t="shared" si="1467"/>
        <v>0.34511322</v>
      </c>
      <c r="Y3247" s="114">
        <f t="shared" si="1468"/>
        <v>0</v>
      </c>
      <c r="Z3247" s="127" t="str">
        <f t="shared" si="1477"/>
        <v>A+J=</v>
      </c>
      <c r="AA3247" s="119">
        <f t="shared" si="1478"/>
        <v>47259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>
        <f t="shared" si="1469"/>
        <v>47242</v>
      </c>
      <c r="B3248" s="114">
        <f t="shared" si="1456"/>
        <v>160.90757324</v>
      </c>
      <c r="C3248" s="114">
        <f t="shared" si="1474"/>
        <v>88.979228649999996</v>
      </c>
      <c r="D3248" s="115">
        <f t="shared" si="1457"/>
        <v>1190.8820000000001</v>
      </c>
      <c r="E3248" s="116">
        <f t="shared" si="1479"/>
        <v>1193.337</v>
      </c>
      <c r="F3248" s="117">
        <f t="shared" si="1480"/>
        <v>47197</v>
      </c>
      <c r="G3248" s="118">
        <f t="shared" si="1458"/>
        <v>2.0614972768082662E-3</v>
      </c>
      <c r="H3248" s="119">
        <f t="shared" si="1475"/>
        <v>47259</v>
      </c>
      <c r="I3248" s="119">
        <f t="shared" si="1459"/>
        <v>47259</v>
      </c>
      <c r="J3248" s="120">
        <f t="shared" si="1470"/>
        <v>20</v>
      </c>
      <c r="K3248" s="120">
        <f t="shared" si="1481"/>
        <v>9</v>
      </c>
      <c r="L3248" s="8">
        <f t="shared" si="1471"/>
        <v>1.0009271399999999</v>
      </c>
      <c r="M3248" s="121">
        <f t="shared" si="1460"/>
        <v>1.00206149</v>
      </c>
      <c r="N3248" s="121">
        <f t="shared" si="1461"/>
        <v>1.8023368517242142</v>
      </c>
      <c r="O3248" s="114">
        <f t="shared" si="1462"/>
        <v>1.80400787</v>
      </c>
      <c r="P3248" s="114">
        <f t="shared" si="1463"/>
        <v>160.51922875</v>
      </c>
      <c r="Q3248" s="168">
        <f t="shared" si="1476"/>
        <v>0</v>
      </c>
      <c r="R3248" s="169">
        <f t="shared" si="1472"/>
        <v>0</v>
      </c>
      <c r="S3248" s="114">
        <f t="shared" si="1464"/>
        <v>0</v>
      </c>
      <c r="T3248" s="124">
        <f t="shared" si="1473"/>
        <v>7.0000000000000007E-2</v>
      </c>
      <c r="U3248" s="122">
        <f t="shared" si="1465"/>
        <v>9</v>
      </c>
      <c r="V3248" s="122">
        <v>252</v>
      </c>
      <c r="W3248" s="121">
        <f t="shared" si="1466"/>
        <v>1.0024193020000001</v>
      </c>
      <c r="X3248" s="114">
        <f t="shared" si="1467"/>
        <v>0.38834448999999999</v>
      </c>
      <c r="Y3248" s="114">
        <f t="shared" si="1468"/>
        <v>0</v>
      </c>
      <c r="Z3248" s="127" t="str">
        <f t="shared" si="1477"/>
        <v>A+J=</v>
      </c>
      <c r="AA3248" s="119">
        <f t="shared" si="1478"/>
        <v>47259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>
        <f t="shared" si="1469"/>
        <v>47243</v>
      </c>
      <c r="B3249" s="114">
        <f t="shared" si="1456"/>
        <v>160.96735374000002</v>
      </c>
      <c r="C3249" s="114">
        <f t="shared" si="1474"/>
        <v>88.979228649999996</v>
      </c>
      <c r="D3249" s="115">
        <f t="shared" si="1457"/>
        <v>1190.8820000000001</v>
      </c>
      <c r="E3249" s="116">
        <f t="shared" si="1479"/>
        <v>1193.337</v>
      </c>
      <c r="F3249" s="117">
        <f t="shared" si="1480"/>
        <v>47197</v>
      </c>
      <c r="G3249" s="118">
        <f t="shared" si="1458"/>
        <v>2.0614972768082662E-3</v>
      </c>
      <c r="H3249" s="119">
        <f t="shared" si="1475"/>
        <v>47259</v>
      </c>
      <c r="I3249" s="119">
        <f t="shared" si="1459"/>
        <v>47259</v>
      </c>
      <c r="J3249" s="120">
        <f t="shared" si="1470"/>
        <v>20</v>
      </c>
      <c r="K3249" s="120">
        <f t="shared" si="1481"/>
        <v>10</v>
      </c>
      <c r="L3249" s="8">
        <f t="shared" si="1471"/>
        <v>1.0010302099999999</v>
      </c>
      <c r="M3249" s="121">
        <f t="shared" si="1460"/>
        <v>1.00206149</v>
      </c>
      <c r="N3249" s="121">
        <f t="shared" si="1461"/>
        <v>1.8023368517242142</v>
      </c>
      <c r="O3249" s="114">
        <f t="shared" si="1462"/>
        <v>1.8041936300000001</v>
      </c>
      <c r="P3249" s="114">
        <f t="shared" si="1463"/>
        <v>160.53575753000001</v>
      </c>
      <c r="Q3249" s="168">
        <f t="shared" si="1476"/>
        <v>0</v>
      </c>
      <c r="R3249" s="169">
        <f t="shared" si="1472"/>
        <v>0</v>
      </c>
      <c r="S3249" s="114">
        <f t="shared" si="1464"/>
        <v>0</v>
      </c>
      <c r="T3249" s="124">
        <f t="shared" si="1473"/>
        <v>7.0000000000000007E-2</v>
      </c>
      <c r="U3249" s="122">
        <f t="shared" si="1465"/>
        <v>10</v>
      </c>
      <c r="V3249" s="122">
        <v>252</v>
      </c>
      <c r="W3249" s="121">
        <f t="shared" si="1466"/>
        <v>1.0026884739999999</v>
      </c>
      <c r="X3249" s="114">
        <f t="shared" si="1467"/>
        <v>0.43159620999999998</v>
      </c>
      <c r="Y3249" s="114">
        <f t="shared" si="1468"/>
        <v>0</v>
      </c>
      <c r="Z3249" s="127" t="str">
        <f t="shared" si="1477"/>
        <v>A+J=</v>
      </c>
      <c r="AA3249" s="119">
        <f t="shared" si="1478"/>
        <v>47259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>
        <f t="shared" si="1469"/>
        <v>47244</v>
      </c>
      <c r="B3250" s="114">
        <f t="shared" si="1456"/>
        <v>160.96735374000002</v>
      </c>
      <c r="C3250" s="114">
        <f t="shared" si="1474"/>
        <v>88.979228649999996</v>
      </c>
      <c r="D3250" s="115">
        <f t="shared" si="1457"/>
        <v>1190.8820000000001</v>
      </c>
      <c r="E3250" s="116">
        <f t="shared" si="1479"/>
        <v>1193.337</v>
      </c>
      <c r="F3250" s="117">
        <f t="shared" si="1480"/>
        <v>47197</v>
      </c>
      <c r="G3250" s="118">
        <f t="shared" si="1458"/>
        <v>2.0614972768082662E-3</v>
      </c>
      <c r="H3250" s="119">
        <f t="shared" si="1475"/>
        <v>47259</v>
      </c>
      <c r="I3250" s="119">
        <f t="shared" si="1459"/>
        <v>47259</v>
      </c>
      <c r="J3250" s="120">
        <f t="shared" si="1470"/>
        <v>20</v>
      </c>
      <c r="K3250" s="120">
        <f t="shared" si="1481"/>
        <v>10</v>
      </c>
      <c r="L3250" s="8">
        <f t="shared" si="1471"/>
        <v>1.0010302099999999</v>
      </c>
      <c r="M3250" s="121">
        <f t="shared" si="1460"/>
        <v>1.00206149</v>
      </c>
      <c r="N3250" s="121">
        <f t="shared" si="1461"/>
        <v>1.8023368517242142</v>
      </c>
      <c r="O3250" s="114">
        <f t="shared" si="1462"/>
        <v>1.8041936300000001</v>
      </c>
      <c r="P3250" s="114">
        <f t="shared" si="1463"/>
        <v>160.53575753000001</v>
      </c>
      <c r="Q3250" s="168">
        <f t="shared" si="1476"/>
        <v>0</v>
      </c>
      <c r="R3250" s="169">
        <f t="shared" si="1472"/>
        <v>0</v>
      </c>
      <c r="S3250" s="114">
        <f t="shared" si="1464"/>
        <v>0</v>
      </c>
      <c r="T3250" s="124">
        <f t="shared" si="1473"/>
        <v>7.0000000000000007E-2</v>
      </c>
      <c r="U3250" s="122">
        <f t="shared" si="1465"/>
        <v>10</v>
      </c>
      <c r="V3250" s="122">
        <v>252</v>
      </c>
      <c r="W3250" s="121">
        <f t="shared" si="1466"/>
        <v>1.0026884739999999</v>
      </c>
      <c r="X3250" s="114">
        <f t="shared" si="1467"/>
        <v>0.43159620999999998</v>
      </c>
      <c r="Y3250" s="114">
        <f t="shared" si="1468"/>
        <v>0</v>
      </c>
      <c r="Z3250" s="127" t="str">
        <f t="shared" si="1477"/>
        <v>A+J=</v>
      </c>
      <c r="AA3250" s="119">
        <f t="shared" si="1478"/>
        <v>47259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>
        <f t="shared" si="1469"/>
        <v>47245</v>
      </c>
      <c r="B3251" s="114">
        <f t="shared" si="1456"/>
        <v>160.96735374000002</v>
      </c>
      <c r="C3251" s="114">
        <f t="shared" si="1474"/>
        <v>88.979228649999996</v>
      </c>
      <c r="D3251" s="115">
        <f t="shared" si="1457"/>
        <v>1190.8820000000001</v>
      </c>
      <c r="E3251" s="116">
        <f t="shared" si="1479"/>
        <v>1193.337</v>
      </c>
      <c r="F3251" s="117">
        <f t="shared" si="1480"/>
        <v>47197</v>
      </c>
      <c r="G3251" s="118">
        <f t="shared" si="1458"/>
        <v>2.0614972768082662E-3</v>
      </c>
      <c r="H3251" s="119">
        <f t="shared" si="1475"/>
        <v>47259</v>
      </c>
      <c r="I3251" s="119">
        <f t="shared" si="1459"/>
        <v>47259</v>
      </c>
      <c r="J3251" s="120">
        <f t="shared" si="1470"/>
        <v>20</v>
      </c>
      <c r="K3251" s="120">
        <f t="shared" si="1481"/>
        <v>10</v>
      </c>
      <c r="L3251" s="8">
        <f t="shared" si="1471"/>
        <v>1.0010302099999999</v>
      </c>
      <c r="M3251" s="121">
        <f t="shared" si="1460"/>
        <v>1.00206149</v>
      </c>
      <c r="N3251" s="121">
        <f t="shared" si="1461"/>
        <v>1.8023368517242142</v>
      </c>
      <c r="O3251" s="114">
        <f t="shared" si="1462"/>
        <v>1.8041936300000001</v>
      </c>
      <c r="P3251" s="114">
        <f t="shared" si="1463"/>
        <v>160.53575753000001</v>
      </c>
      <c r="Q3251" s="168">
        <f t="shared" si="1476"/>
        <v>0</v>
      </c>
      <c r="R3251" s="169">
        <f t="shared" si="1472"/>
        <v>0</v>
      </c>
      <c r="S3251" s="114">
        <f t="shared" si="1464"/>
        <v>0</v>
      </c>
      <c r="T3251" s="124">
        <f t="shared" si="1473"/>
        <v>7.0000000000000007E-2</v>
      </c>
      <c r="U3251" s="122">
        <f t="shared" si="1465"/>
        <v>10</v>
      </c>
      <c r="V3251" s="122">
        <v>252</v>
      </c>
      <c r="W3251" s="121">
        <f t="shared" si="1466"/>
        <v>1.0026884739999999</v>
      </c>
      <c r="X3251" s="114">
        <f t="shared" si="1467"/>
        <v>0.43159620999999998</v>
      </c>
      <c r="Y3251" s="114">
        <f t="shared" si="1468"/>
        <v>0</v>
      </c>
      <c r="Z3251" s="127" t="str">
        <f t="shared" si="1477"/>
        <v>A+J=</v>
      </c>
      <c r="AA3251" s="119">
        <f t="shared" si="1478"/>
        <v>47259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>
        <f t="shared" si="1469"/>
        <v>47246</v>
      </c>
      <c r="B3252" s="114">
        <f t="shared" si="1456"/>
        <v>161.02715752999998</v>
      </c>
      <c r="C3252" s="114">
        <f t="shared" si="1474"/>
        <v>88.979228649999996</v>
      </c>
      <c r="D3252" s="115">
        <f t="shared" si="1457"/>
        <v>1190.8820000000001</v>
      </c>
      <c r="E3252" s="116">
        <f t="shared" si="1479"/>
        <v>1193.337</v>
      </c>
      <c r="F3252" s="117">
        <f t="shared" si="1480"/>
        <v>47197</v>
      </c>
      <c r="G3252" s="118">
        <f t="shared" si="1458"/>
        <v>2.0614972768082662E-3</v>
      </c>
      <c r="H3252" s="119">
        <f t="shared" si="1475"/>
        <v>47259</v>
      </c>
      <c r="I3252" s="119">
        <f t="shared" si="1459"/>
        <v>47259</v>
      </c>
      <c r="J3252" s="120">
        <f t="shared" si="1470"/>
        <v>20</v>
      </c>
      <c r="K3252" s="120">
        <f t="shared" si="1481"/>
        <v>11</v>
      </c>
      <c r="L3252" s="8">
        <f t="shared" si="1471"/>
        <v>1.0011332900000001</v>
      </c>
      <c r="M3252" s="121">
        <f t="shared" si="1460"/>
        <v>1.00206149</v>
      </c>
      <c r="N3252" s="121">
        <f t="shared" si="1461"/>
        <v>1.8023368517242142</v>
      </c>
      <c r="O3252" s="114">
        <f t="shared" si="1462"/>
        <v>1.8043794200000001</v>
      </c>
      <c r="P3252" s="114">
        <f t="shared" si="1463"/>
        <v>160.55228897999999</v>
      </c>
      <c r="Q3252" s="168">
        <f t="shared" si="1476"/>
        <v>0</v>
      </c>
      <c r="R3252" s="169">
        <f t="shared" si="1472"/>
        <v>0</v>
      </c>
      <c r="S3252" s="114">
        <f t="shared" si="1464"/>
        <v>0</v>
      </c>
      <c r="T3252" s="124">
        <f t="shared" si="1473"/>
        <v>7.0000000000000007E-2</v>
      </c>
      <c r="U3252" s="122">
        <f t="shared" si="1465"/>
        <v>11</v>
      </c>
      <c r="V3252" s="122">
        <v>252</v>
      </c>
      <c r="W3252" s="121">
        <f t="shared" si="1466"/>
        <v>1.0029577190000001</v>
      </c>
      <c r="X3252" s="114">
        <f t="shared" si="1467"/>
        <v>0.47486855</v>
      </c>
      <c r="Y3252" s="114">
        <f t="shared" si="1468"/>
        <v>0</v>
      </c>
      <c r="Z3252" s="127" t="str">
        <f t="shared" si="1477"/>
        <v>A+J=</v>
      </c>
      <c r="AA3252" s="119">
        <f t="shared" si="1478"/>
        <v>47259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>
        <f t="shared" si="1469"/>
        <v>47247</v>
      </c>
      <c r="B3253" s="114">
        <f t="shared" si="1456"/>
        <v>161.08698268000001</v>
      </c>
      <c r="C3253" s="114">
        <f t="shared" si="1474"/>
        <v>88.979228649999996</v>
      </c>
      <c r="D3253" s="115">
        <f t="shared" si="1457"/>
        <v>1190.8820000000001</v>
      </c>
      <c r="E3253" s="116">
        <f t="shared" si="1479"/>
        <v>1193.337</v>
      </c>
      <c r="F3253" s="117">
        <f t="shared" si="1480"/>
        <v>47197</v>
      </c>
      <c r="G3253" s="118">
        <f t="shared" si="1458"/>
        <v>2.0614972768082662E-3</v>
      </c>
      <c r="H3253" s="119">
        <f t="shared" si="1475"/>
        <v>47259</v>
      </c>
      <c r="I3253" s="119">
        <f t="shared" si="1459"/>
        <v>47259</v>
      </c>
      <c r="J3253" s="120">
        <f t="shared" si="1470"/>
        <v>20</v>
      </c>
      <c r="K3253" s="120">
        <f t="shared" si="1481"/>
        <v>12</v>
      </c>
      <c r="L3253" s="8">
        <f t="shared" si="1471"/>
        <v>1.0012363799999999</v>
      </c>
      <c r="M3253" s="121">
        <f t="shared" si="1460"/>
        <v>1.00206149</v>
      </c>
      <c r="N3253" s="121">
        <f t="shared" si="1461"/>
        <v>1.8023368517242142</v>
      </c>
      <c r="O3253" s="114">
        <f t="shared" si="1462"/>
        <v>1.80456522</v>
      </c>
      <c r="P3253" s="114">
        <f t="shared" si="1463"/>
        <v>160.56882132000001</v>
      </c>
      <c r="Q3253" s="168">
        <f t="shared" si="1476"/>
        <v>0</v>
      </c>
      <c r="R3253" s="169">
        <f t="shared" si="1472"/>
        <v>0</v>
      </c>
      <c r="S3253" s="114">
        <f t="shared" si="1464"/>
        <v>0</v>
      </c>
      <c r="T3253" s="124">
        <f t="shared" si="1473"/>
        <v>7.0000000000000007E-2</v>
      </c>
      <c r="U3253" s="122">
        <f t="shared" si="1465"/>
        <v>12</v>
      </c>
      <c r="V3253" s="122">
        <v>252</v>
      </c>
      <c r="W3253" s="121">
        <f t="shared" si="1466"/>
        <v>1.003227036</v>
      </c>
      <c r="X3253" s="114">
        <f t="shared" si="1467"/>
        <v>0.51816136000000002</v>
      </c>
      <c r="Y3253" s="114">
        <f t="shared" si="1468"/>
        <v>0</v>
      </c>
      <c r="Z3253" s="127" t="str">
        <f t="shared" si="1477"/>
        <v>A+J=</v>
      </c>
      <c r="AA3253" s="119">
        <f t="shared" si="1478"/>
        <v>47259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>
        <f t="shared" si="1469"/>
        <v>47248</v>
      </c>
      <c r="B3254" s="114">
        <f t="shared" si="1456"/>
        <v>161.14683187</v>
      </c>
      <c r="C3254" s="114">
        <f t="shared" si="1474"/>
        <v>88.979228649999996</v>
      </c>
      <c r="D3254" s="115">
        <f t="shared" si="1457"/>
        <v>1190.8820000000001</v>
      </c>
      <c r="E3254" s="116">
        <f t="shared" si="1479"/>
        <v>1193.337</v>
      </c>
      <c r="F3254" s="117">
        <f t="shared" si="1480"/>
        <v>47197</v>
      </c>
      <c r="G3254" s="118">
        <f t="shared" si="1458"/>
        <v>2.0614972768082662E-3</v>
      </c>
      <c r="H3254" s="119">
        <f t="shared" si="1475"/>
        <v>47259</v>
      </c>
      <c r="I3254" s="119">
        <f t="shared" si="1459"/>
        <v>47259</v>
      </c>
      <c r="J3254" s="120">
        <f t="shared" si="1470"/>
        <v>20</v>
      </c>
      <c r="K3254" s="120">
        <f t="shared" si="1481"/>
        <v>13</v>
      </c>
      <c r="L3254" s="8">
        <f t="shared" si="1471"/>
        <v>1.0013394900000001</v>
      </c>
      <c r="M3254" s="121">
        <f t="shared" si="1460"/>
        <v>1.00206149</v>
      </c>
      <c r="N3254" s="121">
        <f t="shared" si="1461"/>
        <v>1.8023368517242142</v>
      </c>
      <c r="O3254" s="114">
        <f t="shared" si="1462"/>
        <v>1.8047510600000001</v>
      </c>
      <c r="P3254" s="114">
        <f t="shared" si="1463"/>
        <v>160.58535721999999</v>
      </c>
      <c r="Q3254" s="168">
        <f t="shared" si="1476"/>
        <v>0</v>
      </c>
      <c r="R3254" s="169">
        <f t="shared" si="1472"/>
        <v>0</v>
      </c>
      <c r="S3254" s="114">
        <f t="shared" si="1464"/>
        <v>0</v>
      </c>
      <c r="T3254" s="124">
        <f t="shared" si="1473"/>
        <v>7.0000000000000007E-2</v>
      </c>
      <c r="U3254" s="122">
        <f t="shared" si="1465"/>
        <v>13</v>
      </c>
      <c r="V3254" s="122">
        <v>252</v>
      </c>
      <c r="W3254" s="121">
        <f t="shared" si="1466"/>
        <v>1.003496425</v>
      </c>
      <c r="X3254" s="114">
        <f t="shared" si="1467"/>
        <v>0.56147464999999996</v>
      </c>
      <c r="Y3254" s="114">
        <f t="shared" si="1468"/>
        <v>0</v>
      </c>
      <c r="Z3254" s="127" t="str">
        <f t="shared" si="1477"/>
        <v>A+J=</v>
      </c>
      <c r="AA3254" s="119">
        <f t="shared" si="1478"/>
        <v>47259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>
        <f t="shared" si="1469"/>
        <v>47249</v>
      </c>
      <c r="B3255" s="114">
        <f t="shared" si="1456"/>
        <v>161.2067017</v>
      </c>
      <c r="C3255" s="114">
        <f t="shared" si="1474"/>
        <v>88.979228649999996</v>
      </c>
      <c r="D3255" s="115">
        <f t="shared" si="1457"/>
        <v>1190.8820000000001</v>
      </c>
      <c r="E3255" s="116">
        <f t="shared" si="1479"/>
        <v>1193.337</v>
      </c>
      <c r="F3255" s="117">
        <f t="shared" si="1480"/>
        <v>47197</v>
      </c>
      <c r="G3255" s="118">
        <f t="shared" si="1458"/>
        <v>2.0614972768082662E-3</v>
      </c>
      <c r="H3255" s="119">
        <f t="shared" si="1475"/>
        <v>47259</v>
      </c>
      <c r="I3255" s="119">
        <f t="shared" si="1459"/>
        <v>47259</v>
      </c>
      <c r="J3255" s="120">
        <f t="shared" si="1470"/>
        <v>20</v>
      </c>
      <c r="K3255" s="120">
        <f t="shared" si="1481"/>
        <v>14</v>
      </c>
      <c r="L3255" s="8">
        <f t="shared" si="1471"/>
        <v>1.0014426000000001</v>
      </c>
      <c r="M3255" s="121">
        <f t="shared" si="1460"/>
        <v>1.00206149</v>
      </c>
      <c r="N3255" s="121">
        <f t="shared" si="1461"/>
        <v>1.8023368517242142</v>
      </c>
      <c r="O3255" s="114">
        <f t="shared" si="1462"/>
        <v>1.8049369</v>
      </c>
      <c r="P3255" s="114">
        <f t="shared" si="1463"/>
        <v>160.60189312</v>
      </c>
      <c r="Q3255" s="168">
        <f t="shared" si="1476"/>
        <v>0</v>
      </c>
      <c r="R3255" s="169">
        <f t="shared" si="1472"/>
        <v>0</v>
      </c>
      <c r="S3255" s="114">
        <f t="shared" si="1464"/>
        <v>0</v>
      </c>
      <c r="T3255" s="124">
        <f t="shared" si="1473"/>
        <v>7.0000000000000007E-2</v>
      </c>
      <c r="U3255" s="122">
        <f t="shared" si="1465"/>
        <v>14</v>
      </c>
      <c r="V3255" s="122">
        <v>252</v>
      </c>
      <c r="W3255" s="121">
        <f t="shared" si="1466"/>
        <v>1.0037658869999999</v>
      </c>
      <c r="X3255" s="114">
        <f t="shared" si="1467"/>
        <v>0.60480858000000004</v>
      </c>
      <c r="Y3255" s="114">
        <f t="shared" si="1468"/>
        <v>0</v>
      </c>
      <c r="Z3255" s="127" t="str">
        <f t="shared" si="1477"/>
        <v>A+J=</v>
      </c>
      <c r="AA3255" s="119">
        <f t="shared" si="1478"/>
        <v>47259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>
        <f t="shared" si="1469"/>
        <v>47250</v>
      </c>
      <c r="B3256" s="114">
        <f t="shared" si="1456"/>
        <v>161.26659289</v>
      </c>
      <c r="C3256" s="114">
        <f t="shared" si="1474"/>
        <v>88.979228649999996</v>
      </c>
      <c r="D3256" s="115">
        <f t="shared" si="1457"/>
        <v>1190.8820000000001</v>
      </c>
      <c r="E3256" s="116">
        <f t="shared" si="1479"/>
        <v>1193.337</v>
      </c>
      <c r="F3256" s="117">
        <f t="shared" si="1480"/>
        <v>47197</v>
      </c>
      <c r="G3256" s="118">
        <f t="shared" si="1458"/>
        <v>2.0614972768082662E-3</v>
      </c>
      <c r="H3256" s="119">
        <f t="shared" si="1475"/>
        <v>47259</v>
      </c>
      <c r="I3256" s="119">
        <f t="shared" si="1459"/>
        <v>47259</v>
      </c>
      <c r="J3256" s="120">
        <f t="shared" si="1470"/>
        <v>20</v>
      </c>
      <c r="K3256" s="120">
        <f t="shared" si="1481"/>
        <v>15</v>
      </c>
      <c r="L3256" s="8">
        <f t="shared" si="1471"/>
        <v>1.00154572</v>
      </c>
      <c r="M3256" s="121">
        <f t="shared" si="1460"/>
        <v>1.00206149</v>
      </c>
      <c r="N3256" s="121">
        <f t="shared" si="1461"/>
        <v>1.8023368517242142</v>
      </c>
      <c r="O3256" s="114">
        <f t="shared" si="1462"/>
        <v>1.80512275</v>
      </c>
      <c r="P3256" s="114">
        <f t="shared" si="1463"/>
        <v>160.61842991</v>
      </c>
      <c r="Q3256" s="168">
        <f t="shared" si="1476"/>
        <v>0</v>
      </c>
      <c r="R3256" s="169">
        <f t="shared" si="1472"/>
        <v>0</v>
      </c>
      <c r="S3256" s="114">
        <f t="shared" si="1464"/>
        <v>0</v>
      </c>
      <c r="T3256" s="124">
        <f t="shared" si="1473"/>
        <v>7.0000000000000007E-2</v>
      </c>
      <c r="U3256" s="122">
        <f t="shared" si="1465"/>
        <v>15</v>
      </c>
      <c r="V3256" s="122">
        <v>252</v>
      </c>
      <c r="W3256" s="121">
        <f t="shared" si="1466"/>
        <v>1.004035421</v>
      </c>
      <c r="X3256" s="114">
        <f t="shared" si="1467"/>
        <v>0.64816298000000006</v>
      </c>
      <c r="Y3256" s="114">
        <f t="shared" si="1468"/>
        <v>0</v>
      </c>
      <c r="Z3256" s="127" t="str">
        <f t="shared" si="1477"/>
        <v>A+J=</v>
      </c>
      <c r="AA3256" s="119">
        <f t="shared" si="1478"/>
        <v>47259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>
        <f t="shared" si="1469"/>
        <v>47251</v>
      </c>
      <c r="B3257" s="114">
        <f t="shared" si="1456"/>
        <v>161.26659289</v>
      </c>
      <c r="C3257" s="114">
        <f t="shared" si="1474"/>
        <v>88.979228649999996</v>
      </c>
      <c r="D3257" s="115">
        <f t="shared" si="1457"/>
        <v>1190.8820000000001</v>
      </c>
      <c r="E3257" s="116">
        <f t="shared" si="1479"/>
        <v>1193.337</v>
      </c>
      <c r="F3257" s="117">
        <f t="shared" si="1480"/>
        <v>47197</v>
      </c>
      <c r="G3257" s="118">
        <f t="shared" si="1458"/>
        <v>2.0614972768082662E-3</v>
      </c>
      <c r="H3257" s="119">
        <f t="shared" si="1475"/>
        <v>47259</v>
      </c>
      <c r="I3257" s="119">
        <f t="shared" si="1459"/>
        <v>47259</v>
      </c>
      <c r="J3257" s="120">
        <f t="shared" si="1470"/>
        <v>20</v>
      </c>
      <c r="K3257" s="120">
        <f t="shared" si="1481"/>
        <v>15</v>
      </c>
      <c r="L3257" s="8">
        <f t="shared" si="1471"/>
        <v>1.00154572</v>
      </c>
      <c r="M3257" s="121">
        <f t="shared" si="1460"/>
        <v>1.00206149</v>
      </c>
      <c r="N3257" s="121">
        <f t="shared" si="1461"/>
        <v>1.8023368517242142</v>
      </c>
      <c r="O3257" s="114">
        <f t="shared" si="1462"/>
        <v>1.80512275</v>
      </c>
      <c r="P3257" s="114">
        <f t="shared" si="1463"/>
        <v>160.61842991</v>
      </c>
      <c r="Q3257" s="168">
        <f t="shared" si="1476"/>
        <v>0</v>
      </c>
      <c r="R3257" s="169">
        <f t="shared" si="1472"/>
        <v>0</v>
      </c>
      <c r="S3257" s="114">
        <f t="shared" si="1464"/>
        <v>0</v>
      </c>
      <c r="T3257" s="124">
        <f t="shared" si="1473"/>
        <v>7.0000000000000007E-2</v>
      </c>
      <c r="U3257" s="122">
        <f t="shared" si="1465"/>
        <v>15</v>
      </c>
      <c r="V3257" s="122">
        <v>252</v>
      </c>
      <c r="W3257" s="121">
        <f t="shared" si="1466"/>
        <v>1.004035421</v>
      </c>
      <c r="X3257" s="114">
        <f t="shared" si="1467"/>
        <v>0.64816298000000006</v>
      </c>
      <c r="Y3257" s="114">
        <f t="shared" si="1468"/>
        <v>0</v>
      </c>
      <c r="Z3257" s="127" t="str">
        <f t="shared" si="1477"/>
        <v>A+J=</v>
      </c>
      <c r="AA3257" s="119">
        <f t="shared" si="1478"/>
        <v>47259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>
        <f t="shared" si="1469"/>
        <v>47252</v>
      </c>
      <c r="B3258" s="114">
        <f t="shared" si="1456"/>
        <v>161.26659289</v>
      </c>
      <c r="C3258" s="114">
        <f t="shared" si="1474"/>
        <v>88.979228649999996</v>
      </c>
      <c r="D3258" s="115">
        <f t="shared" si="1457"/>
        <v>1190.8820000000001</v>
      </c>
      <c r="E3258" s="116">
        <f t="shared" si="1479"/>
        <v>1193.337</v>
      </c>
      <c r="F3258" s="117">
        <f t="shared" si="1480"/>
        <v>47197</v>
      </c>
      <c r="G3258" s="118">
        <f t="shared" si="1458"/>
        <v>2.0614972768082662E-3</v>
      </c>
      <c r="H3258" s="119">
        <f t="shared" si="1475"/>
        <v>47259</v>
      </c>
      <c r="I3258" s="119">
        <f t="shared" si="1459"/>
        <v>47259</v>
      </c>
      <c r="J3258" s="120">
        <f t="shared" si="1470"/>
        <v>20</v>
      </c>
      <c r="K3258" s="120">
        <f t="shared" si="1481"/>
        <v>15</v>
      </c>
      <c r="L3258" s="8">
        <f t="shared" si="1471"/>
        <v>1.00154572</v>
      </c>
      <c r="M3258" s="121">
        <f t="shared" si="1460"/>
        <v>1.00206149</v>
      </c>
      <c r="N3258" s="121">
        <f t="shared" si="1461"/>
        <v>1.8023368517242142</v>
      </c>
      <c r="O3258" s="114">
        <f t="shared" si="1462"/>
        <v>1.80512275</v>
      </c>
      <c r="P3258" s="114">
        <f t="shared" si="1463"/>
        <v>160.61842991</v>
      </c>
      <c r="Q3258" s="168">
        <f t="shared" si="1476"/>
        <v>0</v>
      </c>
      <c r="R3258" s="169">
        <f t="shared" si="1472"/>
        <v>0</v>
      </c>
      <c r="S3258" s="114">
        <f t="shared" si="1464"/>
        <v>0</v>
      </c>
      <c r="T3258" s="124">
        <f t="shared" si="1473"/>
        <v>7.0000000000000007E-2</v>
      </c>
      <c r="U3258" s="122">
        <f t="shared" si="1465"/>
        <v>15</v>
      </c>
      <c r="V3258" s="122">
        <v>252</v>
      </c>
      <c r="W3258" s="121">
        <f t="shared" si="1466"/>
        <v>1.004035421</v>
      </c>
      <c r="X3258" s="114">
        <f t="shared" si="1467"/>
        <v>0.64816298000000006</v>
      </c>
      <c r="Y3258" s="114">
        <f t="shared" si="1468"/>
        <v>0</v>
      </c>
      <c r="Z3258" s="127" t="str">
        <f t="shared" si="1477"/>
        <v>A+J=</v>
      </c>
      <c r="AA3258" s="119">
        <f t="shared" si="1478"/>
        <v>47259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>
        <f t="shared" si="1469"/>
        <v>47253</v>
      </c>
      <c r="B3259" s="114">
        <f t="shared" si="1456"/>
        <v>161.32650724999999</v>
      </c>
      <c r="C3259" s="114">
        <f t="shared" si="1474"/>
        <v>88.979228649999996</v>
      </c>
      <c r="D3259" s="115">
        <f t="shared" si="1457"/>
        <v>1190.8820000000001</v>
      </c>
      <c r="E3259" s="116">
        <f t="shared" si="1479"/>
        <v>1193.337</v>
      </c>
      <c r="F3259" s="117">
        <f t="shared" si="1480"/>
        <v>47197</v>
      </c>
      <c r="G3259" s="118">
        <f t="shared" si="1458"/>
        <v>2.0614972768082662E-3</v>
      </c>
      <c r="H3259" s="119">
        <f t="shared" si="1475"/>
        <v>47259</v>
      </c>
      <c r="I3259" s="119">
        <f t="shared" si="1459"/>
        <v>47259</v>
      </c>
      <c r="J3259" s="120">
        <f t="shared" si="1470"/>
        <v>20</v>
      </c>
      <c r="K3259" s="120">
        <f t="shared" si="1481"/>
        <v>16</v>
      </c>
      <c r="L3259" s="8">
        <f t="shared" si="1471"/>
        <v>1.00164885</v>
      </c>
      <c r="M3259" s="121">
        <f t="shared" si="1460"/>
        <v>1.00206149</v>
      </c>
      <c r="N3259" s="121">
        <f t="shared" si="1461"/>
        <v>1.8023368517242142</v>
      </c>
      <c r="O3259" s="114">
        <f t="shared" si="1462"/>
        <v>1.8053086300000001</v>
      </c>
      <c r="P3259" s="114">
        <f t="shared" si="1463"/>
        <v>160.63496936999999</v>
      </c>
      <c r="Q3259" s="168">
        <f t="shared" si="1476"/>
        <v>0</v>
      </c>
      <c r="R3259" s="169">
        <f t="shared" si="1472"/>
        <v>0</v>
      </c>
      <c r="S3259" s="114">
        <f t="shared" si="1464"/>
        <v>0</v>
      </c>
      <c r="T3259" s="124">
        <f t="shared" si="1473"/>
        <v>7.0000000000000007E-2</v>
      </c>
      <c r="U3259" s="122">
        <f t="shared" si="1465"/>
        <v>16</v>
      </c>
      <c r="V3259" s="122">
        <v>252</v>
      </c>
      <c r="W3259" s="121">
        <f t="shared" si="1466"/>
        <v>1.004305027</v>
      </c>
      <c r="X3259" s="114">
        <f t="shared" si="1467"/>
        <v>0.69153788000000005</v>
      </c>
      <c r="Y3259" s="114">
        <f t="shared" si="1468"/>
        <v>0</v>
      </c>
      <c r="Z3259" s="127" t="str">
        <f t="shared" si="1477"/>
        <v>A+J=</v>
      </c>
      <c r="AA3259" s="119">
        <f t="shared" si="1478"/>
        <v>47259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>
        <f t="shared" si="1469"/>
        <v>47254</v>
      </c>
      <c r="B3260" s="114">
        <f t="shared" si="1456"/>
        <v>161.38644493000001</v>
      </c>
      <c r="C3260" s="114">
        <f t="shared" si="1474"/>
        <v>88.979228649999996</v>
      </c>
      <c r="D3260" s="115">
        <f t="shared" si="1457"/>
        <v>1190.8820000000001</v>
      </c>
      <c r="E3260" s="116">
        <f t="shared" si="1479"/>
        <v>1193.337</v>
      </c>
      <c r="F3260" s="117">
        <f t="shared" si="1480"/>
        <v>47197</v>
      </c>
      <c r="G3260" s="118">
        <f t="shared" si="1458"/>
        <v>2.0614972768082662E-3</v>
      </c>
      <c r="H3260" s="119">
        <f t="shared" si="1475"/>
        <v>47259</v>
      </c>
      <c r="I3260" s="119">
        <f t="shared" si="1459"/>
        <v>47259</v>
      </c>
      <c r="J3260" s="120">
        <f t="shared" si="1470"/>
        <v>20</v>
      </c>
      <c r="K3260" s="120">
        <f t="shared" si="1481"/>
        <v>17</v>
      </c>
      <c r="L3260" s="8">
        <f t="shared" si="1471"/>
        <v>1.001752</v>
      </c>
      <c r="M3260" s="121">
        <f t="shared" si="1460"/>
        <v>1.00206149</v>
      </c>
      <c r="N3260" s="121">
        <f t="shared" si="1461"/>
        <v>1.8023368517242142</v>
      </c>
      <c r="O3260" s="114">
        <f t="shared" si="1462"/>
        <v>1.80549454</v>
      </c>
      <c r="P3260" s="114">
        <f t="shared" si="1463"/>
        <v>160.6515115</v>
      </c>
      <c r="Q3260" s="168">
        <f t="shared" si="1476"/>
        <v>0</v>
      </c>
      <c r="R3260" s="169">
        <f t="shared" si="1472"/>
        <v>0</v>
      </c>
      <c r="S3260" s="114">
        <f t="shared" si="1464"/>
        <v>0</v>
      </c>
      <c r="T3260" s="124">
        <f t="shared" si="1473"/>
        <v>7.0000000000000007E-2</v>
      </c>
      <c r="U3260" s="122">
        <f t="shared" si="1465"/>
        <v>17</v>
      </c>
      <c r="V3260" s="122">
        <v>252</v>
      </c>
      <c r="W3260" s="121">
        <f t="shared" si="1466"/>
        <v>1.0045747060000001</v>
      </c>
      <c r="X3260" s="114">
        <f t="shared" si="1467"/>
        <v>0.73493343</v>
      </c>
      <c r="Y3260" s="114">
        <f t="shared" si="1468"/>
        <v>0</v>
      </c>
      <c r="Z3260" s="127" t="str">
        <f t="shared" si="1477"/>
        <v>A+J=</v>
      </c>
      <c r="AA3260" s="119">
        <f t="shared" si="1478"/>
        <v>47259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>
        <f t="shared" si="1469"/>
        <v>47255</v>
      </c>
      <c r="B3261" s="114">
        <f t="shared" si="1456"/>
        <v>161.44640308999999</v>
      </c>
      <c r="C3261" s="114">
        <f t="shared" si="1474"/>
        <v>88.979228649999996</v>
      </c>
      <c r="D3261" s="115">
        <f t="shared" si="1457"/>
        <v>1190.8820000000001</v>
      </c>
      <c r="E3261" s="116">
        <f t="shared" si="1479"/>
        <v>1193.337</v>
      </c>
      <c r="F3261" s="117">
        <f t="shared" si="1480"/>
        <v>47197</v>
      </c>
      <c r="G3261" s="118">
        <f t="shared" si="1458"/>
        <v>2.0614972768082662E-3</v>
      </c>
      <c r="H3261" s="119">
        <f t="shared" si="1475"/>
        <v>47259</v>
      </c>
      <c r="I3261" s="119">
        <f t="shared" si="1459"/>
        <v>47259</v>
      </c>
      <c r="J3261" s="120">
        <f t="shared" si="1470"/>
        <v>20</v>
      </c>
      <c r="K3261" s="120">
        <f t="shared" si="1481"/>
        <v>18</v>
      </c>
      <c r="L3261" s="8">
        <f t="shared" si="1471"/>
        <v>1.0018551499999999</v>
      </c>
      <c r="M3261" s="121">
        <f t="shared" si="1460"/>
        <v>1.00206149</v>
      </c>
      <c r="N3261" s="121">
        <f t="shared" si="1461"/>
        <v>1.8023368517242142</v>
      </c>
      <c r="O3261" s="114">
        <f t="shared" si="1462"/>
        <v>1.8056804500000001</v>
      </c>
      <c r="P3261" s="114">
        <f t="shared" si="1463"/>
        <v>160.66805361999999</v>
      </c>
      <c r="Q3261" s="168">
        <f t="shared" si="1476"/>
        <v>0</v>
      </c>
      <c r="R3261" s="169">
        <f t="shared" si="1472"/>
        <v>0</v>
      </c>
      <c r="S3261" s="114">
        <f t="shared" si="1464"/>
        <v>0</v>
      </c>
      <c r="T3261" s="124">
        <f t="shared" si="1473"/>
        <v>7.0000000000000007E-2</v>
      </c>
      <c r="U3261" s="122">
        <f t="shared" si="1465"/>
        <v>18</v>
      </c>
      <c r="V3261" s="122">
        <v>252</v>
      </c>
      <c r="W3261" s="121">
        <f t="shared" si="1466"/>
        <v>1.0048444569999999</v>
      </c>
      <c r="X3261" s="114">
        <f t="shared" si="1467"/>
        <v>0.77834946999999999</v>
      </c>
      <c r="Y3261" s="114">
        <f t="shared" si="1468"/>
        <v>0</v>
      </c>
      <c r="Z3261" s="127" t="str">
        <f t="shared" si="1477"/>
        <v>A+J=</v>
      </c>
      <c r="AA3261" s="119">
        <f t="shared" si="1478"/>
        <v>47259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>
        <f t="shared" si="1469"/>
        <v>47256</v>
      </c>
      <c r="B3262" s="114">
        <f t="shared" si="1456"/>
        <v>161.50638550000002</v>
      </c>
      <c r="C3262" s="114">
        <f t="shared" si="1474"/>
        <v>88.979228649999996</v>
      </c>
      <c r="D3262" s="115">
        <f t="shared" si="1457"/>
        <v>1190.8820000000001</v>
      </c>
      <c r="E3262" s="116">
        <f t="shared" si="1479"/>
        <v>1193.337</v>
      </c>
      <c r="F3262" s="117">
        <f t="shared" si="1480"/>
        <v>47197</v>
      </c>
      <c r="G3262" s="118">
        <f t="shared" si="1458"/>
        <v>2.0614972768082662E-3</v>
      </c>
      <c r="H3262" s="119">
        <f t="shared" si="1475"/>
        <v>47259</v>
      </c>
      <c r="I3262" s="119">
        <f t="shared" si="1459"/>
        <v>47259</v>
      </c>
      <c r="J3262" s="120">
        <f t="shared" si="1470"/>
        <v>20</v>
      </c>
      <c r="K3262" s="120">
        <f t="shared" si="1481"/>
        <v>19</v>
      </c>
      <c r="L3262" s="8">
        <f t="shared" si="1471"/>
        <v>1.00195832</v>
      </c>
      <c r="M3262" s="121">
        <f t="shared" si="1460"/>
        <v>1.00206149</v>
      </c>
      <c r="N3262" s="121">
        <f t="shared" si="1461"/>
        <v>1.8023368517242142</v>
      </c>
      <c r="O3262" s="114">
        <f t="shared" si="1462"/>
        <v>1.8058664</v>
      </c>
      <c r="P3262" s="114">
        <f t="shared" si="1463"/>
        <v>160.68459931000001</v>
      </c>
      <c r="Q3262" s="168">
        <f t="shared" si="1476"/>
        <v>0</v>
      </c>
      <c r="R3262" s="169">
        <f t="shared" si="1472"/>
        <v>0</v>
      </c>
      <c r="S3262" s="114">
        <f t="shared" si="1464"/>
        <v>0</v>
      </c>
      <c r="T3262" s="124">
        <f t="shared" si="1473"/>
        <v>7.0000000000000007E-2</v>
      </c>
      <c r="U3262" s="122">
        <f t="shared" si="1465"/>
        <v>19</v>
      </c>
      <c r="V3262" s="122">
        <v>252</v>
      </c>
      <c r="W3262" s="121">
        <f t="shared" si="1466"/>
        <v>1.005114281</v>
      </c>
      <c r="X3262" s="114">
        <f t="shared" si="1467"/>
        <v>0.82178618999999997</v>
      </c>
      <c r="Y3262" s="114">
        <f t="shared" si="1468"/>
        <v>0</v>
      </c>
      <c r="Z3262" s="127" t="str">
        <f t="shared" si="1477"/>
        <v>A+J=</v>
      </c>
      <c r="AA3262" s="119">
        <f t="shared" si="1478"/>
        <v>47259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>
        <f t="shared" si="1469"/>
        <v>47257</v>
      </c>
      <c r="B3263" s="114">
        <f t="shared" si="1456"/>
        <v>161.56638839999999</v>
      </c>
      <c r="C3263" s="114">
        <f t="shared" si="1474"/>
        <v>88.979228649999996</v>
      </c>
      <c r="D3263" s="115">
        <f t="shared" si="1457"/>
        <v>1190.8820000000001</v>
      </c>
      <c r="E3263" s="116">
        <f t="shared" si="1479"/>
        <v>1193.337</v>
      </c>
      <c r="F3263" s="117">
        <f t="shared" si="1480"/>
        <v>47197</v>
      </c>
      <c r="G3263" s="118">
        <f t="shared" si="1458"/>
        <v>2.0614972768082662E-3</v>
      </c>
      <c r="H3263" s="119">
        <f t="shared" si="1475"/>
        <v>47259</v>
      </c>
      <c r="I3263" s="119">
        <f t="shared" si="1459"/>
        <v>47259</v>
      </c>
      <c r="J3263" s="120">
        <f t="shared" si="1470"/>
        <v>20</v>
      </c>
      <c r="K3263" s="120">
        <f t="shared" si="1481"/>
        <v>20</v>
      </c>
      <c r="L3263" s="8">
        <f t="shared" si="1471"/>
        <v>1.00206149</v>
      </c>
      <c r="M3263" s="121">
        <f t="shared" si="1460"/>
        <v>1.00206149</v>
      </c>
      <c r="N3263" s="121">
        <f t="shared" si="1461"/>
        <v>1.8023368517242142</v>
      </c>
      <c r="O3263" s="114">
        <f t="shared" si="1462"/>
        <v>1.8060523500000001</v>
      </c>
      <c r="P3263" s="114">
        <f t="shared" si="1463"/>
        <v>160.701145</v>
      </c>
      <c r="Q3263" s="168">
        <f t="shared" si="1476"/>
        <v>0</v>
      </c>
      <c r="R3263" s="169">
        <f t="shared" si="1472"/>
        <v>0</v>
      </c>
      <c r="S3263" s="114">
        <f t="shared" si="1464"/>
        <v>0</v>
      </c>
      <c r="T3263" s="124">
        <f t="shared" si="1473"/>
        <v>7.0000000000000007E-2</v>
      </c>
      <c r="U3263" s="122">
        <f t="shared" si="1465"/>
        <v>20</v>
      </c>
      <c r="V3263" s="122">
        <v>252</v>
      </c>
      <c r="W3263" s="121">
        <f t="shared" si="1466"/>
        <v>1.005384177</v>
      </c>
      <c r="X3263" s="114">
        <f t="shared" si="1467"/>
        <v>0.8652434</v>
      </c>
      <c r="Y3263" s="114">
        <f t="shared" si="1468"/>
        <v>0</v>
      </c>
      <c r="Z3263" s="127" t="str">
        <f t="shared" si="1477"/>
        <v>A+J=</v>
      </c>
      <c r="AA3263" s="119">
        <f t="shared" si="1478"/>
        <v>47259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>
        <f t="shared" si="1469"/>
        <v>47258</v>
      </c>
      <c r="B3264" s="114">
        <f t="shared" si="1456"/>
        <v>161.56638839999999</v>
      </c>
      <c r="C3264" s="114">
        <f t="shared" si="1474"/>
        <v>88.979228649999996</v>
      </c>
      <c r="D3264" s="115">
        <f t="shared" si="1457"/>
        <v>1190.8820000000001</v>
      </c>
      <c r="E3264" s="116">
        <f t="shared" si="1479"/>
        <v>1193.337</v>
      </c>
      <c r="F3264" s="117">
        <f t="shared" si="1480"/>
        <v>47197</v>
      </c>
      <c r="G3264" s="118">
        <f t="shared" si="1458"/>
        <v>2.0614972768082662E-3</v>
      </c>
      <c r="H3264" s="119">
        <f t="shared" si="1475"/>
        <v>47289</v>
      </c>
      <c r="I3264" s="119">
        <f t="shared" si="1459"/>
        <v>47259</v>
      </c>
      <c r="J3264" s="120">
        <f t="shared" si="1470"/>
        <v>20</v>
      </c>
      <c r="K3264" s="120">
        <f t="shared" si="1481"/>
        <v>20</v>
      </c>
      <c r="L3264" s="8">
        <f t="shared" si="1471"/>
        <v>1.00206149</v>
      </c>
      <c r="M3264" s="121">
        <f t="shared" si="1460"/>
        <v>1.00206149</v>
      </c>
      <c r="N3264" s="121">
        <f t="shared" si="1461"/>
        <v>1.8023368517242142</v>
      </c>
      <c r="O3264" s="114">
        <f t="shared" si="1462"/>
        <v>1.8060523500000001</v>
      </c>
      <c r="P3264" s="114">
        <f t="shared" si="1463"/>
        <v>160.701145</v>
      </c>
      <c r="Q3264" s="168">
        <f t="shared" si="1476"/>
        <v>0</v>
      </c>
      <c r="R3264" s="169">
        <f t="shared" si="1472"/>
        <v>0</v>
      </c>
      <c r="S3264" s="114">
        <f t="shared" si="1464"/>
        <v>0</v>
      </c>
      <c r="T3264" s="124">
        <f t="shared" si="1473"/>
        <v>7.0000000000000007E-2</v>
      </c>
      <c r="U3264" s="122">
        <f t="shared" si="1465"/>
        <v>20</v>
      </c>
      <c r="V3264" s="122">
        <v>252</v>
      </c>
      <c r="W3264" s="121">
        <f t="shared" si="1466"/>
        <v>1.005384177</v>
      </c>
      <c r="X3264" s="114">
        <f t="shared" si="1467"/>
        <v>0.8652434</v>
      </c>
      <c r="Y3264" s="114">
        <f t="shared" si="1468"/>
        <v>0</v>
      </c>
      <c r="Z3264" s="127" t="str">
        <f t="shared" si="1477"/>
        <v>A+J=</v>
      </c>
      <c r="AA3264" s="119">
        <f t="shared" si="1478"/>
        <v>47259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>
        <f t="shared" si="1469"/>
        <v>47259</v>
      </c>
      <c r="B3265" s="114">
        <f t="shared" si="1456"/>
        <v>161.56638839999999</v>
      </c>
      <c r="C3265" s="114">
        <f t="shared" si="1474"/>
        <v>88.979228649999996</v>
      </c>
      <c r="D3265" s="115">
        <f t="shared" si="1457"/>
        <v>1190.8820000000001</v>
      </c>
      <c r="E3265" s="116">
        <f t="shared" si="1479"/>
        <v>1193.337</v>
      </c>
      <c r="F3265" s="117">
        <f t="shared" si="1480"/>
        <v>47197</v>
      </c>
      <c r="G3265" s="118">
        <f t="shared" si="1458"/>
        <v>2.0614972768082662E-3</v>
      </c>
      <c r="H3265" s="119">
        <f t="shared" si="1475"/>
        <v>47289</v>
      </c>
      <c r="I3265" s="119">
        <f t="shared" si="1459"/>
        <v>47259</v>
      </c>
      <c r="J3265" s="120">
        <f t="shared" si="1470"/>
        <v>20</v>
      </c>
      <c r="K3265" s="120">
        <f t="shared" si="1481"/>
        <v>20</v>
      </c>
      <c r="L3265" s="8">
        <f t="shared" si="1471"/>
        <v>1.00206149</v>
      </c>
      <c r="M3265" s="121">
        <f t="shared" si="1460"/>
        <v>1.00206149</v>
      </c>
      <c r="N3265" s="121">
        <f t="shared" si="1461"/>
        <v>1.8023368517242142</v>
      </c>
      <c r="O3265" s="114">
        <f t="shared" si="1462"/>
        <v>1.8060523500000001</v>
      </c>
      <c r="P3265" s="114">
        <f t="shared" si="1463"/>
        <v>160.701145</v>
      </c>
      <c r="Q3265" s="168">
        <f t="shared" si="1476"/>
        <v>107</v>
      </c>
      <c r="R3265" s="169">
        <f t="shared" si="1472"/>
        <v>8.1717999999999999E-2</v>
      </c>
      <c r="S3265" s="114">
        <f t="shared" si="1464"/>
        <v>13.13217616</v>
      </c>
      <c r="T3265" s="124">
        <f t="shared" si="1473"/>
        <v>7.0000000000000007E-2</v>
      </c>
      <c r="U3265" s="122">
        <f t="shared" si="1465"/>
        <v>20</v>
      </c>
      <c r="V3265" s="122">
        <v>252</v>
      </c>
      <c r="W3265" s="121">
        <f t="shared" si="1466"/>
        <v>1.005384177</v>
      </c>
      <c r="X3265" s="114">
        <f t="shared" si="1467"/>
        <v>0.8652434</v>
      </c>
      <c r="Y3265" s="114">
        <f t="shared" si="1468"/>
        <v>13.997419560000001</v>
      </c>
      <c r="Z3265" s="127" t="str">
        <f t="shared" si="1477"/>
        <v>A+J=</v>
      </c>
      <c r="AA3265" s="119">
        <f t="shared" si="1478"/>
        <v>47259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>
        <f t="shared" si="1469"/>
        <v>47260</v>
      </c>
      <c r="B3266" s="114">
        <f t="shared" si="1456"/>
        <v>147.62307050999999</v>
      </c>
      <c r="C3266" s="114">
        <f t="shared" si="1474"/>
        <v>81.708024050000006</v>
      </c>
      <c r="D3266" s="115">
        <f t="shared" si="1457"/>
        <v>1190.8820000000001</v>
      </c>
      <c r="E3266" s="116">
        <f t="shared" si="1479"/>
        <v>1193.337</v>
      </c>
      <c r="F3266" s="117">
        <f t="shared" si="1480"/>
        <v>47229</v>
      </c>
      <c r="G3266" s="118">
        <f t="shared" si="1458"/>
        <v>2.0614972768082662E-3</v>
      </c>
      <c r="H3266" s="119">
        <f t="shared" si="1475"/>
        <v>47289</v>
      </c>
      <c r="I3266" s="119">
        <f t="shared" si="1459"/>
        <v>47289</v>
      </c>
      <c r="J3266" s="120">
        <f t="shared" si="1470"/>
        <v>21</v>
      </c>
      <c r="K3266" s="120">
        <f t="shared" si="1481"/>
        <v>1</v>
      </c>
      <c r="L3266" s="8">
        <f t="shared" si="1471"/>
        <v>1.00009807</v>
      </c>
      <c r="M3266" s="121">
        <f t="shared" si="1460"/>
        <v>1.00206149</v>
      </c>
      <c r="N3266" s="121">
        <f t="shared" si="1461"/>
        <v>1.8060523511206752</v>
      </c>
      <c r="O3266" s="114">
        <f t="shared" si="1462"/>
        <v>1.8062294699999999</v>
      </c>
      <c r="P3266" s="114">
        <f t="shared" si="1463"/>
        <v>147.58344097</v>
      </c>
      <c r="Q3266" s="168">
        <f t="shared" si="1476"/>
        <v>0</v>
      </c>
      <c r="R3266" s="169">
        <f t="shared" si="1472"/>
        <v>0</v>
      </c>
      <c r="S3266" s="114">
        <f t="shared" si="1464"/>
        <v>0</v>
      </c>
      <c r="T3266" s="124">
        <f t="shared" si="1473"/>
        <v>7.0000000000000007E-2</v>
      </c>
      <c r="U3266" s="122">
        <f t="shared" si="1465"/>
        <v>1</v>
      </c>
      <c r="V3266" s="122">
        <v>252</v>
      </c>
      <c r="W3266" s="121">
        <f t="shared" si="1466"/>
        <v>1.0002685229999999</v>
      </c>
      <c r="X3266" s="114">
        <f t="shared" si="1467"/>
        <v>3.9629539999999998E-2</v>
      </c>
      <c r="Y3266" s="114">
        <f t="shared" si="1468"/>
        <v>0</v>
      </c>
      <c r="Z3266" s="127" t="str">
        <f t="shared" si="1477"/>
        <v>A+J=</v>
      </c>
      <c r="AA3266" s="119">
        <f t="shared" si="1478"/>
        <v>47289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>
        <f t="shared" si="1469"/>
        <v>47261</v>
      </c>
      <c r="B3267" s="114">
        <f t="shared" si="1456"/>
        <v>147.6771914</v>
      </c>
      <c r="C3267" s="114">
        <f t="shared" si="1474"/>
        <v>81.708024050000006</v>
      </c>
      <c r="D3267" s="115">
        <f t="shared" si="1457"/>
        <v>1190.8820000000001</v>
      </c>
      <c r="E3267" s="116">
        <f t="shared" si="1479"/>
        <v>1193.337</v>
      </c>
      <c r="F3267" s="117">
        <f t="shared" si="1480"/>
        <v>47229</v>
      </c>
      <c r="G3267" s="118">
        <f t="shared" si="1458"/>
        <v>2.0614972768082662E-3</v>
      </c>
      <c r="H3267" s="119">
        <f t="shared" si="1475"/>
        <v>47289</v>
      </c>
      <c r="I3267" s="119">
        <f t="shared" si="1459"/>
        <v>47289</v>
      </c>
      <c r="J3267" s="120">
        <f t="shared" si="1470"/>
        <v>21</v>
      </c>
      <c r="K3267" s="120">
        <f t="shared" si="1481"/>
        <v>2</v>
      </c>
      <c r="L3267" s="8">
        <f t="shared" si="1471"/>
        <v>1.0001961500000001</v>
      </c>
      <c r="M3267" s="121">
        <f t="shared" si="1460"/>
        <v>1.00206149</v>
      </c>
      <c r="N3267" s="121">
        <f t="shared" si="1461"/>
        <v>1.8060523511206752</v>
      </c>
      <c r="O3267" s="114">
        <f t="shared" si="1462"/>
        <v>1.8064066000000001</v>
      </c>
      <c r="P3267" s="114">
        <f t="shared" si="1463"/>
        <v>147.59791390999999</v>
      </c>
      <c r="Q3267" s="168">
        <f t="shared" si="1476"/>
        <v>0</v>
      </c>
      <c r="R3267" s="169">
        <f t="shared" si="1472"/>
        <v>0</v>
      </c>
      <c r="S3267" s="114">
        <f t="shared" si="1464"/>
        <v>0</v>
      </c>
      <c r="T3267" s="124">
        <f t="shared" si="1473"/>
        <v>7.0000000000000007E-2</v>
      </c>
      <c r="U3267" s="122">
        <f t="shared" si="1465"/>
        <v>2</v>
      </c>
      <c r="V3267" s="122">
        <v>252</v>
      </c>
      <c r="W3267" s="121">
        <f t="shared" si="1466"/>
        <v>1.000537118</v>
      </c>
      <c r="X3267" s="114">
        <f t="shared" si="1467"/>
        <v>7.9277490000000006E-2</v>
      </c>
      <c r="Y3267" s="114">
        <f t="shared" si="1468"/>
        <v>0</v>
      </c>
      <c r="Z3267" s="127" t="str">
        <f t="shared" si="1477"/>
        <v>A+J=</v>
      </c>
      <c r="AA3267" s="119">
        <f t="shared" si="1478"/>
        <v>47289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>
        <f t="shared" si="1469"/>
        <v>47262</v>
      </c>
      <c r="B3268" s="114">
        <f t="shared" si="1456"/>
        <v>147.73133150999999</v>
      </c>
      <c r="C3268" s="114">
        <f t="shared" si="1474"/>
        <v>81.708024050000006</v>
      </c>
      <c r="D3268" s="115">
        <f t="shared" si="1457"/>
        <v>1190.8820000000001</v>
      </c>
      <c r="E3268" s="116">
        <f t="shared" si="1479"/>
        <v>1193.337</v>
      </c>
      <c r="F3268" s="117">
        <f t="shared" si="1480"/>
        <v>47229</v>
      </c>
      <c r="G3268" s="118">
        <f t="shared" si="1458"/>
        <v>2.0614972768082662E-3</v>
      </c>
      <c r="H3268" s="119">
        <f t="shared" si="1475"/>
        <v>47289</v>
      </c>
      <c r="I3268" s="119">
        <f t="shared" si="1459"/>
        <v>47289</v>
      </c>
      <c r="J3268" s="120">
        <f t="shared" si="1470"/>
        <v>21</v>
      </c>
      <c r="K3268" s="120">
        <f t="shared" si="1481"/>
        <v>3</v>
      </c>
      <c r="L3268" s="8">
        <f t="shared" si="1471"/>
        <v>1.00029423</v>
      </c>
      <c r="M3268" s="121">
        <f t="shared" si="1460"/>
        <v>1.00206149</v>
      </c>
      <c r="N3268" s="121">
        <f t="shared" si="1461"/>
        <v>1.8060523511206752</v>
      </c>
      <c r="O3268" s="114">
        <f t="shared" si="1462"/>
        <v>1.80658374</v>
      </c>
      <c r="P3268" s="114">
        <f t="shared" si="1463"/>
        <v>147.61238767</v>
      </c>
      <c r="Q3268" s="168">
        <f t="shared" si="1476"/>
        <v>0</v>
      </c>
      <c r="R3268" s="169">
        <f t="shared" si="1472"/>
        <v>0</v>
      </c>
      <c r="S3268" s="114">
        <f t="shared" si="1464"/>
        <v>0</v>
      </c>
      <c r="T3268" s="124">
        <f t="shared" si="1473"/>
        <v>7.0000000000000007E-2</v>
      </c>
      <c r="U3268" s="122">
        <f t="shared" si="1465"/>
        <v>3</v>
      </c>
      <c r="V3268" s="122">
        <v>252</v>
      </c>
      <c r="W3268" s="121">
        <f t="shared" si="1466"/>
        <v>1.0008057850000001</v>
      </c>
      <c r="X3268" s="114">
        <f t="shared" si="1467"/>
        <v>0.11894384</v>
      </c>
      <c r="Y3268" s="114">
        <f t="shared" si="1468"/>
        <v>0</v>
      </c>
      <c r="Z3268" s="127" t="str">
        <f t="shared" si="1477"/>
        <v>A+J=</v>
      </c>
      <c r="AA3268" s="119">
        <f t="shared" si="1478"/>
        <v>47289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>
        <f t="shared" si="1469"/>
        <v>47263</v>
      </c>
      <c r="B3269" s="114">
        <f t="shared" si="1456"/>
        <v>147.78549247999999</v>
      </c>
      <c r="C3269" s="114">
        <f t="shared" si="1474"/>
        <v>81.708024050000006</v>
      </c>
      <c r="D3269" s="115">
        <f t="shared" si="1457"/>
        <v>1190.8820000000001</v>
      </c>
      <c r="E3269" s="116">
        <f t="shared" si="1479"/>
        <v>1193.337</v>
      </c>
      <c r="F3269" s="117">
        <f t="shared" si="1480"/>
        <v>47229</v>
      </c>
      <c r="G3269" s="118">
        <f t="shared" si="1458"/>
        <v>2.0614972768082662E-3</v>
      </c>
      <c r="H3269" s="119">
        <f t="shared" si="1475"/>
        <v>47289</v>
      </c>
      <c r="I3269" s="119">
        <f t="shared" si="1459"/>
        <v>47289</v>
      </c>
      <c r="J3269" s="120">
        <f t="shared" si="1470"/>
        <v>21</v>
      </c>
      <c r="K3269" s="120">
        <f t="shared" si="1481"/>
        <v>4</v>
      </c>
      <c r="L3269" s="8">
        <f t="shared" si="1471"/>
        <v>1.0003923299999999</v>
      </c>
      <c r="M3269" s="121">
        <f t="shared" si="1460"/>
        <v>1.00206149</v>
      </c>
      <c r="N3269" s="121">
        <f t="shared" si="1461"/>
        <v>1.8060523511206752</v>
      </c>
      <c r="O3269" s="114">
        <f t="shared" si="1462"/>
        <v>1.8067609099999999</v>
      </c>
      <c r="P3269" s="114">
        <f t="shared" si="1463"/>
        <v>147.62686388</v>
      </c>
      <c r="Q3269" s="168">
        <f t="shared" si="1476"/>
        <v>0</v>
      </c>
      <c r="R3269" s="169">
        <f t="shared" si="1472"/>
        <v>0</v>
      </c>
      <c r="S3269" s="114">
        <f t="shared" si="1464"/>
        <v>0</v>
      </c>
      <c r="T3269" s="124">
        <f t="shared" si="1473"/>
        <v>7.0000000000000007E-2</v>
      </c>
      <c r="U3269" s="122">
        <f t="shared" si="1465"/>
        <v>4</v>
      </c>
      <c r="V3269" s="122">
        <v>252</v>
      </c>
      <c r="W3269" s="121">
        <f t="shared" si="1466"/>
        <v>1.0010745240000001</v>
      </c>
      <c r="X3269" s="114">
        <f t="shared" si="1467"/>
        <v>0.15862860000000001</v>
      </c>
      <c r="Y3269" s="114">
        <f t="shared" si="1468"/>
        <v>0</v>
      </c>
      <c r="Z3269" s="127" t="str">
        <f t="shared" si="1477"/>
        <v>A+J=</v>
      </c>
      <c r="AA3269" s="119">
        <f t="shared" si="1478"/>
        <v>47289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>
        <f t="shared" si="1469"/>
        <v>47264</v>
      </c>
      <c r="B3270" s="114">
        <f t="shared" si="1456"/>
        <v>147.83967432</v>
      </c>
      <c r="C3270" s="114">
        <f t="shared" si="1474"/>
        <v>81.708024050000006</v>
      </c>
      <c r="D3270" s="115">
        <f t="shared" si="1457"/>
        <v>1190.8820000000001</v>
      </c>
      <c r="E3270" s="116">
        <f t="shared" si="1479"/>
        <v>1193.337</v>
      </c>
      <c r="F3270" s="117">
        <f t="shared" si="1480"/>
        <v>47229</v>
      </c>
      <c r="G3270" s="118">
        <f t="shared" si="1458"/>
        <v>2.0614972768082662E-3</v>
      </c>
      <c r="H3270" s="119">
        <f t="shared" si="1475"/>
        <v>47289</v>
      </c>
      <c r="I3270" s="119">
        <f t="shared" si="1459"/>
        <v>47289</v>
      </c>
      <c r="J3270" s="120">
        <f t="shared" si="1470"/>
        <v>21</v>
      </c>
      <c r="K3270" s="120">
        <f t="shared" si="1481"/>
        <v>5</v>
      </c>
      <c r="L3270" s="8">
        <f t="shared" si="1471"/>
        <v>1.0004904400000001</v>
      </c>
      <c r="M3270" s="121">
        <f t="shared" si="1460"/>
        <v>1.00206149</v>
      </c>
      <c r="N3270" s="121">
        <f t="shared" si="1461"/>
        <v>1.8060523511206752</v>
      </c>
      <c r="O3270" s="114">
        <f t="shared" si="1462"/>
        <v>1.8069381099999999</v>
      </c>
      <c r="P3270" s="114">
        <f t="shared" si="1463"/>
        <v>147.64134254000001</v>
      </c>
      <c r="Q3270" s="168">
        <f t="shared" si="1476"/>
        <v>0</v>
      </c>
      <c r="R3270" s="169">
        <f t="shared" si="1472"/>
        <v>0</v>
      </c>
      <c r="S3270" s="114">
        <f t="shared" si="1464"/>
        <v>0</v>
      </c>
      <c r="T3270" s="124">
        <f t="shared" si="1473"/>
        <v>7.0000000000000007E-2</v>
      </c>
      <c r="U3270" s="122">
        <f t="shared" si="1465"/>
        <v>5</v>
      </c>
      <c r="V3270" s="122">
        <v>252</v>
      </c>
      <c r="W3270" s="121">
        <f t="shared" si="1466"/>
        <v>1.0013433350000001</v>
      </c>
      <c r="X3270" s="114">
        <f t="shared" si="1467"/>
        <v>0.19833178000000001</v>
      </c>
      <c r="Y3270" s="114">
        <f t="shared" si="1468"/>
        <v>0</v>
      </c>
      <c r="Z3270" s="127" t="str">
        <f t="shared" si="1477"/>
        <v>A+J=</v>
      </c>
      <c r="AA3270" s="119">
        <f t="shared" si="1478"/>
        <v>47289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>
        <f t="shared" si="1469"/>
        <v>47265</v>
      </c>
      <c r="B3271" s="114">
        <f t="shared" ref="B3271:B3334" si="1482">(P3271+X3271)</f>
        <v>147.83967432</v>
      </c>
      <c r="C3271" s="114">
        <f t="shared" si="1474"/>
        <v>81.708024050000006</v>
      </c>
      <c r="D3271" s="115">
        <f t="shared" ref="D3271:D3334" si="1483">IF(E3271=E3270,D3270,E3270)</f>
        <v>1190.8820000000001</v>
      </c>
      <c r="E3271" s="116">
        <f t="shared" si="1479"/>
        <v>1193.337</v>
      </c>
      <c r="F3271" s="117">
        <f t="shared" si="1480"/>
        <v>47229</v>
      </c>
      <c r="G3271" s="118">
        <f t="shared" ref="G3271:G3334" si="1484">(E3271/D3271)-1</f>
        <v>2.0614972768082662E-3</v>
      </c>
      <c r="H3271" s="119">
        <f t="shared" si="1475"/>
        <v>47289</v>
      </c>
      <c r="I3271" s="119">
        <f t="shared" ref="I3271:I3334" si="1485">IF(A3271&gt;I3270,H3271,I3270)</f>
        <v>47289</v>
      </c>
      <c r="J3271" s="120">
        <f t="shared" si="1470"/>
        <v>21</v>
      </c>
      <c r="K3271" s="120">
        <f t="shared" si="1481"/>
        <v>5</v>
      </c>
      <c r="L3271" s="8">
        <f t="shared" si="1471"/>
        <v>1.0004904400000001</v>
      </c>
      <c r="M3271" s="121">
        <f t="shared" ref="M3271:M3334" si="1486">IF(I3271&gt;I3270,L3270,M3270)</f>
        <v>1.00206149</v>
      </c>
      <c r="N3271" s="121">
        <f t="shared" ref="N3271:N3334" si="1487">IF(I3271&gt;I3270,N3270*M3271,N3270)</f>
        <v>1.8060523511206752</v>
      </c>
      <c r="O3271" s="114">
        <f t="shared" ref="O3271:O3334" si="1488">TRUNC(TRUNC((L3271*N3271),15),8)</f>
        <v>1.8069381099999999</v>
      </c>
      <c r="P3271" s="114">
        <f t="shared" ref="P3271:P3334" si="1489">TRUNC(C3271*O3271,8)</f>
        <v>147.64134254000001</v>
      </c>
      <c r="Q3271" s="168">
        <f t="shared" si="1476"/>
        <v>0</v>
      </c>
      <c r="R3271" s="169">
        <f t="shared" si="1472"/>
        <v>0</v>
      </c>
      <c r="S3271" s="114">
        <f t="shared" ref="S3271:S3334" si="1490">IF(R3271&gt;0,TRUNC(R3271*P3271,8),0)</f>
        <v>0</v>
      </c>
      <c r="T3271" s="124">
        <f t="shared" si="1473"/>
        <v>7.0000000000000007E-2</v>
      </c>
      <c r="U3271" s="122">
        <f t="shared" ref="U3271:U3334" si="1491">IF(Q3270&gt;0,1,IF(K3271=K3270,U3270,U3270+1))</f>
        <v>5</v>
      </c>
      <c r="V3271" s="122">
        <v>252</v>
      </c>
      <c r="W3271" s="121">
        <f t="shared" ref="W3271:W3334" si="1492">ROUND((1+T3271)^TRUNC((U3271/V3271),9),9)</f>
        <v>1.0013433350000001</v>
      </c>
      <c r="X3271" s="114">
        <f t="shared" ref="X3271:X3334" si="1493">TRUNC((P3271*(W3271-1)),8)</f>
        <v>0.19833178000000001</v>
      </c>
      <c r="Y3271" s="114">
        <f t="shared" ref="Y3271:Y3334" si="1494">IF(Q3271&gt;0,S3271+X3271,0)</f>
        <v>0</v>
      </c>
      <c r="Z3271" s="127" t="str">
        <f t="shared" si="1477"/>
        <v>A+J=</v>
      </c>
      <c r="AA3271" s="119">
        <f t="shared" si="1478"/>
        <v>47289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>
        <f t="shared" si="1469"/>
        <v>47266</v>
      </c>
      <c r="B3272" s="114">
        <f t="shared" si="1482"/>
        <v>147.83967432</v>
      </c>
      <c r="C3272" s="114">
        <f t="shared" si="1474"/>
        <v>81.708024050000006</v>
      </c>
      <c r="D3272" s="115">
        <f t="shared" si="1483"/>
        <v>1190.8820000000001</v>
      </c>
      <c r="E3272" s="116">
        <f t="shared" si="1479"/>
        <v>1193.337</v>
      </c>
      <c r="F3272" s="117">
        <f t="shared" si="1480"/>
        <v>47229</v>
      </c>
      <c r="G3272" s="118">
        <f t="shared" si="1484"/>
        <v>2.0614972768082662E-3</v>
      </c>
      <c r="H3272" s="119">
        <f t="shared" si="1475"/>
        <v>47289</v>
      </c>
      <c r="I3272" s="119">
        <f t="shared" si="1485"/>
        <v>47289</v>
      </c>
      <c r="J3272" s="120">
        <f t="shared" si="1470"/>
        <v>21</v>
      </c>
      <c r="K3272" s="120">
        <f t="shared" si="1481"/>
        <v>5</v>
      </c>
      <c r="L3272" s="8">
        <f t="shared" si="1471"/>
        <v>1.0004904400000001</v>
      </c>
      <c r="M3272" s="121">
        <f t="shared" si="1486"/>
        <v>1.00206149</v>
      </c>
      <c r="N3272" s="121">
        <f t="shared" si="1487"/>
        <v>1.8060523511206752</v>
      </c>
      <c r="O3272" s="114">
        <f t="shared" si="1488"/>
        <v>1.8069381099999999</v>
      </c>
      <c r="P3272" s="114">
        <f t="shared" si="1489"/>
        <v>147.64134254000001</v>
      </c>
      <c r="Q3272" s="168">
        <f t="shared" si="1476"/>
        <v>0</v>
      </c>
      <c r="R3272" s="169">
        <f t="shared" si="1472"/>
        <v>0</v>
      </c>
      <c r="S3272" s="114">
        <f t="shared" si="1490"/>
        <v>0</v>
      </c>
      <c r="T3272" s="124">
        <f t="shared" si="1473"/>
        <v>7.0000000000000007E-2</v>
      </c>
      <c r="U3272" s="122">
        <f t="shared" si="1491"/>
        <v>5</v>
      </c>
      <c r="V3272" s="122">
        <v>252</v>
      </c>
      <c r="W3272" s="121">
        <f t="shared" si="1492"/>
        <v>1.0013433350000001</v>
      </c>
      <c r="X3272" s="114">
        <f t="shared" si="1493"/>
        <v>0.19833178000000001</v>
      </c>
      <c r="Y3272" s="114">
        <f t="shared" si="1494"/>
        <v>0</v>
      </c>
      <c r="Z3272" s="127" t="str">
        <f t="shared" si="1477"/>
        <v>A+J=</v>
      </c>
      <c r="AA3272" s="119">
        <f t="shared" si="1478"/>
        <v>47289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>
        <f t="shared" si="1469"/>
        <v>47267</v>
      </c>
      <c r="B3273" s="114">
        <f t="shared" si="1482"/>
        <v>147.89387538999998</v>
      </c>
      <c r="C3273" s="114">
        <f t="shared" si="1474"/>
        <v>81.708024050000006</v>
      </c>
      <c r="D3273" s="115">
        <f t="shared" si="1483"/>
        <v>1190.8820000000001</v>
      </c>
      <c r="E3273" s="116">
        <f t="shared" si="1479"/>
        <v>1193.337</v>
      </c>
      <c r="F3273" s="117">
        <f t="shared" si="1480"/>
        <v>47229</v>
      </c>
      <c r="G3273" s="118">
        <f t="shared" si="1484"/>
        <v>2.0614972768082662E-3</v>
      </c>
      <c r="H3273" s="119">
        <f t="shared" si="1475"/>
        <v>47289</v>
      </c>
      <c r="I3273" s="119">
        <f t="shared" si="1485"/>
        <v>47289</v>
      </c>
      <c r="J3273" s="120">
        <f t="shared" si="1470"/>
        <v>21</v>
      </c>
      <c r="K3273" s="120">
        <f t="shared" si="1481"/>
        <v>6</v>
      </c>
      <c r="L3273" s="8">
        <f t="shared" si="1471"/>
        <v>1.00058856</v>
      </c>
      <c r="M3273" s="121">
        <f t="shared" si="1486"/>
        <v>1.00206149</v>
      </c>
      <c r="N3273" s="121">
        <f t="shared" si="1487"/>
        <v>1.8060523511206752</v>
      </c>
      <c r="O3273" s="114">
        <f t="shared" si="1488"/>
        <v>1.8071153200000001</v>
      </c>
      <c r="P3273" s="114">
        <f t="shared" si="1489"/>
        <v>147.65582201999999</v>
      </c>
      <c r="Q3273" s="168">
        <f t="shared" si="1476"/>
        <v>0</v>
      </c>
      <c r="R3273" s="169">
        <f t="shared" si="1472"/>
        <v>0</v>
      </c>
      <c r="S3273" s="114">
        <f t="shared" si="1490"/>
        <v>0</v>
      </c>
      <c r="T3273" s="124">
        <f t="shared" si="1473"/>
        <v>7.0000000000000007E-2</v>
      </c>
      <c r="U3273" s="122">
        <f t="shared" si="1491"/>
        <v>6</v>
      </c>
      <c r="V3273" s="122">
        <v>252</v>
      </c>
      <c r="W3273" s="121">
        <f t="shared" si="1492"/>
        <v>1.001612218</v>
      </c>
      <c r="X3273" s="114">
        <f t="shared" si="1493"/>
        <v>0.23805336999999999</v>
      </c>
      <c r="Y3273" s="114">
        <f t="shared" si="1494"/>
        <v>0</v>
      </c>
      <c r="Z3273" s="127" t="str">
        <f t="shared" si="1477"/>
        <v>A+J=</v>
      </c>
      <c r="AA3273" s="119">
        <f t="shared" si="1478"/>
        <v>47289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>
        <f t="shared" si="1469"/>
        <v>47268</v>
      </c>
      <c r="B3274" s="114">
        <f t="shared" si="1482"/>
        <v>147.94809584999999</v>
      </c>
      <c r="C3274" s="114">
        <f t="shared" si="1474"/>
        <v>81.708024050000006</v>
      </c>
      <c r="D3274" s="115">
        <f t="shared" si="1483"/>
        <v>1190.8820000000001</v>
      </c>
      <c r="E3274" s="116">
        <f t="shared" si="1479"/>
        <v>1193.337</v>
      </c>
      <c r="F3274" s="117">
        <f t="shared" si="1480"/>
        <v>47229</v>
      </c>
      <c r="G3274" s="118">
        <f t="shared" si="1484"/>
        <v>2.0614972768082662E-3</v>
      </c>
      <c r="H3274" s="119">
        <f t="shared" si="1475"/>
        <v>47289</v>
      </c>
      <c r="I3274" s="119">
        <f t="shared" si="1485"/>
        <v>47289</v>
      </c>
      <c r="J3274" s="120">
        <f t="shared" si="1470"/>
        <v>21</v>
      </c>
      <c r="K3274" s="120">
        <f t="shared" si="1481"/>
        <v>7</v>
      </c>
      <c r="L3274" s="8">
        <f t="shared" si="1471"/>
        <v>1.00068669</v>
      </c>
      <c r="M3274" s="121">
        <f t="shared" si="1486"/>
        <v>1.00206149</v>
      </c>
      <c r="N3274" s="121">
        <f t="shared" si="1487"/>
        <v>1.8060523511206752</v>
      </c>
      <c r="O3274" s="114">
        <f t="shared" si="1488"/>
        <v>1.8072925399999999</v>
      </c>
      <c r="P3274" s="114">
        <f t="shared" si="1489"/>
        <v>147.67030231999999</v>
      </c>
      <c r="Q3274" s="168">
        <f t="shared" si="1476"/>
        <v>0</v>
      </c>
      <c r="R3274" s="169">
        <f t="shared" si="1472"/>
        <v>0</v>
      </c>
      <c r="S3274" s="114">
        <f t="shared" si="1490"/>
        <v>0</v>
      </c>
      <c r="T3274" s="124">
        <f t="shared" si="1473"/>
        <v>7.0000000000000007E-2</v>
      </c>
      <c r="U3274" s="122">
        <f t="shared" si="1491"/>
        <v>7</v>
      </c>
      <c r="V3274" s="122">
        <v>252</v>
      </c>
      <c r="W3274" s="121">
        <f t="shared" si="1492"/>
        <v>1.001881174</v>
      </c>
      <c r="X3274" s="114">
        <f t="shared" si="1493"/>
        <v>0.27779353000000001</v>
      </c>
      <c r="Y3274" s="114">
        <f t="shared" si="1494"/>
        <v>0</v>
      </c>
      <c r="Z3274" s="127" t="str">
        <f t="shared" si="1477"/>
        <v>A+J=</v>
      </c>
      <c r="AA3274" s="119">
        <f t="shared" si="1478"/>
        <v>47289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>
        <f t="shared" ref="A3275:A3338" si="1495">(A3274+1)</f>
        <v>47269</v>
      </c>
      <c r="B3275" s="114">
        <f t="shared" si="1482"/>
        <v>148.00233718999999</v>
      </c>
      <c r="C3275" s="114">
        <f t="shared" si="1474"/>
        <v>81.708024050000006</v>
      </c>
      <c r="D3275" s="115">
        <f t="shared" si="1483"/>
        <v>1190.8820000000001</v>
      </c>
      <c r="E3275" s="116">
        <f t="shared" si="1479"/>
        <v>1193.337</v>
      </c>
      <c r="F3275" s="117">
        <f t="shared" si="1480"/>
        <v>47229</v>
      </c>
      <c r="G3275" s="118">
        <f t="shared" si="1484"/>
        <v>2.0614972768082662E-3</v>
      </c>
      <c r="H3275" s="119">
        <f t="shared" si="1475"/>
        <v>47289</v>
      </c>
      <c r="I3275" s="119">
        <f t="shared" si="1485"/>
        <v>47289</v>
      </c>
      <c r="J3275" s="120">
        <f t="shared" ref="J3275:J3338" si="1496">IF(I3275=I3274,J3274,NETWORKDAYS(I3274,I3275,$AD$148:$AD$502)-1)</f>
        <v>21</v>
      </c>
      <c r="K3275" s="120">
        <f t="shared" si="1481"/>
        <v>8</v>
      </c>
      <c r="L3275" s="8">
        <f t="shared" ref="L3275:L3338" si="1497">TRUNC((E3275/D3275)^TRUNC((K3275/J3275),9),8)</f>
        <v>1.00078483</v>
      </c>
      <c r="M3275" s="121">
        <f t="shared" si="1486"/>
        <v>1.00206149</v>
      </c>
      <c r="N3275" s="121">
        <f t="shared" si="1487"/>
        <v>1.8060523511206752</v>
      </c>
      <c r="O3275" s="114">
        <f t="shared" si="1488"/>
        <v>1.8074697900000001</v>
      </c>
      <c r="P3275" s="114">
        <f t="shared" si="1489"/>
        <v>147.68478507</v>
      </c>
      <c r="Q3275" s="168">
        <f t="shared" si="1476"/>
        <v>0</v>
      </c>
      <c r="R3275" s="169">
        <f t="shared" ref="R3275:R3338" si="1498">IF(Q3275&gt;0,VLOOKUP($A3275,$AD$10:$AI$140,6),0)</f>
        <v>0</v>
      </c>
      <c r="S3275" s="114">
        <f t="shared" si="1490"/>
        <v>0</v>
      </c>
      <c r="T3275" s="124">
        <f t="shared" ref="T3275:T3338" si="1499">(T3274)</f>
        <v>7.0000000000000007E-2</v>
      </c>
      <c r="U3275" s="122">
        <f t="shared" si="1491"/>
        <v>8</v>
      </c>
      <c r="V3275" s="122">
        <v>252</v>
      </c>
      <c r="W3275" s="121">
        <f t="shared" si="1492"/>
        <v>1.0021502019999999</v>
      </c>
      <c r="X3275" s="114">
        <f t="shared" si="1493"/>
        <v>0.31755211999999999</v>
      </c>
      <c r="Y3275" s="114">
        <f t="shared" si="1494"/>
        <v>0</v>
      </c>
      <c r="Z3275" s="127" t="str">
        <f t="shared" si="1477"/>
        <v>A+J=</v>
      </c>
      <c r="AA3275" s="119">
        <f t="shared" si="1478"/>
        <v>47289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>
        <f t="shared" si="1495"/>
        <v>47270</v>
      </c>
      <c r="B3276" s="114">
        <f t="shared" si="1482"/>
        <v>148.00233718999999</v>
      </c>
      <c r="C3276" s="114">
        <f t="shared" ref="C3276:C3339" si="1500">TRUNC(IF(Q3275&gt;0,VLOOKUP(A3275,$AD$12:$AE$140,2),C3275),8)</f>
        <v>81.708024050000006</v>
      </c>
      <c r="D3276" s="115">
        <f t="shared" si="1483"/>
        <v>1190.8820000000001</v>
      </c>
      <c r="E3276" s="116">
        <f t="shared" si="1479"/>
        <v>1193.337</v>
      </c>
      <c r="F3276" s="117">
        <f t="shared" si="1480"/>
        <v>47229</v>
      </c>
      <c r="G3276" s="118">
        <f t="shared" si="1484"/>
        <v>2.0614972768082662E-3</v>
      </c>
      <c r="H3276" s="119">
        <f t="shared" ref="H3276:H3339" si="1501">IF(DAY(A3276)=H$9,VLOOKUP(A3276,AH$118:AN$450,4),H3275)</f>
        <v>47289</v>
      </c>
      <c r="I3276" s="119">
        <f t="shared" si="1485"/>
        <v>47289</v>
      </c>
      <c r="J3276" s="120">
        <f t="shared" si="1496"/>
        <v>21</v>
      </c>
      <c r="K3276" s="120">
        <f t="shared" si="1481"/>
        <v>8</v>
      </c>
      <c r="L3276" s="8">
        <f t="shared" si="1497"/>
        <v>1.00078483</v>
      </c>
      <c r="M3276" s="121">
        <f t="shared" si="1486"/>
        <v>1.00206149</v>
      </c>
      <c r="N3276" s="121">
        <f t="shared" si="1487"/>
        <v>1.8060523511206752</v>
      </c>
      <c r="O3276" s="114">
        <f t="shared" si="1488"/>
        <v>1.8074697900000001</v>
      </c>
      <c r="P3276" s="114">
        <f t="shared" si="1489"/>
        <v>147.68478507</v>
      </c>
      <c r="Q3276" s="168">
        <f t="shared" ref="Q3276:Q3339" si="1502">IF(VLOOKUP(A3276,AD$10:AK$140,8)=VLOOKUP(A3275,AD$10:AK$140,8),0,VLOOKUP(A3276,AD$10:AK$140,8))</f>
        <v>0</v>
      </c>
      <c r="R3276" s="169">
        <f t="shared" si="1498"/>
        <v>0</v>
      </c>
      <c r="S3276" s="114">
        <f t="shared" si="1490"/>
        <v>0</v>
      </c>
      <c r="T3276" s="124">
        <f t="shared" si="1499"/>
        <v>7.0000000000000007E-2</v>
      </c>
      <c r="U3276" s="122">
        <f t="shared" si="1491"/>
        <v>8</v>
      </c>
      <c r="V3276" s="122">
        <v>252</v>
      </c>
      <c r="W3276" s="121">
        <f t="shared" si="1492"/>
        <v>1.0021502019999999</v>
      </c>
      <c r="X3276" s="114">
        <f t="shared" si="1493"/>
        <v>0.31755211999999999</v>
      </c>
      <c r="Y3276" s="114">
        <f t="shared" si="1494"/>
        <v>0</v>
      </c>
      <c r="Z3276" s="127" t="str">
        <f t="shared" ref="Z3276:Z3339" si="1503">IF($Q3275&gt;0,VLOOKUP($A3275,$AD$10:$AM$140,9),Z3275)</f>
        <v>A+J=</v>
      </c>
      <c r="AA3276" s="119">
        <f t="shared" ref="AA3276:AA3339" si="1504">IF($Q3275&gt;0,VLOOKUP($A3275,$AD$10:$AM$140,10),AA3275)</f>
        <v>47289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>
        <f t="shared" si="1495"/>
        <v>47271</v>
      </c>
      <c r="B3277" s="114">
        <f t="shared" si="1482"/>
        <v>148.05659694000002</v>
      </c>
      <c r="C3277" s="114">
        <f t="shared" si="1500"/>
        <v>81.708024050000006</v>
      </c>
      <c r="D3277" s="115">
        <f t="shared" si="1483"/>
        <v>1190.8820000000001</v>
      </c>
      <c r="E3277" s="116">
        <f t="shared" si="1479"/>
        <v>1193.337</v>
      </c>
      <c r="F3277" s="117">
        <f t="shared" si="1480"/>
        <v>47229</v>
      </c>
      <c r="G3277" s="118">
        <f t="shared" si="1484"/>
        <v>2.0614972768082662E-3</v>
      </c>
      <c r="H3277" s="119">
        <f t="shared" si="1501"/>
        <v>47289</v>
      </c>
      <c r="I3277" s="119">
        <f t="shared" si="1485"/>
        <v>47289</v>
      </c>
      <c r="J3277" s="120">
        <f t="shared" si="1496"/>
        <v>21</v>
      </c>
      <c r="K3277" s="120">
        <f t="shared" si="1481"/>
        <v>9</v>
      </c>
      <c r="L3277" s="8">
        <f t="shared" si="1497"/>
        <v>1.0008829699999999</v>
      </c>
      <c r="M3277" s="121">
        <f t="shared" si="1486"/>
        <v>1.00206149</v>
      </c>
      <c r="N3277" s="121">
        <f t="shared" si="1487"/>
        <v>1.8060523511206752</v>
      </c>
      <c r="O3277" s="114">
        <f t="shared" si="1488"/>
        <v>1.80764704</v>
      </c>
      <c r="P3277" s="114">
        <f t="shared" si="1489"/>
        <v>147.69926781000001</v>
      </c>
      <c r="Q3277" s="168">
        <f t="shared" si="1502"/>
        <v>0</v>
      </c>
      <c r="R3277" s="169">
        <f t="shared" si="1498"/>
        <v>0</v>
      </c>
      <c r="S3277" s="114">
        <f t="shared" si="1490"/>
        <v>0</v>
      </c>
      <c r="T3277" s="124">
        <f t="shared" si="1499"/>
        <v>7.0000000000000007E-2</v>
      </c>
      <c r="U3277" s="122">
        <f t="shared" si="1491"/>
        <v>9</v>
      </c>
      <c r="V3277" s="122">
        <v>252</v>
      </c>
      <c r="W3277" s="121">
        <f t="shared" si="1492"/>
        <v>1.0024193020000001</v>
      </c>
      <c r="X3277" s="114">
        <f t="shared" si="1493"/>
        <v>0.35732912999999999</v>
      </c>
      <c r="Y3277" s="114">
        <f t="shared" si="1494"/>
        <v>0</v>
      </c>
      <c r="Z3277" s="127" t="str">
        <f t="shared" si="1503"/>
        <v>A+J=</v>
      </c>
      <c r="AA3277" s="119">
        <f t="shared" si="1504"/>
        <v>47289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>
        <f t="shared" si="1495"/>
        <v>47272</v>
      </c>
      <c r="B3278" s="114">
        <f t="shared" si="1482"/>
        <v>148.05659694000002</v>
      </c>
      <c r="C3278" s="114">
        <f t="shared" si="1500"/>
        <v>81.708024050000006</v>
      </c>
      <c r="D3278" s="115">
        <f t="shared" si="1483"/>
        <v>1190.8820000000001</v>
      </c>
      <c r="E3278" s="116">
        <f t="shared" si="1479"/>
        <v>1193.337</v>
      </c>
      <c r="F3278" s="117">
        <f t="shared" si="1480"/>
        <v>47229</v>
      </c>
      <c r="G3278" s="118">
        <f t="shared" si="1484"/>
        <v>2.0614972768082662E-3</v>
      </c>
      <c r="H3278" s="119">
        <f t="shared" si="1501"/>
        <v>47289</v>
      </c>
      <c r="I3278" s="119">
        <f t="shared" si="1485"/>
        <v>47289</v>
      </c>
      <c r="J3278" s="120">
        <f t="shared" si="1496"/>
        <v>21</v>
      </c>
      <c r="K3278" s="120">
        <f t="shared" si="1481"/>
        <v>9</v>
      </c>
      <c r="L3278" s="8">
        <f t="shared" si="1497"/>
        <v>1.0008829699999999</v>
      </c>
      <c r="M3278" s="121">
        <f t="shared" si="1486"/>
        <v>1.00206149</v>
      </c>
      <c r="N3278" s="121">
        <f t="shared" si="1487"/>
        <v>1.8060523511206752</v>
      </c>
      <c r="O3278" s="114">
        <f t="shared" si="1488"/>
        <v>1.80764704</v>
      </c>
      <c r="P3278" s="114">
        <f t="shared" si="1489"/>
        <v>147.69926781000001</v>
      </c>
      <c r="Q3278" s="168">
        <f t="shared" si="1502"/>
        <v>0</v>
      </c>
      <c r="R3278" s="169">
        <f t="shared" si="1498"/>
        <v>0</v>
      </c>
      <c r="S3278" s="114">
        <f t="shared" si="1490"/>
        <v>0</v>
      </c>
      <c r="T3278" s="124">
        <f t="shared" si="1499"/>
        <v>7.0000000000000007E-2</v>
      </c>
      <c r="U3278" s="122">
        <f t="shared" si="1491"/>
        <v>9</v>
      </c>
      <c r="V3278" s="122">
        <v>252</v>
      </c>
      <c r="W3278" s="121">
        <f t="shared" si="1492"/>
        <v>1.0024193020000001</v>
      </c>
      <c r="X3278" s="114">
        <f t="shared" si="1493"/>
        <v>0.35732912999999999</v>
      </c>
      <c r="Y3278" s="114">
        <f t="shared" si="1494"/>
        <v>0</v>
      </c>
      <c r="Z3278" s="127" t="str">
        <f t="shared" si="1503"/>
        <v>A+J=</v>
      </c>
      <c r="AA3278" s="119">
        <f t="shared" si="1504"/>
        <v>47289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>
        <f t="shared" si="1495"/>
        <v>47273</v>
      </c>
      <c r="B3279" s="114">
        <f t="shared" si="1482"/>
        <v>148.05659694000002</v>
      </c>
      <c r="C3279" s="114">
        <f t="shared" si="1500"/>
        <v>81.708024050000006</v>
      </c>
      <c r="D3279" s="115">
        <f t="shared" si="1483"/>
        <v>1190.8820000000001</v>
      </c>
      <c r="E3279" s="116">
        <f t="shared" si="1479"/>
        <v>1193.337</v>
      </c>
      <c r="F3279" s="117">
        <f t="shared" si="1480"/>
        <v>47229</v>
      </c>
      <c r="G3279" s="118">
        <f t="shared" si="1484"/>
        <v>2.0614972768082662E-3</v>
      </c>
      <c r="H3279" s="119">
        <f t="shared" si="1501"/>
        <v>47289</v>
      </c>
      <c r="I3279" s="119">
        <f t="shared" si="1485"/>
        <v>47289</v>
      </c>
      <c r="J3279" s="120">
        <f t="shared" si="1496"/>
        <v>21</v>
      </c>
      <c r="K3279" s="120">
        <f t="shared" si="1481"/>
        <v>9</v>
      </c>
      <c r="L3279" s="8">
        <f t="shared" si="1497"/>
        <v>1.0008829699999999</v>
      </c>
      <c r="M3279" s="121">
        <f t="shared" si="1486"/>
        <v>1.00206149</v>
      </c>
      <c r="N3279" s="121">
        <f t="shared" si="1487"/>
        <v>1.8060523511206752</v>
      </c>
      <c r="O3279" s="114">
        <f t="shared" si="1488"/>
        <v>1.80764704</v>
      </c>
      <c r="P3279" s="114">
        <f t="shared" si="1489"/>
        <v>147.69926781000001</v>
      </c>
      <c r="Q3279" s="168">
        <f t="shared" si="1502"/>
        <v>0</v>
      </c>
      <c r="R3279" s="169">
        <f t="shared" si="1498"/>
        <v>0</v>
      </c>
      <c r="S3279" s="114">
        <f t="shared" si="1490"/>
        <v>0</v>
      </c>
      <c r="T3279" s="124">
        <f t="shared" si="1499"/>
        <v>7.0000000000000007E-2</v>
      </c>
      <c r="U3279" s="122">
        <f t="shared" si="1491"/>
        <v>9</v>
      </c>
      <c r="V3279" s="122">
        <v>252</v>
      </c>
      <c r="W3279" s="121">
        <f t="shared" si="1492"/>
        <v>1.0024193020000001</v>
      </c>
      <c r="X3279" s="114">
        <f t="shared" si="1493"/>
        <v>0.35732912999999999</v>
      </c>
      <c r="Y3279" s="114">
        <f t="shared" si="1494"/>
        <v>0</v>
      </c>
      <c r="Z3279" s="127" t="str">
        <f t="shared" si="1503"/>
        <v>A+J=</v>
      </c>
      <c r="AA3279" s="119">
        <f t="shared" si="1504"/>
        <v>47289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>
        <f t="shared" si="1495"/>
        <v>47274</v>
      </c>
      <c r="B3280" s="114">
        <f t="shared" si="1482"/>
        <v>148.11087759</v>
      </c>
      <c r="C3280" s="114">
        <f t="shared" si="1500"/>
        <v>81.708024050000006</v>
      </c>
      <c r="D3280" s="115">
        <f t="shared" si="1483"/>
        <v>1190.8820000000001</v>
      </c>
      <c r="E3280" s="116">
        <f t="shared" si="1479"/>
        <v>1193.337</v>
      </c>
      <c r="F3280" s="117">
        <f t="shared" si="1480"/>
        <v>47229</v>
      </c>
      <c r="G3280" s="118">
        <f t="shared" si="1484"/>
        <v>2.0614972768082662E-3</v>
      </c>
      <c r="H3280" s="119">
        <f t="shared" si="1501"/>
        <v>47289</v>
      </c>
      <c r="I3280" s="119">
        <f t="shared" si="1485"/>
        <v>47289</v>
      </c>
      <c r="J3280" s="120">
        <f t="shared" si="1496"/>
        <v>21</v>
      </c>
      <c r="K3280" s="120">
        <f t="shared" si="1481"/>
        <v>10</v>
      </c>
      <c r="L3280" s="8">
        <f t="shared" si="1497"/>
        <v>1.00098113</v>
      </c>
      <c r="M3280" s="121">
        <f t="shared" si="1486"/>
        <v>1.00206149</v>
      </c>
      <c r="N3280" s="121">
        <f t="shared" si="1487"/>
        <v>1.8060523511206752</v>
      </c>
      <c r="O3280" s="114">
        <f t="shared" si="1488"/>
        <v>1.8078243199999999</v>
      </c>
      <c r="P3280" s="114">
        <f t="shared" si="1489"/>
        <v>147.71375301</v>
      </c>
      <c r="Q3280" s="168">
        <f t="shared" si="1502"/>
        <v>0</v>
      </c>
      <c r="R3280" s="169">
        <f t="shared" si="1498"/>
        <v>0</v>
      </c>
      <c r="S3280" s="114">
        <f t="shared" si="1490"/>
        <v>0</v>
      </c>
      <c r="T3280" s="124">
        <f t="shared" si="1499"/>
        <v>7.0000000000000007E-2</v>
      </c>
      <c r="U3280" s="122">
        <f t="shared" si="1491"/>
        <v>10</v>
      </c>
      <c r="V3280" s="122">
        <v>252</v>
      </c>
      <c r="W3280" s="121">
        <f t="shared" si="1492"/>
        <v>1.0026884739999999</v>
      </c>
      <c r="X3280" s="114">
        <f t="shared" si="1493"/>
        <v>0.39712458</v>
      </c>
      <c r="Y3280" s="114">
        <f t="shared" si="1494"/>
        <v>0</v>
      </c>
      <c r="Z3280" s="127" t="str">
        <f t="shared" si="1503"/>
        <v>A+J=</v>
      </c>
      <c r="AA3280" s="119">
        <f t="shared" si="1504"/>
        <v>47289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>
        <f t="shared" si="1495"/>
        <v>47275</v>
      </c>
      <c r="B3281" s="114">
        <f t="shared" si="1482"/>
        <v>148.16517845999999</v>
      </c>
      <c r="C3281" s="114">
        <f t="shared" si="1500"/>
        <v>81.708024050000006</v>
      </c>
      <c r="D3281" s="115">
        <f t="shared" si="1483"/>
        <v>1190.8820000000001</v>
      </c>
      <c r="E3281" s="116">
        <f t="shared" si="1479"/>
        <v>1193.337</v>
      </c>
      <c r="F3281" s="117">
        <f t="shared" si="1480"/>
        <v>47229</v>
      </c>
      <c r="G3281" s="118">
        <f t="shared" si="1484"/>
        <v>2.0614972768082662E-3</v>
      </c>
      <c r="H3281" s="119">
        <f t="shared" si="1501"/>
        <v>47289</v>
      </c>
      <c r="I3281" s="119">
        <f t="shared" si="1485"/>
        <v>47289</v>
      </c>
      <c r="J3281" s="120">
        <f t="shared" si="1496"/>
        <v>21</v>
      </c>
      <c r="K3281" s="120">
        <f t="shared" si="1481"/>
        <v>11</v>
      </c>
      <c r="L3281" s="8">
        <f t="shared" si="1497"/>
        <v>1.0010793</v>
      </c>
      <c r="M3281" s="121">
        <f t="shared" si="1486"/>
        <v>1.00206149</v>
      </c>
      <c r="N3281" s="121">
        <f t="shared" si="1487"/>
        <v>1.8060523511206752</v>
      </c>
      <c r="O3281" s="114">
        <f t="shared" si="1488"/>
        <v>1.80800162</v>
      </c>
      <c r="P3281" s="114">
        <f t="shared" si="1489"/>
        <v>147.72823983999999</v>
      </c>
      <c r="Q3281" s="168">
        <f t="shared" si="1502"/>
        <v>0</v>
      </c>
      <c r="R3281" s="169">
        <f t="shared" si="1498"/>
        <v>0</v>
      </c>
      <c r="S3281" s="114">
        <f t="shared" si="1490"/>
        <v>0</v>
      </c>
      <c r="T3281" s="124">
        <f t="shared" si="1499"/>
        <v>7.0000000000000007E-2</v>
      </c>
      <c r="U3281" s="122">
        <f t="shared" si="1491"/>
        <v>11</v>
      </c>
      <c r="V3281" s="122">
        <v>252</v>
      </c>
      <c r="W3281" s="121">
        <f t="shared" si="1492"/>
        <v>1.0029577190000001</v>
      </c>
      <c r="X3281" s="114">
        <f t="shared" si="1493"/>
        <v>0.43693862</v>
      </c>
      <c r="Y3281" s="114">
        <f t="shared" si="1494"/>
        <v>0</v>
      </c>
      <c r="Z3281" s="127" t="str">
        <f t="shared" si="1503"/>
        <v>A+J=</v>
      </c>
      <c r="AA3281" s="119">
        <f t="shared" si="1504"/>
        <v>47289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>
        <f t="shared" si="1495"/>
        <v>47276</v>
      </c>
      <c r="B3282" s="114">
        <f t="shared" si="1482"/>
        <v>148.21949777</v>
      </c>
      <c r="C3282" s="114">
        <f t="shared" si="1500"/>
        <v>81.708024050000006</v>
      </c>
      <c r="D3282" s="115">
        <f t="shared" si="1483"/>
        <v>1190.8820000000001</v>
      </c>
      <c r="E3282" s="116">
        <f t="shared" si="1479"/>
        <v>1193.337</v>
      </c>
      <c r="F3282" s="117">
        <f t="shared" si="1480"/>
        <v>47229</v>
      </c>
      <c r="G3282" s="118">
        <f t="shared" si="1484"/>
        <v>2.0614972768082662E-3</v>
      </c>
      <c r="H3282" s="119">
        <f t="shared" si="1501"/>
        <v>47289</v>
      </c>
      <c r="I3282" s="119">
        <f t="shared" si="1485"/>
        <v>47289</v>
      </c>
      <c r="J3282" s="120">
        <f t="shared" si="1496"/>
        <v>21</v>
      </c>
      <c r="K3282" s="120">
        <f t="shared" si="1481"/>
        <v>12</v>
      </c>
      <c r="L3282" s="8">
        <f t="shared" si="1497"/>
        <v>1.00117747</v>
      </c>
      <c r="M3282" s="121">
        <f t="shared" si="1486"/>
        <v>1.00206149</v>
      </c>
      <c r="N3282" s="121">
        <f t="shared" si="1487"/>
        <v>1.8060523511206752</v>
      </c>
      <c r="O3282" s="114">
        <f t="shared" si="1488"/>
        <v>1.80817892</v>
      </c>
      <c r="P3282" s="114">
        <f t="shared" si="1489"/>
        <v>147.74272668</v>
      </c>
      <c r="Q3282" s="168">
        <f t="shared" si="1502"/>
        <v>0</v>
      </c>
      <c r="R3282" s="169">
        <f t="shared" si="1498"/>
        <v>0</v>
      </c>
      <c r="S3282" s="114">
        <f t="shared" si="1490"/>
        <v>0</v>
      </c>
      <c r="T3282" s="124">
        <f t="shared" si="1499"/>
        <v>7.0000000000000007E-2</v>
      </c>
      <c r="U3282" s="122">
        <f t="shared" si="1491"/>
        <v>12</v>
      </c>
      <c r="V3282" s="122">
        <v>252</v>
      </c>
      <c r="W3282" s="121">
        <f t="shared" si="1492"/>
        <v>1.003227036</v>
      </c>
      <c r="X3282" s="114">
        <f t="shared" si="1493"/>
        <v>0.47677109000000001</v>
      </c>
      <c r="Y3282" s="114">
        <f t="shared" si="1494"/>
        <v>0</v>
      </c>
      <c r="Z3282" s="127" t="str">
        <f t="shared" si="1503"/>
        <v>A+J=</v>
      </c>
      <c r="AA3282" s="119">
        <f t="shared" si="1504"/>
        <v>47289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>
        <f t="shared" si="1495"/>
        <v>47277</v>
      </c>
      <c r="B3283" s="114">
        <f t="shared" si="1482"/>
        <v>148.27383798</v>
      </c>
      <c r="C3283" s="114">
        <f t="shared" si="1500"/>
        <v>81.708024050000006</v>
      </c>
      <c r="D3283" s="115">
        <f t="shared" si="1483"/>
        <v>1190.8820000000001</v>
      </c>
      <c r="E3283" s="116">
        <f t="shared" si="1479"/>
        <v>1193.337</v>
      </c>
      <c r="F3283" s="117">
        <f t="shared" si="1480"/>
        <v>47229</v>
      </c>
      <c r="G3283" s="118">
        <f t="shared" si="1484"/>
        <v>2.0614972768082662E-3</v>
      </c>
      <c r="H3283" s="119">
        <f t="shared" si="1501"/>
        <v>47289</v>
      </c>
      <c r="I3283" s="119">
        <f t="shared" si="1485"/>
        <v>47289</v>
      </c>
      <c r="J3283" s="120">
        <f t="shared" si="1496"/>
        <v>21</v>
      </c>
      <c r="K3283" s="120">
        <f t="shared" si="1481"/>
        <v>13</v>
      </c>
      <c r="L3283" s="8">
        <f t="shared" si="1497"/>
        <v>1.0012756599999999</v>
      </c>
      <c r="M3283" s="121">
        <f t="shared" si="1486"/>
        <v>1.00206149</v>
      </c>
      <c r="N3283" s="121">
        <f t="shared" si="1487"/>
        <v>1.8060523511206752</v>
      </c>
      <c r="O3283" s="114">
        <f t="shared" si="1488"/>
        <v>1.8083562500000001</v>
      </c>
      <c r="P3283" s="114">
        <f t="shared" si="1489"/>
        <v>147.75721596</v>
      </c>
      <c r="Q3283" s="168">
        <f t="shared" si="1502"/>
        <v>0</v>
      </c>
      <c r="R3283" s="169">
        <f t="shared" si="1498"/>
        <v>0</v>
      </c>
      <c r="S3283" s="114">
        <f t="shared" si="1490"/>
        <v>0</v>
      </c>
      <c r="T3283" s="124">
        <f t="shared" si="1499"/>
        <v>7.0000000000000007E-2</v>
      </c>
      <c r="U3283" s="122">
        <f t="shared" si="1491"/>
        <v>13</v>
      </c>
      <c r="V3283" s="122">
        <v>252</v>
      </c>
      <c r="W3283" s="121">
        <f t="shared" si="1492"/>
        <v>1.003496425</v>
      </c>
      <c r="X3283" s="114">
        <f t="shared" si="1493"/>
        <v>0.51662202000000002</v>
      </c>
      <c r="Y3283" s="114">
        <f t="shared" si="1494"/>
        <v>0</v>
      </c>
      <c r="Z3283" s="127" t="str">
        <f t="shared" si="1503"/>
        <v>A+J=</v>
      </c>
      <c r="AA3283" s="119">
        <f t="shared" si="1504"/>
        <v>47289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>
        <f t="shared" si="1495"/>
        <v>47278</v>
      </c>
      <c r="B3284" s="114">
        <f t="shared" si="1482"/>
        <v>148.32819760000001</v>
      </c>
      <c r="C3284" s="114">
        <f t="shared" si="1500"/>
        <v>81.708024050000006</v>
      </c>
      <c r="D3284" s="115">
        <f t="shared" si="1483"/>
        <v>1190.8820000000001</v>
      </c>
      <c r="E3284" s="116">
        <f t="shared" si="1479"/>
        <v>1193.337</v>
      </c>
      <c r="F3284" s="117">
        <f t="shared" si="1480"/>
        <v>47229</v>
      </c>
      <c r="G3284" s="118">
        <f t="shared" si="1484"/>
        <v>2.0614972768082662E-3</v>
      </c>
      <c r="H3284" s="119">
        <f t="shared" si="1501"/>
        <v>47289</v>
      </c>
      <c r="I3284" s="119">
        <f t="shared" si="1485"/>
        <v>47289</v>
      </c>
      <c r="J3284" s="120">
        <f t="shared" si="1496"/>
        <v>21</v>
      </c>
      <c r="K3284" s="120">
        <f t="shared" si="1481"/>
        <v>14</v>
      </c>
      <c r="L3284" s="8">
        <f t="shared" si="1497"/>
        <v>1.00137385</v>
      </c>
      <c r="M3284" s="121">
        <f t="shared" si="1486"/>
        <v>1.00206149</v>
      </c>
      <c r="N3284" s="121">
        <f t="shared" si="1487"/>
        <v>1.8060523511206752</v>
      </c>
      <c r="O3284" s="114">
        <f t="shared" si="1488"/>
        <v>1.8085335899999999</v>
      </c>
      <c r="P3284" s="114">
        <f t="shared" si="1489"/>
        <v>147.77170606000001</v>
      </c>
      <c r="Q3284" s="168">
        <f t="shared" si="1502"/>
        <v>0</v>
      </c>
      <c r="R3284" s="169">
        <f t="shared" si="1498"/>
        <v>0</v>
      </c>
      <c r="S3284" s="114">
        <f t="shared" si="1490"/>
        <v>0</v>
      </c>
      <c r="T3284" s="124">
        <f t="shared" si="1499"/>
        <v>7.0000000000000007E-2</v>
      </c>
      <c r="U3284" s="122">
        <f t="shared" si="1491"/>
        <v>14</v>
      </c>
      <c r="V3284" s="122">
        <v>252</v>
      </c>
      <c r="W3284" s="121">
        <f t="shared" si="1492"/>
        <v>1.0037658869999999</v>
      </c>
      <c r="X3284" s="114">
        <f t="shared" si="1493"/>
        <v>0.55649154000000001</v>
      </c>
      <c r="Y3284" s="114">
        <f t="shared" si="1494"/>
        <v>0</v>
      </c>
      <c r="Z3284" s="127" t="str">
        <f t="shared" si="1503"/>
        <v>A+J=</v>
      </c>
      <c r="AA3284" s="119">
        <f t="shared" si="1504"/>
        <v>47289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>
        <f t="shared" si="1495"/>
        <v>47279</v>
      </c>
      <c r="B3285" s="114">
        <f t="shared" si="1482"/>
        <v>148.32819760000001</v>
      </c>
      <c r="C3285" s="114">
        <f t="shared" si="1500"/>
        <v>81.708024050000006</v>
      </c>
      <c r="D3285" s="115">
        <f t="shared" si="1483"/>
        <v>1190.8820000000001</v>
      </c>
      <c r="E3285" s="116">
        <f t="shared" si="1479"/>
        <v>1193.337</v>
      </c>
      <c r="F3285" s="117">
        <f t="shared" si="1480"/>
        <v>47229</v>
      </c>
      <c r="G3285" s="118">
        <f t="shared" si="1484"/>
        <v>2.0614972768082662E-3</v>
      </c>
      <c r="H3285" s="119">
        <f t="shared" si="1501"/>
        <v>47289</v>
      </c>
      <c r="I3285" s="119">
        <f t="shared" si="1485"/>
        <v>47289</v>
      </c>
      <c r="J3285" s="120">
        <f t="shared" si="1496"/>
        <v>21</v>
      </c>
      <c r="K3285" s="120">
        <f t="shared" si="1481"/>
        <v>14</v>
      </c>
      <c r="L3285" s="8">
        <f t="shared" si="1497"/>
        <v>1.00137385</v>
      </c>
      <c r="M3285" s="121">
        <f t="shared" si="1486"/>
        <v>1.00206149</v>
      </c>
      <c r="N3285" s="121">
        <f t="shared" si="1487"/>
        <v>1.8060523511206752</v>
      </c>
      <c r="O3285" s="114">
        <f t="shared" si="1488"/>
        <v>1.8085335899999999</v>
      </c>
      <c r="P3285" s="114">
        <f t="shared" si="1489"/>
        <v>147.77170606000001</v>
      </c>
      <c r="Q3285" s="168">
        <f t="shared" si="1502"/>
        <v>0</v>
      </c>
      <c r="R3285" s="169">
        <f t="shared" si="1498"/>
        <v>0</v>
      </c>
      <c r="S3285" s="114">
        <f t="shared" si="1490"/>
        <v>0</v>
      </c>
      <c r="T3285" s="124">
        <f t="shared" si="1499"/>
        <v>7.0000000000000007E-2</v>
      </c>
      <c r="U3285" s="122">
        <f t="shared" si="1491"/>
        <v>14</v>
      </c>
      <c r="V3285" s="122">
        <v>252</v>
      </c>
      <c r="W3285" s="121">
        <f t="shared" si="1492"/>
        <v>1.0037658869999999</v>
      </c>
      <c r="X3285" s="114">
        <f t="shared" si="1493"/>
        <v>0.55649154000000001</v>
      </c>
      <c r="Y3285" s="114">
        <f t="shared" si="1494"/>
        <v>0</v>
      </c>
      <c r="Z3285" s="127" t="str">
        <f t="shared" si="1503"/>
        <v>A+J=</v>
      </c>
      <c r="AA3285" s="119">
        <f t="shared" si="1504"/>
        <v>47289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>
        <f t="shared" si="1495"/>
        <v>47280</v>
      </c>
      <c r="B3286" s="114">
        <f t="shared" si="1482"/>
        <v>148.32819760000001</v>
      </c>
      <c r="C3286" s="114">
        <f t="shared" si="1500"/>
        <v>81.708024050000006</v>
      </c>
      <c r="D3286" s="115">
        <f t="shared" si="1483"/>
        <v>1190.8820000000001</v>
      </c>
      <c r="E3286" s="116">
        <f t="shared" si="1479"/>
        <v>1193.337</v>
      </c>
      <c r="F3286" s="117">
        <f t="shared" si="1480"/>
        <v>47229</v>
      </c>
      <c r="G3286" s="118">
        <f t="shared" si="1484"/>
        <v>2.0614972768082662E-3</v>
      </c>
      <c r="H3286" s="119">
        <f t="shared" si="1501"/>
        <v>47289</v>
      </c>
      <c r="I3286" s="119">
        <f t="shared" si="1485"/>
        <v>47289</v>
      </c>
      <c r="J3286" s="120">
        <f t="shared" si="1496"/>
        <v>21</v>
      </c>
      <c r="K3286" s="120">
        <f t="shared" si="1481"/>
        <v>14</v>
      </c>
      <c r="L3286" s="8">
        <f t="shared" si="1497"/>
        <v>1.00137385</v>
      </c>
      <c r="M3286" s="121">
        <f t="shared" si="1486"/>
        <v>1.00206149</v>
      </c>
      <c r="N3286" s="121">
        <f t="shared" si="1487"/>
        <v>1.8060523511206752</v>
      </c>
      <c r="O3286" s="114">
        <f t="shared" si="1488"/>
        <v>1.8085335899999999</v>
      </c>
      <c r="P3286" s="114">
        <f t="shared" si="1489"/>
        <v>147.77170606000001</v>
      </c>
      <c r="Q3286" s="168">
        <f t="shared" si="1502"/>
        <v>0</v>
      </c>
      <c r="R3286" s="169">
        <f t="shared" si="1498"/>
        <v>0</v>
      </c>
      <c r="S3286" s="114">
        <f t="shared" si="1490"/>
        <v>0</v>
      </c>
      <c r="T3286" s="124">
        <f t="shared" si="1499"/>
        <v>7.0000000000000007E-2</v>
      </c>
      <c r="U3286" s="122">
        <f t="shared" si="1491"/>
        <v>14</v>
      </c>
      <c r="V3286" s="122">
        <v>252</v>
      </c>
      <c r="W3286" s="121">
        <f t="shared" si="1492"/>
        <v>1.0037658869999999</v>
      </c>
      <c r="X3286" s="114">
        <f t="shared" si="1493"/>
        <v>0.55649154000000001</v>
      </c>
      <c r="Y3286" s="114">
        <f t="shared" si="1494"/>
        <v>0</v>
      </c>
      <c r="Z3286" s="127" t="str">
        <f t="shared" si="1503"/>
        <v>A+J=</v>
      </c>
      <c r="AA3286" s="119">
        <f t="shared" si="1504"/>
        <v>47289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>
        <f t="shared" si="1495"/>
        <v>47281</v>
      </c>
      <c r="B3287" s="114">
        <f t="shared" si="1482"/>
        <v>148.38257813000001</v>
      </c>
      <c r="C3287" s="114">
        <f t="shared" si="1500"/>
        <v>81.708024050000006</v>
      </c>
      <c r="D3287" s="115">
        <f t="shared" si="1483"/>
        <v>1190.8820000000001</v>
      </c>
      <c r="E3287" s="116">
        <f t="shared" si="1479"/>
        <v>1193.337</v>
      </c>
      <c r="F3287" s="117">
        <f t="shared" si="1480"/>
        <v>47229</v>
      </c>
      <c r="G3287" s="118">
        <f t="shared" si="1484"/>
        <v>2.0614972768082662E-3</v>
      </c>
      <c r="H3287" s="119">
        <f t="shared" si="1501"/>
        <v>47289</v>
      </c>
      <c r="I3287" s="119">
        <f t="shared" si="1485"/>
        <v>47289</v>
      </c>
      <c r="J3287" s="120">
        <f t="shared" si="1496"/>
        <v>21</v>
      </c>
      <c r="K3287" s="120">
        <f t="shared" si="1481"/>
        <v>15</v>
      </c>
      <c r="L3287" s="8">
        <f t="shared" si="1497"/>
        <v>1.00147206</v>
      </c>
      <c r="M3287" s="121">
        <f t="shared" si="1486"/>
        <v>1.00206149</v>
      </c>
      <c r="N3287" s="121">
        <f t="shared" si="1487"/>
        <v>1.8060523511206752</v>
      </c>
      <c r="O3287" s="114">
        <f t="shared" si="1488"/>
        <v>1.80871096</v>
      </c>
      <c r="P3287" s="114">
        <f t="shared" si="1489"/>
        <v>147.78619861000001</v>
      </c>
      <c r="Q3287" s="168">
        <f t="shared" si="1502"/>
        <v>0</v>
      </c>
      <c r="R3287" s="169">
        <f t="shared" si="1498"/>
        <v>0</v>
      </c>
      <c r="S3287" s="114">
        <f t="shared" si="1490"/>
        <v>0</v>
      </c>
      <c r="T3287" s="124">
        <f t="shared" si="1499"/>
        <v>7.0000000000000007E-2</v>
      </c>
      <c r="U3287" s="122">
        <f t="shared" si="1491"/>
        <v>15</v>
      </c>
      <c r="V3287" s="122">
        <v>252</v>
      </c>
      <c r="W3287" s="121">
        <f t="shared" si="1492"/>
        <v>1.004035421</v>
      </c>
      <c r="X3287" s="114">
        <f t="shared" si="1493"/>
        <v>0.59637952000000005</v>
      </c>
      <c r="Y3287" s="114">
        <f t="shared" si="1494"/>
        <v>0</v>
      </c>
      <c r="Z3287" s="127" t="str">
        <f t="shared" si="1503"/>
        <v>A+J=</v>
      </c>
      <c r="AA3287" s="119">
        <f t="shared" si="1504"/>
        <v>47289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>
        <f t="shared" si="1495"/>
        <v>47282</v>
      </c>
      <c r="B3288" s="114">
        <f t="shared" si="1482"/>
        <v>148.43697794000002</v>
      </c>
      <c r="C3288" s="114">
        <f t="shared" si="1500"/>
        <v>81.708024050000006</v>
      </c>
      <c r="D3288" s="115">
        <f t="shared" si="1483"/>
        <v>1190.8820000000001</v>
      </c>
      <c r="E3288" s="116">
        <f t="shared" si="1479"/>
        <v>1193.337</v>
      </c>
      <c r="F3288" s="117">
        <f t="shared" si="1480"/>
        <v>47229</v>
      </c>
      <c r="G3288" s="118">
        <f t="shared" si="1484"/>
        <v>2.0614972768082662E-3</v>
      </c>
      <c r="H3288" s="119">
        <f t="shared" si="1501"/>
        <v>47289</v>
      </c>
      <c r="I3288" s="119">
        <f t="shared" si="1485"/>
        <v>47289</v>
      </c>
      <c r="J3288" s="120">
        <f t="shared" si="1496"/>
        <v>21</v>
      </c>
      <c r="K3288" s="120">
        <f t="shared" si="1481"/>
        <v>16</v>
      </c>
      <c r="L3288" s="8">
        <f t="shared" si="1497"/>
        <v>1.00157027</v>
      </c>
      <c r="M3288" s="121">
        <f t="shared" si="1486"/>
        <v>1.00206149</v>
      </c>
      <c r="N3288" s="121">
        <f t="shared" si="1487"/>
        <v>1.8060523511206752</v>
      </c>
      <c r="O3288" s="114">
        <f t="shared" si="1488"/>
        <v>1.80888834</v>
      </c>
      <c r="P3288" s="114">
        <f t="shared" si="1489"/>
        <v>147.80069198000001</v>
      </c>
      <c r="Q3288" s="168">
        <f t="shared" si="1502"/>
        <v>0</v>
      </c>
      <c r="R3288" s="169">
        <f t="shared" si="1498"/>
        <v>0</v>
      </c>
      <c r="S3288" s="114">
        <f t="shared" si="1490"/>
        <v>0</v>
      </c>
      <c r="T3288" s="124">
        <f t="shared" si="1499"/>
        <v>7.0000000000000007E-2</v>
      </c>
      <c r="U3288" s="122">
        <f t="shared" si="1491"/>
        <v>16</v>
      </c>
      <c r="V3288" s="122">
        <v>252</v>
      </c>
      <c r="W3288" s="121">
        <f t="shared" si="1492"/>
        <v>1.004305027</v>
      </c>
      <c r="X3288" s="114">
        <f t="shared" si="1493"/>
        <v>0.63628596000000004</v>
      </c>
      <c r="Y3288" s="114">
        <f t="shared" si="1494"/>
        <v>0</v>
      </c>
      <c r="Z3288" s="127" t="str">
        <f t="shared" si="1503"/>
        <v>A+J=</v>
      </c>
      <c r="AA3288" s="119">
        <f t="shared" si="1504"/>
        <v>47289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>
        <f t="shared" si="1495"/>
        <v>47283</v>
      </c>
      <c r="B3289" s="114">
        <f t="shared" si="1482"/>
        <v>148.49139801000001</v>
      </c>
      <c r="C3289" s="114">
        <f t="shared" si="1500"/>
        <v>81.708024050000006</v>
      </c>
      <c r="D3289" s="115">
        <f t="shared" si="1483"/>
        <v>1190.8820000000001</v>
      </c>
      <c r="E3289" s="116">
        <f t="shared" si="1479"/>
        <v>1193.337</v>
      </c>
      <c r="F3289" s="117">
        <f t="shared" si="1480"/>
        <v>47229</v>
      </c>
      <c r="G3289" s="118">
        <f t="shared" si="1484"/>
        <v>2.0614972768082662E-3</v>
      </c>
      <c r="H3289" s="119">
        <f t="shared" si="1501"/>
        <v>47289</v>
      </c>
      <c r="I3289" s="119">
        <f t="shared" si="1485"/>
        <v>47289</v>
      </c>
      <c r="J3289" s="120">
        <f t="shared" si="1496"/>
        <v>21</v>
      </c>
      <c r="K3289" s="120">
        <f t="shared" si="1481"/>
        <v>17</v>
      </c>
      <c r="L3289" s="8">
        <f t="shared" si="1497"/>
        <v>1.0016685000000001</v>
      </c>
      <c r="M3289" s="121">
        <f t="shared" si="1486"/>
        <v>1.00206149</v>
      </c>
      <c r="N3289" s="121">
        <f t="shared" si="1487"/>
        <v>1.8060523511206752</v>
      </c>
      <c r="O3289" s="114">
        <f t="shared" si="1488"/>
        <v>1.8090657400000001</v>
      </c>
      <c r="P3289" s="114">
        <f t="shared" si="1489"/>
        <v>147.81518699</v>
      </c>
      <c r="Q3289" s="168">
        <f t="shared" si="1502"/>
        <v>0</v>
      </c>
      <c r="R3289" s="169">
        <f t="shared" si="1498"/>
        <v>0</v>
      </c>
      <c r="S3289" s="114">
        <f t="shared" si="1490"/>
        <v>0</v>
      </c>
      <c r="T3289" s="124">
        <f t="shared" si="1499"/>
        <v>7.0000000000000007E-2</v>
      </c>
      <c r="U3289" s="122">
        <f t="shared" si="1491"/>
        <v>17</v>
      </c>
      <c r="V3289" s="122">
        <v>252</v>
      </c>
      <c r="W3289" s="121">
        <f t="shared" si="1492"/>
        <v>1.0045747060000001</v>
      </c>
      <c r="X3289" s="114">
        <f t="shared" si="1493"/>
        <v>0.67621102</v>
      </c>
      <c r="Y3289" s="114">
        <f t="shared" si="1494"/>
        <v>0</v>
      </c>
      <c r="Z3289" s="127" t="str">
        <f t="shared" si="1503"/>
        <v>A+J=</v>
      </c>
      <c r="AA3289" s="119">
        <f t="shared" si="1504"/>
        <v>47289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>
        <f t="shared" si="1495"/>
        <v>47284</v>
      </c>
      <c r="B3290" s="114">
        <f t="shared" si="1482"/>
        <v>148.54583735</v>
      </c>
      <c r="C3290" s="114">
        <f t="shared" si="1500"/>
        <v>81.708024050000006</v>
      </c>
      <c r="D3290" s="115">
        <f t="shared" si="1483"/>
        <v>1190.8820000000001</v>
      </c>
      <c r="E3290" s="116">
        <f t="shared" si="1479"/>
        <v>1193.337</v>
      </c>
      <c r="F3290" s="117">
        <f t="shared" si="1480"/>
        <v>47229</v>
      </c>
      <c r="G3290" s="118">
        <f t="shared" si="1484"/>
        <v>2.0614972768082662E-3</v>
      </c>
      <c r="H3290" s="119">
        <f t="shared" si="1501"/>
        <v>47289</v>
      </c>
      <c r="I3290" s="119">
        <f t="shared" si="1485"/>
        <v>47289</v>
      </c>
      <c r="J3290" s="120">
        <f t="shared" si="1496"/>
        <v>21</v>
      </c>
      <c r="K3290" s="120">
        <f t="shared" si="1481"/>
        <v>18</v>
      </c>
      <c r="L3290" s="8">
        <f t="shared" si="1497"/>
        <v>1.0017667299999999</v>
      </c>
      <c r="M3290" s="121">
        <f t="shared" si="1486"/>
        <v>1.00206149</v>
      </c>
      <c r="N3290" s="121">
        <f t="shared" si="1487"/>
        <v>1.8060523511206752</v>
      </c>
      <c r="O3290" s="114">
        <f t="shared" si="1488"/>
        <v>1.8092431499999999</v>
      </c>
      <c r="P3290" s="114">
        <f t="shared" si="1489"/>
        <v>147.82968281000001</v>
      </c>
      <c r="Q3290" s="168">
        <f t="shared" si="1502"/>
        <v>0</v>
      </c>
      <c r="R3290" s="169">
        <f t="shared" si="1498"/>
        <v>0</v>
      </c>
      <c r="S3290" s="114">
        <f t="shared" si="1490"/>
        <v>0</v>
      </c>
      <c r="T3290" s="124">
        <f t="shared" si="1499"/>
        <v>7.0000000000000007E-2</v>
      </c>
      <c r="U3290" s="122">
        <f t="shared" si="1491"/>
        <v>18</v>
      </c>
      <c r="V3290" s="122">
        <v>252</v>
      </c>
      <c r="W3290" s="121">
        <f t="shared" si="1492"/>
        <v>1.0048444569999999</v>
      </c>
      <c r="X3290" s="114">
        <f t="shared" si="1493"/>
        <v>0.71615454000000001</v>
      </c>
      <c r="Y3290" s="114">
        <f t="shared" si="1494"/>
        <v>0</v>
      </c>
      <c r="Z3290" s="127" t="str">
        <f t="shared" si="1503"/>
        <v>A+J=</v>
      </c>
      <c r="AA3290" s="119">
        <f t="shared" si="1504"/>
        <v>47289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>
        <f t="shared" si="1495"/>
        <v>47285</v>
      </c>
      <c r="B3291" s="114">
        <f t="shared" si="1482"/>
        <v>148.60029858999999</v>
      </c>
      <c r="C3291" s="114">
        <f t="shared" si="1500"/>
        <v>81.708024050000006</v>
      </c>
      <c r="D3291" s="115">
        <f t="shared" si="1483"/>
        <v>1190.8820000000001</v>
      </c>
      <c r="E3291" s="116">
        <f t="shared" si="1479"/>
        <v>1193.337</v>
      </c>
      <c r="F3291" s="117">
        <f t="shared" si="1480"/>
        <v>47229</v>
      </c>
      <c r="G3291" s="118">
        <f t="shared" si="1484"/>
        <v>2.0614972768082662E-3</v>
      </c>
      <c r="H3291" s="119">
        <f t="shared" si="1501"/>
        <v>47289</v>
      </c>
      <c r="I3291" s="119">
        <f t="shared" si="1485"/>
        <v>47289</v>
      </c>
      <c r="J3291" s="120">
        <f t="shared" si="1496"/>
        <v>21</v>
      </c>
      <c r="K3291" s="120">
        <f t="shared" si="1481"/>
        <v>19</v>
      </c>
      <c r="L3291" s="8">
        <f t="shared" si="1497"/>
        <v>1.0018649799999999</v>
      </c>
      <c r="M3291" s="121">
        <f t="shared" si="1486"/>
        <v>1.00206149</v>
      </c>
      <c r="N3291" s="121">
        <f t="shared" si="1487"/>
        <v>1.8060523511206752</v>
      </c>
      <c r="O3291" s="114">
        <f t="shared" si="1488"/>
        <v>1.8094205999999999</v>
      </c>
      <c r="P3291" s="114">
        <f t="shared" si="1489"/>
        <v>147.8441819</v>
      </c>
      <c r="Q3291" s="168">
        <f t="shared" si="1502"/>
        <v>0</v>
      </c>
      <c r="R3291" s="169">
        <f t="shared" si="1498"/>
        <v>0</v>
      </c>
      <c r="S3291" s="114">
        <f t="shared" si="1490"/>
        <v>0</v>
      </c>
      <c r="T3291" s="124">
        <f t="shared" si="1499"/>
        <v>7.0000000000000007E-2</v>
      </c>
      <c r="U3291" s="122">
        <f t="shared" si="1491"/>
        <v>19</v>
      </c>
      <c r="V3291" s="122">
        <v>252</v>
      </c>
      <c r="W3291" s="121">
        <f t="shared" si="1492"/>
        <v>1.005114281</v>
      </c>
      <c r="X3291" s="114">
        <f t="shared" si="1493"/>
        <v>0.75611669000000004</v>
      </c>
      <c r="Y3291" s="114">
        <f t="shared" si="1494"/>
        <v>0</v>
      </c>
      <c r="Z3291" s="127" t="str">
        <f t="shared" si="1503"/>
        <v>A+J=</v>
      </c>
      <c r="AA3291" s="119">
        <f t="shared" si="1504"/>
        <v>47289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>
        <f t="shared" si="1495"/>
        <v>47286</v>
      </c>
      <c r="B3292" s="114">
        <f t="shared" si="1482"/>
        <v>148.60029858999999</v>
      </c>
      <c r="C3292" s="114">
        <f t="shared" si="1500"/>
        <v>81.708024050000006</v>
      </c>
      <c r="D3292" s="115">
        <f t="shared" si="1483"/>
        <v>1190.8820000000001</v>
      </c>
      <c r="E3292" s="116">
        <f t="shared" si="1479"/>
        <v>1193.337</v>
      </c>
      <c r="F3292" s="117">
        <f t="shared" si="1480"/>
        <v>47229</v>
      </c>
      <c r="G3292" s="118">
        <f t="shared" si="1484"/>
        <v>2.0614972768082662E-3</v>
      </c>
      <c r="H3292" s="119">
        <f t="shared" si="1501"/>
        <v>47289</v>
      </c>
      <c r="I3292" s="119">
        <f t="shared" si="1485"/>
        <v>47289</v>
      </c>
      <c r="J3292" s="120">
        <f t="shared" si="1496"/>
        <v>21</v>
      </c>
      <c r="K3292" s="120">
        <f t="shared" si="1481"/>
        <v>19</v>
      </c>
      <c r="L3292" s="8">
        <f t="shared" si="1497"/>
        <v>1.0018649799999999</v>
      </c>
      <c r="M3292" s="121">
        <f t="shared" si="1486"/>
        <v>1.00206149</v>
      </c>
      <c r="N3292" s="121">
        <f t="shared" si="1487"/>
        <v>1.8060523511206752</v>
      </c>
      <c r="O3292" s="114">
        <f t="shared" si="1488"/>
        <v>1.8094205999999999</v>
      </c>
      <c r="P3292" s="114">
        <f t="shared" si="1489"/>
        <v>147.8441819</v>
      </c>
      <c r="Q3292" s="168">
        <f t="shared" si="1502"/>
        <v>0</v>
      </c>
      <c r="R3292" s="169">
        <f t="shared" si="1498"/>
        <v>0</v>
      </c>
      <c r="S3292" s="114">
        <f t="shared" si="1490"/>
        <v>0</v>
      </c>
      <c r="T3292" s="124">
        <f t="shared" si="1499"/>
        <v>7.0000000000000007E-2</v>
      </c>
      <c r="U3292" s="122">
        <f t="shared" si="1491"/>
        <v>19</v>
      </c>
      <c r="V3292" s="122">
        <v>252</v>
      </c>
      <c r="W3292" s="121">
        <f t="shared" si="1492"/>
        <v>1.005114281</v>
      </c>
      <c r="X3292" s="114">
        <f t="shared" si="1493"/>
        <v>0.75611669000000004</v>
      </c>
      <c r="Y3292" s="114">
        <f t="shared" si="1494"/>
        <v>0</v>
      </c>
      <c r="Z3292" s="127" t="str">
        <f t="shared" si="1503"/>
        <v>A+J=</v>
      </c>
      <c r="AA3292" s="119">
        <f t="shared" si="1504"/>
        <v>47289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>
        <f t="shared" si="1495"/>
        <v>47287</v>
      </c>
      <c r="B3293" s="114">
        <f t="shared" si="1482"/>
        <v>148.60029858999999</v>
      </c>
      <c r="C3293" s="114">
        <f t="shared" si="1500"/>
        <v>81.708024050000006</v>
      </c>
      <c r="D3293" s="115">
        <f t="shared" si="1483"/>
        <v>1190.8820000000001</v>
      </c>
      <c r="E3293" s="116">
        <f t="shared" si="1479"/>
        <v>1193.337</v>
      </c>
      <c r="F3293" s="117">
        <f t="shared" si="1480"/>
        <v>47229</v>
      </c>
      <c r="G3293" s="118">
        <f t="shared" si="1484"/>
        <v>2.0614972768082662E-3</v>
      </c>
      <c r="H3293" s="119">
        <f t="shared" si="1501"/>
        <v>47289</v>
      </c>
      <c r="I3293" s="119">
        <f t="shared" si="1485"/>
        <v>47289</v>
      </c>
      <c r="J3293" s="120">
        <f t="shared" si="1496"/>
        <v>21</v>
      </c>
      <c r="K3293" s="120">
        <f t="shared" si="1481"/>
        <v>19</v>
      </c>
      <c r="L3293" s="8">
        <f t="shared" si="1497"/>
        <v>1.0018649799999999</v>
      </c>
      <c r="M3293" s="121">
        <f t="shared" si="1486"/>
        <v>1.00206149</v>
      </c>
      <c r="N3293" s="121">
        <f t="shared" si="1487"/>
        <v>1.8060523511206752</v>
      </c>
      <c r="O3293" s="114">
        <f t="shared" si="1488"/>
        <v>1.8094205999999999</v>
      </c>
      <c r="P3293" s="114">
        <f t="shared" si="1489"/>
        <v>147.8441819</v>
      </c>
      <c r="Q3293" s="168">
        <f t="shared" si="1502"/>
        <v>0</v>
      </c>
      <c r="R3293" s="169">
        <f t="shared" si="1498"/>
        <v>0</v>
      </c>
      <c r="S3293" s="114">
        <f t="shared" si="1490"/>
        <v>0</v>
      </c>
      <c r="T3293" s="124">
        <f t="shared" si="1499"/>
        <v>7.0000000000000007E-2</v>
      </c>
      <c r="U3293" s="122">
        <f t="shared" si="1491"/>
        <v>19</v>
      </c>
      <c r="V3293" s="122">
        <v>252</v>
      </c>
      <c r="W3293" s="121">
        <f t="shared" si="1492"/>
        <v>1.005114281</v>
      </c>
      <c r="X3293" s="114">
        <f t="shared" si="1493"/>
        <v>0.75611669000000004</v>
      </c>
      <c r="Y3293" s="114">
        <f t="shared" si="1494"/>
        <v>0</v>
      </c>
      <c r="Z3293" s="127" t="str">
        <f t="shared" si="1503"/>
        <v>A+J=</v>
      </c>
      <c r="AA3293" s="119">
        <f t="shared" si="1504"/>
        <v>47289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>
        <f t="shared" si="1495"/>
        <v>47288</v>
      </c>
      <c r="B3294" s="114">
        <f t="shared" si="1482"/>
        <v>148.65477747000003</v>
      </c>
      <c r="C3294" s="114">
        <f t="shared" si="1500"/>
        <v>81.708024050000006</v>
      </c>
      <c r="D3294" s="115">
        <f t="shared" si="1483"/>
        <v>1190.8820000000001</v>
      </c>
      <c r="E3294" s="116">
        <f t="shared" si="1479"/>
        <v>1193.337</v>
      </c>
      <c r="F3294" s="117">
        <f t="shared" si="1480"/>
        <v>47229</v>
      </c>
      <c r="G3294" s="118">
        <f t="shared" si="1484"/>
        <v>2.0614972768082662E-3</v>
      </c>
      <c r="H3294" s="119">
        <f t="shared" si="1501"/>
        <v>47289</v>
      </c>
      <c r="I3294" s="119">
        <f t="shared" si="1485"/>
        <v>47289</v>
      </c>
      <c r="J3294" s="120">
        <f t="shared" si="1496"/>
        <v>21</v>
      </c>
      <c r="K3294" s="120">
        <f t="shared" si="1481"/>
        <v>20</v>
      </c>
      <c r="L3294" s="8">
        <f t="shared" si="1497"/>
        <v>1.0019632300000001</v>
      </c>
      <c r="M3294" s="121">
        <f t="shared" si="1486"/>
        <v>1.00206149</v>
      </c>
      <c r="N3294" s="121">
        <f t="shared" si="1487"/>
        <v>1.8060523511206752</v>
      </c>
      <c r="O3294" s="114">
        <f t="shared" si="1488"/>
        <v>1.80959804</v>
      </c>
      <c r="P3294" s="114">
        <f t="shared" si="1489"/>
        <v>147.85868017000001</v>
      </c>
      <c r="Q3294" s="168">
        <f t="shared" si="1502"/>
        <v>0</v>
      </c>
      <c r="R3294" s="169">
        <f t="shared" si="1498"/>
        <v>0</v>
      </c>
      <c r="S3294" s="114">
        <f t="shared" si="1490"/>
        <v>0</v>
      </c>
      <c r="T3294" s="124">
        <f t="shared" si="1499"/>
        <v>7.0000000000000007E-2</v>
      </c>
      <c r="U3294" s="122">
        <f t="shared" si="1491"/>
        <v>20</v>
      </c>
      <c r="V3294" s="122">
        <v>252</v>
      </c>
      <c r="W3294" s="121">
        <f t="shared" si="1492"/>
        <v>1.005384177</v>
      </c>
      <c r="X3294" s="114">
        <f t="shared" si="1493"/>
        <v>0.79609730000000001</v>
      </c>
      <c r="Y3294" s="114">
        <f t="shared" si="1494"/>
        <v>0</v>
      </c>
      <c r="Z3294" s="127" t="str">
        <f t="shared" si="1503"/>
        <v>A+J=</v>
      </c>
      <c r="AA3294" s="119">
        <f t="shared" si="1504"/>
        <v>47289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>
        <f t="shared" si="1495"/>
        <v>47289</v>
      </c>
      <c r="B3295" s="114">
        <f t="shared" si="1482"/>
        <v>148.70927646999999</v>
      </c>
      <c r="C3295" s="114">
        <f t="shared" si="1500"/>
        <v>81.708024050000006</v>
      </c>
      <c r="D3295" s="115">
        <f t="shared" si="1483"/>
        <v>1190.8820000000001</v>
      </c>
      <c r="E3295" s="116">
        <f t="shared" si="1479"/>
        <v>1193.337</v>
      </c>
      <c r="F3295" s="117">
        <f t="shared" si="1480"/>
        <v>47229</v>
      </c>
      <c r="G3295" s="118">
        <f t="shared" si="1484"/>
        <v>2.0614972768082662E-3</v>
      </c>
      <c r="H3295" s="119">
        <f t="shared" si="1501"/>
        <v>47319</v>
      </c>
      <c r="I3295" s="119">
        <f t="shared" si="1485"/>
        <v>47289</v>
      </c>
      <c r="J3295" s="120">
        <f t="shared" si="1496"/>
        <v>21</v>
      </c>
      <c r="K3295" s="120">
        <f t="shared" si="1481"/>
        <v>21</v>
      </c>
      <c r="L3295" s="8">
        <f t="shared" si="1497"/>
        <v>1.00206149</v>
      </c>
      <c r="M3295" s="121">
        <f t="shared" si="1486"/>
        <v>1.00206149</v>
      </c>
      <c r="N3295" s="121">
        <f t="shared" si="1487"/>
        <v>1.8060523511206752</v>
      </c>
      <c r="O3295" s="114">
        <f t="shared" si="1488"/>
        <v>1.8097755</v>
      </c>
      <c r="P3295" s="114">
        <f t="shared" si="1489"/>
        <v>147.87318006999999</v>
      </c>
      <c r="Q3295" s="168">
        <f t="shared" si="1502"/>
        <v>108</v>
      </c>
      <c r="R3295" s="169">
        <f t="shared" si="1498"/>
        <v>8.843899999999999E-2</v>
      </c>
      <c r="S3295" s="114">
        <f t="shared" si="1490"/>
        <v>13.077756170000001</v>
      </c>
      <c r="T3295" s="124">
        <f t="shared" si="1499"/>
        <v>7.0000000000000007E-2</v>
      </c>
      <c r="U3295" s="122">
        <f t="shared" si="1491"/>
        <v>21</v>
      </c>
      <c r="V3295" s="122">
        <v>252</v>
      </c>
      <c r="W3295" s="121">
        <f t="shared" si="1492"/>
        <v>1.0056541450000001</v>
      </c>
      <c r="X3295" s="114">
        <f t="shared" si="1493"/>
        <v>0.83609639999999996</v>
      </c>
      <c r="Y3295" s="114">
        <f t="shared" si="1494"/>
        <v>13.913852570000001</v>
      </c>
      <c r="Z3295" s="127" t="str">
        <f t="shared" si="1503"/>
        <v>A+J=</v>
      </c>
      <c r="AA3295" s="119">
        <f t="shared" si="1504"/>
        <v>47289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>
        <f t="shared" si="1495"/>
        <v>47290</v>
      </c>
      <c r="B3296" s="114">
        <f t="shared" si="1482"/>
        <v>134.84424168999999</v>
      </c>
      <c r="C3296" s="114">
        <f t="shared" si="1500"/>
        <v>74.481848119999995</v>
      </c>
      <c r="D3296" s="115">
        <f t="shared" si="1483"/>
        <v>1190.8820000000001</v>
      </c>
      <c r="E3296" s="116">
        <f t="shared" si="1479"/>
        <v>1193.337</v>
      </c>
      <c r="F3296" s="117">
        <f t="shared" si="1480"/>
        <v>47258</v>
      </c>
      <c r="G3296" s="118">
        <f t="shared" si="1484"/>
        <v>2.0614972768082662E-3</v>
      </c>
      <c r="H3296" s="119">
        <f t="shared" si="1501"/>
        <v>47319</v>
      </c>
      <c r="I3296" s="119">
        <f t="shared" si="1485"/>
        <v>47319</v>
      </c>
      <c r="J3296" s="120">
        <f t="shared" si="1496"/>
        <v>22</v>
      </c>
      <c r="K3296" s="120">
        <f t="shared" si="1481"/>
        <v>1</v>
      </c>
      <c r="L3296" s="8">
        <f t="shared" si="1497"/>
        <v>1.00009361</v>
      </c>
      <c r="M3296" s="121">
        <f t="shared" si="1486"/>
        <v>1.00206149</v>
      </c>
      <c r="N3296" s="121">
        <f t="shared" si="1487"/>
        <v>1.809775509981987</v>
      </c>
      <c r="O3296" s="114">
        <f t="shared" si="1488"/>
        <v>1.80994492</v>
      </c>
      <c r="P3296" s="114">
        <f t="shared" si="1489"/>
        <v>134.80804262999999</v>
      </c>
      <c r="Q3296" s="168">
        <f t="shared" si="1502"/>
        <v>0</v>
      </c>
      <c r="R3296" s="169">
        <f t="shared" si="1498"/>
        <v>0</v>
      </c>
      <c r="S3296" s="114">
        <f t="shared" si="1490"/>
        <v>0</v>
      </c>
      <c r="T3296" s="124">
        <f t="shared" si="1499"/>
        <v>7.0000000000000007E-2</v>
      </c>
      <c r="U3296" s="122">
        <f t="shared" si="1491"/>
        <v>1</v>
      </c>
      <c r="V3296" s="122">
        <v>252</v>
      </c>
      <c r="W3296" s="121">
        <f t="shared" si="1492"/>
        <v>1.0002685229999999</v>
      </c>
      <c r="X3296" s="114">
        <f t="shared" si="1493"/>
        <v>3.6199059999999998E-2</v>
      </c>
      <c r="Y3296" s="114">
        <f t="shared" si="1494"/>
        <v>0</v>
      </c>
      <c r="Z3296" s="127" t="str">
        <f t="shared" si="1503"/>
        <v>A+J=</v>
      </c>
      <c r="AA3296" s="119">
        <f t="shared" si="1504"/>
        <v>47319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>
        <f t="shared" si="1495"/>
        <v>47291</v>
      </c>
      <c r="B3297" s="114">
        <f t="shared" si="1482"/>
        <v>134.89307669000002</v>
      </c>
      <c r="C3297" s="114">
        <f t="shared" si="1500"/>
        <v>74.481848119999995</v>
      </c>
      <c r="D3297" s="115">
        <f t="shared" si="1483"/>
        <v>1190.8820000000001</v>
      </c>
      <c r="E3297" s="116">
        <f t="shared" si="1479"/>
        <v>1193.337</v>
      </c>
      <c r="F3297" s="117">
        <f t="shared" si="1480"/>
        <v>47258</v>
      </c>
      <c r="G3297" s="118">
        <f t="shared" si="1484"/>
        <v>2.0614972768082662E-3</v>
      </c>
      <c r="H3297" s="119">
        <f t="shared" si="1501"/>
        <v>47319</v>
      </c>
      <c r="I3297" s="119">
        <f t="shared" si="1485"/>
        <v>47319</v>
      </c>
      <c r="J3297" s="120">
        <f t="shared" si="1496"/>
        <v>22</v>
      </c>
      <c r="K3297" s="120">
        <f t="shared" si="1481"/>
        <v>2</v>
      </c>
      <c r="L3297" s="8">
        <f t="shared" si="1497"/>
        <v>1.0001872300000001</v>
      </c>
      <c r="M3297" s="121">
        <f t="shared" si="1486"/>
        <v>1.00206149</v>
      </c>
      <c r="N3297" s="121">
        <f t="shared" si="1487"/>
        <v>1.809775509981987</v>
      </c>
      <c r="O3297" s="114">
        <f t="shared" si="1488"/>
        <v>1.8101143500000001</v>
      </c>
      <c r="P3297" s="114">
        <f t="shared" si="1489"/>
        <v>134.82066209000001</v>
      </c>
      <c r="Q3297" s="168">
        <f t="shared" si="1502"/>
        <v>0</v>
      </c>
      <c r="R3297" s="169">
        <f t="shared" si="1498"/>
        <v>0</v>
      </c>
      <c r="S3297" s="114">
        <f t="shared" si="1490"/>
        <v>0</v>
      </c>
      <c r="T3297" s="124">
        <f t="shared" si="1499"/>
        <v>7.0000000000000007E-2</v>
      </c>
      <c r="U3297" s="122">
        <f t="shared" si="1491"/>
        <v>2</v>
      </c>
      <c r="V3297" s="122">
        <v>252</v>
      </c>
      <c r="W3297" s="121">
        <f t="shared" si="1492"/>
        <v>1.000537118</v>
      </c>
      <c r="X3297" s="114">
        <f t="shared" si="1493"/>
        <v>7.2414599999999996E-2</v>
      </c>
      <c r="Y3297" s="114">
        <f t="shared" si="1494"/>
        <v>0</v>
      </c>
      <c r="Z3297" s="127" t="str">
        <f t="shared" si="1503"/>
        <v>A+J=</v>
      </c>
      <c r="AA3297" s="119">
        <f t="shared" si="1504"/>
        <v>47319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>
        <f t="shared" si="1495"/>
        <v>47292</v>
      </c>
      <c r="B3298" s="114">
        <f t="shared" si="1482"/>
        <v>134.94192967000001</v>
      </c>
      <c r="C3298" s="114">
        <f t="shared" si="1500"/>
        <v>74.481848119999995</v>
      </c>
      <c r="D3298" s="115">
        <f t="shared" si="1483"/>
        <v>1190.8820000000001</v>
      </c>
      <c r="E3298" s="116">
        <f t="shared" si="1479"/>
        <v>1193.337</v>
      </c>
      <c r="F3298" s="117">
        <f t="shared" si="1480"/>
        <v>47258</v>
      </c>
      <c r="G3298" s="118">
        <f t="shared" si="1484"/>
        <v>2.0614972768082662E-3</v>
      </c>
      <c r="H3298" s="119">
        <f t="shared" si="1501"/>
        <v>47319</v>
      </c>
      <c r="I3298" s="119">
        <f t="shared" si="1485"/>
        <v>47319</v>
      </c>
      <c r="J3298" s="120">
        <f t="shared" si="1496"/>
        <v>22</v>
      </c>
      <c r="K3298" s="120">
        <f t="shared" si="1481"/>
        <v>3</v>
      </c>
      <c r="L3298" s="8">
        <f t="shared" si="1497"/>
        <v>1.0002808599999999</v>
      </c>
      <c r="M3298" s="121">
        <f t="shared" si="1486"/>
        <v>1.00206149</v>
      </c>
      <c r="N3298" s="121">
        <f t="shared" si="1487"/>
        <v>1.809775509981987</v>
      </c>
      <c r="O3298" s="114">
        <f t="shared" si="1488"/>
        <v>1.8102838000000001</v>
      </c>
      <c r="P3298" s="114">
        <f t="shared" si="1489"/>
        <v>134.83328304</v>
      </c>
      <c r="Q3298" s="168">
        <f t="shared" si="1502"/>
        <v>0</v>
      </c>
      <c r="R3298" s="169">
        <f t="shared" si="1498"/>
        <v>0</v>
      </c>
      <c r="S3298" s="114">
        <f t="shared" si="1490"/>
        <v>0</v>
      </c>
      <c r="T3298" s="124">
        <f t="shared" si="1499"/>
        <v>7.0000000000000007E-2</v>
      </c>
      <c r="U3298" s="122">
        <f t="shared" si="1491"/>
        <v>3</v>
      </c>
      <c r="V3298" s="122">
        <v>252</v>
      </c>
      <c r="W3298" s="121">
        <f t="shared" si="1492"/>
        <v>1.0008057850000001</v>
      </c>
      <c r="X3298" s="114">
        <f t="shared" si="1493"/>
        <v>0.10864662999999999</v>
      </c>
      <c r="Y3298" s="114">
        <f t="shared" si="1494"/>
        <v>0</v>
      </c>
      <c r="Z3298" s="127" t="str">
        <f t="shared" si="1503"/>
        <v>A+J=</v>
      </c>
      <c r="AA3298" s="119">
        <f t="shared" si="1504"/>
        <v>47319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>
        <f t="shared" si="1495"/>
        <v>47293</v>
      </c>
      <c r="B3299" s="114">
        <f t="shared" si="1482"/>
        <v>134.94192967000001</v>
      </c>
      <c r="C3299" s="114">
        <f t="shared" si="1500"/>
        <v>74.481848119999995</v>
      </c>
      <c r="D3299" s="115">
        <f t="shared" si="1483"/>
        <v>1190.8820000000001</v>
      </c>
      <c r="E3299" s="116">
        <f t="shared" si="1479"/>
        <v>1193.337</v>
      </c>
      <c r="F3299" s="117">
        <f t="shared" si="1480"/>
        <v>47258</v>
      </c>
      <c r="G3299" s="118">
        <f t="shared" si="1484"/>
        <v>2.0614972768082662E-3</v>
      </c>
      <c r="H3299" s="119">
        <f t="shared" si="1501"/>
        <v>47319</v>
      </c>
      <c r="I3299" s="119">
        <f t="shared" si="1485"/>
        <v>47319</v>
      </c>
      <c r="J3299" s="120">
        <f t="shared" si="1496"/>
        <v>22</v>
      </c>
      <c r="K3299" s="120">
        <f t="shared" si="1481"/>
        <v>3</v>
      </c>
      <c r="L3299" s="8">
        <f t="shared" si="1497"/>
        <v>1.0002808599999999</v>
      </c>
      <c r="M3299" s="121">
        <f t="shared" si="1486"/>
        <v>1.00206149</v>
      </c>
      <c r="N3299" s="121">
        <f t="shared" si="1487"/>
        <v>1.809775509981987</v>
      </c>
      <c r="O3299" s="114">
        <f t="shared" si="1488"/>
        <v>1.8102838000000001</v>
      </c>
      <c r="P3299" s="114">
        <f t="shared" si="1489"/>
        <v>134.83328304</v>
      </c>
      <c r="Q3299" s="168">
        <f t="shared" si="1502"/>
        <v>0</v>
      </c>
      <c r="R3299" s="169">
        <f t="shared" si="1498"/>
        <v>0</v>
      </c>
      <c r="S3299" s="114">
        <f t="shared" si="1490"/>
        <v>0</v>
      </c>
      <c r="T3299" s="124">
        <f t="shared" si="1499"/>
        <v>7.0000000000000007E-2</v>
      </c>
      <c r="U3299" s="122">
        <f t="shared" si="1491"/>
        <v>3</v>
      </c>
      <c r="V3299" s="122">
        <v>252</v>
      </c>
      <c r="W3299" s="121">
        <f t="shared" si="1492"/>
        <v>1.0008057850000001</v>
      </c>
      <c r="X3299" s="114">
        <f t="shared" si="1493"/>
        <v>0.10864662999999999</v>
      </c>
      <c r="Y3299" s="114">
        <f t="shared" si="1494"/>
        <v>0</v>
      </c>
      <c r="Z3299" s="127" t="str">
        <f t="shared" si="1503"/>
        <v>A+J=</v>
      </c>
      <c r="AA3299" s="119">
        <f t="shared" si="1504"/>
        <v>47319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>
        <f t="shared" si="1495"/>
        <v>47294</v>
      </c>
      <c r="B3300" s="114">
        <f t="shared" si="1482"/>
        <v>134.94192967000001</v>
      </c>
      <c r="C3300" s="114">
        <f t="shared" si="1500"/>
        <v>74.481848119999995</v>
      </c>
      <c r="D3300" s="115">
        <f t="shared" si="1483"/>
        <v>1190.8820000000001</v>
      </c>
      <c r="E3300" s="116">
        <f t="shared" si="1479"/>
        <v>1193.337</v>
      </c>
      <c r="F3300" s="117">
        <f t="shared" si="1480"/>
        <v>47258</v>
      </c>
      <c r="G3300" s="118">
        <f t="shared" si="1484"/>
        <v>2.0614972768082662E-3</v>
      </c>
      <c r="H3300" s="119">
        <f t="shared" si="1501"/>
        <v>47319</v>
      </c>
      <c r="I3300" s="119">
        <f t="shared" si="1485"/>
        <v>47319</v>
      </c>
      <c r="J3300" s="120">
        <f t="shared" si="1496"/>
        <v>22</v>
      </c>
      <c r="K3300" s="120">
        <f t="shared" si="1481"/>
        <v>3</v>
      </c>
      <c r="L3300" s="8">
        <f t="shared" si="1497"/>
        <v>1.0002808599999999</v>
      </c>
      <c r="M3300" s="121">
        <f t="shared" si="1486"/>
        <v>1.00206149</v>
      </c>
      <c r="N3300" s="121">
        <f t="shared" si="1487"/>
        <v>1.809775509981987</v>
      </c>
      <c r="O3300" s="114">
        <f t="shared" si="1488"/>
        <v>1.8102838000000001</v>
      </c>
      <c r="P3300" s="114">
        <f t="shared" si="1489"/>
        <v>134.83328304</v>
      </c>
      <c r="Q3300" s="168">
        <f t="shared" si="1502"/>
        <v>0</v>
      </c>
      <c r="R3300" s="169">
        <f t="shared" si="1498"/>
        <v>0</v>
      </c>
      <c r="S3300" s="114">
        <f t="shared" si="1490"/>
        <v>0</v>
      </c>
      <c r="T3300" s="124">
        <f t="shared" si="1499"/>
        <v>7.0000000000000007E-2</v>
      </c>
      <c r="U3300" s="122">
        <f t="shared" si="1491"/>
        <v>3</v>
      </c>
      <c r="V3300" s="122">
        <v>252</v>
      </c>
      <c r="W3300" s="121">
        <f t="shared" si="1492"/>
        <v>1.0008057850000001</v>
      </c>
      <c r="X3300" s="114">
        <f t="shared" si="1493"/>
        <v>0.10864662999999999</v>
      </c>
      <c r="Y3300" s="114">
        <f t="shared" si="1494"/>
        <v>0</v>
      </c>
      <c r="Z3300" s="127" t="str">
        <f t="shared" si="1503"/>
        <v>A+J=</v>
      </c>
      <c r="AA3300" s="119">
        <f t="shared" si="1504"/>
        <v>47319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>
        <f t="shared" si="1495"/>
        <v>47295</v>
      </c>
      <c r="B3301" s="114">
        <f t="shared" si="1482"/>
        <v>134.99080064</v>
      </c>
      <c r="C3301" s="114">
        <f t="shared" si="1500"/>
        <v>74.481848119999995</v>
      </c>
      <c r="D3301" s="115">
        <f t="shared" si="1483"/>
        <v>1190.8820000000001</v>
      </c>
      <c r="E3301" s="116">
        <f t="shared" si="1479"/>
        <v>1193.337</v>
      </c>
      <c r="F3301" s="117">
        <f t="shared" si="1480"/>
        <v>47258</v>
      </c>
      <c r="G3301" s="118">
        <f t="shared" si="1484"/>
        <v>2.0614972768082662E-3</v>
      </c>
      <c r="H3301" s="119">
        <f t="shared" si="1501"/>
        <v>47319</v>
      </c>
      <c r="I3301" s="119">
        <f t="shared" si="1485"/>
        <v>47319</v>
      </c>
      <c r="J3301" s="120">
        <f t="shared" si="1496"/>
        <v>22</v>
      </c>
      <c r="K3301" s="120">
        <f t="shared" si="1481"/>
        <v>4</v>
      </c>
      <c r="L3301" s="8">
        <f t="shared" si="1497"/>
        <v>1.0003744999999999</v>
      </c>
      <c r="M3301" s="121">
        <f t="shared" si="1486"/>
        <v>1.00206149</v>
      </c>
      <c r="N3301" s="121">
        <f t="shared" si="1487"/>
        <v>1.809775509981987</v>
      </c>
      <c r="O3301" s="114">
        <f t="shared" si="1488"/>
        <v>1.81045327</v>
      </c>
      <c r="P3301" s="114">
        <f t="shared" si="1489"/>
        <v>134.84590548</v>
      </c>
      <c r="Q3301" s="168">
        <f t="shared" si="1502"/>
        <v>0</v>
      </c>
      <c r="R3301" s="169">
        <f t="shared" si="1498"/>
        <v>0</v>
      </c>
      <c r="S3301" s="114">
        <f t="shared" si="1490"/>
        <v>0</v>
      </c>
      <c r="T3301" s="124">
        <f t="shared" si="1499"/>
        <v>7.0000000000000007E-2</v>
      </c>
      <c r="U3301" s="122">
        <f t="shared" si="1491"/>
        <v>4</v>
      </c>
      <c r="V3301" s="122">
        <v>252</v>
      </c>
      <c r="W3301" s="121">
        <f t="shared" si="1492"/>
        <v>1.0010745240000001</v>
      </c>
      <c r="X3301" s="114">
        <f t="shared" si="1493"/>
        <v>0.14489516</v>
      </c>
      <c r="Y3301" s="114">
        <f t="shared" si="1494"/>
        <v>0</v>
      </c>
      <c r="Z3301" s="127" t="str">
        <f t="shared" si="1503"/>
        <v>A+J=</v>
      </c>
      <c r="AA3301" s="119">
        <f t="shared" si="1504"/>
        <v>47319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>
        <f t="shared" si="1495"/>
        <v>47296</v>
      </c>
      <c r="B3302" s="114">
        <f t="shared" si="1482"/>
        <v>135.03968734</v>
      </c>
      <c r="C3302" s="114">
        <f t="shared" si="1500"/>
        <v>74.481848119999995</v>
      </c>
      <c r="D3302" s="115">
        <f t="shared" si="1483"/>
        <v>1190.8820000000001</v>
      </c>
      <c r="E3302" s="116">
        <f t="shared" si="1479"/>
        <v>1193.337</v>
      </c>
      <c r="F3302" s="117">
        <f t="shared" si="1480"/>
        <v>47258</v>
      </c>
      <c r="G3302" s="118">
        <f t="shared" si="1484"/>
        <v>2.0614972768082662E-3</v>
      </c>
      <c r="H3302" s="119">
        <f t="shared" si="1501"/>
        <v>47319</v>
      </c>
      <c r="I3302" s="119">
        <f t="shared" si="1485"/>
        <v>47319</v>
      </c>
      <c r="J3302" s="120">
        <f t="shared" si="1496"/>
        <v>22</v>
      </c>
      <c r="K3302" s="120">
        <f t="shared" si="1481"/>
        <v>5</v>
      </c>
      <c r="L3302" s="8">
        <f t="shared" si="1497"/>
        <v>1.00046814</v>
      </c>
      <c r="M3302" s="121">
        <f t="shared" si="1486"/>
        <v>1.00206149</v>
      </c>
      <c r="N3302" s="121">
        <f t="shared" si="1487"/>
        <v>1.809775509981987</v>
      </c>
      <c r="O3302" s="114">
        <f t="shared" si="1488"/>
        <v>1.81062273</v>
      </c>
      <c r="P3302" s="114">
        <f t="shared" si="1489"/>
        <v>134.85852717</v>
      </c>
      <c r="Q3302" s="168">
        <f t="shared" si="1502"/>
        <v>0</v>
      </c>
      <c r="R3302" s="169">
        <f t="shared" si="1498"/>
        <v>0</v>
      </c>
      <c r="S3302" s="114">
        <f t="shared" si="1490"/>
        <v>0</v>
      </c>
      <c r="T3302" s="124">
        <f t="shared" si="1499"/>
        <v>7.0000000000000007E-2</v>
      </c>
      <c r="U3302" s="122">
        <f t="shared" si="1491"/>
        <v>5</v>
      </c>
      <c r="V3302" s="122">
        <v>252</v>
      </c>
      <c r="W3302" s="121">
        <f t="shared" si="1492"/>
        <v>1.0013433350000001</v>
      </c>
      <c r="X3302" s="114">
        <f t="shared" si="1493"/>
        <v>0.18116017000000001</v>
      </c>
      <c r="Y3302" s="114">
        <f t="shared" si="1494"/>
        <v>0</v>
      </c>
      <c r="Z3302" s="127" t="str">
        <f t="shared" si="1503"/>
        <v>A+J=</v>
      </c>
      <c r="AA3302" s="119">
        <f t="shared" si="1504"/>
        <v>47319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>
        <f t="shared" si="1495"/>
        <v>47297</v>
      </c>
      <c r="B3303" s="114">
        <f t="shared" si="1482"/>
        <v>135.08859428</v>
      </c>
      <c r="C3303" s="114">
        <f t="shared" si="1500"/>
        <v>74.481848119999995</v>
      </c>
      <c r="D3303" s="115">
        <f t="shared" si="1483"/>
        <v>1190.8820000000001</v>
      </c>
      <c r="E3303" s="116">
        <f t="shared" si="1479"/>
        <v>1193.337</v>
      </c>
      <c r="F3303" s="117">
        <f t="shared" si="1480"/>
        <v>47258</v>
      </c>
      <c r="G3303" s="118">
        <f t="shared" si="1484"/>
        <v>2.0614972768082662E-3</v>
      </c>
      <c r="H3303" s="119">
        <f t="shared" si="1501"/>
        <v>47319</v>
      </c>
      <c r="I3303" s="119">
        <f t="shared" si="1485"/>
        <v>47319</v>
      </c>
      <c r="J3303" s="120">
        <f t="shared" si="1496"/>
        <v>22</v>
      </c>
      <c r="K3303" s="120">
        <f t="shared" si="1481"/>
        <v>6</v>
      </c>
      <c r="L3303" s="8">
        <f t="shared" si="1497"/>
        <v>1.0005618000000001</v>
      </c>
      <c r="M3303" s="121">
        <f t="shared" si="1486"/>
        <v>1.00206149</v>
      </c>
      <c r="N3303" s="121">
        <f t="shared" si="1487"/>
        <v>1.809775509981987</v>
      </c>
      <c r="O3303" s="114">
        <f t="shared" si="1488"/>
        <v>1.8107922400000001</v>
      </c>
      <c r="P3303" s="114">
        <f t="shared" si="1489"/>
        <v>134.87115259000001</v>
      </c>
      <c r="Q3303" s="168">
        <f t="shared" si="1502"/>
        <v>0</v>
      </c>
      <c r="R3303" s="169">
        <f t="shared" si="1498"/>
        <v>0</v>
      </c>
      <c r="S3303" s="114">
        <f t="shared" si="1490"/>
        <v>0</v>
      </c>
      <c r="T3303" s="124">
        <f t="shared" si="1499"/>
        <v>7.0000000000000007E-2</v>
      </c>
      <c r="U3303" s="122">
        <f t="shared" si="1491"/>
        <v>6</v>
      </c>
      <c r="V3303" s="122">
        <v>252</v>
      </c>
      <c r="W3303" s="121">
        <f t="shared" si="1492"/>
        <v>1.001612218</v>
      </c>
      <c r="X3303" s="114">
        <f t="shared" si="1493"/>
        <v>0.21744168999999999</v>
      </c>
      <c r="Y3303" s="114">
        <f t="shared" si="1494"/>
        <v>0</v>
      </c>
      <c r="Z3303" s="127" t="str">
        <f t="shared" si="1503"/>
        <v>A+J=</v>
      </c>
      <c r="AA3303" s="119">
        <f t="shared" si="1504"/>
        <v>47319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>
        <f t="shared" si="1495"/>
        <v>47298</v>
      </c>
      <c r="B3304" s="114">
        <f t="shared" si="1482"/>
        <v>135.13751859999999</v>
      </c>
      <c r="C3304" s="114">
        <f t="shared" si="1500"/>
        <v>74.481848119999995</v>
      </c>
      <c r="D3304" s="115">
        <f t="shared" si="1483"/>
        <v>1190.8820000000001</v>
      </c>
      <c r="E3304" s="116">
        <f t="shared" si="1479"/>
        <v>1193.337</v>
      </c>
      <c r="F3304" s="117">
        <f t="shared" si="1480"/>
        <v>47258</v>
      </c>
      <c r="G3304" s="118">
        <f t="shared" si="1484"/>
        <v>2.0614972768082662E-3</v>
      </c>
      <c r="H3304" s="119">
        <f t="shared" si="1501"/>
        <v>47319</v>
      </c>
      <c r="I3304" s="119">
        <f t="shared" si="1485"/>
        <v>47319</v>
      </c>
      <c r="J3304" s="120">
        <f t="shared" si="1496"/>
        <v>22</v>
      </c>
      <c r="K3304" s="120">
        <f t="shared" si="1481"/>
        <v>7</v>
      </c>
      <c r="L3304" s="8">
        <f t="shared" si="1497"/>
        <v>1.0006554700000001</v>
      </c>
      <c r="M3304" s="121">
        <f t="shared" si="1486"/>
        <v>1.00206149</v>
      </c>
      <c r="N3304" s="121">
        <f t="shared" si="1487"/>
        <v>1.809775509981987</v>
      </c>
      <c r="O3304" s="114">
        <f t="shared" si="1488"/>
        <v>1.8109617600000001</v>
      </c>
      <c r="P3304" s="114">
        <f t="shared" si="1489"/>
        <v>134.88377875</v>
      </c>
      <c r="Q3304" s="168">
        <f t="shared" si="1502"/>
        <v>0</v>
      </c>
      <c r="R3304" s="169">
        <f t="shared" si="1498"/>
        <v>0</v>
      </c>
      <c r="S3304" s="114">
        <f t="shared" si="1490"/>
        <v>0</v>
      </c>
      <c r="T3304" s="124">
        <f t="shared" si="1499"/>
        <v>7.0000000000000007E-2</v>
      </c>
      <c r="U3304" s="122">
        <f t="shared" si="1491"/>
        <v>7</v>
      </c>
      <c r="V3304" s="122">
        <v>252</v>
      </c>
      <c r="W3304" s="121">
        <f t="shared" si="1492"/>
        <v>1.001881174</v>
      </c>
      <c r="X3304" s="114">
        <f t="shared" si="1493"/>
        <v>0.25373984999999999</v>
      </c>
      <c r="Y3304" s="114">
        <f t="shared" si="1494"/>
        <v>0</v>
      </c>
      <c r="Z3304" s="127" t="str">
        <f t="shared" si="1503"/>
        <v>A+J=</v>
      </c>
      <c r="AA3304" s="119">
        <f t="shared" si="1504"/>
        <v>47319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>
        <f t="shared" si="1495"/>
        <v>47299</v>
      </c>
      <c r="B3305" s="114">
        <f t="shared" si="1482"/>
        <v>135.18645943000001</v>
      </c>
      <c r="C3305" s="114">
        <f t="shared" si="1500"/>
        <v>74.481848119999995</v>
      </c>
      <c r="D3305" s="115">
        <f t="shared" si="1483"/>
        <v>1190.8820000000001</v>
      </c>
      <c r="E3305" s="116">
        <f t="shared" si="1479"/>
        <v>1193.337</v>
      </c>
      <c r="F3305" s="117">
        <f t="shared" si="1480"/>
        <v>47258</v>
      </c>
      <c r="G3305" s="118">
        <f t="shared" si="1484"/>
        <v>2.0614972768082662E-3</v>
      </c>
      <c r="H3305" s="119">
        <f t="shared" si="1501"/>
        <v>47319</v>
      </c>
      <c r="I3305" s="119">
        <f t="shared" si="1485"/>
        <v>47319</v>
      </c>
      <c r="J3305" s="120">
        <f t="shared" si="1496"/>
        <v>22</v>
      </c>
      <c r="K3305" s="120">
        <f t="shared" si="1481"/>
        <v>8</v>
      </c>
      <c r="L3305" s="8">
        <f t="shared" si="1497"/>
        <v>1.0007491399999999</v>
      </c>
      <c r="M3305" s="121">
        <f t="shared" si="1486"/>
        <v>1.00206149</v>
      </c>
      <c r="N3305" s="121">
        <f t="shared" si="1487"/>
        <v>1.809775509981987</v>
      </c>
      <c r="O3305" s="114">
        <f t="shared" si="1488"/>
        <v>1.8111312799999999</v>
      </c>
      <c r="P3305" s="114">
        <f t="shared" si="1489"/>
        <v>134.89640492000001</v>
      </c>
      <c r="Q3305" s="168">
        <f t="shared" si="1502"/>
        <v>0</v>
      </c>
      <c r="R3305" s="169">
        <f t="shared" si="1498"/>
        <v>0</v>
      </c>
      <c r="S3305" s="114">
        <f t="shared" si="1490"/>
        <v>0</v>
      </c>
      <c r="T3305" s="124">
        <f t="shared" si="1499"/>
        <v>7.0000000000000007E-2</v>
      </c>
      <c r="U3305" s="122">
        <f t="shared" si="1491"/>
        <v>8</v>
      </c>
      <c r="V3305" s="122">
        <v>252</v>
      </c>
      <c r="W3305" s="121">
        <f t="shared" si="1492"/>
        <v>1.0021502019999999</v>
      </c>
      <c r="X3305" s="114">
        <f t="shared" si="1493"/>
        <v>0.29005450999999999</v>
      </c>
      <c r="Y3305" s="114">
        <f t="shared" si="1494"/>
        <v>0</v>
      </c>
      <c r="Z3305" s="127" t="str">
        <f t="shared" si="1503"/>
        <v>A+J=</v>
      </c>
      <c r="AA3305" s="119">
        <f t="shared" si="1504"/>
        <v>47319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>
        <f t="shared" si="1495"/>
        <v>47300</v>
      </c>
      <c r="B3306" s="114">
        <f t="shared" si="1482"/>
        <v>135.18645943000001</v>
      </c>
      <c r="C3306" s="114">
        <f t="shared" si="1500"/>
        <v>74.481848119999995</v>
      </c>
      <c r="D3306" s="115">
        <f t="shared" si="1483"/>
        <v>1190.8820000000001</v>
      </c>
      <c r="E3306" s="116">
        <f t="shared" ref="E3306:E3369" si="1505">IF($K3306=1,VLOOKUP($A3305,$AO$10:$AS$131,4),E3305)</f>
        <v>1193.337</v>
      </c>
      <c r="F3306" s="117">
        <f t="shared" ref="F3306:F3369" si="1506">IF($K3306=1,VLOOKUP($A3305,$AO$10:$AS$131,5),F3305)</f>
        <v>47258</v>
      </c>
      <c r="G3306" s="118">
        <f t="shared" si="1484"/>
        <v>2.0614972768082662E-3</v>
      </c>
      <c r="H3306" s="119">
        <f t="shared" si="1501"/>
        <v>47319</v>
      </c>
      <c r="I3306" s="119">
        <f t="shared" si="1485"/>
        <v>47319</v>
      </c>
      <c r="J3306" s="120">
        <f t="shared" si="1496"/>
        <v>22</v>
      </c>
      <c r="K3306" s="120">
        <f t="shared" si="1481"/>
        <v>8</v>
      </c>
      <c r="L3306" s="8">
        <f t="shared" si="1497"/>
        <v>1.0007491399999999</v>
      </c>
      <c r="M3306" s="121">
        <f t="shared" si="1486"/>
        <v>1.00206149</v>
      </c>
      <c r="N3306" s="121">
        <f t="shared" si="1487"/>
        <v>1.809775509981987</v>
      </c>
      <c r="O3306" s="114">
        <f t="shared" si="1488"/>
        <v>1.8111312799999999</v>
      </c>
      <c r="P3306" s="114">
        <f t="shared" si="1489"/>
        <v>134.89640492000001</v>
      </c>
      <c r="Q3306" s="168">
        <f t="shared" si="1502"/>
        <v>0</v>
      </c>
      <c r="R3306" s="169">
        <f t="shared" si="1498"/>
        <v>0</v>
      </c>
      <c r="S3306" s="114">
        <f t="shared" si="1490"/>
        <v>0</v>
      </c>
      <c r="T3306" s="124">
        <f t="shared" si="1499"/>
        <v>7.0000000000000007E-2</v>
      </c>
      <c r="U3306" s="122">
        <f t="shared" si="1491"/>
        <v>8</v>
      </c>
      <c r="V3306" s="122">
        <v>252</v>
      </c>
      <c r="W3306" s="121">
        <f t="shared" si="1492"/>
        <v>1.0021502019999999</v>
      </c>
      <c r="X3306" s="114">
        <f t="shared" si="1493"/>
        <v>0.29005450999999999</v>
      </c>
      <c r="Y3306" s="114">
        <f t="shared" si="1494"/>
        <v>0</v>
      </c>
      <c r="Z3306" s="127" t="str">
        <f t="shared" si="1503"/>
        <v>A+J=</v>
      </c>
      <c r="AA3306" s="119">
        <f t="shared" si="1504"/>
        <v>47319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>
        <f t="shared" si="1495"/>
        <v>47301</v>
      </c>
      <c r="B3307" s="114">
        <f t="shared" si="1482"/>
        <v>135.18645943000001</v>
      </c>
      <c r="C3307" s="114">
        <f t="shared" si="1500"/>
        <v>74.481848119999995</v>
      </c>
      <c r="D3307" s="115">
        <f t="shared" si="1483"/>
        <v>1190.8820000000001</v>
      </c>
      <c r="E3307" s="116">
        <f t="shared" si="1505"/>
        <v>1193.337</v>
      </c>
      <c r="F3307" s="117">
        <f t="shared" si="1506"/>
        <v>47258</v>
      </c>
      <c r="G3307" s="118">
        <f t="shared" si="1484"/>
        <v>2.0614972768082662E-3</v>
      </c>
      <c r="H3307" s="119">
        <f t="shared" si="1501"/>
        <v>47319</v>
      </c>
      <c r="I3307" s="119">
        <f t="shared" si="1485"/>
        <v>47319</v>
      </c>
      <c r="J3307" s="120">
        <f t="shared" si="1496"/>
        <v>22</v>
      </c>
      <c r="K3307" s="120">
        <f t="shared" si="1481"/>
        <v>8</v>
      </c>
      <c r="L3307" s="8">
        <f t="shared" si="1497"/>
        <v>1.0007491399999999</v>
      </c>
      <c r="M3307" s="121">
        <f t="shared" si="1486"/>
        <v>1.00206149</v>
      </c>
      <c r="N3307" s="121">
        <f t="shared" si="1487"/>
        <v>1.809775509981987</v>
      </c>
      <c r="O3307" s="114">
        <f t="shared" si="1488"/>
        <v>1.8111312799999999</v>
      </c>
      <c r="P3307" s="114">
        <f t="shared" si="1489"/>
        <v>134.89640492000001</v>
      </c>
      <c r="Q3307" s="168">
        <f t="shared" si="1502"/>
        <v>0</v>
      </c>
      <c r="R3307" s="169">
        <f t="shared" si="1498"/>
        <v>0</v>
      </c>
      <c r="S3307" s="114">
        <f t="shared" si="1490"/>
        <v>0</v>
      </c>
      <c r="T3307" s="124">
        <f t="shared" si="1499"/>
        <v>7.0000000000000007E-2</v>
      </c>
      <c r="U3307" s="122">
        <f t="shared" si="1491"/>
        <v>8</v>
      </c>
      <c r="V3307" s="122">
        <v>252</v>
      </c>
      <c r="W3307" s="121">
        <f t="shared" si="1492"/>
        <v>1.0021502019999999</v>
      </c>
      <c r="X3307" s="114">
        <f t="shared" si="1493"/>
        <v>0.29005450999999999</v>
      </c>
      <c r="Y3307" s="114">
        <f t="shared" si="1494"/>
        <v>0</v>
      </c>
      <c r="Z3307" s="127" t="str">
        <f t="shared" si="1503"/>
        <v>A+J=</v>
      </c>
      <c r="AA3307" s="119">
        <f t="shared" si="1504"/>
        <v>47319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>
        <f t="shared" si="1495"/>
        <v>47302</v>
      </c>
      <c r="B3308" s="114">
        <f t="shared" si="1482"/>
        <v>135.23541825999999</v>
      </c>
      <c r="C3308" s="114">
        <f t="shared" si="1500"/>
        <v>74.481848119999995</v>
      </c>
      <c r="D3308" s="115">
        <f t="shared" si="1483"/>
        <v>1190.8820000000001</v>
      </c>
      <c r="E3308" s="116">
        <f t="shared" si="1505"/>
        <v>1193.337</v>
      </c>
      <c r="F3308" s="117">
        <f t="shared" si="1506"/>
        <v>47258</v>
      </c>
      <c r="G3308" s="118">
        <f t="shared" si="1484"/>
        <v>2.0614972768082662E-3</v>
      </c>
      <c r="H3308" s="119">
        <f t="shared" si="1501"/>
        <v>47319</v>
      </c>
      <c r="I3308" s="119">
        <f t="shared" si="1485"/>
        <v>47319</v>
      </c>
      <c r="J3308" s="120">
        <f t="shared" si="1496"/>
        <v>22</v>
      </c>
      <c r="K3308" s="120">
        <f t="shared" si="1481"/>
        <v>9</v>
      </c>
      <c r="L3308" s="8">
        <f t="shared" si="1497"/>
        <v>1.0008428199999999</v>
      </c>
      <c r="M3308" s="121">
        <f t="shared" si="1486"/>
        <v>1.00206149</v>
      </c>
      <c r="N3308" s="121">
        <f t="shared" si="1487"/>
        <v>1.809775509981987</v>
      </c>
      <c r="O3308" s="114">
        <f t="shared" si="1488"/>
        <v>1.81130082</v>
      </c>
      <c r="P3308" s="114">
        <f t="shared" si="1489"/>
        <v>134.90903256999999</v>
      </c>
      <c r="Q3308" s="168">
        <f t="shared" si="1502"/>
        <v>0</v>
      </c>
      <c r="R3308" s="169">
        <f t="shared" si="1498"/>
        <v>0</v>
      </c>
      <c r="S3308" s="114">
        <f t="shared" si="1490"/>
        <v>0</v>
      </c>
      <c r="T3308" s="124">
        <f t="shared" si="1499"/>
        <v>7.0000000000000007E-2</v>
      </c>
      <c r="U3308" s="122">
        <f t="shared" si="1491"/>
        <v>9</v>
      </c>
      <c r="V3308" s="122">
        <v>252</v>
      </c>
      <c r="W3308" s="121">
        <f t="shared" si="1492"/>
        <v>1.0024193020000001</v>
      </c>
      <c r="X3308" s="114">
        <f t="shared" si="1493"/>
        <v>0.32638569000000001</v>
      </c>
      <c r="Y3308" s="114">
        <f t="shared" si="1494"/>
        <v>0</v>
      </c>
      <c r="Z3308" s="127" t="str">
        <f t="shared" si="1503"/>
        <v>A+J=</v>
      </c>
      <c r="AA3308" s="119">
        <f t="shared" si="1504"/>
        <v>47319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>
        <f t="shared" si="1495"/>
        <v>47303</v>
      </c>
      <c r="B3309" s="114">
        <f t="shared" si="1482"/>
        <v>135.28439508</v>
      </c>
      <c r="C3309" s="114">
        <f t="shared" si="1500"/>
        <v>74.481848119999995</v>
      </c>
      <c r="D3309" s="115">
        <f t="shared" si="1483"/>
        <v>1190.8820000000001</v>
      </c>
      <c r="E3309" s="116">
        <f t="shared" si="1505"/>
        <v>1193.337</v>
      </c>
      <c r="F3309" s="117">
        <f t="shared" si="1506"/>
        <v>47258</v>
      </c>
      <c r="G3309" s="118">
        <f t="shared" si="1484"/>
        <v>2.0614972768082662E-3</v>
      </c>
      <c r="H3309" s="119">
        <f t="shared" si="1501"/>
        <v>47319</v>
      </c>
      <c r="I3309" s="119">
        <f t="shared" si="1485"/>
        <v>47319</v>
      </c>
      <c r="J3309" s="120">
        <f t="shared" si="1496"/>
        <v>22</v>
      </c>
      <c r="K3309" s="120">
        <f t="shared" si="1481"/>
        <v>10</v>
      </c>
      <c r="L3309" s="8">
        <f t="shared" si="1497"/>
        <v>1.0009365100000001</v>
      </c>
      <c r="M3309" s="121">
        <f t="shared" si="1486"/>
        <v>1.00206149</v>
      </c>
      <c r="N3309" s="121">
        <f t="shared" si="1487"/>
        <v>1.809775509981987</v>
      </c>
      <c r="O3309" s="114">
        <f t="shared" si="1488"/>
        <v>1.81147038</v>
      </c>
      <c r="P3309" s="114">
        <f t="shared" si="1489"/>
        <v>134.92166171</v>
      </c>
      <c r="Q3309" s="168">
        <f t="shared" si="1502"/>
        <v>0</v>
      </c>
      <c r="R3309" s="169">
        <f t="shared" si="1498"/>
        <v>0</v>
      </c>
      <c r="S3309" s="114">
        <f t="shared" si="1490"/>
        <v>0</v>
      </c>
      <c r="T3309" s="124">
        <f t="shared" si="1499"/>
        <v>7.0000000000000007E-2</v>
      </c>
      <c r="U3309" s="122">
        <f t="shared" si="1491"/>
        <v>10</v>
      </c>
      <c r="V3309" s="122">
        <v>252</v>
      </c>
      <c r="W3309" s="121">
        <f t="shared" si="1492"/>
        <v>1.0026884739999999</v>
      </c>
      <c r="X3309" s="114">
        <f t="shared" si="1493"/>
        <v>0.36273337</v>
      </c>
      <c r="Y3309" s="114">
        <f t="shared" si="1494"/>
        <v>0</v>
      </c>
      <c r="Z3309" s="127" t="str">
        <f t="shared" si="1503"/>
        <v>A+J=</v>
      </c>
      <c r="AA3309" s="119">
        <f t="shared" si="1504"/>
        <v>47319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>
        <f t="shared" si="1495"/>
        <v>47304</v>
      </c>
      <c r="B3310" s="114">
        <f t="shared" si="1482"/>
        <v>135.33338931</v>
      </c>
      <c r="C3310" s="114">
        <f t="shared" si="1500"/>
        <v>74.481848119999995</v>
      </c>
      <c r="D3310" s="115">
        <f t="shared" si="1483"/>
        <v>1190.8820000000001</v>
      </c>
      <c r="E3310" s="116">
        <f t="shared" si="1505"/>
        <v>1193.337</v>
      </c>
      <c r="F3310" s="117">
        <f t="shared" si="1506"/>
        <v>47258</v>
      </c>
      <c r="G3310" s="118">
        <f t="shared" si="1484"/>
        <v>2.0614972768082662E-3</v>
      </c>
      <c r="H3310" s="119">
        <f t="shared" si="1501"/>
        <v>47319</v>
      </c>
      <c r="I3310" s="119">
        <f t="shared" si="1485"/>
        <v>47319</v>
      </c>
      <c r="J3310" s="120">
        <f t="shared" si="1496"/>
        <v>22</v>
      </c>
      <c r="K3310" s="120">
        <f t="shared" ref="K3310:K3373" si="1507">(J3310-(NETWORKDAYS(A3310,I3310,AD$148:AD$502)-1))</f>
        <v>11</v>
      </c>
      <c r="L3310" s="8">
        <f t="shared" si="1497"/>
        <v>1.0010302099999999</v>
      </c>
      <c r="M3310" s="121">
        <f t="shared" si="1486"/>
        <v>1.00206149</v>
      </c>
      <c r="N3310" s="121">
        <f t="shared" si="1487"/>
        <v>1.809775509981987</v>
      </c>
      <c r="O3310" s="114">
        <f t="shared" si="1488"/>
        <v>1.81163995</v>
      </c>
      <c r="P3310" s="114">
        <f t="shared" si="1489"/>
        <v>134.93429159999999</v>
      </c>
      <c r="Q3310" s="168">
        <f t="shared" si="1502"/>
        <v>0</v>
      </c>
      <c r="R3310" s="169">
        <f t="shared" si="1498"/>
        <v>0</v>
      </c>
      <c r="S3310" s="114">
        <f t="shared" si="1490"/>
        <v>0</v>
      </c>
      <c r="T3310" s="124">
        <f t="shared" si="1499"/>
        <v>7.0000000000000007E-2</v>
      </c>
      <c r="U3310" s="122">
        <f t="shared" si="1491"/>
        <v>11</v>
      </c>
      <c r="V3310" s="122">
        <v>252</v>
      </c>
      <c r="W3310" s="121">
        <f t="shared" si="1492"/>
        <v>1.0029577190000001</v>
      </c>
      <c r="X3310" s="114">
        <f t="shared" si="1493"/>
        <v>0.39909770999999999</v>
      </c>
      <c r="Y3310" s="114">
        <f t="shared" si="1494"/>
        <v>0</v>
      </c>
      <c r="Z3310" s="127" t="str">
        <f t="shared" si="1503"/>
        <v>A+J=</v>
      </c>
      <c r="AA3310" s="119">
        <f t="shared" si="1504"/>
        <v>47319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>
        <f t="shared" si="1495"/>
        <v>47305</v>
      </c>
      <c r="B3311" s="114">
        <f t="shared" si="1482"/>
        <v>135.3824023</v>
      </c>
      <c r="C3311" s="114">
        <f t="shared" si="1500"/>
        <v>74.481848119999995</v>
      </c>
      <c r="D3311" s="115">
        <f t="shared" si="1483"/>
        <v>1190.8820000000001</v>
      </c>
      <c r="E3311" s="116">
        <f t="shared" si="1505"/>
        <v>1193.337</v>
      </c>
      <c r="F3311" s="117">
        <f t="shared" si="1506"/>
        <v>47258</v>
      </c>
      <c r="G3311" s="118">
        <f t="shared" si="1484"/>
        <v>2.0614972768082662E-3</v>
      </c>
      <c r="H3311" s="119">
        <f t="shared" si="1501"/>
        <v>47319</v>
      </c>
      <c r="I3311" s="119">
        <f t="shared" si="1485"/>
        <v>47319</v>
      </c>
      <c r="J3311" s="120">
        <f t="shared" si="1496"/>
        <v>22</v>
      </c>
      <c r="K3311" s="120">
        <f t="shared" si="1507"/>
        <v>12</v>
      </c>
      <c r="L3311" s="8">
        <f t="shared" si="1497"/>
        <v>1.0011239199999999</v>
      </c>
      <c r="M3311" s="121">
        <f t="shared" si="1486"/>
        <v>1.00206149</v>
      </c>
      <c r="N3311" s="121">
        <f t="shared" si="1487"/>
        <v>1.809775509981987</v>
      </c>
      <c r="O3311" s="114">
        <f t="shared" si="1488"/>
        <v>1.81180955</v>
      </c>
      <c r="P3311" s="114">
        <f t="shared" si="1489"/>
        <v>134.94692372</v>
      </c>
      <c r="Q3311" s="168">
        <f t="shared" si="1502"/>
        <v>0</v>
      </c>
      <c r="R3311" s="169">
        <f t="shared" si="1498"/>
        <v>0</v>
      </c>
      <c r="S3311" s="114">
        <f t="shared" si="1490"/>
        <v>0</v>
      </c>
      <c r="T3311" s="124">
        <f t="shared" si="1499"/>
        <v>7.0000000000000007E-2</v>
      </c>
      <c r="U3311" s="122">
        <f t="shared" si="1491"/>
        <v>12</v>
      </c>
      <c r="V3311" s="122">
        <v>252</v>
      </c>
      <c r="W3311" s="121">
        <f t="shared" si="1492"/>
        <v>1.003227036</v>
      </c>
      <c r="X3311" s="114">
        <f t="shared" si="1493"/>
        <v>0.43547858</v>
      </c>
      <c r="Y3311" s="114">
        <f t="shared" si="1494"/>
        <v>0</v>
      </c>
      <c r="Z3311" s="127" t="str">
        <f t="shared" si="1503"/>
        <v>A+J=</v>
      </c>
      <c r="AA3311" s="119">
        <f t="shared" si="1504"/>
        <v>47319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>
        <f t="shared" si="1495"/>
        <v>47306</v>
      </c>
      <c r="B3312" s="114">
        <f t="shared" si="1482"/>
        <v>135.43143255000001</v>
      </c>
      <c r="C3312" s="114">
        <f t="shared" si="1500"/>
        <v>74.481848119999995</v>
      </c>
      <c r="D3312" s="115">
        <f t="shared" si="1483"/>
        <v>1190.8820000000001</v>
      </c>
      <c r="E3312" s="116">
        <f t="shared" si="1505"/>
        <v>1193.337</v>
      </c>
      <c r="F3312" s="117">
        <f t="shared" si="1506"/>
        <v>47258</v>
      </c>
      <c r="G3312" s="118">
        <f t="shared" si="1484"/>
        <v>2.0614972768082662E-3</v>
      </c>
      <c r="H3312" s="119">
        <f t="shared" si="1501"/>
        <v>47319</v>
      </c>
      <c r="I3312" s="119">
        <f t="shared" si="1485"/>
        <v>47319</v>
      </c>
      <c r="J3312" s="120">
        <f t="shared" si="1496"/>
        <v>22</v>
      </c>
      <c r="K3312" s="120">
        <f t="shared" si="1507"/>
        <v>13</v>
      </c>
      <c r="L3312" s="8">
        <f t="shared" si="1497"/>
        <v>1.0012176399999999</v>
      </c>
      <c r="M3312" s="121">
        <f t="shared" si="1486"/>
        <v>1.00206149</v>
      </c>
      <c r="N3312" s="121">
        <f t="shared" si="1487"/>
        <v>1.809775509981987</v>
      </c>
      <c r="O3312" s="114">
        <f t="shared" si="1488"/>
        <v>1.8119791599999999</v>
      </c>
      <c r="P3312" s="114">
        <f t="shared" si="1489"/>
        <v>134.95955659000001</v>
      </c>
      <c r="Q3312" s="168">
        <f t="shared" si="1502"/>
        <v>0</v>
      </c>
      <c r="R3312" s="169">
        <f t="shared" si="1498"/>
        <v>0</v>
      </c>
      <c r="S3312" s="114">
        <f t="shared" si="1490"/>
        <v>0</v>
      </c>
      <c r="T3312" s="124">
        <f t="shared" si="1499"/>
        <v>7.0000000000000007E-2</v>
      </c>
      <c r="U3312" s="122">
        <f t="shared" si="1491"/>
        <v>13</v>
      </c>
      <c r="V3312" s="122">
        <v>252</v>
      </c>
      <c r="W3312" s="121">
        <f t="shared" si="1492"/>
        <v>1.003496425</v>
      </c>
      <c r="X3312" s="114">
        <f t="shared" si="1493"/>
        <v>0.47187595999999998</v>
      </c>
      <c r="Y3312" s="114">
        <f t="shared" si="1494"/>
        <v>0</v>
      </c>
      <c r="Z3312" s="127" t="str">
        <f t="shared" si="1503"/>
        <v>A+J=</v>
      </c>
      <c r="AA3312" s="119">
        <f t="shared" si="1504"/>
        <v>47319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>
        <f t="shared" si="1495"/>
        <v>47307</v>
      </c>
      <c r="B3313" s="114">
        <f t="shared" si="1482"/>
        <v>135.43143255000001</v>
      </c>
      <c r="C3313" s="114">
        <f t="shared" si="1500"/>
        <v>74.481848119999995</v>
      </c>
      <c r="D3313" s="115">
        <f t="shared" si="1483"/>
        <v>1190.8820000000001</v>
      </c>
      <c r="E3313" s="116">
        <f t="shared" si="1505"/>
        <v>1193.337</v>
      </c>
      <c r="F3313" s="117">
        <f t="shared" si="1506"/>
        <v>47258</v>
      </c>
      <c r="G3313" s="118">
        <f t="shared" si="1484"/>
        <v>2.0614972768082662E-3</v>
      </c>
      <c r="H3313" s="119">
        <f t="shared" si="1501"/>
        <v>47319</v>
      </c>
      <c r="I3313" s="119">
        <f t="shared" si="1485"/>
        <v>47319</v>
      </c>
      <c r="J3313" s="120">
        <f t="shared" si="1496"/>
        <v>22</v>
      </c>
      <c r="K3313" s="120">
        <f t="shared" si="1507"/>
        <v>13</v>
      </c>
      <c r="L3313" s="8">
        <f t="shared" si="1497"/>
        <v>1.0012176399999999</v>
      </c>
      <c r="M3313" s="121">
        <f t="shared" si="1486"/>
        <v>1.00206149</v>
      </c>
      <c r="N3313" s="121">
        <f t="shared" si="1487"/>
        <v>1.809775509981987</v>
      </c>
      <c r="O3313" s="114">
        <f t="shared" si="1488"/>
        <v>1.8119791599999999</v>
      </c>
      <c r="P3313" s="114">
        <f t="shared" si="1489"/>
        <v>134.95955659000001</v>
      </c>
      <c r="Q3313" s="168">
        <f t="shared" si="1502"/>
        <v>0</v>
      </c>
      <c r="R3313" s="169">
        <f t="shared" si="1498"/>
        <v>0</v>
      </c>
      <c r="S3313" s="114">
        <f t="shared" si="1490"/>
        <v>0</v>
      </c>
      <c r="T3313" s="124">
        <f t="shared" si="1499"/>
        <v>7.0000000000000007E-2</v>
      </c>
      <c r="U3313" s="122">
        <f t="shared" si="1491"/>
        <v>13</v>
      </c>
      <c r="V3313" s="122">
        <v>252</v>
      </c>
      <c r="W3313" s="121">
        <f t="shared" si="1492"/>
        <v>1.003496425</v>
      </c>
      <c r="X3313" s="114">
        <f t="shared" si="1493"/>
        <v>0.47187595999999998</v>
      </c>
      <c r="Y3313" s="114">
        <f t="shared" si="1494"/>
        <v>0</v>
      </c>
      <c r="Z3313" s="127" t="str">
        <f t="shared" si="1503"/>
        <v>A+J=</v>
      </c>
      <c r="AA3313" s="119">
        <f t="shared" si="1504"/>
        <v>47319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>
        <f t="shared" si="1495"/>
        <v>47308</v>
      </c>
      <c r="B3314" s="114">
        <f t="shared" si="1482"/>
        <v>135.43143255000001</v>
      </c>
      <c r="C3314" s="114">
        <f t="shared" si="1500"/>
        <v>74.481848119999995</v>
      </c>
      <c r="D3314" s="115">
        <f t="shared" si="1483"/>
        <v>1190.8820000000001</v>
      </c>
      <c r="E3314" s="116">
        <f t="shared" si="1505"/>
        <v>1193.337</v>
      </c>
      <c r="F3314" s="117">
        <f t="shared" si="1506"/>
        <v>47258</v>
      </c>
      <c r="G3314" s="118">
        <f t="shared" si="1484"/>
        <v>2.0614972768082662E-3</v>
      </c>
      <c r="H3314" s="119">
        <f t="shared" si="1501"/>
        <v>47319</v>
      </c>
      <c r="I3314" s="119">
        <f t="shared" si="1485"/>
        <v>47319</v>
      </c>
      <c r="J3314" s="120">
        <f t="shared" si="1496"/>
        <v>22</v>
      </c>
      <c r="K3314" s="120">
        <f t="shared" si="1507"/>
        <v>13</v>
      </c>
      <c r="L3314" s="8">
        <f t="shared" si="1497"/>
        <v>1.0012176399999999</v>
      </c>
      <c r="M3314" s="121">
        <f t="shared" si="1486"/>
        <v>1.00206149</v>
      </c>
      <c r="N3314" s="121">
        <f t="shared" si="1487"/>
        <v>1.809775509981987</v>
      </c>
      <c r="O3314" s="114">
        <f t="shared" si="1488"/>
        <v>1.8119791599999999</v>
      </c>
      <c r="P3314" s="114">
        <f t="shared" si="1489"/>
        <v>134.95955659000001</v>
      </c>
      <c r="Q3314" s="168">
        <f t="shared" si="1502"/>
        <v>0</v>
      </c>
      <c r="R3314" s="169">
        <f t="shared" si="1498"/>
        <v>0</v>
      </c>
      <c r="S3314" s="114">
        <f t="shared" si="1490"/>
        <v>0</v>
      </c>
      <c r="T3314" s="124">
        <f t="shared" si="1499"/>
        <v>7.0000000000000007E-2</v>
      </c>
      <c r="U3314" s="122">
        <f t="shared" si="1491"/>
        <v>13</v>
      </c>
      <c r="V3314" s="122">
        <v>252</v>
      </c>
      <c r="W3314" s="121">
        <f t="shared" si="1492"/>
        <v>1.003496425</v>
      </c>
      <c r="X3314" s="114">
        <f t="shared" si="1493"/>
        <v>0.47187595999999998</v>
      </c>
      <c r="Y3314" s="114">
        <f t="shared" si="1494"/>
        <v>0</v>
      </c>
      <c r="Z3314" s="127" t="str">
        <f t="shared" si="1503"/>
        <v>A+J=</v>
      </c>
      <c r="AA3314" s="119">
        <f t="shared" si="1504"/>
        <v>47319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>
        <f t="shared" si="1495"/>
        <v>47309</v>
      </c>
      <c r="B3315" s="114">
        <f t="shared" si="1482"/>
        <v>135.48048094999999</v>
      </c>
      <c r="C3315" s="114">
        <f t="shared" si="1500"/>
        <v>74.481848119999995</v>
      </c>
      <c r="D3315" s="115">
        <f t="shared" si="1483"/>
        <v>1190.8820000000001</v>
      </c>
      <c r="E3315" s="116">
        <f t="shared" si="1505"/>
        <v>1193.337</v>
      </c>
      <c r="F3315" s="117">
        <f t="shared" si="1506"/>
        <v>47258</v>
      </c>
      <c r="G3315" s="118">
        <f t="shared" si="1484"/>
        <v>2.0614972768082662E-3</v>
      </c>
      <c r="H3315" s="119">
        <f t="shared" si="1501"/>
        <v>47319</v>
      </c>
      <c r="I3315" s="119">
        <f t="shared" si="1485"/>
        <v>47319</v>
      </c>
      <c r="J3315" s="120">
        <f t="shared" si="1496"/>
        <v>22</v>
      </c>
      <c r="K3315" s="120">
        <f t="shared" si="1507"/>
        <v>14</v>
      </c>
      <c r="L3315" s="8">
        <f t="shared" si="1497"/>
        <v>1.00131137</v>
      </c>
      <c r="M3315" s="121">
        <f t="shared" si="1486"/>
        <v>1.00206149</v>
      </c>
      <c r="N3315" s="121">
        <f t="shared" si="1487"/>
        <v>1.809775509981987</v>
      </c>
      <c r="O3315" s="114">
        <f t="shared" si="1488"/>
        <v>1.81214879</v>
      </c>
      <c r="P3315" s="114">
        <f t="shared" si="1489"/>
        <v>134.97219093999999</v>
      </c>
      <c r="Q3315" s="168">
        <f t="shared" si="1502"/>
        <v>0</v>
      </c>
      <c r="R3315" s="169">
        <f t="shared" si="1498"/>
        <v>0</v>
      </c>
      <c r="S3315" s="114">
        <f t="shared" si="1490"/>
        <v>0</v>
      </c>
      <c r="T3315" s="124">
        <f t="shared" si="1499"/>
        <v>7.0000000000000007E-2</v>
      </c>
      <c r="U3315" s="122">
        <f t="shared" si="1491"/>
        <v>14</v>
      </c>
      <c r="V3315" s="122">
        <v>252</v>
      </c>
      <c r="W3315" s="121">
        <f t="shared" si="1492"/>
        <v>1.0037658869999999</v>
      </c>
      <c r="X3315" s="114">
        <f t="shared" si="1493"/>
        <v>0.50829000999999996</v>
      </c>
      <c r="Y3315" s="114">
        <f t="shared" si="1494"/>
        <v>0</v>
      </c>
      <c r="Z3315" s="127" t="str">
        <f t="shared" si="1503"/>
        <v>A+J=</v>
      </c>
      <c r="AA3315" s="119">
        <f t="shared" si="1504"/>
        <v>47319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>
        <f t="shared" si="1495"/>
        <v>47310</v>
      </c>
      <c r="B3316" s="114">
        <f t="shared" si="1482"/>
        <v>135.52954589000001</v>
      </c>
      <c r="C3316" s="114">
        <f t="shared" si="1500"/>
        <v>74.481848119999995</v>
      </c>
      <c r="D3316" s="115">
        <f t="shared" si="1483"/>
        <v>1190.8820000000001</v>
      </c>
      <c r="E3316" s="116">
        <f t="shared" si="1505"/>
        <v>1193.337</v>
      </c>
      <c r="F3316" s="117">
        <f t="shared" si="1506"/>
        <v>47258</v>
      </c>
      <c r="G3316" s="118">
        <f t="shared" si="1484"/>
        <v>2.0614972768082662E-3</v>
      </c>
      <c r="H3316" s="119">
        <f t="shared" si="1501"/>
        <v>47319</v>
      </c>
      <c r="I3316" s="119">
        <f t="shared" si="1485"/>
        <v>47319</v>
      </c>
      <c r="J3316" s="120">
        <f t="shared" si="1496"/>
        <v>22</v>
      </c>
      <c r="K3316" s="120">
        <f t="shared" si="1507"/>
        <v>15</v>
      </c>
      <c r="L3316" s="8">
        <f t="shared" si="1497"/>
        <v>1.0014050999999999</v>
      </c>
      <c r="M3316" s="121">
        <f t="shared" si="1486"/>
        <v>1.00206149</v>
      </c>
      <c r="N3316" s="121">
        <f t="shared" si="1487"/>
        <v>1.809775509981987</v>
      </c>
      <c r="O3316" s="114">
        <f t="shared" si="1488"/>
        <v>1.81231842</v>
      </c>
      <c r="P3316" s="114">
        <f t="shared" si="1489"/>
        <v>134.98482530000001</v>
      </c>
      <c r="Q3316" s="168">
        <f t="shared" si="1502"/>
        <v>0</v>
      </c>
      <c r="R3316" s="169">
        <f t="shared" si="1498"/>
        <v>0</v>
      </c>
      <c r="S3316" s="114">
        <f t="shared" si="1490"/>
        <v>0</v>
      </c>
      <c r="T3316" s="124">
        <f t="shared" si="1499"/>
        <v>7.0000000000000007E-2</v>
      </c>
      <c r="U3316" s="122">
        <f t="shared" si="1491"/>
        <v>15</v>
      </c>
      <c r="V3316" s="122">
        <v>252</v>
      </c>
      <c r="W3316" s="121">
        <f t="shared" si="1492"/>
        <v>1.004035421</v>
      </c>
      <c r="X3316" s="114">
        <f t="shared" si="1493"/>
        <v>0.54472058999999995</v>
      </c>
      <c r="Y3316" s="114">
        <f t="shared" si="1494"/>
        <v>0</v>
      </c>
      <c r="Z3316" s="127" t="str">
        <f t="shared" si="1503"/>
        <v>A+J=</v>
      </c>
      <c r="AA3316" s="119">
        <f t="shared" si="1504"/>
        <v>47319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>
        <f t="shared" si="1495"/>
        <v>47311</v>
      </c>
      <c r="B3317" s="114">
        <f t="shared" si="1482"/>
        <v>135.57862885</v>
      </c>
      <c r="C3317" s="114">
        <f t="shared" si="1500"/>
        <v>74.481848119999995</v>
      </c>
      <c r="D3317" s="115">
        <f t="shared" si="1483"/>
        <v>1190.8820000000001</v>
      </c>
      <c r="E3317" s="116">
        <f t="shared" si="1505"/>
        <v>1193.337</v>
      </c>
      <c r="F3317" s="117">
        <f t="shared" si="1506"/>
        <v>47258</v>
      </c>
      <c r="G3317" s="118">
        <f t="shared" si="1484"/>
        <v>2.0614972768082662E-3</v>
      </c>
      <c r="H3317" s="119">
        <f t="shared" si="1501"/>
        <v>47319</v>
      </c>
      <c r="I3317" s="119">
        <f t="shared" si="1485"/>
        <v>47319</v>
      </c>
      <c r="J3317" s="120">
        <f t="shared" si="1496"/>
        <v>22</v>
      </c>
      <c r="K3317" s="120">
        <f t="shared" si="1507"/>
        <v>16</v>
      </c>
      <c r="L3317" s="8">
        <f t="shared" si="1497"/>
        <v>1.00149884</v>
      </c>
      <c r="M3317" s="121">
        <f t="shared" si="1486"/>
        <v>1.00206149</v>
      </c>
      <c r="N3317" s="121">
        <f t="shared" si="1487"/>
        <v>1.809775509981987</v>
      </c>
      <c r="O3317" s="114">
        <f t="shared" si="1488"/>
        <v>1.8124880699999999</v>
      </c>
      <c r="P3317" s="114">
        <f t="shared" si="1489"/>
        <v>134.99746114000001</v>
      </c>
      <c r="Q3317" s="168">
        <f t="shared" si="1502"/>
        <v>0</v>
      </c>
      <c r="R3317" s="169">
        <f t="shared" si="1498"/>
        <v>0</v>
      </c>
      <c r="S3317" s="114">
        <f t="shared" si="1490"/>
        <v>0</v>
      </c>
      <c r="T3317" s="124">
        <f t="shared" si="1499"/>
        <v>7.0000000000000007E-2</v>
      </c>
      <c r="U3317" s="122">
        <f t="shared" si="1491"/>
        <v>16</v>
      </c>
      <c r="V3317" s="122">
        <v>252</v>
      </c>
      <c r="W3317" s="121">
        <f t="shared" si="1492"/>
        <v>1.004305027</v>
      </c>
      <c r="X3317" s="114">
        <f t="shared" si="1493"/>
        <v>0.58116771</v>
      </c>
      <c r="Y3317" s="114">
        <f t="shared" si="1494"/>
        <v>0</v>
      </c>
      <c r="Z3317" s="127" t="str">
        <f t="shared" si="1503"/>
        <v>A+J=</v>
      </c>
      <c r="AA3317" s="119">
        <f t="shared" si="1504"/>
        <v>47319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>
        <f t="shared" si="1495"/>
        <v>47312</v>
      </c>
      <c r="B3318" s="114">
        <f t="shared" si="1482"/>
        <v>135.62773073</v>
      </c>
      <c r="C3318" s="114">
        <f t="shared" si="1500"/>
        <v>74.481848119999995</v>
      </c>
      <c r="D3318" s="115">
        <f t="shared" si="1483"/>
        <v>1190.8820000000001</v>
      </c>
      <c r="E3318" s="116">
        <f t="shared" si="1505"/>
        <v>1193.337</v>
      </c>
      <c r="F3318" s="117">
        <f t="shared" si="1506"/>
        <v>47258</v>
      </c>
      <c r="G3318" s="118">
        <f t="shared" si="1484"/>
        <v>2.0614972768082662E-3</v>
      </c>
      <c r="H3318" s="119">
        <f t="shared" si="1501"/>
        <v>47319</v>
      </c>
      <c r="I3318" s="119">
        <f t="shared" si="1485"/>
        <v>47319</v>
      </c>
      <c r="J3318" s="120">
        <f t="shared" si="1496"/>
        <v>22</v>
      </c>
      <c r="K3318" s="120">
        <f t="shared" si="1507"/>
        <v>17</v>
      </c>
      <c r="L3318" s="8">
        <f t="shared" si="1497"/>
        <v>1.0015925999999999</v>
      </c>
      <c r="M3318" s="121">
        <f t="shared" si="1486"/>
        <v>1.00206149</v>
      </c>
      <c r="N3318" s="121">
        <f t="shared" si="1487"/>
        <v>1.809775509981987</v>
      </c>
      <c r="O3318" s="114">
        <f t="shared" si="1488"/>
        <v>1.8126577500000001</v>
      </c>
      <c r="P3318" s="114">
        <f t="shared" si="1489"/>
        <v>135.01009922</v>
      </c>
      <c r="Q3318" s="168">
        <f t="shared" si="1502"/>
        <v>0</v>
      </c>
      <c r="R3318" s="169">
        <f t="shared" si="1498"/>
        <v>0</v>
      </c>
      <c r="S3318" s="114">
        <f t="shared" si="1490"/>
        <v>0</v>
      </c>
      <c r="T3318" s="124">
        <f t="shared" si="1499"/>
        <v>7.0000000000000007E-2</v>
      </c>
      <c r="U3318" s="122">
        <f t="shared" si="1491"/>
        <v>17</v>
      </c>
      <c r="V3318" s="122">
        <v>252</v>
      </c>
      <c r="W3318" s="121">
        <f t="shared" si="1492"/>
        <v>1.0045747060000001</v>
      </c>
      <c r="X3318" s="114">
        <f t="shared" si="1493"/>
        <v>0.61763151000000005</v>
      </c>
      <c r="Y3318" s="114">
        <f t="shared" si="1494"/>
        <v>0</v>
      </c>
      <c r="Z3318" s="127" t="str">
        <f t="shared" si="1503"/>
        <v>A+J=</v>
      </c>
      <c r="AA3318" s="119">
        <f t="shared" si="1504"/>
        <v>47319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>
        <f t="shared" si="1495"/>
        <v>47313</v>
      </c>
      <c r="B3319" s="114">
        <f t="shared" si="1482"/>
        <v>135.67684989</v>
      </c>
      <c r="C3319" s="114">
        <f t="shared" si="1500"/>
        <v>74.481848119999995</v>
      </c>
      <c r="D3319" s="115">
        <f t="shared" si="1483"/>
        <v>1190.8820000000001</v>
      </c>
      <c r="E3319" s="116">
        <f t="shared" si="1505"/>
        <v>1193.337</v>
      </c>
      <c r="F3319" s="117">
        <f t="shared" si="1506"/>
        <v>47258</v>
      </c>
      <c r="G3319" s="118">
        <f t="shared" si="1484"/>
        <v>2.0614972768082662E-3</v>
      </c>
      <c r="H3319" s="119">
        <f t="shared" si="1501"/>
        <v>47319</v>
      </c>
      <c r="I3319" s="119">
        <f t="shared" si="1485"/>
        <v>47319</v>
      </c>
      <c r="J3319" s="120">
        <f t="shared" si="1496"/>
        <v>22</v>
      </c>
      <c r="K3319" s="120">
        <f t="shared" si="1507"/>
        <v>18</v>
      </c>
      <c r="L3319" s="8">
        <f t="shared" si="1497"/>
        <v>1.0016863600000001</v>
      </c>
      <c r="M3319" s="121">
        <f t="shared" si="1486"/>
        <v>1.00206149</v>
      </c>
      <c r="N3319" s="121">
        <f t="shared" si="1487"/>
        <v>1.809775509981987</v>
      </c>
      <c r="O3319" s="114">
        <f t="shared" si="1488"/>
        <v>1.81282744</v>
      </c>
      <c r="P3319" s="114">
        <f t="shared" si="1489"/>
        <v>135.02273804999999</v>
      </c>
      <c r="Q3319" s="168">
        <f t="shared" si="1502"/>
        <v>0</v>
      </c>
      <c r="R3319" s="169">
        <f t="shared" si="1498"/>
        <v>0</v>
      </c>
      <c r="S3319" s="114">
        <f t="shared" si="1490"/>
        <v>0</v>
      </c>
      <c r="T3319" s="124">
        <f t="shared" si="1499"/>
        <v>7.0000000000000007E-2</v>
      </c>
      <c r="U3319" s="122">
        <f t="shared" si="1491"/>
        <v>18</v>
      </c>
      <c r="V3319" s="122">
        <v>252</v>
      </c>
      <c r="W3319" s="121">
        <f t="shared" si="1492"/>
        <v>1.0048444569999999</v>
      </c>
      <c r="X3319" s="114">
        <f t="shared" si="1493"/>
        <v>0.65411184</v>
      </c>
      <c r="Y3319" s="114">
        <f t="shared" si="1494"/>
        <v>0</v>
      </c>
      <c r="Z3319" s="127" t="str">
        <f t="shared" si="1503"/>
        <v>A+J=</v>
      </c>
      <c r="AA3319" s="119">
        <f t="shared" si="1504"/>
        <v>47319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>
        <f t="shared" si="1495"/>
        <v>47314</v>
      </c>
      <c r="B3320" s="114">
        <f t="shared" si="1482"/>
        <v>135.67684989</v>
      </c>
      <c r="C3320" s="114">
        <f t="shared" si="1500"/>
        <v>74.481848119999995</v>
      </c>
      <c r="D3320" s="115">
        <f t="shared" si="1483"/>
        <v>1190.8820000000001</v>
      </c>
      <c r="E3320" s="116">
        <f t="shared" si="1505"/>
        <v>1193.337</v>
      </c>
      <c r="F3320" s="117">
        <f t="shared" si="1506"/>
        <v>47258</v>
      </c>
      <c r="G3320" s="118">
        <f t="shared" si="1484"/>
        <v>2.0614972768082662E-3</v>
      </c>
      <c r="H3320" s="119">
        <f t="shared" si="1501"/>
        <v>47319</v>
      </c>
      <c r="I3320" s="119">
        <f t="shared" si="1485"/>
        <v>47319</v>
      </c>
      <c r="J3320" s="120">
        <f t="shared" si="1496"/>
        <v>22</v>
      </c>
      <c r="K3320" s="120">
        <f t="shared" si="1507"/>
        <v>18</v>
      </c>
      <c r="L3320" s="8">
        <f t="shared" si="1497"/>
        <v>1.0016863600000001</v>
      </c>
      <c r="M3320" s="121">
        <f t="shared" si="1486"/>
        <v>1.00206149</v>
      </c>
      <c r="N3320" s="121">
        <f t="shared" si="1487"/>
        <v>1.809775509981987</v>
      </c>
      <c r="O3320" s="114">
        <f t="shared" si="1488"/>
        <v>1.81282744</v>
      </c>
      <c r="P3320" s="114">
        <f t="shared" si="1489"/>
        <v>135.02273804999999</v>
      </c>
      <c r="Q3320" s="168">
        <f t="shared" si="1502"/>
        <v>0</v>
      </c>
      <c r="R3320" s="169">
        <f t="shared" si="1498"/>
        <v>0</v>
      </c>
      <c r="S3320" s="114">
        <f t="shared" si="1490"/>
        <v>0</v>
      </c>
      <c r="T3320" s="124">
        <f t="shared" si="1499"/>
        <v>7.0000000000000007E-2</v>
      </c>
      <c r="U3320" s="122">
        <f t="shared" si="1491"/>
        <v>18</v>
      </c>
      <c r="V3320" s="122">
        <v>252</v>
      </c>
      <c r="W3320" s="121">
        <f t="shared" si="1492"/>
        <v>1.0048444569999999</v>
      </c>
      <c r="X3320" s="114">
        <f t="shared" si="1493"/>
        <v>0.65411184</v>
      </c>
      <c r="Y3320" s="114">
        <f t="shared" si="1494"/>
        <v>0</v>
      </c>
      <c r="Z3320" s="127" t="str">
        <f t="shared" si="1503"/>
        <v>A+J=</v>
      </c>
      <c r="AA3320" s="119">
        <f t="shared" si="1504"/>
        <v>47319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>
        <f t="shared" si="1495"/>
        <v>47315</v>
      </c>
      <c r="B3321" s="114">
        <f t="shared" si="1482"/>
        <v>135.67684989</v>
      </c>
      <c r="C3321" s="114">
        <f t="shared" si="1500"/>
        <v>74.481848119999995</v>
      </c>
      <c r="D3321" s="115">
        <f t="shared" si="1483"/>
        <v>1190.8820000000001</v>
      </c>
      <c r="E3321" s="116">
        <f t="shared" si="1505"/>
        <v>1193.337</v>
      </c>
      <c r="F3321" s="117">
        <f t="shared" si="1506"/>
        <v>47258</v>
      </c>
      <c r="G3321" s="118">
        <f t="shared" si="1484"/>
        <v>2.0614972768082662E-3</v>
      </c>
      <c r="H3321" s="119">
        <f t="shared" si="1501"/>
        <v>47319</v>
      </c>
      <c r="I3321" s="119">
        <f t="shared" si="1485"/>
        <v>47319</v>
      </c>
      <c r="J3321" s="120">
        <f t="shared" si="1496"/>
        <v>22</v>
      </c>
      <c r="K3321" s="120">
        <f t="shared" si="1507"/>
        <v>18</v>
      </c>
      <c r="L3321" s="8">
        <f t="shared" si="1497"/>
        <v>1.0016863600000001</v>
      </c>
      <c r="M3321" s="121">
        <f t="shared" si="1486"/>
        <v>1.00206149</v>
      </c>
      <c r="N3321" s="121">
        <f t="shared" si="1487"/>
        <v>1.809775509981987</v>
      </c>
      <c r="O3321" s="114">
        <f t="shared" si="1488"/>
        <v>1.81282744</v>
      </c>
      <c r="P3321" s="114">
        <f t="shared" si="1489"/>
        <v>135.02273804999999</v>
      </c>
      <c r="Q3321" s="168">
        <f t="shared" si="1502"/>
        <v>0</v>
      </c>
      <c r="R3321" s="169">
        <f t="shared" si="1498"/>
        <v>0</v>
      </c>
      <c r="S3321" s="114">
        <f t="shared" si="1490"/>
        <v>0</v>
      </c>
      <c r="T3321" s="124">
        <f t="shared" si="1499"/>
        <v>7.0000000000000007E-2</v>
      </c>
      <c r="U3321" s="122">
        <f t="shared" si="1491"/>
        <v>18</v>
      </c>
      <c r="V3321" s="122">
        <v>252</v>
      </c>
      <c r="W3321" s="121">
        <f t="shared" si="1492"/>
        <v>1.0048444569999999</v>
      </c>
      <c r="X3321" s="114">
        <f t="shared" si="1493"/>
        <v>0.65411184</v>
      </c>
      <c r="Y3321" s="114">
        <f t="shared" si="1494"/>
        <v>0</v>
      </c>
      <c r="Z3321" s="127" t="str">
        <f t="shared" si="1503"/>
        <v>A+J=</v>
      </c>
      <c r="AA3321" s="119">
        <f t="shared" si="1504"/>
        <v>47319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>
        <f t="shared" si="1495"/>
        <v>47316</v>
      </c>
      <c r="B3322" s="114">
        <f t="shared" si="1482"/>
        <v>135.72598647999999</v>
      </c>
      <c r="C3322" s="114">
        <f t="shared" si="1500"/>
        <v>74.481848119999995</v>
      </c>
      <c r="D3322" s="115">
        <f t="shared" si="1483"/>
        <v>1190.8820000000001</v>
      </c>
      <c r="E3322" s="116">
        <f t="shared" si="1505"/>
        <v>1193.337</v>
      </c>
      <c r="F3322" s="117">
        <f t="shared" si="1506"/>
        <v>47258</v>
      </c>
      <c r="G3322" s="118">
        <f t="shared" si="1484"/>
        <v>2.0614972768082662E-3</v>
      </c>
      <c r="H3322" s="119">
        <f t="shared" si="1501"/>
        <v>47319</v>
      </c>
      <c r="I3322" s="119">
        <f t="shared" si="1485"/>
        <v>47319</v>
      </c>
      <c r="J3322" s="120">
        <f t="shared" si="1496"/>
        <v>22</v>
      </c>
      <c r="K3322" s="120">
        <f t="shared" si="1507"/>
        <v>19</v>
      </c>
      <c r="L3322" s="8">
        <f t="shared" si="1497"/>
        <v>1.00178013</v>
      </c>
      <c r="M3322" s="121">
        <f t="shared" si="1486"/>
        <v>1.00206149</v>
      </c>
      <c r="N3322" s="121">
        <f t="shared" si="1487"/>
        <v>1.809775509981987</v>
      </c>
      <c r="O3322" s="114">
        <f t="shared" si="1488"/>
        <v>1.81299714</v>
      </c>
      <c r="P3322" s="114">
        <f t="shared" si="1489"/>
        <v>135.03537761999999</v>
      </c>
      <c r="Q3322" s="168">
        <f t="shared" si="1502"/>
        <v>0</v>
      </c>
      <c r="R3322" s="169">
        <f t="shared" si="1498"/>
        <v>0</v>
      </c>
      <c r="S3322" s="114">
        <f t="shared" si="1490"/>
        <v>0</v>
      </c>
      <c r="T3322" s="124">
        <f t="shared" si="1499"/>
        <v>7.0000000000000007E-2</v>
      </c>
      <c r="U3322" s="122">
        <f t="shared" si="1491"/>
        <v>19</v>
      </c>
      <c r="V3322" s="122">
        <v>252</v>
      </c>
      <c r="W3322" s="121">
        <f t="shared" si="1492"/>
        <v>1.005114281</v>
      </c>
      <c r="X3322" s="114">
        <f t="shared" si="1493"/>
        <v>0.69060885999999999</v>
      </c>
      <c r="Y3322" s="114">
        <f t="shared" si="1494"/>
        <v>0</v>
      </c>
      <c r="Z3322" s="127" t="str">
        <f t="shared" si="1503"/>
        <v>A+J=</v>
      </c>
      <c r="AA3322" s="119">
        <f t="shared" si="1504"/>
        <v>47319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>
        <f t="shared" si="1495"/>
        <v>47317</v>
      </c>
      <c r="B3323" s="114">
        <f t="shared" si="1482"/>
        <v>135.77514111000002</v>
      </c>
      <c r="C3323" s="114">
        <f t="shared" si="1500"/>
        <v>74.481848119999995</v>
      </c>
      <c r="D3323" s="115">
        <f t="shared" si="1483"/>
        <v>1190.8820000000001</v>
      </c>
      <c r="E3323" s="116">
        <f t="shared" si="1505"/>
        <v>1193.337</v>
      </c>
      <c r="F3323" s="117">
        <f t="shared" si="1506"/>
        <v>47258</v>
      </c>
      <c r="G3323" s="118">
        <f t="shared" si="1484"/>
        <v>2.0614972768082662E-3</v>
      </c>
      <c r="H3323" s="119">
        <f t="shared" si="1501"/>
        <v>47319</v>
      </c>
      <c r="I3323" s="119">
        <f t="shared" si="1485"/>
        <v>47319</v>
      </c>
      <c r="J3323" s="120">
        <f t="shared" si="1496"/>
        <v>22</v>
      </c>
      <c r="K3323" s="120">
        <f t="shared" si="1507"/>
        <v>20</v>
      </c>
      <c r="L3323" s="8">
        <f t="shared" si="1497"/>
        <v>1.00187391</v>
      </c>
      <c r="M3323" s="121">
        <f t="shared" si="1486"/>
        <v>1.00206149</v>
      </c>
      <c r="N3323" s="121">
        <f t="shared" si="1487"/>
        <v>1.809775509981987</v>
      </c>
      <c r="O3323" s="114">
        <f t="shared" si="1488"/>
        <v>1.8131668599999999</v>
      </c>
      <c r="P3323" s="114">
        <f t="shared" si="1489"/>
        <v>135.04801868000001</v>
      </c>
      <c r="Q3323" s="168">
        <f t="shared" si="1502"/>
        <v>0</v>
      </c>
      <c r="R3323" s="169">
        <f t="shared" si="1498"/>
        <v>0</v>
      </c>
      <c r="S3323" s="114">
        <f t="shared" si="1490"/>
        <v>0</v>
      </c>
      <c r="T3323" s="124">
        <f t="shared" si="1499"/>
        <v>7.0000000000000007E-2</v>
      </c>
      <c r="U3323" s="122">
        <f t="shared" si="1491"/>
        <v>20</v>
      </c>
      <c r="V3323" s="122">
        <v>252</v>
      </c>
      <c r="W3323" s="121">
        <f t="shared" si="1492"/>
        <v>1.005384177</v>
      </c>
      <c r="X3323" s="114">
        <f t="shared" si="1493"/>
        <v>0.72712242999999999</v>
      </c>
      <c r="Y3323" s="114">
        <f t="shared" si="1494"/>
        <v>0</v>
      </c>
      <c r="Z3323" s="127" t="str">
        <f t="shared" si="1503"/>
        <v>A+J=</v>
      </c>
      <c r="AA3323" s="119">
        <f t="shared" si="1504"/>
        <v>47319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>
        <f t="shared" si="1495"/>
        <v>47318</v>
      </c>
      <c r="B3324" s="114">
        <f t="shared" si="1482"/>
        <v>135.82431378999999</v>
      </c>
      <c r="C3324" s="114">
        <f t="shared" si="1500"/>
        <v>74.481848119999995</v>
      </c>
      <c r="D3324" s="115">
        <f t="shared" si="1483"/>
        <v>1190.8820000000001</v>
      </c>
      <c r="E3324" s="116">
        <f t="shared" si="1505"/>
        <v>1193.337</v>
      </c>
      <c r="F3324" s="117">
        <f t="shared" si="1506"/>
        <v>47258</v>
      </c>
      <c r="G3324" s="118">
        <f t="shared" si="1484"/>
        <v>2.0614972768082662E-3</v>
      </c>
      <c r="H3324" s="119">
        <f t="shared" si="1501"/>
        <v>47319</v>
      </c>
      <c r="I3324" s="119">
        <f t="shared" si="1485"/>
        <v>47319</v>
      </c>
      <c r="J3324" s="120">
        <f t="shared" si="1496"/>
        <v>22</v>
      </c>
      <c r="K3324" s="120">
        <f t="shared" si="1507"/>
        <v>21</v>
      </c>
      <c r="L3324" s="8">
        <f t="shared" si="1497"/>
        <v>1.0019677</v>
      </c>
      <c r="M3324" s="121">
        <f t="shared" si="1486"/>
        <v>1.00206149</v>
      </c>
      <c r="N3324" s="121">
        <f t="shared" si="1487"/>
        <v>1.809775509981987</v>
      </c>
      <c r="O3324" s="114">
        <f t="shared" si="1488"/>
        <v>1.8133366</v>
      </c>
      <c r="P3324" s="114">
        <f t="shared" si="1489"/>
        <v>135.06066122999999</v>
      </c>
      <c r="Q3324" s="168">
        <f t="shared" si="1502"/>
        <v>0</v>
      </c>
      <c r="R3324" s="169">
        <f t="shared" si="1498"/>
        <v>0</v>
      </c>
      <c r="S3324" s="114">
        <f t="shared" si="1490"/>
        <v>0</v>
      </c>
      <c r="T3324" s="124">
        <f t="shared" si="1499"/>
        <v>7.0000000000000007E-2</v>
      </c>
      <c r="U3324" s="122">
        <f t="shared" si="1491"/>
        <v>21</v>
      </c>
      <c r="V3324" s="122">
        <v>252</v>
      </c>
      <c r="W3324" s="121">
        <f t="shared" si="1492"/>
        <v>1.0056541450000001</v>
      </c>
      <c r="X3324" s="114">
        <f t="shared" si="1493"/>
        <v>0.76365256000000004</v>
      </c>
      <c r="Y3324" s="114">
        <f t="shared" si="1494"/>
        <v>0</v>
      </c>
      <c r="Z3324" s="127" t="str">
        <f t="shared" si="1503"/>
        <v>A+J=</v>
      </c>
      <c r="AA3324" s="119">
        <f t="shared" si="1504"/>
        <v>47319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>
        <f t="shared" si="1495"/>
        <v>47319</v>
      </c>
      <c r="B3325" s="114">
        <f t="shared" si="1482"/>
        <v>135.87350315</v>
      </c>
      <c r="C3325" s="114">
        <f t="shared" si="1500"/>
        <v>74.481848119999995</v>
      </c>
      <c r="D3325" s="115">
        <f t="shared" si="1483"/>
        <v>1190.8820000000001</v>
      </c>
      <c r="E3325" s="116">
        <f t="shared" si="1505"/>
        <v>1193.337</v>
      </c>
      <c r="F3325" s="117">
        <f t="shared" si="1506"/>
        <v>47258</v>
      </c>
      <c r="G3325" s="118">
        <f t="shared" si="1484"/>
        <v>2.0614972768082662E-3</v>
      </c>
      <c r="H3325" s="119">
        <f t="shared" si="1501"/>
        <v>47350</v>
      </c>
      <c r="I3325" s="119">
        <f t="shared" si="1485"/>
        <v>47319</v>
      </c>
      <c r="J3325" s="120">
        <f t="shared" si="1496"/>
        <v>22</v>
      </c>
      <c r="K3325" s="120">
        <f t="shared" si="1507"/>
        <v>22</v>
      </c>
      <c r="L3325" s="8">
        <f t="shared" si="1497"/>
        <v>1.00206149</v>
      </c>
      <c r="M3325" s="121">
        <f t="shared" si="1486"/>
        <v>1.00206149</v>
      </c>
      <c r="N3325" s="121">
        <f t="shared" si="1487"/>
        <v>1.809775509981987</v>
      </c>
      <c r="O3325" s="114">
        <f t="shared" si="1488"/>
        <v>1.81350634</v>
      </c>
      <c r="P3325" s="114">
        <f t="shared" si="1489"/>
        <v>135.07330378</v>
      </c>
      <c r="Q3325" s="168">
        <f t="shared" si="1502"/>
        <v>109</v>
      </c>
      <c r="R3325" s="169">
        <f t="shared" si="1498"/>
        <v>9.9784999999999999E-2</v>
      </c>
      <c r="S3325" s="114">
        <f t="shared" si="1490"/>
        <v>13.478289609999999</v>
      </c>
      <c r="T3325" s="124">
        <f t="shared" si="1499"/>
        <v>7.0000000000000007E-2</v>
      </c>
      <c r="U3325" s="122">
        <f t="shared" si="1491"/>
        <v>22</v>
      </c>
      <c r="V3325" s="122">
        <v>252</v>
      </c>
      <c r="W3325" s="121">
        <f t="shared" si="1492"/>
        <v>1.0059241860000001</v>
      </c>
      <c r="X3325" s="114">
        <f t="shared" si="1493"/>
        <v>0.80019936999999997</v>
      </c>
      <c r="Y3325" s="114">
        <f t="shared" si="1494"/>
        <v>14.278488979999999</v>
      </c>
      <c r="Z3325" s="127" t="str">
        <f t="shared" si="1503"/>
        <v>A+J=</v>
      </c>
      <c r="AA3325" s="119">
        <f t="shared" si="1504"/>
        <v>47319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>
        <f t="shared" si="1495"/>
        <v>47320</v>
      </c>
      <c r="B3326" s="114">
        <f t="shared" si="1482"/>
        <v>121.63959321</v>
      </c>
      <c r="C3326" s="114">
        <f t="shared" si="1500"/>
        <v>67.049676910000002</v>
      </c>
      <c r="D3326" s="115">
        <f t="shared" si="1483"/>
        <v>1190.8820000000001</v>
      </c>
      <c r="E3326" s="116">
        <f t="shared" si="1505"/>
        <v>1193.337</v>
      </c>
      <c r="F3326" s="117">
        <f t="shared" si="1506"/>
        <v>47289</v>
      </c>
      <c r="G3326" s="118">
        <f t="shared" si="1484"/>
        <v>2.0614972768082662E-3</v>
      </c>
      <c r="H3326" s="119">
        <f t="shared" si="1501"/>
        <v>47350</v>
      </c>
      <c r="I3326" s="119">
        <f t="shared" si="1485"/>
        <v>47350</v>
      </c>
      <c r="J3326" s="120">
        <f t="shared" si="1496"/>
        <v>21</v>
      </c>
      <c r="K3326" s="120">
        <f t="shared" si="1507"/>
        <v>1</v>
      </c>
      <c r="L3326" s="8">
        <f t="shared" si="1497"/>
        <v>1.00009807</v>
      </c>
      <c r="M3326" s="121">
        <f t="shared" si="1486"/>
        <v>1.00206149</v>
      </c>
      <c r="N3326" s="121">
        <f t="shared" si="1487"/>
        <v>1.8135063440980597</v>
      </c>
      <c r="O3326" s="114">
        <f t="shared" si="1488"/>
        <v>1.81368419</v>
      </c>
      <c r="P3326" s="114">
        <f t="shared" si="1489"/>
        <v>121.60693895</v>
      </c>
      <c r="Q3326" s="168">
        <f t="shared" si="1502"/>
        <v>0</v>
      </c>
      <c r="R3326" s="169">
        <f t="shared" si="1498"/>
        <v>0</v>
      </c>
      <c r="S3326" s="114">
        <f t="shared" si="1490"/>
        <v>0</v>
      </c>
      <c r="T3326" s="124">
        <f t="shared" si="1499"/>
        <v>7.0000000000000007E-2</v>
      </c>
      <c r="U3326" s="122">
        <f t="shared" si="1491"/>
        <v>1</v>
      </c>
      <c r="V3326" s="122">
        <v>252</v>
      </c>
      <c r="W3326" s="121">
        <f t="shared" si="1492"/>
        <v>1.0002685229999999</v>
      </c>
      <c r="X3326" s="114">
        <f t="shared" si="1493"/>
        <v>3.2654259999999997E-2</v>
      </c>
      <c r="Y3326" s="114">
        <f t="shared" si="1494"/>
        <v>0</v>
      </c>
      <c r="Z3326" s="127" t="str">
        <f t="shared" si="1503"/>
        <v>A+J=</v>
      </c>
      <c r="AA3326" s="119">
        <f t="shared" si="1504"/>
        <v>47350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>
        <f t="shared" si="1495"/>
        <v>47321</v>
      </c>
      <c r="B3327" s="114">
        <f t="shared" si="1482"/>
        <v>121.63959321</v>
      </c>
      <c r="C3327" s="114">
        <f t="shared" si="1500"/>
        <v>67.049676910000002</v>
      </c>
      <c r="D3327" s="115">
        <f t="shared" si="1483"/>
        <v>1190.8820000000001</v>
      </c>
      <c r="E3327" s="116">
        <f t="shared" si="1505"/>
        <v>1193.337</v>
      </c>
      <c r="F3327" s="117">
        <f t="shared" si="1506"/>
        <v>47289</v>
      </c>
      <c r="G3327" s="118">
        <f t="shared" si="1484"/>
        <v>2.0614972768082662E-3</v>
      </c>
      <c r="H3327" s="119">
        <f t="shared" si="1501"/>
        <v>47350</v>
      </c>
      <c r="I3327" s="119">
        <f t="shared" si="1485"/>
        <v>47350</v>
      </c>
      <c r="J3327" s="120">
        <f t="shared" si="1496"/>
        <v>21</v>
      </c>
      <c r="K3327" s="120">
        <f t="shared" si="1507"/>
        <v>1</v>
      </c>
      <c r="L3327" s="8">
        <f t="shared" si="1497"/>
        <v>1.00009807</v>
      </c>
      <c r="M3327" s="121">
        <f t="shared" si="1486"/>
        <v>1.00206149</v>
      </c>
      <c r="N3327" s="121">
        <f t="shared" si="1487"/>
        <v>1.8135063440980597</v>
      </c>
      <c r="O3327" s="114">
        <f t="shared" si="1488"/>
        <v>1.81368419</v>
      </c>
      <c r="P3327" s="114">
        <f t="shared" si="1489"/>
        <v>121.60693895</v>
      </c>
      <c r="Q3327" s="168">
        <f t="shared" si="1502"/>
        <v>0</v>
      </c>
      <c r="R3327" s="169">
        <f t="shared" si="1498"/>
        <v>0</v>
      </c>
      <c r="S3327" s="114">
        <f t="shared" si="1490"/>
        <v>0</v>
      </c>
      <c r="T3327" s="124">
        <f t="shared" si="1499"/>
        <v>7.0000000000000007E-2</v>
      </c>
      <c r="U3327" s="122">
        <f t="shared" si="1491"/>
        <v>1</v>
      </c>
      <c r="V3327" s="122">
        <v>252</v>
      </c>
      <c r="W3327" s="121">
        <f t="shared" si="1492"/>
        <v>1.0002685229999999</v>
      </c>
      <c r="X3327" s="114">
        <f t="shared" si="1493"/>
        <v>3.2654259999999997E-2</v>
      </c>
      <c r="Y3327" s="114">
        <f t="shared" si="1494"/>
        <v>0</v>
      </c>
      <c r="Z3327" s="127" t="str">
        <f t="shared" si="1503"/>
        <v>A+J=</v>
      </c>
      <c r="AA3327" s="119">
        <f t="shared" si="1504"/>
        <v>47350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>
        <f t="shared" si="1495"/>
        <v>47322</v>
      </c>
      <c r="B3328" s="114">
        <f t="shared" si="1482"/>
        <v>121.63959321</v>
      </c>
      <c r="C3328" s="114">
        <f t="shared" si="1500"/>
        <v>67.049676910000002</v>
      </c>
      <c r="D3328" s="115">
        <f t="shared" si="1483"/>
        <v>1190.8820000000001</v>
      </c>
      <c r="E3328" s="116">
        <f t="shared" si="1505"/>
        <v>1193.337</v>
      </c>
      <c r="F3328" s="117">
        <f t="shared" si="1506"/>
        <v>47289</v>
      </c>
      <c r="G3328" s="118">
        <f t="shared" si="1484"/>
        <v>2.0614972768082662E-3</v>
      </c>
      <c r="H3328" s="119">
        <f t="shared" si="1501"/>
        <v>47350</v>
      </c>
      <c r="I3328" s="119">
        <f t="shared" si="1485"/>
        <v>47350</v>
      </c>
      <c r="J3328" s="120">
        <f t="shared" si="1496"/>
        <v>21</v>
      </c>
      <c r="K3328" s="120">
        <f t="shared" si="1507"/>
        <v>1</v>
      </c>
      <c r="L3328" s="8">
        <f t="shared" si="1497"/>
        <v>1.00009807</v>
      </c>
      <c r="M3328" s="121">
        <f t="shared" si="1486"/>
        <v>1.00206149</v>
      </c>
      <c r="N3328" s="121">
        <f t="shared" si="1487"/>
        <v>1.8135063440980597</v>
      </c>
      <c r="O3328" s="114">
        <f t="shared" si="1488"/>
        <v>1.81368419</v>
      </c>
      <c r="P3328" s="114">
        <f t="shared" si="1489"/>
        <v>121.60693895</v>
      </c>
      <c r="Q3328" s="168">
        <f t="shared" si="1502"/>
        <v>0</v>
      </c>
      <c r="R3328" s="169">
        <f t="shared" si="1498"/>
        <v>0</v>
      </c>
      <c r="S3328" s="114">
        <f t="shared" si="1490"/>
        <v>0</v>
      </c>
      <c r="T3328" s="124">
        <f t="shared" si="1499"/>
        <v>7.0000000000000007E-2</v>
      </c>
      <c r="U3328" s="122">
        <f t="shared" si="1491"/>
        <v>1</v>
      </c>
      <c r="V3328" s="122">
        <v>252</v>
      </c>
      <c r="W3328" s="121">
        <f t="shared" si="1492"/>
        <v>1.0002685229999999</v>
      </c>
      <c r="X3328" s="114">
        <f t="shared" si="1493"/>
        <v>3.2654259999999997E-2</v>
      </c>
      <c r="Y3328" s="114">
        <f t="shared" si="1494"/>
        <v>0</v>
      </c>
      <c r="Z3328" s="127" t="str">
        <f t="shared" si="1503"/>
        <v>A+J=</v>
      </c>
      <c r="AA3328" s="119">
        <f t="shared" si="1504"/>
        <v>47350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>
        <f t="shared" si="1495"/>
        <v>47323</v>
      </c>
      <c r="B3329" s="114">
        <f t="shared" si="1482"/>
        <v>121.68418876000001</v>
      </c>
      <c r="C3329" s="114">
        <f t="shared" si="1500"/>
        <v>67.049676910000002</v>
      </c>
      <c r="D3329" s="115">
        <f t="shared" si="1483"/>
        <v>1190.8820000000001</v>
      </c>
      <c r="E3329" s="116">
        <f t="shared" si="1505"/>
        <v>1193.337</v>
      </c>
      <c r="F3329" s="117">
        <f t="shared" si="1506"/>
        <v>47289</v>
      </c>
      <c r="G3329" s="118">
        <f t="shared" si="1484"/>
        <v>2.0614972768082662E-3</v>
      </c>
      <c r="H3329" s="119">
        <f t="shared" si="1501"/>
        <v>47350</v>
      </c>
      <c r="I3329" s="119">
        <f t="shared" si="1485"/>
        <v>47350</v>
      </c>
      <c r="J3329" s="120">
        <f t="shared" si="1496"/>
        <v>21</v>
      </c>
      <c r="K3329" s="120">
        <f t="shared" si="1507"/>
        <v>2</v>
      </c>
      <c r="L3329" s="8">
        <f t="shared" si="1497"/>
        <v>1.0001961500000001</v>
      </c>
      <c r="M3329" s="121">
        <f t="shared" si="1486"/>
        <v>1.00206149</v>
      </c>
      <c r="N3329" s="121">
        <f t="shared" si="1487"/>
        <v>1.8135063440980597</v>
      </c>
      <c r="O3329" s="114">
        <f t="shared" si="1488"/>
        <v>1.8138620599999999</v>
      </c>
      <c r="P3329" s="114">
        <f t="shared" si="1489"/>
        <v>121.61886508000001</v>
      </c>
      <c r="Q3329" s="168">
        <f t="shared" si="1502"/>
        <v>0</v>
      </c>
      <c r="R3329" s="169">
        <f t="shared" si="1498"/>
        <v>0</v>
      </c>
      <c r="S3329" s="114">
        <f t="shared" si="1490"/>
        <v>0</v>
      </c>
      <c r="T3329" s="124">
        <f t="shared" si="1499"/>
        <v>7.0000000000000007E-2</v>
      </c>
      <c r="U3329" s="122">
        <f t="shared" si="1491"/>
        <v>2</v>
      </c>
      <c r="V3329" s="122">
        <v>252</v>
      </c>
      <c r="W3329" s="121">
        <f t="shared" si="1492"/>
        <v>1.000537118</v>
      </c>
      <c r="X3329" s="114">
        <f t="shared" si="1493"/>
        <v>6.5323679999999995E-2</v>
      </c>
      <c r="Y3329" s="114">
        <f t="shared" si="1494"/>
        <v>0</v>
      </c>
      <c r="Z3329" s="127" t="str">
        <f t="shared" si="1503"/>
        <v>A+J=</v>
      </c>
      <c r="AA3329" s="119">
        <f t="shared" si="1504"/>
        <v>47350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>
        <f t="shared" si="1495"/>
        <v>47324</v>
      </c>
      <c r="B3330" s="114">
        <f t="shared" si="1482"/>
        <v>121.72879946</v>
      </c>
      <c r="C3330" s="114">
        <f t="shared" si="1500"/>
        <v>67.049676910000002</v>
      </c>
      <c r="D3330" s="115">
        <f t="shared" si="1483"/>
        <v>1190.8820000000001</v>
      </c>
      <c r="E3330" s="116">
        <f t="shared" si="1505"/>
        <v>1193.337</v>
      </c>
      <c r="F3330" s="117">
        <f t="shared" si="1506"/>
        <v>47289</v>
      </c>
      <c r="G3330" s="118">
        <f t="shared" si="1484"/>
        <v>2.0614972768082662E-3</v>
      </c>
      <c r="H3330" s="119">
        <f t="shared" si="1501"/>
        <v>47350</v>
      </c>
      <c r="I3330" s="119">
        <f t="shared" si="1485"/>
        <v>47350</v>
      </c>
      <c r="J3330" s="120">
        <f t="shared" si="1496"/>
        <v>21</v>
      </c>
      <c r="K3330" s="120">
        <f t="shared" si="1507"/>
        <v>3</v>
      </c>
      <c r="L3330" s="8">
        <f t="shared" si="1497"/>
        <v>1.00029423</v>
      </c>
      <c r="M3330" s="121">
        <f t="shared" si="1486"/>
        <v>1.00206149</v>
      </c>
      <c r="N3330" s="121">
        <f t="shared" si="1487"/>
        <v>1.8135063440980597</v>
      </c>
      <c r="O3330" s="114">
        <f t="shared" si="1488"/>
        <v>1.8140399300000001</v>
      </c>
      <c r="P3330" s="114">
        <f t="shared" si="1489"/>
        <v>121.6307912</v>
      </c>
      <c r="Q3330" s="168">
        <f t="shared" si="1502"/>
        <v>0</v>
      </c>
      <c r="R3330" s="169">
        <f t="shared" si="1498"/>
        <v>0</v>
      </c>
      <c r="S3330" s="114">
        <f t="shared" si="1490"/>
        <v>0</v>
      </c>
      <c r="T3330" s="124">
        <f t="shared" si="1499"/>
        <v>7.0000000000000007E-2</v>
      </c>
      <c r="U3330" s="122">
        <f t="shared" si="1491"/>
        <v>3</v>
      </c>
      <c r="V3330" s="122">
        <v>252</v>
      </c>
      <c r="W3330" s="121">
        <f t="shared" si="1492"/>
        <v>1.0008057850000001</v>
      </c>
      <c r="X3330" s="114">
        <f t="shared" si="1493"/>
        <v>9.800826E-2</v>
      </c>
      <c r="Y3330" s="114">
        <f t="shared" si="1494"/>
        <v>0</v>
      </c>
      <c r="Z3330" s="127" t="str">
        <f t="shared" si="1503"/>
        <v>A+J=</v>
      </c>
      <c r="AA3330" s="119">
        <f t="shared" si="1504"/>
        <v>47350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>
        <f t="shared" si="1495"/>
        <v>47325</v>
      </c>
      <c r="B3331" s="114">
        <f t="shared" si="1482"/>
        <v>121.77342736</v>
      </c>
      <c r="C3331" s="114">
        <f t="shared" si="1500"/>
        <v>67.049676910000002</v>
      </c>
      <c r="D3331" s="115">
        <f t="shared" si="1483"/>
        <v>1190.8820000000001</v>
      </c>
      <c r="E3331" s="116">
        <f t="shared" si="1505"/>
        <v>1193.337</v>
      </c>
      <c r="F3331" s="117">
        <f t="shared" si="1506"/>
        <v>47289</v>
      </c>
      <c r="G3331" s="118">
        <f t="shared" si="1484"/>
        <v>2.0614972768082662E-3</v>
      </c>
      <c r="H3331" s="119">
        <f t="shared" si="1501"/>
        <v>47350</v>
      </c>
      <c r="I3331" s="119">
        <f t="shared" si="1485"/>
        <v>47350</v>
      </c>
      <c r="J3331" s="120">
        <f t="shared" si="1496"/>
        <v>21</v>
      </c>
      <c r="K3331" s="120">
        <f t="shared" si="1507"/>
        <v>4</v>
      </c>
      <c r="L3331" s="8">
        <f t="shared" si="1497"/>
        <v>1.0003923299999999</v>
      </c>
      <c r="M3331" s="121">
        <f t="shared" si="1486"/>
        <v>1.00206149</v>
      </c>
      <c r="N3331" s="121">
        <f t="shared" si="1487"/>
        <v>1.8135063440980597</v>
      </c>
      <c r="O3331" s="114">
        <f t="shared" si="1488"/>
        <v>1.81421783</v>
      </c>
      <c r="P3331" s="114">
        <f t="shared" si="1489"/>
        <v>121.64271934</v>
      </c>
      <c r="Q3331" s="168">
        <f t="shared" si="1502"/>
        <v>0</v>
      </c>
      <c r="R3331" s="169">
        <f t="shared" si="1498"/>
        <v>0</v>
      </c>
      <c r="S3331" s="114">
        <f t="shared" si="1490"/>
        <v>0</v>
      </c>
      <c r="T3331" s="124">
        <f t="shared" si="1499"/>
        <v>7.0000000000000007E-2</v>
      </c>
      <c r="U3331" s="122">
        <f t="shared" si="1491"/>
        <v>4</v>
      </c>
      <c r="V3331" s="122">
        <v>252</v>
      </c>
      <c r="W3331" s="121">
        <f t="shared" si="1492"/>
        <v>1.0010745240000001</v>
      </c>
      <c r="X3331" s="114">
        <f t="shared" si="1493"/>
        <v>0.13070802000000001</v>
      </c>
      <c r="Y3331" s="114">
        <f t="shared" si="1494"/>
        <v>0</v>
      </c>
      <c r="Z3331" s="127" t="str">
        <f t="shared" si="1503"/>
        <v>A+J=</v>
      </c>
      <c r="AA3331" s="119">
        <f t="shared" si="1504"/>
        <v>47350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>
        <f t="shared" si="1495"/>
        <v>47326</v>
      </c>
      <c r="B3332" s="114">
        <f t="shared" si="1482"/>
        <v>121.81807243</v>
      </c>
      <c r="C3332" s="114">
        <f t="shared" si="1500"/>
        <v>67.049676910000002</v>
      </c>
      <c r="D3332" s="115">
        <f t="shared" si="1483"/>
        <v>1190.8820000000001</v>
      </c>
      <c r="E3332" s="116">
        <f t="shared" si="1505"/>
        <v>1193.337</v>
      </c>
      <c r="F3332" s="117">
        <f t="shared" si="1506"/>
        <v>47289</v>
      </c>
      <c r="G3332" s="118">
        <f t="shared" si="1484"/>
        <v>2.0614972768082662E-3</v>
      </c>
      <c r="H3332" s="119">
        <f t="shared" si="1501"/>
        <v>47350</v>
      </c>
      <c r="I3332" s="119">
        <f t="shared" si="1485"/>
        <v>47350</v>
      </c>
      <c r="J3332" s="120">
        <f t="shared" si="1496"/>
        <v>21</v>
      </c>
      <c r="K3332" s="120">
        <f t="shared" si="1507"/>
        <v>5</v>
      </c>
      <c r="L3332" s="8">
        <f t="shared" si="1497"/>
        <v>1.0004904400000001</v>
      </c>
      <c r="M3332" s="121">
        <f t="shared" si="1486"/>
        <v>1.00206149</v>
      </c>
      <c r="N3332" s="121">
        <f t="shared" si="1487"/>
        <v>1.8135063440980597</v>
      </c>
      <c r="O3332" s="114">
        <f t="shared" si="1488"/>
        <v>1.81439576</v>
      </c>
      <c r="P3332" s="114">
        <f t="shared" si="1489"/>
        <v>121.65464949</v>
      </c>
      <c r="Q3332" s="168">
        <f t="shared" si="1502"/>
        <v>0</v>
      </c>
      <c r="R3332" s="169">
        <f t="shared" si="1498"/>
        <v>0</v>
      </c>
      <c r="S3332" s="114">
        <f t="shared" si="1490"/>
        <v>0</v>
      </c>
      <c r="T3332" s="124">
        <f t="shared" si="1499"/>
        <v>7.0000000000000007E-2</v>
      </c>
      <c r="U3332" s="122">
        <f t="shared" si="1491"/>
        <v>5</v>
      </c>
      <c r="V3332" s="122">
        <v>252</v>
      </c>
      <c r="W3332" s="121">
        <f t="shared" si="1492"/>
        <v>1.0013433350000001</v>
      </c>
      <c r="X3332" s="114">
        <f t="shared" si="1493"/>
        <v>0.16342293999999999</v>
      </c>
      <c r="Y3332" s="114">
        <f t="shared" si="1494"/>
        <v>0</v>
      </c>
      <c r="Z3332" s="127" t="str">
        <f t="shared" si="1503"/>
        <v>A+J=</v>
      </c>
      <c r="AA3332" s="119">
        <f t="shared" si="1504"/>
        <v>47350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>
        <f t="shared" si="1495"/>
        <v>47327</v>
      </c>
      <c r="B3333" s="114">
        <f t="shared" si="1482"/>
        <v>121.86273336000001</v>
      </c>
      <c r="C3333" s="114">
        <f t="shared" si="1500"/>
        <v>67.049676910000002</v>
      </c>
      <c r="D3333" s="115">
        <f t="shared" si="1483"/>
        <v>1190.8820000000001</v>
      </c>
      <c r="E3333" s="116">
        <f t="shared" si="1505"/>
        <v>1193.337</v>
      </c>
      <c r="F3333" s="117">
        <f t="shared" si="1506"/>
        <v>47289</v>
      </c>
      <c r="G3333" s="118">
        <f t="shared" si="1484"/>
        <v>2.0614972768082662E-3</v>
      </c>
      <c r="H3333" s="119">
        <f t="shared" si="1501"/>
        <v>47350</v>
      </c>
      <c r="I3333" s="119">
        <f t="shared" si="1485"/>
        <v>47350</v>
      </c>
      <c r="J3333" s="120">
        <f t="shared" si="1496"/>
        <v>21</v>
      </c>
      <c r="K3333" s="120">
        <f t="shared" si="1507"/>
        <v>6</v>
      </c>
      <c r="L3333" s="8">
        <f t="shared" si="1497"/>
        <v>1.00058856</v>
      </c>
      <c r="M3333" s="121">
        <f t="shared" si="1486"/>
        <v>1.00206149</v>
      </c>
      <c r="N3333" s="121">
        <f t="shared" si="1487"/>
        <v>1.8135063440980597</v>
      </c>
      <c r="O3333" s="114">
        <f t="shared" si="1488"/>
        <v>1.8145737</v>
      </c>
      <c r="P3333" s="114">
        <f t="shared" si="1489"/>
        <v>121.66658031</v>
      </c>
      <c r="Q3333" s="168">
        <f t="shared" si="1502"/>
        <v>0</v>
      </c>
      <c r="R3333" s="169">
        <f t="shared" si="1498"/>
        <v>0</v>
      </c>
      <c r="S3333" s="114">
        <f t="shared" si="1490"/>
        <v>0</v>
      </c>
      <c r="T3333" s="124">
        <f t="shared" si="1499"/>
        <v>7.0000000000000007E-2</v>
      </c>
      <c r="U3333" s="122">
        <f t="shared" si="1491"/>
        <v>6</v>
      </c>
      <c r="V3333" s="122">
        <v>252</v>
      </c>
      <c r="W3333" s="121">
        <f t="shared" si="1492"/>
        <v>1.001612218</v>
      </c>
      <c r="X3333" s="114">
        <f t="shared" si="1493"/>
        <v>0.19615305</v>
      </c>
      <c r="Y3333" s="114">
        <f t="shared" si="1494"/>
        <v>0</v>
      </c>
      <c r="Z3333" s="127" t="str">
        <f t="shared" si="1503"/>
        <v>A+J=</v>
      </c>
      <c r="AA3333" s="119">
        <f t="shared" si="1504"/>
        <v>47350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>
        <f t="shared" si="1495"/>
        <v>47328</v>
      </c>
      <c r="B3334" s="114">
        <f t="shared" si="1482"/>
        <v>121.86273336000001</v>
      </c>
      <c r="C3334" s="114">
        <f t="shared" si="1500"/>
        <v>67.049676910000002</v>
      </c>
      <c r="D3334" s="115">
        <f t="shared" si="1483"/>
        <v>1190.8820000000001</v>
      </c>
      <c r="E3334" s="116">
        <f t="shared" si="1505"/>
        <v>1193.337</v>
      </c>
      <c r="F3334" s="117">
        <f t="shared" si="1506"/>
        <v>47289</v>
      </c>
      <c r="G3334" s="118">
        <f t="shared" si="1484"/>
        <v>2.0614972768082662E-3</v>
      </c>
      <c r="H3334" s="119">
        <f t="shared" si="1501"/>
        <v>47350</v>
      </c>
      <c r="I3334" s="119">
        <f t="shared" si="1485"/>
        <v>47350</v>
      </c>
      <c r="J3334" s="120">
        <f t="shared" si="1496"/>
        <v>21</v>
      </c>
      <c r="K3334" s="120">
        <f t="shared" si="1507"/>
        <v>6</v>
      </c>
      <c r="L3334" s="8">
        <f t="shared" si="1497"/>
        <v>1.00058856</v>
      </c>
      <c r="M3334" s="121">
        <f t="shared" si="1486"/>
        <v>1.00206149</v>
      </c>
      <c r="N3334" s="121">
        <f t="shared" si="1487"/>
        <v>1.8135063440980597</v>
      </c>
      <c r="O3334" s="114">
        <f t="shared" si="1488"/>
        <v>1.8145737</v>
      </c>
      <c r="P3334" s="114">
        <f t="shared" si="1489"/>
        <v>121.66658031</v>
      </c>
      <c r="Q3334" s="168">
        <f t="shared" si="1502"/>
        <v>0</v>
      </c>
      <c r="R3334" s="169">
        <f t="shared" si="1498"/>
        <v>0</v>
      </c>
      <c r="S3334" s="114">
        <f t="shared" si="1490"/>
        <v>0</v>
      </c>
      <c r="T3334" s="124">
        <f t="shared" si="1499"/>
        <v>7.0000000000000007E-2</v>
      </c>
      <c r="U3334" s="122">
        <f t="shared" si="1491"/>
        <v>6</v>
      </c>
      <c r="V3334" s="122">
        <v>252</v>
      </c>
      <c r="W3334" s="121">
        <f t="shared" si="1492"/>
        <v>1.001612218</v>
      </c>
      <c r="X3334" s="114">
        <f t="shared" si="1493"/>
        <v>0.19615305</v>
      </c>
      <c r="Y3334" s="114">
        <f t="shared" si="1494"/>
        <v>0</v>
      </c>
      <c r="Z3334" s="127" t="str">
        <f t="shared" si="1503"/>
        <v>A+J=</v>
      </c>
      <c r="AA3334" s="119">
        <f t="shared" si="1504"/>
        <v>47350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>
        <f t="shared" si="1495"/>
        <v>47329</v>
      </c>
      <c r="B3335" s="114">
        <f t="shared" ref="B3335:B3398" si="1508">(P3335+X3335)</f>
        <v>121.86273336000001</v>
      </c>
      <c r="C3335" s="114">
        <f t="shared" si="1500"/>
        <v>67.049676910000002</v>
      </c>
      <c r="D3335" s="115">
        <f t="shared" ref="D3335:D3398" si="1509">IF(E3335=E3334,D3334,E3334)</f>
        <v>1190.8820000000001</v>
      </c>
      <c r="E3335" s="116">
        <f t="shared" si="1505"/>
        <v>1193.337</v>
      </c>
      <c r="F3335" s="117">
        <f t="shared" si="1506"/>
        <v>47289</v>
      </c>
      <c r="G3335" s="118">
        <f t="shared" ref="G3335:G3398" si="1510">(E3335/D3335)-1</f>
        <v>2.0614972768082662E-3</v>
      </c>
      <c r="H3335" s="119">
        <f t="shared" si="1501"/>
        <v>47350</v>
      </c>
      <c r="I3335" s="119">
        <f t="shared" ref="I3335:I3398" si="1511">IF(A3335&gt;I3334,H3335,I3334)</f>
        <v>47350</v>
      </c>
      <c r="J3335" s="120">
        <f t="shared" si="1496"/>
        <v>21</v>
      </c>
      <c r="K3335" s="120">
        <f t="shared" si="1507"/>
        <v>6</v>
      </c>
      <c r="L3335" s="8">
        <f t="shared" si="1497"/>
        <v>1.00058856</v>
      </c>
      <c r="M3335" s="121">
        <f t="shared" ref="M3335:M3398" si="1512">IF(I3335&gt;I3334,L3334,M3334)</f>
        <v>1.00206149</v>
      </c>
      <c r="N3335" s="121">
        <f t="shared" ref="N3335:N3398" si="1513">IF(I3335&gt;I3334,N3334*M3335,N3334)</f>
        <v>1.8135063440980597</v>
      </c>
      <c r="O3335" s="114">
        <f t="shared" ref="O3335:O3398" si="1514">TRUNC(TRUNC((L3335*N3335),15),8)</f>
        <v>1.8145737</v>
      </c>
      <c r="P3335" s="114">
        <f t="shared" ref="P3335:P3398" si="1515">TRUNC(C3335*O3335,8)</f>
        <v>121.66658031</v>
      </c>
      <c r="Q3335" s="168">
        <f t="shared" si="1502"/>
        <v>0</v>
      </c>
      <c r="R3335" s="169">
        <f t="shared" si="1498"/>
        <v>0</v>
      </c>
      <c r="S3335" s="114">
        <f t="shared" ref="S3335:S3398" si="1516">IF(R3335&gt;0,TRUNC(R3335*P3335,8),0)</f>
        <v>0</v>
      </c>
      <c r="T3335" s="124">
        <f t="shared" si="1499"/>
        <v>7.0000000000000007E-2</v>
      </c>
      <c r="U3335" s="122">
        <f t="shared" ref="U3335:U3398" si="1517">IF(Q3334&gt;0,1,IF(K3335=K3334,U3334,U3334+1))</f>
        <v>6</v>
      </c>
      <c r="V3335" s="122">
        <v>252</v>
      </c>
      <c r="W3335" s="121">
        <f t="shared" ref="W3335:W3398" si="1518">ROUND((1+T3335)^TRUNC((U3335/V3335),9),9)</f>
        <v>1.001612218</v>
      </c>
      <c r="X3335" s="114">
        <f t="shared" ref="X3335:X3398" si="1519">TRUNC((P3335*(W3335-1)),8)</f>
        <v>0.19615305</v>
      </c>
      <c r="Y3335" s="114">
        <f t="shared" ref="Y3335:Y3398" si="1520">IF(Q3335&gt;0,S3335+X3335,0)</f>
        <v>0</v>
      </c>
      <c r="Z3335" s="127" t="str">
        <f t="shared" si="1503"/>
        <v>A+J=</v>
      </c>
      <c r="AA3335" s="119">
        <f t="shared" si="1504"/>
        <v>47350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>
        <f t="shared" si="1495"/>
        <v>47330</v>
      </c>
      <c r="B3336" s="114">
        <f t="shared" si="1508"/>
        <v>121.90741092</v>
      </c>
      <c r="C3336" s="114">
        <f t="shared" si="1500"/>
        <v>67.049676910000002</v>
      </c>
      <c r="D3336" s="115">
        <f t="shared" si="1509"/>
        <v>1190.8820000000001</v>
      </c>
      <c r="E3336" s="116">
        <f t="shared" si="1505"/>
        <v>1193.337</v>
      </c>
      <c r="F3336" s="117">
        <f t="shared" si="1506"/>
        <v>47289</v>
      </c>
      <c r="G3336" s="118">
        <f t="shared" si="1510"/>
        <v>2.0614972768082662E-3</v>
      </c>
      <c r="H3336" s="119">
        <f t="shared" si="1501"/>
        <v>47350</v>
      </c>
      <c r="I3336" s="119">
        <f t="shared" si="1511"/>
        <v>47350</v>
      </c>
      <c r="J3336" s="120">
        <f t="shared" si="1496"/>
        <v>21</v>
      </c>
      <c r="K3336" s="120">
        <f t="shared" si="1507"/>
        <v>7</v>
      </c>
      <c r="L3336" s="8">
        <f t="shared" si="1497"/>
        <v>1.00068669</v>
      </c>
      <c r="M3336" s="121">
        <f t="shared" si="1512"/>
        <v>1.00206149</v>
      </c>
      <c r="N3336" s="121">
        <f t="shared" si="1513"/>
        <v>1.8135063440980597</v>
      </c>
      <c r="O3336" s="114">
        <f t="shared" si="1514"/>
        <v>1.81475166</v>
      </c>
      <c r="P3336" s="114">
        <f t="shared" si="1515"/>
        <v>121.67851247</v>
      </c>
      <c r="Q3336" s="168">
        <f t="shared" si="1502"/>
        <v>0</v>
      </c>
      <c r="R3336" s="169">
        <f t="shared" si="1498"/>
        <v>0</v>
      </c>
      <c r="S3336" s="114">
        <f t="shared" si="1516"/>
        <v>0</v>
      </c>
      <c r="T3336" s="124">
        <f t="shared" si="1499"/>
        <v>7.0000000000000007E-2</v>
      </c>
      <c r="U3336" s="122">
        <f t="shared" si="1517"/>
        <v>7</v>
      </c>
      <c r="V3336" s="122">
        <v>252</v>
      </c>
      <c r="W3336" s="121">
        <f t="shared" si="1518"/>
        <v>1.001881174</v>
      </c>
      <c r="X3336" s="114">
        <f t="shared" si="1519"/>
        <v>0.22889845</v>
      </c>
      <c r="Y3336" s="114">
        <f t="shared" si="1520"/>
        <v>0</v>
      </c>
      <c r="Z3336" s="127" t="str">
        <f t="shared" si="1503"/>
        <v>A+J=</v>
      </c>
      <c r="AA3336" s="119">
        <f t="shared" si="1504"/>
        <v>47350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>
        <f t="shared" si="1495"/>
        <v>47331</v>
      </c>
      <c r="B3337" s="114">
        <f t="shared" si="1508"/>
        <v>121.95210433</v>
      </c>
      <c r="C3337" s="114">
        <f t="shared" si="1500"/>
        <v>67.049676910000002</v>
      </c>
      <c r="D3337" s="115">
        <f t="shared" si="1509"/>
        <v>1190.8820000000001</v>
      </c>
      <c r="E3337" s="116">
        <f t="shared" si="1505"/>
        <v>1193.337</v>
      </c>
      <c r="F3337" s="117">
        <f t="shared" si="1506"/>
        <v>47289</v>
      </c>
      <c r="G3337" s="118">
        <f t="shared" si="1510"/>
        <v>2.0614972768082662E-3</v>
      </c>
      <c r="H3337" s="119">
        <f t="shared" si="1501"/>
        <v>47350</v>
      </c>
      <c r="I3337" s="119">
        <f t="shared" si="1511"/>
        <v>47350</v>
      </c>
      <c r="J3337" s="120">
        <f t="shared" si="1496"/>
        <v>21</v>
      </c>
      <c r="K3337" s="120">
        <f t="shared" si="1507"/>
        <v>8</v>
      </c>
      <c r="L3337" s="8">
        <f t="shared" si="1497"/>
        <v>1.00078483</v>
      </c>
      <c r="M3337" s="121">
        <f t="shared" si="1512"/>
        <v>1.00206149</v>
      </c>
      <c r="N3337" s="121">
        <f t="shared" si="1513"/>
        <v>1.8135063440980597</v>
      </c>
      <c r="O3337" s="114">
        <f t="shared" si="1514"/>
        <v>1.81492963</v>
      </c>
      <c r="P3337" s="114">
        <f t="shared" si="1515"/>
        <v>121.69044529999999</v>
      </c>
      <c r="Q3337" s="168">
        <f t="shared" si="1502"/>
        <v>0</v>
      </c>
      <c r="R3337" s="169">
        <f t="shared" si="1498"/>
        <v>0</v>
      </c>
      <c r="S3337" s="114">
        <f t="shared" si="1516"/>
        <v>0</v>
      </c>
      <c r="T3337" s="124">
        <f t="shared" si="1499"/>
        <v>7.0000000000000007E-2</v>
      </c>
      <c r="U3337" s="122">
        <f t="shared" si="1517"/>
        <v>8</v>
      </c>
      <c r="V3337" s="122">
        <v>252</v>
      </c>
      <c r="W3337" s="121">
        <f t="shared" si="1518"/>
        <v>1.0021502019999999</v>
      </c>
      <c r="X3337" s="114">
        <f t="shared" si="1519"/>
        <v>0.26165903000000001</v>
      </c>
      <c r="Y3337" s="114">
        <f t="shared" si="1520"/>
        <v>0</v>
      </c>
      <c r="Z3337" s="127" t="str">
        <f t="shared" si="1503"/>
        <v>A+J=</v>
      </c>
      <c r="AA3337" s="119">
        <f t="shared" si="1504"/>
        <v>47350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>
        <f t="shared" si="1495"/>
        <v>47332</v>
      </c>
      <c r="B3338" s="114">
        <f t="shared" si="1508"/>
        <v>121.99681360000001</v>
      </c>
      <c r="C3338" s="114">
        <f t="shared" si="1500"/>
        <v>67.049676910000002</v>
      </c>
      <c r="D3338" s="115">
        <f t="shared" si="1509"/>
        <v>1190.8820000000001</v>
      </c>
      <c r="E3338" s="116">
        <f t="shared" si="1505"/>
        <v>1193.337</v>
      </c>
      <c r="F3338" s="117">
        <f t="shared" si="1506"/>
        <v>47289</v>
      </c>
      <c r="G3338" s="118">
        <f t="shared" si="1510"/>
        <v>2.0614972768082662E-3</v>
      </c>
      <c r="H3338" s="119">
        <f t="shared" si="1501"/>
        <v>47350</v>
      </c>
      <c r="I3338" s="119">
        <f t="shared" si="1511"/>
        <v>47350</v>
      </c>
      <c r="J3338" s="120">
        <f t="shared" si="1496"/>
        <v>21</v>
      </c>
      <c r="K3338" s="120">
        <f t="shared" si="1507"/>
        <v>9</v>
      </c>
      <c r="L3338" s="8">
        <f t="shared" si="1497"/>
        <v>1.0008829699999999</v>
      </c>
      <c r="M3338" s="121">
        <f t="shared" si="1512"/>
        <v>1.00206149</v>
      </c>
      <c r="N3338" s="121">
        <f t="shared" si="1513"/>
        <v>1.8135063440980597</v>
      </c>
      <c r="O3338" s="114">
        <f t="shared" si="1514"/>
        <v>1.8151076100000001</v>
      </c>
      <c r="P3338" s="114">
        <f t="shared" si="1515"/>
        <v>121.70237880000001</v>
      </c>
      <c r="Q3338" s="168">
        <f t="shared" si="1502"/>
        <v>0</v>
      </c>
      <c r="R3338" s="169">
        <f t="shared" si="1498"/>
        <v>0</v>
      </c>
      <c r="S3338" s="114">
        <f t="shared" si="1516"/>
        <v>0</v>
      </c>
      <c r="T3338" s="124">
        <f t="shared" si="1499"/>
        <v>7.0000000000000007E-2</v>
      </c>
      <c r="U3338" s="122">
        <f t="shared" si="1517"/>
        <v>9</v>
      </c>
      <c r="V3338" s="122">
        <v>252</v>
      </c>
      <c r="W3338" s="121">
        <f t="shared" si="1518"/>
        <v>1.0024193020000001</v>
      </c>
      <c r="X3338" s="114">
        <f t="shared" si="1519"/>
        <v>0.2944348</v>
      </c>
      <c r="Y3338" s="114">
        <f t="shared" si="1520"/>
        <v>0</v>
      </c>
      <c r="Z3338" s="127" t="str">
        <f t="shared" si="1503"/>
        <v>A+J=</v>
      </c>
      <c r="AA3338" s="119">
        <f t="shared" si="1504"/>
        <v>47350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>
        <f t="shared" ref="A3339:A3402" si="1521">(A3338+1)</f>
        <v>47333</v>
      </c>
      <c r="B3339" s="114">
        <f t="shared" si="1508"/>
        <v>122.04154008</v>
      </c>
      <c r="C3339" s="114">
        <f t="shared" si="1500"/>
        <v>67.049676910000002</v>
      </c>
      <c r="D3339" s="115">
        <f t="shared" si="1509"/>
        <v>1190.8820000000001</v>
      </c>
      <c r="E3339" s="116">
        <f t="shared" si="1505"/>
        <v>1193.337</v>
      </c>
      <c r="F3339" s="117">
        <f t="shared" si="1506"/>
        <v>47289</v>
      </c>
      <c r="G3339" s="118">
        <f t="shared" si="1510"/>
        <v>2.0614972768082662E-3</v>
      </c>
      <c r="H3339" s="119">
        <f t="shared" si="1501"/>
        <v>47350</v>
      </c>
      <c r="I3339" s="119">
        <f t="shared" si="1511"/>
        <v>47350</v>
      </c>
      <c r="J3339" s="120">
        <f t="shared" ref="J3339:J3402" si="1522">IF(I3339=I3338,J3338,NETWORKDAYS(I3338,I3339,$AD$148:$AD$502)-1)</f>
        <v>21</v>
      </c>
      <c r="K3339" s="120">
        <f t="shared" si="1507"/>
        <v>10</v>
      </c>
      <c r="L3339" s="8">
        <f t="shared" ref="L3339:L3402" si="1523">TRUNC((E3339/D3339)^TRUNC((K3339/J3339),9),8)</f>
        <v>1.00098113</v>
      </c>
      <c r="M3339" s="121">
        <f t="shared" si="1512"/>
        <v>1.00206149</v>
      </c>
      <c r="N3339" s="121">
        <f t="shared" si="1513"/>
        <v>1.8135063440980597</v>
      </c>
      <c r="O3339" s="114">
        <f t="shared" si="1514"/>
        <v>1.81528562</v>
      </c>
      <c r="P3339" s="114">
        <f t="shared" si="1515"/>
        <v>121.71431432</v>
      </c>
      <c r="Q3339" s="168">
        <f t="shared" si="1502"/>
        <v>0</v>
      </c>
      <c r="R3339" s="169">
        <f t="shared" ref="R3339:R3402" si="1524">IF(Q3339&gt;0,VLOOKUP($A3339,$AD$10:$AI$140,6),0)</f>
        <v>0</v>
      </c>
      <c r="S3339" s="114">
        <f t="shared" si="1516"/>
        <v>0</v>
      </c>
      <c r="T3339" s="124">
        <f t="shared" ref="T3339:T3402" si="1525">(T3338)</f>
        <v>7.0000000000000007E-2</v>
      </c>
      <c r="U3339" s="122">
        <f t="shared" si="1517"/>
        <v>10</v>
      </c>
      <c r="V3339" s="122">
        <v>252</v>
      </c>
      <c r="W3339" s="121">
        <f t="shared" si="1518"/>
        <v>1.0026884739999999</v>
      </c>
      <c r="X3339" s="114">
        <f t="shared" si="1519"/>
        <v>0.32722575999999998</v>
      </c>
      <c r="Y3339" s="114">
        <f t="shared" si="1520"/>
        <v>0</v>
      </c>
      <c r="Z3339" s="127" t="str">
        <f t="shared" si="1503"/>
        <v>A+J=</v>
      </c>
      <c r="AA3339" s="119">
        <f t="shared" si="1504"/>
        <v>47350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>
        <f t="shared" si="1521"/>
        <v>47334</v>
      </c>
      <c r="B3340" s="114">
        <f t="shared" si="1508"/>
        <v>122.08628388</v>
      </c>
      <c r="C3340" s="114">
        <f t="shared" ref="C3340:C3403" si="1526">TRUNC(IF(Q3339&gt;0,VLOOKUP(A3339,$AD$12:$AE$140,2),C3339),8)</f>
        <v>67.049676910000002</v>
      </c>
      <c r="D3340" s="115">
        <f t="shared" si="1509"/>
        <v>1190.8820000000001</v>
      </c>
      <c r="E3340" s="116">
        <f t="shared" si="1505"/>
        <v>1193.337</v>
      </c>
      <c r="F3340" s="117">
        <f t="shared" si="1506"/>
        <v>47289</v>
      </c>
      <c r="G3340" s="118">
        <f t="shared" si="1510"/>
        <v>2.0614972768082662E-3</v>
      </c>
      <c r="H3340" s="119">
        <f t="shared" ref="H3340:H3403" si="1527">IF(DAY(A3340)=H$9,VLOOKUP(A3340,AH$118:AN$450,4),H3339)</f>
        <v>47350</v>
      </c>
      <c r="I3340" s="119">
        <f t="shared" si="1511"/>
        <v>47350</v>
      </c>
      <c r="J3340" s="120">
        <f t="shared" si="1522"/>
        <v>21</v>
      </c>
      <c r="K3340" s="120">
        <f t="shared" si="1507"/>
        <v>11</v>
      </c>
      <c r="L3340" s="8">
        <f t="shared" si="1523"/>
        <v>1.0010793</v>
      </c>
      <c r="M3340" s="121">
        <f t="shared" si="1512"/>
        <v>1.00206149</v>
      </c>
      <c r="N3340" s="121">
        <f t="shared" si="1513"/>
        <v>1.8135063440980597</v>
      </c>
      <c r="O3340" s="114">
        <f t="shared" si="1514"/>
        <v>1.81546366</v>
      </c>
      <c r="P3340" s="114">
        <f t="shared" si="1515"/>
        <v>121.72625184</v>
      </c>
      <c r="Q3340" s="168">
        <f t="shared" ref="Q3340:Q3403" si="1528">IF(VLOOKUP(A3340,AD$10:AK$140,8)=VLOOKUP(A3339,AD$10:AK$140,8),0,VLOOKUP(A3340,AD$10:AK$140,8))</f>
        <v>0</v>
      </c>
      <c r="R3340" s="169">
        <f t="shared" si="1524"/>
        <v>0</v>
      </c>
      <c r="S3340" s="114">
        <f t="shared" si="1516"/>
        <v>0</v>
      </c>
      <c r="T3340" s="124">
        <f t="shared" si="1525"/>
        <v>7.0000000000000007E-2</v>
      </c>
      <c r="U3340" s="122">
        <f t="shared" si="1517"/>
        <v>11</v>
      </c>
      <c r="V3340" s="122">
        <v>252</v>
      </c>
      <c r="W3340" s="121">
        <f t="shared" si="1518"/>
        <v>1.0029577190000001</v>
      </c>
      <c r="X3340" s="114">
        <f t="shared" si="1519"/>
        <v>0.36003204</v>
      </c>
      <c r="Y3340" s="114">
        <f t="shared" si="1520"/>
        <v>0</v>
      </c>
      <c r="Z3340" s="127" t="str">
        <f t="shared" ref="Z3340:Z3403" si="1529">IF($Q3339&gt;0,VLOOKUP($A3339,$AD$10:$AM$140,9),Z3339)</f>
        <v>A+J=</v>
      </c>
      <c r="AA3340" s="119">
        <f t="shared" ref="AA3340:AA3403" si="1530">IF($Q3339&gt;0,VLOOKUP($A3339,$AD$10:$AM$140,10),AA3339)</f>
        <v>47350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>
        <f t="shared" si="1521"/>
        <v>47335</v>
      </c>
      <c r="B3341" s="114">
        <f t="shared" si="1508"/>
        <v>122.08628388</v>
      </c>
      <c r="C3341" s="114">
        <f t="shared" si="1526"/>
        <v>67.049676910000002</v>
      </c>
      <c r="D3341" s="115">
        <f t="shared" si="1509"/>
        <v>1190.8820000000001</v>
      </c>
      <c r="E3341" s="116">
        <f t="shared" si="1505"/>
        <v>1193.337</v>
      </c>
      <c r="F3341" s="117">
        <f t="shared" si="1506"/>
        <v>47289</v>
      </c>
      <c r="G3341" s="118">
        <f t="shared" si="1510"/>
        <v>2.0614972768082662E-3</v>
      </c>
      <c r="H3341" s="119">
        <f t="shared" si="1527"/>
        <v>47350</v>
      </c>
      <c r="I3341" s="119">
        <f t="shared" si="1511"/>
        <v>47350</v>
      </c>
      <c r="J3341" s="120">
        <f t="shared" si="1522"/>
        <v>21</v>
      </c>
      <c r="K3341" s="120">
        <f t="shared" si="1507"/>
        <v>11</v>
      </c>
      <c r="L3341" s="8">
        <f t="shared" si="1523"/>
        <v>1.0010793</v>
      </c>
      <c r="M3341" s="121">
        <f t="shared" si="1512"/>
        <v>1.00206149</v>
      </c>
      <c r="N3341" s="121">
        <f t="shared" si="1513"/>
        <v>1.8135063440980597</v>
      </c>
      <c r="O3341" s="114">
        <f t="shared" si="1514"/>
        <v>1.81546366</v>
      </c>
      <c r="P3341" s="114">
        <f t="shared" si="1515"/>
        <v>121.72625184</v>
      </c>
      <c r="Q3341" s="168">
        <f t="shared" si="1528"/>
        <v>0</v>
      </c>
      <c r="R3341" s="169">
        <f t="shared" si="1524"/>
        <v>0</v>
      </c>
      <c r="S3341" s="114">
        <f t="shared" si="1516"/>
        <v>0</v>
      </c>
      <c r="T3341" s="124">
        <f t="shared" si="1525"/>
        <v>7.0000000000000007E-2</v>
      </c>
      <c r="U3341" s="122">
        <f t="shared" si="1517"/>
        <v>11</v>
      </c>
      <c r="V3341" s="122">
        <v>252</v>
      </c>
      <c r="W3341" s="121">
        <f t="shared" si="1518"/>
        <v>1.0029577190000001</v>
      </c>
      <c r="X3341" s="114">
        <f t="shared" si="1519"/>
        <v>0.36003204</v>
      </c>
      <c r="Y3341" s="114">
        <f t="shared" si="1520"/>
        <v>0</v>
      </c>
      <c r="Z3341" s="127" t="str">
        <f t="shared" si="1529"/>
        <v>A+J=</v>
      </c>
      <c r="AA3341" s="119">
        <f t="shared" si="1530"/>
        <v>47350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>
        <f t="shared" si="1521"/>
        <v>47336</v>
      </c>
      <c r="B3342" s="114">
        <f t="shared" si="1508"/>
        <v>122.08628388</v>
      </c>
      <c r="C3342" s="114">
        <f t="shared" si="1526"/>
        <v>67.049676910000002</v>
      </c>
      <c r="D3342" s="115">
        <f t="shared" si="1509"/>
        <v>1190.8820000000001</v>
      </c>
      <c r="E3342" s="116">
        <f t="shared" si="1505"/>
        <v>1193.337</v>
      </c>
      <c r="F3342" s="117">
        <f t="shared" si="1506"/>
        <v>47289</v>
      </c>
      <c r="G3342" s="118">
        <f t="shared" si="1510"/>
        <v>2.0614972768082662E-3</v>
      </c>
      <c r="H3342" s="119">
        <f t="shared" si="1527"/>
        <v>47350</v>
      </c>
      <c r="I3342" s="119">
        <f t="shared" si="1511"/>
        <v>47350</v>
      </c>
      <c r="J3342" s="120">
        <f t="shared" si="1522"/>
        <v>21</v>
      </c>
      <c r="K3342" s="120">
        <f t="shared" si="1507"/>
        <v>11</v>
      </c>
      <c r="L3342" s="8">
        <f t="shared" si="1523"/>
        <v>1.0010793</v>
      </c>
      <c r="M3342" s="121">
        <f t="shared" si="1512"/>
        <v>1.00206149</v>
      </c>
      <c r="N3342" s="121">
        <f t="shared" si="1513"/>
        <v>1.8135063440980597</v>
      </c>
      <c r="O3342" s="114">
        <f t="shared" si="1514"/>
        <v>1.81546366</v>
      </c>
      <c r="P3342" s="114">
        <f t="shared" si="1515"/>
        <v>121.72625184</v>
      </c>
      <c r="Q3342" s="168">
        <f t="shared" si="1528"/>
        <v>0</v>
      </c>
      <c r="R3342" s="169">
        <f t="shared" si="1524"/>
        <v>0</v>
      </c>
      <c r="S3342" s="114">
        <f t="shared" si="1516"/>
        <v>0</v>
      </c>
      <c r="T3342" s="124">
        <f t="shared" si="1525"/>
        <v>7.0000000000000007E-2</v>
      </c>
      <c r="U3342" s="122">
        <f t="shared" si="1517"/>
        <v>11</v>
      </c>
      <c r="V3342" s="122">
        <v>252</v>
      </c>
      <c r="W3342" s="121">
        <f t="shared" si="1518"/>
        <v>1.0029577190000001</v>
      </c>
      <c r="X3342" s="114">
        <f t="shared" si="1519"/>
        <v>0.36003204</v>
      </c>
      <c r="Y3342" s="114">
        <f t="shared" si="1520"/>
        <v>0</v>
      </c>
      <c r="Z3342" s="127" t="str">
        <f t="shared" si="1529"/>
        <v>A+J=</v>
      </c>
      <c r="AA3342" s="119">
        <f t="shared" si="1530"/>
        <v>47350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>
        <f t="shared" si="1521"/>
        <v>47337</v>
      </c>
      <c r="B3343" s="114">
        <f t="shared" si="1508"/>
        <v>122.1310422</v>
      </c>
      <c r="C3343" s="114">
        <f t="shared" si="1526"/>
        <v>67.049676910000002</v>
      </c>
      <c r="D3343" s="115">
        <f t="shared" si="1509"/>
        <v>1190.8820000000001</v>
      </c>
      <c r="E3343" s="116">
        <f t="shared" si="1505"/>
        <v>1193.337</v>
      </c>
      <c r="F3343" s="117">
        <f t="shared" si="1506"/>
        <v>47289</v>
      </c>
      <c r="G3343" s="118">
        <f t="shared" si="1510"/>
        <v>2.0614972768082662E-3</v>
      </c>
      <c r="H3343" s="119">
        <f t="shared" si="1527"/>
        <v>47350</v>
      </c>
      <c r="I3343" s="119">
        <f t="shared" si="1511"/>
        <v>47350</v>
      </c>
      <c r="J3343" s="120">
        <f t="shared" si="1522"/>
        <v>21</v>
      </c>
      <c r="K3343" s="120">
        <f t="shared" si="1507"/>
        <v>12</v>
      </c>
      <c r="L3343" s="8">
        <f t="shared" si="1523"/>
        <v>1.00117747</v>
      </c>
      <c r="M3343" s="121">
        <f t="shared" si="1512"/>
        <v>1.00206149</v>
      </c>
      <c r="N3343" s="121">
        <f t="shared" si="1513"/>
        <v>1.8135063440980597</v>
      </c>
      <c r="O3343" s="114">
        <f t="shared" si="1514"/>
        <v>1.8156416900000001</v>
      </c>
      <c r="P3343" s="114">
        <f t="shared" si="1515"/>
        <v>121.73818869</v>
      </c>
      <c r="Q3343" s="168">
        <f t="shared" si="1528"/>
        <v>0</v>
      </c>
      <c r="R3343" s="169">
        <f t="shared" si="1524"/>
        <v>0</v>
      </c>
      <c r="S3343" s="114">
        <f t="shared" si="1516"/>
        <v>0</v>
      </c>
      <c r="T3343" s="124">
        <f t="shared" si="1525"/>
        <v>7.0000000000000007E-2</v>
      </c>
      <c r="U3343" s="122">
        <f t="shared" si="1517"/>
        <v>12</v>
      </c>
      <c r="V3343" s="122">
        <v>252</v>
      </c>
      <c r="W3343" s="121">
        <f t="shared" si="1518"/>
        <v>1.003227036</v>
      </c>
      <c r="X3343" s="114">
        <f t="shared" si="1519"/>
        <v>0.39285351000000002</v>
      </c>
      <c r="Y3343" s="114">
        <f t="shared" si="1520"/>
        <v>0</v>
      </c>
      <c r="Z3343" s="127" t="str">
        <f t="shared" si="1529"/>
        <v>A+J=</v>
      </c>
      <c r="AA3343" s="119">
        <f t="shared" si="1530"/>
        <v>47350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>
        <f t="shared" si="1521"/>
        <v>47338</v>
      </c>
      <c r="B3344" s="114">
        <f t="shared" si="1508"/>
        <v>122.17581842</v>
      </c>
      <c r="C3344" s="114">
        <f t="shared" si="1526"/>
        <v>67.049676910000002</v>
      </c>
      <c r="D3344" s="115">
        <f t="shared" si="1509"/>
        <v>1190.8820000000001</v>
      </c>
      <c r="E3344" s="116">
        <f t="shared" si="1505"/>
        <v>1193.337</v>
      </c>
      <c r="F3344" s="117">
        <f t="shared" si="1506"/>
        <v>47289</v>
      </c>
      <c r="G3344" s="118">
        <f t="shared" si="1510"/>
        <v>2.0614972768082662E-3</v>
      </c>
      <c r="H3344" s="119">
        <f t="shared" si="1527"/>
        <v>47350</v>
      </c>
      <c r="I3344" s="119">
        <f t="shared" si="1511"/>
        <v>47350</v>
      </c>
      <c r="J3344" s="120">
        <f t="shared" si="1522"/>
        <v>21</v>
      </c>
      <c r="K3344" s="120">
        <f t="shared" si="1507"/>
        <v>13</v>
      </c>
      <c r="L3344" s="8">
        <f t="shared" si="1523"/>
        <v>1.0012756599999999</v>
      </c>
      <c r="M3344" s="121">
        <f t="shared" si="1512"/>
        <v>1.00206149</v>
      </c>
      <c r="N3344" s="121">
        <f t="shared" si="1513"/>
        <v>1.8135063440980597</v>
      </c>
      <c r="O3344" s="114">
        <f t="shared" si="1514"/>
        <v>1.8158197599999999</v>
      </c>
      <c r="P3344" s="114">
        <f t="shared" si="1515"/>
        <v>121.75012823</v>
      </c>
      <c r="Q3344" s="168">
        <f t="shared" si="1528"/>
        <v>0</v>
      </c>
      <c r="R3344" s="169">
        <f t="shared" si="1524"/>
        <v>0</v>
      </c>
      <c r="S3344" s="114">
        <f t="shared" si="1516"/>
        <v>0</v>
      </c>
      <c r="T3344" s="124">
        <f t="shared" si="1525"/>
        <v>7.0000000000000007E-2</v>
      </c>
      <c r="U3344" s="122">
        <f t="shared" si="1517"/>
        <v>13</v>
      </c>
      <c r="V3344" s="122">
        <v>252</v>
      </c>
      <c r="W3344" s="121">
        <f t="shared" si="1518"/>
        <v>1.003496425</v>
      </c>
      <c r="X3344" s="114">
        <f t="shared" si="1519"/>
        <v>0.42569019000000002</v>
      </c>
      <c r="Y3344" s="114">
        <f t="shared" si="1520"/>
        <v>0</v>
      </c>
      <c r="Z3344" s="127" t="str">
        <f t="shared" si="1529"/>
        <v>A+J=</v>
      </c>
      <c r="AA3344" s="119">
        <f t="shared" si="1530"/>
        <v>47350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>
        <f t="shared" si="1521"/>
        <v>47339</v>
      </c>
      <c r="B3345" s="114">
        <f t="shared" si="1508"/>
        <v>122.22060927999999</v>
      </c>
      <c r="C3345" s="114">
        <f t="shared" si="1526"/>
        <v>67.049676910000002</v>
      </c>
      <c r="D3345" s="115">
        <f t="shared" si="1509"/>
        <v>1190.8820000000001</v>
      </c>
      <c r="E3345" s="116">
        <f t="shared" si="1505"/>
        <v>1193.337</v>
      </c>
      <c r="F3345" s="117">
        <f t="shared" si="1506"/>
        <v>47289</v>
      </c>
      <c r="G3345" s="118">
        <f t="shared" si="1510"/>
        <v>2.0614972768082662E-3</v>
      </c>
      <c r="H3345" s="119">
        <f t="shared" si="1527"/>
        <v>47350</v>
      </c>
      <c r="I3345" s="119">
        <f t="shared" si="1511"/>
        <v>47350</v>
      </c>
      <c r="J3345" s="120">
        <f t="shared" si="1522"/>
        <v>21</v>
      </c>
      <c r="K3345" s="120">
        <f t="shared" si="1507"/>
        <v>14</v>
      </c>
      <c r="L3345" s="8">
        <f t="shared" si="1523"/>
        <v>1.00137385</v>
      </c>
      <c r="M3345" s="121">
        <f t="shared" si="1512"/>
        <v>1.00206149</v>
      </c>
      <c r="N3345" s="121">
        <f t="shared" si="1513"/>
        <v>1.8135063440980597</v>
      </c>
      <c r="O3345" s="114">
        <f t="shared" si="1514"/>
        <v>1.81599782</v>
      </c>
      <c r="P3345" s="114">
        <f t="shared" si="1515"/>
        <v>121.7620671</v>
      </c>
      <c r="Q3345" s="168">
        <f t="shared" si="1528"/>
        <v>0</v>
      </c>
      <c r="R3345" s="169">
        <f t="shared" si="1524"/>
        <v>0</v>
      </c>
      <c r="S3345" s="114">
        <f t="shared" si="1516"/>
        <v>0</v>
      </c>
      <c r="T3345" s="124">
        <f t="shared" si="1525"/>
        <v>7.0000000000000007E-2</v>
      </c>
      <c r="U3345" s="122">
        <f t="shared" si="1517"/>
        <v>14</v>
      </c>
      <c r="V3345" s="122">
        <v>252</v>
      </c>
      <c r="W3345" s="121">
        <f t="shared" si="1518"/>
        <v>1.0037658869999999</v>
      </c>
      <c r="X3345" s="114">
        <f t="shared" si="1519"/>
        <v>0.45854218000000002</v>
      </c>
      <c r="Y3345" s="114">
        <f t="shared" si="1520"/>
        <v>0</v>
      </c>
      <c r="Z3345" s="127" t="str">
        <f t="shared" si="1529"/>
        <v>A+J=</v>
      </c>
      <c r="AA3345" s="119">
        <f t="shared" si="1530"/>
        <v>47350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>
        <f t="shared" si="1521"/>
        <v>47340</v>
      </c>
      <c r="B3346" s="114">
        <f t="shared" si="1508"/>
        <v>122.2654187</v>
      </c>
      <c r="C3346" s="114">
        <f t="shared" si="1526"/>
        <v>67.049676910000002</v>
      </c>
      <c r="D3346" s="115">
        <f t="shared" si="1509"/>
        <v>1190.8820000000001</v>
      </c>
      <c r="E3346" s="116">
        <f t="shared" si="1505"/>
        <v>1193.337</v>
      </c>
      <c r="F3346" s="117">
        <f t="shared" si="1506"/>
        <v>47289</v>
      </c>
      <c r="G3346" s="118">
        <f t="shared" si="1510"/>
        <v>2.0614972768082662E-3</v>
      </c>
      <c r="H3346" s="119">
        <f t="shared" si="1527"/>
        <v>47350</v>
      </c>
      <c r="I3346" s="119">
        <f t="shared" si="1511"/>
        <v>47350</v>
      </c>
      <c r="J3346" s="120">
        <f t="shared" si="1522"/>
        <v>21</v>
      </c>
      <c r="K3346" s="120">
        <f t="shared" si="1507"/>
        <v>15</v>
      </c>
      <c r="L3346" s="8">
        <f t="shared" si="1523"/>
        <v>1.00147206</v>
      </c>
      <c r="M3346" s="121">
        <f t="shared" si="1512"/>
        <v>1.00206149</v>
      </c>
      <c r="N3346" s="121">
        <f t="shared" si="1513"/>
        <v>1.8135063440980597</v>
      </c>
      <c r="O3346" s="114">
        <f t="shared" si="1514"/>
        <v>1.81617593</v>
      </c>
      <c r="P3346" s="114">
        <f t="shared" si="1515"/>
        <v>121.77400931</v>
      </c>
      <c r="Q3346" s="168">
        <f t="shared" si="1528"/>
        <v>0</v>
      </c>
      <c r="R3346" s="169">
        <f t="shared" si="1524"/>
        <v>0</v>
      </c>
      <c r="S3346" s="114">
        <f t="shared" si="1516"/>
        <v>0</v>
      </c>
      <c r="T3346" s="124">
        <f t="shared" si="1525"/>
        <v>7.0000000000000007E-2</v>
      </c>
      <c r="U3346" s="122">
        <f t="shared" si="1517"/>
        <v>15</v>
      </c>
      <c r="V3346" s="122">
        <v>252</v>
      </c>
      <c r="W3346" s="121">
        <f t="shared" si="1518"/>
        <v>1.004035421</v>
      </c>
      <c r="X3346" s="114">
        <f t="shared" si="1519"/>
        <v>0.49140939</v>
      </c>
      <c r="Y3346" s="114">
        <f t="shared" si="1520"/>
        <v>0</v>
      </c>
      <c r="Z3346" s="127" t="str">
        <f t="shared" si="1529"/>
        <v>A+J=</v>
      </c>
      <c r="AA3346" s="119">
        <f t="shared" si="1530"/>
        <v>47350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>
        <f t="shared" si="1521"/>
        <v>47341</v>
      </c>
      <c r="B3347" s="114">
        <f t="shared" si="1508"/>
        <v>122.31024266</v>
      </c>
      <c r="C3347" s="114">
        <f t="shared" si="1526"/>
        <v>67.049676910000002</v>
      </c>
      <c r="D3347" s="115">
        <f t="shared" si="1509"/>
        <v>1190.8820000000001</v>
      </c>
      <c r="E3347" s="116">
        <f t="shared" si="1505"/>
        <v>1193.337</v>
      </c>
      <c r="F3347" s="117">
        <f t="shared" si="1506"/>
        <v>47289</v>
      </c>
      <c r="G3347" s="118">
        <f t="shared" si="1510"/>
        <v>2.0614972768082662E-3</v>
      </c>
      <c r="H3347" s="119">
        <f t="shared" si="1527"/>
        <v>47350</v>
      </c>
      <c r="I3347" s="119">
        <f t="shared" si="1511"/>
        <v>47350</v>
      </c>
      <c r="J3347" s="120">
        <f t="shared" si="1522"/>
        <v>21</v>
      </c>
      <c r="K3347" s="120">
        <f t="shared" si="1507"/>
        <v>16</v>
      </c>
      <c r="L3347" s="8">
        <f t="shared" si="1523"/>
        <v>1.00157027</v>
      </c>
      <c r="M3347" s="121">
        <f t="shared" si="1512"/>
        <v>1.00206149</v>
      </c>
      <c r="N3347" s="121">
        <f t="shared" si="1513"/>
        <v>1.8135063440980597</v>
      </c>
      <c r="O3347" s="114">
        <f t="shared" si="1514"/>
        <v>1.8163540300000001</v>
      </c>
      <c r="P3347" s="114">
        <f t="shared" si="1515"/>
        <v>121.78595086</v>
      </c>
      <c r="Q3347" s="168">
        <f t="shared" si="1528"/>
        <v>0</v>
      </c>
      <c r="R3347" s="169">
        <f t="shared" si="1524"/>
        <v>0</v>
      </c>
      <c r="S3347" s="114">
        <f t="shared" si="1516"/>
        <v>0</v>
      </c>
      <c r="T3347" s="124">
        <f t="shared" si="1525"/>
        <v>7.0000000000000007E-2</v>
      </c>
      <c r="U3347" s="122">
        <f t="shared" si="1517"/>
        <v>16</v>
      </c>
      <c r="V3347" s="122">
        <v>252</v>
      </c>
      <c r="W3347" s="121">
        <f t="shared" si="1518"/>
        <v>1.004305027</v>
      </c>
      <c r="X3347" s="114">
        <f t="shared" si="1519"/>
        <v>0.52429179999999997</v>
      </c>
      <c r="Y3347" s="114">
        <f t="shared" si="1520"/>
        <v>0</v>
      </c>
      <c r="Z3347" s="127" t="str">
        <f t="shared" si="1529"/>
        <v>A+J=</v>
      </c>
      <c r="AA3347" s="119">
        <f t="shared" si="1530"/>
        <v>47350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>
        <f t="shared" si="1521"/>
        <v>47342</v>
      </c>
      <c r="B3348" s="114">
        <f t="shared" si="1508"/>
        <v>122.31024266</v>
      </c>
      <c r="C3348" s="114">
        <f t="shared" si="1526"/>
        <v>67.049676910000002</v>
      </c>
      <c r="D3348" s="115">
        <f t="shared" si="1509"/>
        <v>1190.8820000000001</v>
      </c>
      <c r="E3348" s="116">
        <f t="shared" si="1505"/>
        <v>1193.337</v>
      </c>
      <c r="F3348" s="117">
        <f t="shared" si="1506"/>
        <v>47289</v>
      </c>
      <c r="G3348" s="118">
        <f t="shared" si="1510"/>
        <v>2.0614972768082662E-3</v>
      </c>
      <c r="H3348" s="119">
        <f t="shared" si="1527"/>
        <v>47350</v>
      </c>
      <c r="I3348" s="119">
        <f t="shared" si="1511"/>
        <v>47350</v>
      </c>
      <c r="J3348" s="120">
        <f t="shared" si="1522"/>
        <v>21</v>
      </c>
      <c r="K3348" s="120">
        <f t="shared" si="1507"/>
        <v>16</v>
      </c>
      <c r="L3348" s="8">
        <f t="shared" si="1523"/>
        <v>1.00157027</v>
      </c>
      <c r="M3348" s="121">
        <f t="shared" si="1512"/>
        <v>1.00206149</v>
      </c>
      <c r="N3348" s="121">
        <f t="shared" si="1513"/>
        <v>1.8135063440980597</v>
      </c>
      <c r="O3348" s="114">
        <f t="shared" si="1514"/>
        <v>1.8163540300000001</v>
      </c>
      <c r="P3348" s="114">
        <f t="shared" si="1515"/>
        <v>121.78595086</v>
      </c>
      <c r="Q3348" s="168">
        <f t="shared" si="1528"/>
        <v>0</v>
      </c>
      <c r="R3348" s="169">
        <f t="shared" si="1524"/>
        <v>0</v>
      </c>
      <c r="S3348" s="114">
        <f t="shared" si="1516"/>
        <v>0</v>
      </c>
      <c r="T3348" s="124">
        <f t="shared" si="1525"/>
        <v>7.0000000000000007E-2</v>
      </c>
      <c r="U3348" s="122">
        <f t="shared" si="1517"/>
        <v>16</v>
      </c>
      <c r="V3348" s="122">
        <v>252</v>
      </c>
      <c r="W3348" s="121">
        <f t="shared" si="1518"/>
        <v>1.004305027</v>
      </c>
      <c r="X3348" s="114">
        <f t="shared" si="1519"/>
        <v>0.52429179999999997</v>
      </c>
      <c r="Y3348" s="114">
        <f t="shared" si="1520"/>
        <v>0</v>
      </c>
      <c r="Z3348" s="127" t="str">
        <f t="shared" si="1529"/>
        <v>A+J=</v>
      </c>
      <c r="AA3348" s="119">
        <f t="shared" si="1530"/>
        <v>47350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>
        <f t="shared" si="1521"/>
        <v>47343</v>
      </c>
      <c r="B3349" s="114">
        <f t="shared" si="1508"/>
        <v>122.31024266</v>
      </c>
      <c r="C3349" s="114">
        <f t="shared" si="1526"/>
        <v>67.049676910000002</v>
      </c>
      <c r="D3349" s="115">
        <f t="shared" si="1509"/>
        <v>1190.8820000000001</v>
      </c>
      <c r="E3349" s="116">
        <f t="shared" si="1505"/>
        <v>1193.337</v>
      </c>
      <c r="F3349" s="117">
        <f t="shared" si="1506"/>
        <v>47289</v>
      </c>
      <c r="G3349" s="118">
        <f t="shared" si="1510"/>
        <v>2.0614972768082662E-3</v>
      </c>
      <c r="H3349" s="119">
        <f t="shared" si="1527"/>
        <v>47350</v>
      </c>
      <c r="I3349" s="119">
        <f t="shared" si="1511"/>
        <v>47350</v>
      </c>
      <c r="J3349" s="120">
        <f t="shared" si="1522"/>
        <v>21</v>
      </c>
      <c r="K3349" s="120">
        <f t="shared" si="1507"/>
        <v>16</v>
      </c>
      <c r="L3349" s="8">
        <f t="shared" si="1523"/>
        <v>1.00157027</v>
      </c>
      <c r="M3349" s="121">
        <f t="shared" si="1512"/>
        <v>1.00206149</v>
      </c>
      <c r="N3349" s="121">
        <f t="shared" si="1513"/>
        <v>1.8135063440980597</v>
      </c>
      <c r="O3349" s="114">
        <f t="shared" si="1514"/>
        <v>1.8163540300000001</v>
      </c>
      <c r="P3349" s="114">
        <f t="shared" si="1515"/>
        <v>121.78595086</v>
      </c>
      <c r="Q3349" s="168">
        <f t="shared" si="1528"/>
        <v>0</v>
      </c>
      <c r="R3349" s="169">
        <f t="shared" si="1524"/>
        <v>0</v>
      </c>
      <c r="S3349" s="114">
        <f t="shared" si="1516"/>
        <v>0</v>
      </c>
      <c r="T3349" s="124">
        <f t="shared" si="1525"/>
        <v>7.0000000000000007E-2</v>
      </c>
      <c r="U3349" s="122">
        <f t="shared" si="1517"/>
        <v>16</v>
      </c>
      <c r="V3349" s="122">
        <v>252</v>
      </c>
      <c r="W3349" s="121">
        <f t="shared" si="1518"/>
        <v>1.004305027</v>
      </c>
      <c r="X3349" s="114">
        <f t="shared" si="1519"/>
        <v>0.52429179999999997</v>
      </c>
      <c r="Y3349" s="114">
        <f t="shared" si="1520"/>
        <v>0</v>
      </c>
      <c r="Z3349" s="127" t="str">
        <f t="shared" si="1529"/>
        <v>A+J=</v>
      </c>
      <c r="AA3349" s="119">
        <f t="shared" si="1530"/>
        <v>47350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>
        <f t="shared" si="1521"/>
        <v>47344</v>
      </c>
      <c r="B3350" s="114">
        <f t="shared" si="1508"/>
        <v>122.35508464999999</v>
      </c>
      <c r="C3350" s="114">
        <f t="shared" si="1526"/>
        <v>67.049676910000002</v>
      </c>
      <c r="D3350" s="115">
        <f t="shared" si="1509"/>
        <v>1190.8820000000001</v>
      </c>
      <c r="E3350" s="116">
        <f t="shared" si="1505"/>
        <v>1193.337</v>
      </c>
      <c r="F3350" s="117">
        <f t="shared" si="1506"/>
        <v>47289</v>
      </c>
      <c r="G3350" s="118">
        <f t="shared" si="1510"/>
        <v>2.0614972768082662E-3</v>
      </c>
      <c r="H3350" s="119">
        <f t="shared" si="1527"/>
        <v>47350</v>
      </c>
      <c r="I3350" s="119">
        <f t="shared" si="1511"/>
        <v>47350</v>
      </c>
      <c r="J3350" s="120">
        <f t="shared" si="1522"/>
        <v>21</v>
      </c>
      <c r="K3350" s="120">
        <f t="shared" si="1507"/>
        <v>17</v>
      </c>
      <c r="L3350" s="8">
        <f t="shared" si="1523"/>
        <v>1.0016685000000001</v>
      </c>
      <c r="M3350" s="121">
        <f t="shared" si="1512"/>
        <v>1.00206149</v>
      </c>
      <c r="N3350" s="121">
        <f t="shared" si="1513"/>
        <v>1.8135063440980597</v>
      </c>
      <c r="O3350" s="114">
        <f t="shared" si="1514"/>
        <v>1.8165321699999999</v>
      </c>
      <c r="P3350" s="114">
        <f t="shared" si="1515"/>
        <v>121.79789509</v>
      </c>
      <c r="Q3350" s="168">
        <f t="shared" si="1528"/>
        <v>0</v>
      </c>
      <c r="R3350" s="169">
        <f t="shared" si="1524"/>
        <v>0</v>
      </c>
      <c r="S3350" s="114">
        <f t="shared" si="1516"/>
        <v>0</v>
      </c>
      <c r="T3350" s="124">
        <f t="shared" si="1525"/>
        <v>7.0000000000000007E-2</v>
      </c>
      <c r="U3350" s="122">
        <f t="shared" si="1517"/>
        <v>17</v>
      </c>
      <c r="V3350" s="122">
        <v>252</v>
      </c>
      <c r="W3350" s="121">
        <f t="shared" si="1518"/>
        <v>1.0045747060000001</v>
      </c>
      <c r="X3350" s="114">
        <f t="shared" si="1519"/>
        <v>0.55718955999999997</v>
      </c>
      <c r="Y3350" s="114">
        <f t="shared" si="1520"/>
        <v>0</v>
      </c>
      <c r="Z3350" s="127" t="str">
        <f t="shared" si="1529"/>
        <v>A+J=</v>
      </c>
      <c r="AA3350" s="119">
        <f t="shared" si="1530"/>
        <v>47350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>
        <f t="shared" si="1521"/>
        <v>47345</v>
      </c>
      <c r="B3351" s="114">
        <f t="shared" si="1508"/>
        <v>122.39994252</v>
      </c>
      <c r="C3351" s="114">
        <f t="shared" si="1526"/>
        <v>67.049676910000002</v>
      </c>
      <c r="D3351" s="115">
        <f t="shared" si="1509"/>
        <v>1190.8820000000001</v>
      </c>
      <c r="E3351" s="116">
        <f t="shared" si="1505"/>
        <v>1193.337</v>
      </c>
      <c r="F3351" s="117">
        <f t="shared" si="1506"/>
        <v>47289</v>
      </c>
      <c r="G3351" s="118">
        <f t="shared" si="1510"/>
        <v>2.0614972768082662E-3</v>
      </c>
      <c r="H3351" s="119">
        <f t="shared" si="1527"/>
        <v>47350</v>
      </c>
      <c r="I3351" s="119">
        <f t="shared" si="1511"/>
        <v>47350</v>
      </c>
      <c r="J3351" s="120">
        <f t="shared" si="1522"/>
        <v>21</v>
      </c>
      <c r="K3351" s="120">
        <f t="shared" si="1507"/>
        <v>18</v>
      </c>
      <c r="L3351" s="8">
        <f t="shared" si="1523"/>
        <v>1.0017667299999999</v>
      </c>
      <c r="M3351" s="121">
        <f t="shared" si="1512"/>
        <v>1.00206149</v>
      </c>
      <c r="N3351" s="121">
        <f t="shared" si="1513"/>
        <v>1.8135063440980597</v>
      </c>
      <c r="O3351" s="114">
        <f t="shared" si="1514"/>
        <v>1.8167103200000001</v>
      </c>
      <c r="P3351" s="114">
        <f t="shared" si="1515"/>
        <v>121.80983999</v>
      </c>
      <c r="Q3351" s="168">
        <f t="shared" si="1528"/>
        <v>0</v>
      </c>
      <c r="R3351" s="169">
        <f t="shared" si="1524"/>
        <v>0</v>
      </c>
      <c r="S3351" s="114">
        <f t="shared" si="1516"/>
        <v>0</v>
      </c>
      <c r="T3351" s="124">
        <f t="shared" si="1525"/>
        <v>7.0000000000000007E-2</v>
      </c>
      <c r="U3351" s="122">
        <f t="shared" si="1517"/>
        <v>18</v>
      </c>
      <c r="V3351" s="122">
        <v>252</v>
      </c>
      <c r="W3351" s="121">
        <f t="shared" si="1518"/>
        <v>1.0048444569999999</v>
      </c>
      <c r="X3351" s="114">
        <f t="shared" si="1519"/>
        <v>0.59010253000000001</v>
      </c>
      <c r="Y3351" s="114">
        <f t="shared" si="1520"/>
        <v>0</v>
      </c>
      <c r="Z3351" s="127" t="str">
        <f t="shared" si="1529"/>
        <v>A+J=</v>
      </c>
      <c r="AA3351" s="119">
        <f t="shared" si="1530"/>
        <v>47350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>
        <f t="shared" si="1521"/>
        <v>47346</v>
      </c>
      <c r="B3352" s="114">
        <f t="shared" si="1508"/>
        <v>122.44481707</v>
      </c>
      <c r="C3352" s="114">
        <f t="shared" si="1526"/>
        <v>67.049676910000002</v>
      </c>
      <c r="D3352" s="115">
        <f t="shared" si="1509"/>
        <v>1190.8820000000001</v>
      </c>
      <c r="E3352" s="116">
        <f t="shared" si="1505"/>
        <v>1193.337</v>
      </c>
      <c r="F3352" s="117">
        <f t="shared" si="1506"/>
        <v>47289</v>
      </c>
      <c r="G3352" s="118">
        <f t="shared" si="1510"/>
        <v>2.0614972768082662E-3</v>
      </c>
      <c r="H3352" s="119">
        <f t="shared" si="1527"/>
        <v>47350</v>
      </c>
      <c r="I3352" s="119">
        <f t="shared" si="1511"/>
        <v>47350</v>
      </c>
      <c r="J3352" s="120">
        <f t="shared" si="1522"/>
        <v>21</v>
      </c>
      <c r="K3352" s="120">
        <f t="shared" si="1507"/>
        <v>19</v>
      </c>
      <c r="L3352" s="8">
        <f t="shared" si="1523"/>
        <v>1.0018649799999999</v>
      </c>
      <c r="M3352" s="121">
        <f t="shared" si="1512"/>
        <v>1.00206149</v>
      </c>
      <c r="N3352" s="121">
        <f t="shared" si="1513"/>
        <v>1.8135063440980597</v>
      </c>
      <c r="O3352" s="114">
        <f t="shared" si="1514"/>
        <v>1.81688849</v>
      </c>
      <c r="P3352" s="114">
        <f t="shared" si="1515"/>
        <v>121.82178623</v>
      </c>
      <c r="Q3352" s="168">
        <f t="shared" si="1528"/>
        <v>0</v>
      </c>
      <c r="R3352" s="169">
        <f t="shared" si="1524"/>
        <v>0</v>
      </c>
      <c r="S3352" s="114">
        <f t="shared" si="1516"/>
        <v>0</v>
      </c>
      <c r="T3352" s="124">
        <f t="shared" si="1525"/>
        <v>7.0000000000000007E-2</v>
      </c>
      <c r="U3352" s="122">
        <f t="shared" si="1517"/>
        <v>19</v>
      </c>
      <c r="V3352" s="122">
        <v>252</v>
      </c>
      <c r="W3352" s="121">
        <f t="shared" si="1518"/>
        <v>1.005114281</v>
      </c>
      <c r="X3352" s="114">
        <f t="shared" si="1519"/>
        <v>0.62303083999999997</v>
      </c>
      <c r="Y3352" s="114">
        <f t="shared" si="1520"/>
        <v>0</v>
      </c>
      <c r="Z3352" s="127" t="str">
        <f t="shared" si="1529"/>
        <v>A+J=</v>
      </c>
      <c r="AA3352" s="119">
        <f t="shared" si="1530"/>
        <v>47350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>
        <f t="shared" si="1521"/>
        <v>47347</v>
      </c>
      <c r="B3353" s="114">
        <f t="shared" si="1508"/>
        <v>122.48970752000001</v>
      </c>
      <c r="C3353" s="114">
        <f t="shared" si="1526"/>
        <v>67.049676910000002</v>
      </c>
      <c r="D3353" s="115">
        <f t="shared" si="1509"/>
        <v>1190.8820000000001</v>
      </c>
      <c r="E3353" s="116">
        <f t="shared" si="1505"/>
        <v>1193.337</v>
      </c>
      <c r="F3353" s="117">
        <f t="shared" si="1506"/>
        <v>47289</v>
      </c>
      <c r="G3353" s="118">
        <f t="shared" si="1510"/>
        <v>2.0614972768082662E-3</v>
      </c>
      <c r="H3353" s="119">
        <f t="shared" si="1527"/>
        <v>47350</v>
      </c>
      <c r="I3353" s="119">
        <f t="shared" si="1511"/>
        <v>47350</v>
      </c>
      <c r="J3353" s="120">
        <f t="shared" si="1522"/>
        <v>21</v>
      </c>
      <c r="K3353" s="120">
        <f t="shared" si="1507"/>
        <v>20</v>
      </c>
      <c r="L3353" s="8">
        <f t="shared" si="1523"/>
        <v>1.0019632300000001</v>
      </c>
      <c r="M3353" s="121">
        <f t="shared" si="1512"/>
        <v>1.00206149</v>
      </c>
      <c r="N3353" s="121">
        <f t="shared" si="1513"/>
        <v>1.8135063440980597</v>
      </c>
      <c r="O3353" s="114">
        <f t="shared" si="1514"/>
        <v>1.81706667</v>
      </c>
      <c r="P3353" s="114">
        <f t="shared" si="1515"/>
        <v>121.83373314000001</v>
      </c>
      <c r="Q3353" s="168">
        <f t="shared" si="1528"/>
        <v>0</v>
      </c>
      <c r="R3353" s="169">
        <f t="shared" si="1524"/>
        <v>0</v>
      </c>
      <c r="S3353" s="114">
        <f t="shared" si="1516"/>
        <v>0</v>
      </c>
      <c r="T3353" s="124">
        <f t="shared" si="1525"/>
        <v>7.0000000000000007E-2</v>
      </c>
      <c r="U3353" s="122">
        <f t="shared" si="1517"/>
        <v>20</v>
      </c>
      <c r="V3353" s="122">
        <v>252</v>
      </c>
      <c r="W3353" s="121">
        <f t="shared" si="1518"/>
        <v>1.005384177</v>
      </c>
      <c r="X3353" s="114">
        <f t="shared" si="1519"/>
        <v>0.65597437999999997</v>
      </c>
      <c r="Y3353" s="114">
        <f t="shared" si="1520"/>
        <v>0</v>
      </c>
      <c r="Z3353" s="127" t="str">
        <f t="shared" si="1529"/>
        <v>A+J=</v>
      </c>
      <c r="AA3353" s="119">
        <f t="shared" si="1530"/>
        <v>47350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>
        <f t="shared" si="1521"/>
        <v>47348</v>
      </c>
      <c r="B3354" s="114">
        <f t="shared" si="1508"/>
        <v>122.53461386000001</v>
      </c>
      <c r="C3354" s="114">
        <f t="shared" si="1526"/>
        <v>67.049676910000002</v>
      </c>
      <c r="D3354" s="115">
        <f t="shared" si="1509"/>
        <v>1190.8820000000001</v>
      </c>
      <c r="E3354" s="116">
        <f t="shared" si="1505"/>
        <v>1193.337</v>
      </c>
      <c r="F3354" s="117">
        <f t="shared" si="1506"/>
        <v>47289</v>
      </c>
      <c r="G3354" s="118">
        <f t="shared" si="1510"/>
        <v>2.0614972768082662E-3</v>
      </c>
      <c r="H3354" s="119">
        <f t="shared" si="1527"/>
        <v>47350</v>
      </c>
      <c r="I3354" s="119">
        <f t="shared" si="1511"/>
        <v>47350</v>
      </c>
      <c r="J3354" s="120">
        <f t="shared" si="1522"/>
        <v>21</v>
      </c>
      <c r="K3354" s="120">
        <f t="shared" si="1507"/>
        <v>21</v>
      </c>
      <c r="L3354" s="8">
        <f t="shared" si="1523"/>
        <v>1.00206149</v>
      </c>
      <c r="M3354" s="121">
        <f t="shared" si="1512"/>
        <v>1.00206149</v>
      </c>
      <c r="N3354" s="121">
        <f t="shared" si="1513"/>
        <v>1.8135063440980597</v>
      </c>
      <c r="O3354" s="114">
        <f t="shared" si="1514"/>
        <v>1.81724486</v>
      </c>
      <c r="P3354" s="114">
        <f t="shared" si="1515"/>
        <v>121.84568072</v>
      </c>
      <c r="Q3354" s="168">
        <f t="shared" si="1528"/>
        <v>0</v>
      </c>
      <c r="R3354" s="169">
        <f t="shared" si="1524"/>
        <v>0</v>
      </c>
      <c r="S3354" s="114">
        <f t="shared" si="1516"/>
        <v>0</v>
      </c>
      <c r="T3354" s="124">
        <f t="shared" si="1525"/>
        <v>7.0000000000000007E-2</v>
      </c>
      <c r="U3354" s="122">
        <f t="shared" si="1517"/>
        <v>21</v>
      </c>
      <c r="V3354" s="122">
        <v>252</v>
      </c>
      <c r="W3354" s="121">
        <f t="shared" si="1518"/>
        <v>1.0056541450000001</v>
      </c>
      <c r="X3354" s="114">
        <f t="shared" si="1519"/>
        <v>0.68893314000000005</v>
      </c>
      <c r="Y3354" s="114">
        <f t="shared" si="1520"/>
        <v>0</v>
      </c>
      <c r="Z3354" s="127" t="str">
        <f t="shared" si="1529"/>
        <v>A+J=</v>
      </c>
      <c r="AA3354" s="119">
        <f t="shared" si="1530"/>
        <v>47350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>
        <f t="shared" si="1521"/>
        <v>47349</v>
      </c>
      <c r="B3355" s="114">
        <f t="shared" si="1508"/>
        <v>122.53461386000001</v>
      </c>
      <c r="C3355" s="114">
        <f t="shared" si="1526"/>
        <v>67.049676910000002</v>
      </c>
      <c r="D3355" s="115">
        <f t="shared" si="1509"/>
        <v>1190.8820000000001</v>
      </c>
      <c r="E3355" s="116">
        <f t="shared" si="1505"/>
        <v>1193.337</v>
      </c>
      <c r="F3355" s="117">
        <f t="shared" si="1506"/>
        <v>47289</v>
      </c>
      <c r="G3355" s="118">
        <f t="shared" si="1510"/>
        <v>2.0614972768082662E-3</v>
      </c>
      <c r="H3355" s="119">
        <f t="shared" si="1527"/>
        <v>47350</v>
      </c>
      <c r="I3355" s="119">
        <f t="shared" si="1511"/>
        <v>47350</v>
      </c>
      <c r="J3355" s="120">
        <f t="shared" si="1522"/>
        <v>21</v>
      </c>
      <c r="K3355" s="120">
        <f t="shared" si="1507"/>
        <v>21</v>
      </c>
      <c r="L3355" s="8">
        <f t="shared" si="1523"/>
        <v>1.00206149</v>
      </c>
      <c r="M3355" s="121">
        <f t="shared" si="1512"/>
        <v>1.00206149</v>
      </c>
      <c r="N3355" s="121">
        <f t="shared" si="1513"/>
        <v>1.8135063440980597</v>
      </c>
      <c r="O3355" s="114">
        <f t="shared" si="1514"/>
        <v>1.81724486</v>
      </c>
      <c r="P3355" s="114">
        <f t="shared" si="1515"/>
        <v>121.84568072</v>
      </c>
      <c r="Q3355" s="168">
        <f t="shared" si="1528"/>
        <v>0</v>
      </c>
      <c r="R3355" s="169">
        <f t="shared" si="1524"/>
        <v>0</v>
      </c>
      <c r="S3355" s="114">
        <f t="shared" si="1516"/>
        <v>0</v>
      </c>
      <c r="T3355" s="124">
        <f t="shared" si="1525"/>
        <v>7.0000000000000007E-2</v>
      </c>
      <c r="U3355" s="122">
        <f t="shared" si="1517"/>
        <v>21</v>
      </c>
      <c r="V3355" s="122">
        <v>252</v>
      </c>
      <c r="W3355" s="121">
        <f t="shared" si="1518"/>
        <v>1.0056541450000001</v>
      </c>
      <c r="X3355" s="114">
        <f t="shared" si="1519"/>
        <v>0.68893314000000005</v>
      </c>
      <c r="Y3355" s="114">
        <f t="shared" si="1520"/>
        <v>0</v>
      </c>
      <c r="Z3355" s="127" t="str">
        <f t="shared" si="1529"/>
        <v>A+J=</v>
      </c>
      <c r="AA3355" s="119">
        <f t="shared" si="1530"/>
        <v>47350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>
        <f t="shared" si="1521"/>
        <v>47350</v>
      </c>
      <c r="B3356" s="114">
        <f t="shared" si="1508"/>
        <v>122.53461386000001</v>
      </c>
      <c r="C3356" s="114">
        <f t="shared" si="1526"/>
        <v>67.049676910000002</v>
      </c>
      <c r="D3356" s="115">
        <f t="shared" si="1509"/>
        <v>1190.8820000000001</v>
      </c>
      <c r="E3356" s="116">
        <f t="shared" si="1505"/>
        <v>1193.337</v>
      </c>
      <c r="F3356" s="117">
        <f t="shared" si="1506"/>
        <v>47289</v>
      </c>
      <c r="G3356" s="118">
        <f t="shared" si="1510"/>
        <v>2.0614972768082662E-3</v>
      </c>
      <c r="H3356" s="119">
        <f t="shared" si="1527"/>
        <v>47381</v>
      </c>
      <c r="I3356" s="119">
        <f t="shared" si="1511"/>
        <v>47350</v>
      </c>
      <c r="J3356" s="120">
        <f t="shared" si="1522"/>
        <v>21</v>
      </c>
      <c r="K3356" s="120">
        <f t="shared" si="1507"/>
        <v>21</v>
      </c>
      <c r="L3356" s="8">
        <f t="shared" si="1523"/>
        <v>1.00206149</v>
      </c>
      <c r="M3356" s="121">
        <f t="shared" si="1512"/>
        <v>1.00206149</v>
      </c>
      <c r="N3356" s="121">
        <f t="shared" si="1513"/>
        <v>1.8135063440980597</v>
      </c>
      <c r="O3356" s="114">
        <f t="shared" si="1514"/>
        <v>1.81724486</v>
      </c>
      <c r="P3356" s="114">
        <f t="shared" si="1515"/>
        <v>121.84568072</v>
      </c>
      <c r="Q3356" s="168">
        <f t="shared" si="1528"/>
        <v>110</v>
      </c>
      <c r="R3356" s="169">
        <f t="shared" si="1524"/>
        <v>0.10808899999999999</v>
      </c>
      <c r="S3356" s="114">
        <f t="shared" si="1516"/>
        <v>13.17017778</v>
      </c>
      <c r="T3356" s="124">
        <f t="shared" si="1525"/>
        <v>7.0000000000000007E-2</v>
      </c>
      <c r="U3356" s="122">
        <f t="shared" si="1517"/>
        <v>21</v>
      </c>
      <c r="V3356" s="122">
        <v>252</v>
      </c>
      <c r="W3356" s="121">
        <f t="shared" si="1518"/>
        <v>1.0056541450000001</v>
      </c>
      <c r="X3356" s="114">
        <f t="shared" si="1519"/>
        <v>0.68893314000000005</v>
      </c>
      <c r="Y3356" s="114">
        <f t="shared" si="1520"/>
        <v>13.859110919999999</v>
      </c>
      <c r="Z3356" s="127" t="str">
        <f t="shared" si="1529"/>
        <v>A+J=</v>
      </c>
      <c r="AA3356" s="119">
        <f t="shared" si="1530"/>
        <v>47350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>
        <f t="shared" si="1521"/>
        <v>47351</v>
      </c>
      <c r="B3357" s="114">
        <f t="shared" si="1508"/>
        <v>108.71486112999999</v>
      </c>
      <c r="C3357" s="114">
        <f t="shared" si="1526"/>
        <v>59.802344390000002</v>
      </c>
      <c r="D3357" s="115">
        <f t="shared" si="1509"/>
        <v>1190.8820000000001</v>
      </c>
      <c r="E3357" s="116">
        <f t="shared" si="1505"/>
        <v>1193.337</v>
      </c>
      <c r="F3357" s="117">
        <f t="shared" si="1506"/>
        <v>47319</v>
      </c>
      <c r="G3357" s="118">
        <f t="shared" si="1510"/>
        <v>2.0614972768082662E-3</v>
      </c>
      <c r="H3357" s="119">
        <f t="shared" si="1527"/>
        <v>47381</v>
      </c>
      <c r="I3357" s="119">
        <f t="shared" si="1511"/>
        <v>47381</v>
      </c>
      <c r="J3357" s="120">
        <f t="shared" si="1522"/>
        <v>22</v>
      </c>
      <c r="K3357" s="120">
        <f t="shared" si="1507"/>
        <v>1</v>
      </c>
      <c r="L3357" s="8">
        <f t="shared" si="1523"/>
        <v>1.00009361</v>
      </c>
      <c r="M3357" s="121">
        <f t="shared" si="1512"/>
        <v>1.00206149</v>
      </c>
      <c r="N3357" s="121">
        <f t="shared" si="1513"/>
        <v>1.8172448692913543</v>
      </c>
      <c r="O3357" s="114">
        <f t="shared" si="1514"/>
        <v>1.8174149799999999</v>
      </c>
      <c r="P3357" s="114">
        <f t="shared" si="1515"/>
        <v>108.68567652999999</v>
      </c>
      <c r="Q3357" s="168">
        <f t="shared" si="1528"/>
        <v>0</v>
      </c>
      <c r="R3357" s="169">
        <f t="shared" si="1524"/>
        <v>0</v>
      </c>
      <c r="S3357" s="114">
        <f t="shared" si="1516"/>
        <v>0</v>
      </c>
      <c r="T3357" s="124">
        <f t="shared" si="1525"/>
        <v>7.0000000000000007E-2</v>
      </c>
      <c r="U3357" s="122">
        <f t="shared" si="1517"/>
        <v>1</v>
      </c>
      <c r="V3357" s="122">
        <v>252</v>
      </c>
      <c r="W3357" s="121">
        <f t="shared" si="1518"/>
        <v>1.0002685229999999</v>
      </c>
      <c r="X3357" s="114">
        <f t="shared" si="1519"/>
        <v>2.9184600000000002E-2</v>
      </c>
      <c r="Y3357" s="114">
        <f t="shared" si="1520"/>
        <v>0</v>
      </c>
      <c r="Z3357" s="127" t="str">
        <f t="shared" si="1529"/>
        <v>A+J=</v>
      </c>
      <c r="AA3357" s="119">
        <f t="shared" si="1530"/>
        <v>47381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>
        <f t="shared" si="1521"/>
        <v>47352</v>
      </c>
      <c r="B3358" s="114">
        <f t="shared" si="1508"/>
        <v>108.75423318999999</v>
      </c>
      <c r="C3358" s="114">
        <f t="shared" si="1526"/>
        <v>59.802344390000002</v>
      </c>
      <c r="D3358" s="115">
        <f t="shared" si="1509"/>
        <v>1190.8820000000001</v>
      </c>
      <c r="E3358" s="116">
        <f t="shared" si="1505"/>
        <v>1193.337</v>
      </c>
      <c r="F3358" s="117">
        <f t="shared" si="1506"/>
        <v>47319</v>
      </c>
      <c r="G3358" s="118">
        <f t="shared" si="1510"/>
        <v>2.0614972768082662E-3</v>
      </c>
      <c r="H3358" s="119">
        <f t="shared" si="1527"/>
        <v>47381</v>
      </c>
      <c r="I3358" s="119">
        <f t="shared" si="1511"/>
        <v>47381</v>
      </c>
      <c r="J3358" s="120">
        <f t="shared" si="1522"/>
        <v>22</v>
      </c>
      <c r="K3358" s="120">
        <f t="shared" si="1507"/>
        <v>2</v>
      </c>
      <c r="L3358" s="8">
        <f t="shared" si="1523"/>
        <v>1.0001872300000001</v>
      </c>
      <c r="M3358" s="121">
        <f t="shared" si="1512"/>
        <v>1.00206149</v>
      </c>
      <c r="N3358" s="121">
        <f t="shared" si="1513"/>
        <v>1.8172448692913543</v>
      </c>
      <c r="O3358" s="114">
        <f t="shared" si="1514"/>
        <v>1.81758511</v>
      </c>
      <c r="P3358" s="114">
        <f t="shared" si="1515"/>
        <v>108.69585069999999</v>
      </c>
      <c r="Q3358" s="168">
        <f t="shared" si="1528"/>
        <v>0</v>
      </c>
      <c r="R3358" s="169">
        <f t="shared" si="1524"/>
        <v>0</v>
      </c>
      <c r="S3358" s="114">
        <f t="shared" si="1516"/>
        <v>0</v>
      </c>
      <c r="T3358" s="124">
        <f t="shared" si="1525"/>
        <v>7.0000000000000007E-2</v>
      </c>
      <c r="U3358" s="122">
        <f t="shared" si="1517"/>
        <v>2</v>
      </c>
      <c r="V3358" s="122">
        <v>252</v>
      </c>
      <c r="W3358" s="121">
        <f t="shared" si="1518"/>
        <v>1.000537118</v>
      </c>
      <c r="X3358" s="114">
        <f t="shared" si="1519"/>
        <v>5.8382490000000002E-2</v>
      </c>
      <c r="Y3358" s="114">
        <f t="shared" si="1520"/>
        <v>0</v>
      </c>
      <c r="Z3358" s="127" t="str">
        <f t="shared" si="1529"/>
        <v>A+J=</v>
      </c>
      <c r="AA3358" s="119">
        <f t="shared" si="1530"/>
        <v>47381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>
        <f t="shared" si="1521"/>
        <v>47353</v>
      </c>
      <c r="B3359" s="114">
        <f t="shared" si="1508"/>
        <v>108.79361974999999</v>
      </c>
      <c r="C3359" s="114">
        <f t="shared" si="1526"/>
        <v>59.802344390000002</v>
      </c>
      <c r="D3359" s="115">
        <f t="shared" si="1509"/>
        <v>1190.8820000000001</v>
      </c>
      <c r="E3359" s="116">
        <f t="shared" si="1505"/>
        <v>1193.337</v>
      </c>
      <c r="F3359" s="117">
        <f t="shared" si="1506"/>
        <v>47319</v>
      </c>
      <c r="G3359" s="118">
        <f t="shared" si="1510"/>
        <v>2.0614972768082662E-3</v>
      </c>
      <c r="H3359" s="119">
        <f t="shared" si="1527"/>
        <v>47381</v>
      </c>
      <c r="I3359" s="119">
        <f t="shared" si="1511"/>
        <v>47381</v>
      </c>
      <c r="J3359" s="120">
        <f t="shared" si="1522"/>
        <v>22</v>
      </c>
      <c r="K3359" s="120">
        <f t="shared" si="1507"/>
        <v>3</v>
      </c>
      <c r="L3359" s="8">
        <f t="shared" si="1523"/>
        <v>1.0002808599999999</v>
      </c>
      <c r="M3359" s="121">
        <f t="shared" si="1512"/>
        <v>1.00206149</v>
      </c>
      <c r="N3359" s="121">
        <f t="shared" si="1513"/>
        <v>1.8172448692913543</v>
      </c>
      <c r="O3359" s="114">
        <f t="shared" si="1514"/>
        <v>1.81775526</v>
      </c>
      <c r="P3359" s="114">
        <f t="shared" si="1515"/>
        <v>108.70602606999999</v>
      </c>
      <c r="Q3359" s="168">
        <f t="shared" si="1528"/>
        <v>0</v>
      </c>
      <c r="R3359" s="169">
        <f t="shared" si="1524"/>
        <v>0</v>
      </c>
      <c r="S3359" s="114">
        <f t="shared" si="1516"/>
        <v>0</v>
      </c>
      <c r="T3359" s="124">
        <f t="shared" si="1525"/>
        <v>7.0000000000000007E-2</v>
      </c>
      <c r="U3359" s="122">
        <f t="shared" si="1517"/>
        <v>3</v>
      </c>
      <c r="V3359" s="122">
        <v>252</v>
      </c>
      <c r="W3359" s="121">
        <f t="shared" si="1518"/>
        <v>1.0008057850000001</v>
      </c>
      <c r="X3359" s="114">
        <f t="shared" si="1519"/>
        <v>8.7593679999999993E-2</v>
      </c>
      <c r="Y3359" s="114">
        <f t="shared" si="1520"/>
        <v>0</v>
      </c>
      <c r="Z3359" s="127" t="str">
        <f t="shared" si="1529"/>
        <v>A+J=</v>
      </c>
      <c r="AA3359" s="119">
        <f t="shared" si="1530"/>
        <v>47381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>
        <f t="shared" si="1521"/>
        <v>47354</v>
      </c>
      <c r="B3360" s="114">
        <f t="shared" si="1508"/>
        <v>108.83302019999999</v>
      </c>
      <c r="C3360" s="114">
        <f t="shared" si="1526"/>
        <v>59.802344390000002</v>
      </c>
      <c r="D3360" s="115">
        <f t="shared" si="1509"/>
        <v>1190.8820000000001</v>
      </c>
      <c r="E3360" s="116">
        <f t="shared" si="1505"/>
        <v>1193.337</v>
      </c>
      <c r="F3360" s="117">
        <f t="shared" si="1506"/>
        <v>47319</v>
      </c>
      <c r="G3360" s="118">
        <f t="shared" si="1510"/>
        <v>2.0614972768082662E-3</v>
      </c>
      <c r="H3360" s="119">
        <f t="shared" si="1527"/>
        <v>47381</v>
      </c>
      <c r="I3360" s="119">
        <f t="shared" si="1511"/>
        <v>47381</v>
      </c>
      <c r="J3360" s="120">
        <f t="shared" si="1522"/>
        <v>22</v>
      </c>
      <c r="K3360" s="120">
        <f t="shared" si="1507"/>
        <v>4</v>
      </c>
      <c r="L3360" s="8">
        <f t="shared" si="1523"/>
        <v>1.0003744999999999</v>
      </c>
      <c r="M3360" s="121">
        <f t="shared" si="1512"/>
        <v>1.00206149</v>
      </c>
      <c r="N3360" s="121">
        <f t="shared" si="1513"/>
        <v>1.8172448692913543</v>
      </c>
      <c r="O3360" s="114">
        <f t="shared" si="1514"/>
        <v>1.8179254199999999</v>
      </c>
      <c r="P3360" s="114">
        <f t="shared" si="1515"/>
        <v>108.71620204</v>
      </c>
      <c r="Q3360" s="168">
        <f t="shared" si="1528"/>
        <v>0</v>
      </c>
      <c r="R3360" s="169">
        <f t="shared" si="1524"/>
        <v>0</v>
      </c>
      <c r="S3360" s="114">
        <f t="shared" si="1516"/>
        <v>0</v>
      </c>
      <c r="T3360" s="124">
        <f t="shared" si="1525"/>
        <v>7.0000000000000007E-2</v>
      </c>
      <c r="U3360" s="122">
        <f t="shared" si="1517"/>
        <v>4</v>
      </c>
      <c r="V3360" s="122">
        <v>252</v>
      </c>
      <c r="W3360" s="121">
        <f t="shared" si="1518"/>
        <v>1.0010745240000001</v>
      </c>
      <c r="X3360" s="114">
        <f t="shared" si="1519"/>
        <v>0.11681816</v>
      </c>
      <c r="Y3360" s="114">
        <f t="shared" si="1520"/>
        <v>0</v>
      </c>
      <c r="Z3360" s="127" t="str">
        <f t="shared" si="1529"/>
        <v>A+J=</v>
      </c>
      <c r="AA3360" s="119">
        <f t="shared" si="1530"/>
        <v>47381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>
        <f t="shared" si="1521"/>
        <v>47355</v>
      </c>
      <c r="B3361" s="114">
        <f t="shared" si="1508"/>
        <v>108.87243454</v>
      </c>
      <c r="C3361" s="114">
        <f t="shared" si="1526"/>
        <v>59.802344390000002</v>
      </c>
      <c r="D3361" s="115">
        <f t="shared" si="1509"/>
        <v>1190.8820000000001</v>
      </c>
      <c r="E3361" s="116">
        <f t="shared" si="1505"/>
        <v>1193.337</v>
      </c>
      <c r="F3361" s="117">
        <f t="shared" si="1506"/>
        <v>47319</v>
      </c>
      <c r="G3361" s="118">
        <f t="shared" si="1510"/>
        <v>2.0614972768082662E-3</v>
      </c>
      <c r="H3361" s="119">
        <f t="shared" si="1527"/>
        <v>47381</v>
      </c>
      <c r="I3361" s="119">
        <f t="shared" si="1511"/>
        <v>47381</v>
      </c>
      <c r="J3361" s="120">
        <f t="shared" si="1522"/>
        <v>22</v>
      </c>
      <c r="K3361" s="120">
        <f t="shared" si="1507"/>
        <v>5</v>
      </c>
      <c r="L3361" s="8">
        <f t="shared" si="1523"/>
        <v>1.00046814</v>
      </c>
      <c r="M3361" s="121">
        <f t="shared" si="1512"/>
        <v>1.00206149</v>
      </c>
      <c r="N3361" s="121">
        <f t="shared" si="1513"/>
        <v>1.8172448692913543</v>
      </c>
      <c r="O3361" s="114">
        <f t="shared" si="1514"/>
        <v>1.81809559</v>
      </c>
      <c r="P3361" s="114">
        <f t="shared" si="1515"/>
        <v>108.7263786</v>
      </c>
      <c r="Q3361" s="168">
        <f t="shared" si="1528"/>
        <v>0</v>
      </c>
      <c r="R3361" s="169">
        <f t="shared" si="1524"/>
        <v>0</v>
      </c>
      <c r="S3361" s="114">
        <f t="shared" si="1516"/>
        <v>0</v>
      </c>
      <c r="T3361" s="124">
        <f t="shared" si="1525"/>
        <v>7.0000000000000007E-2</v>
      </c>
      <c r="U3361" s="122">
        <f t="shared" si="1517"/>
        <v>5</v>
      </c>
      <c r="V3361" s="122">
        <v>252</v>
      </c>
      <c r="W3361" s="121">
        <f t="shared" si="1518"/>
        <v>1.0013433350000001</v>
      </c>
      <c r="X3361" s="114">
        <f t="shared" si="1519"/>
        <v>0.14605594</v>
      </c>
      <c r="Y3361" s="114">
        <f t="shared" si="1520"/>
        <v>0</v>
      </c>
      <c r="Z3361" s="127" t="str">
        <f t="shared" si="1529"/>
        <v>A+J=</v>
      </c>
      <c r="AA3361" s="119">
        <f t="shared" si="1530"/>
        <v>47381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>
        <f t="shared" si="1521"/>
        <v>47356</v>
      </c>
      <c r="B3362" s="114">
        <f t="shared" si="1508"/>
        <v>108.87243454</v>
      </c>
      <c r="C3362" s="114">
        <f t="shared" si="1526"/>
        <v>59.802344390000002</v>
      </c>
      <c r="D3362" s="115">
        <f t="shared" si="1509"/>
        <v>1190.8820000000001</v>
      </c>
      <c r="E3362" s="116">
        <f t="shared" si="1505"/>
        <v>1193.337</v>
      </c>
      <c r="F3362" s="117">
        <f t="shared" si="1506"/>
        <v>47319</v>
      </c>
      <c r="G3362" s="118">
        <f t="shared" si="1510"/>
        <v>2.0614972768082662E-3</v>
      </c>
      <c r="H3362" s="119">
        <f t="shared" si="1527"/>
        <v>47381</v>
      </c>
      <c r="I3362" s="119">
        <f t="shared" si="1511"/>
        <v>47381</v>
      </c>
      <c r="J3362" s="120">
        <f t="shared" si="1522"/>
        <v>22</v>
      </c>
      <c r="K3362" s="120">
        <f t="shared" si="1507"/>
        <v>5</v>
      </c>
      <c r="L3362" s="8">
        <f t="shared" si="1523"/>
        <v>1.00046814</v>
      </c>
      <c r="M3362" s="121">
        <f t="shared" si="1512"/>
        <v>1.00206149</v>
      </c>
      <c r="N3362" s="121">
        <f t="shared" si="1513"/>
        <v>1.8172448692913543</v>
      </c>
      <c r="O3362" s="114">
        <f t="shared" si="1514"/>
        <v>1.81809559</v>
      </c>
      <c r="P3362" s="114">
        <f t="shared" si="1515"/>
        <v>108.7263786</v>
      </c>
      <c r="Q3362" s="168">
        <f t="shared" si="1528"/>
        <v>0</v>
      </c>
      <c r="R3362" s="169">
        <f t="shared" si="1524"/>
        <v>0</v>
      </c>
      <c r="S3362" s="114">
        <f t="shared" si="1516"/>
        <v>0</v>
      </c>
      <c r="T3362" s="124">
        <f t="shared" si="1525"/>
        <v>7.0000000000000007E-2</v>
      </c>
      <c r="U3362" s="122">
        <f t="shared" si="1517"/>
        <v>5</v>
      </c>
      <c r="V3362" s="122">
        <v>252</v>
      </c>
      <c r="W3362" s="121">
        <f t="shared" si="1518"/>
        <v>1.0013433350000001</v>
      </c>
      <c r="X3362" s="114">
        <f t="shared" si="1519"/>
        <v>0.14605594</v>
      </c>
      <c r="Y3362" s="114">
        <f t="shared" si="1520"/>
        <v>0</v>
      </c>
      <c r="Z3362" s="127" t="str">
        <f t="shared" si="1529"/>
        <v>A+J=</v>
      </c>
      <c r="AA3362" s="119">
        <f t="shared" si="1530"/>
        <v>47381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>
        <f t="shared" si="1521"/>
        <v>47357</v>
      </c>
      <c r="B3363" s="114">
        <f t="shared" si="1508"/>
        <v>108.87243454</v>
      </c>
      <c r="C3363" s="114">
        <f t="shared" si="1526"/>
        <v>59.802344390000002</v>
      </c>
      <c r="D3363" s="115">
        <f t="shared" si="1509"/>
        <v>1190.8820000000001</v>
      </c>
      <c r="E3363" s="116">
        <f t="shared" si="1505"/>
        <v>1193.337</v>
      </c>
      <c r="F3363" s="117">
        <f t="shared" si="1506"/>
        <v>47319</v>
      </c>
      <c r="G3363" s="118">
        <f t="shared" si="1510"/>
        <v>2.0614972768082662E-3</v>
      </c>
      <c r="H3363" s="119">
        <f t="shared" si="1527"/>
        <v>47381</v>
      </c>
      <c r="I3363" s="119">
        <f t="shared" si="1511"/>
        <v>47381</v>
      </c>
      <c r="J3363" s="120">
        <f t="shared" si="1522"/>
        <v>22</v>
      </c>
      <c r="K3363" s="120">
        <f t="shared" si="1507"/>
        <v>5</v>
      </c>
      <c r="L3363" s="8">
        <f t="shared" si="1523"/>
        <v>1.00046814</v>
      </c>
      <c r="M3363" s="121">
        <f t="shared" si="1512"/>
        <v>1.00206149</v>
      </c>
      <c r="N3363" s="121">
        <f t="shared" si="1513"/>
        <v>1.8172448692913543</v>
      </c>
      <c r="O3363" s="114">
        <f t="shared" si="1514"/>
        <v>1.81809559</v>
      </c>
      <c r="P3363" s="114">
        <f t="shared" si="1515"/>
        <v>108.7263786</v>
      </c>
      <c r="Q3363" s="168">
        <f t="shared" si="1528"/>
        <v>0</v>
      </c>
      <c r="R3363" s="169">
        <f t="shared" si="1524"/>
        <v>0</v>
      </c>
      <c r="S3363" s="114">
        <f t="shared" si="1516"/>
        <v>0</v>
      </c>
      <c r="T3363" s="124">
        <f t="shared" si="1525"/>
        <v>7.0000000000000007E-2</v>
      </c>
      <c r="U3363" s="122">
        <f t="shared" si="1517"/>
        <v>5</v>
      </c>
      <c r="V3363" s="122">
        <v>252</v>
      </c>
      <c r="W3363" s="121">
        <f t="shared" si="1518"/>
        <v>1.0013433350000001</v>
      </c>
      <c r="X3363" s="114">
        <f t="shared" si="1519"/>
        <v>0.14605594</v>
      </c>
      <c r="Y3363" s="114">
        <f t="shared" si="1520"/>
        <v>0</v>
      </c>
      <c r="Z3363" s="127" t="str">
        <f t="shared" si="1529"/>
        <v>A+J=</v>
      </c>
      <c r="AA3363" s="119">
        <f t="shared" si="1530"/>
        <v>47381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>
        <f t="shared" si="1521"/>
        <v>47358</v>
      </c>
      <c r="B3364" s="114">
        <f t="shared" si="1508"/>
        <v>108.91186399</v>
      </c>
      <c r="C3364" s="114">
        <f t="shared" si="1526"/>
        <v>59.802344390000002</v>
      </c>
      <c r="D3364" s="115">
        <f t="shared" si="1509"/>
        <v>1190.8820000000001</v>
      </c>
      <c r="E3364" s="116">
        <f t="shared" si="1505"/>
        <v>1193.337</v>
      </c>
      <c r="F3364" s="117">
        <f t="shared" si="1506"/>
        <v>47319</v>
      </c>
      <c r="G3364" s="118">
        <f t="shared" si="1510"/>
        <v>2.0614972768082662E-3</v>
      </c>
      <c r="H3364" s="119">
        <f t="shared" si="1527"/>
        <v>47381</v>
      </c>
      <c r="I3364" s="119">
        <f t="shared" si="1511"/>
        <v>47381</v>
      </c>
      <c r="J3364" s="120">
        <f t="shared" si="1522"/>
        <v>22</v>
      </c>
      <c r="K3364" s="120">
        <f t="shared" si="1507"/>
        <v>6</v>
      </c>
      <c r="L3364" s="8">
        <f t="shared" si="1523"/>
        <v>1.0005618000000001</v>
      </c>
      <c r="M3364" s="121">
        <f t="shared" si="1512"/>
        <v>1.00206149</v>
      </c>
      <c r="N3364" s="121">
        <f t="shared" si="1513"/>
        <v>1.8172448692913543</v>
      </c>
      <c r="O3364" s="114">
        <f t="shared" si="1514"/>
        <v>1.8182657900000001</v>
      </c>
      <c r="P3364" s="114">
        <f t="shared" si="1515"/>
        <v>108.73655696</v>
      </c>
      <c r="Q3364" s="168">
        <f t="shared" si="1528"/>
        <v>0</v>
      </c>
      <c r="R3364" s="169">
        <f t="shared" si="1524"/>
        <v>0</v>
      </c>
      <c r="S3364" s="114">
        <f t="shared" si="1516"/>
        <v>0</v>
      </c>
      <c r="T3364" s="124">
        <f t="shared" si="1525"/>
        <v>7.0000000000000007E-2</v>
      </c>
      <c r="U3364" s="122">
        <f t="shared" si="1517"/>
        <v>6</v>
      </c>
      <c r="V3364" s="122">
        <v>252</v>
      </c>
      <c r="W3364" s="121">
        <f t="shared" si="1518"/>
        <v>1.001612218</v>
      </c>
      <c r="X3364" s="114">
        <f t="shared" si="1519"/>
        <v>0.17530703</v>
      </c>
      <c r="Y3364" s="114">
        <f t="shared" si="1520"/>
        <v>0</v>
      </c>
      <c r="Z3364" s="127" t="str">
        <f t="shared" si="1529"/>
        <v>A+J=</v>
      </c>
      <c r="AA3364" s="119">
        <f t="shared" si="1530"/>
        <v>47381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>
        <f t="shared" si="1521"/>
        <v>47359</v>
      </c>
      <c r="B3365" s="114">
        <f t="shared" si="1508"/>
        <v>108.95130804999999</v>
      </c>
      <c r="C3365" s="114">
        <f t="shared" si="1526"/>
        <v>59.802344390000002</v>
      </c>
      <c r="D3365" s="115">
        <f t="shared" si="1509"/>
        <v>1190.8820000000001</v>
      </c>
      <c r="E3365" s="116">
        <f t="shared" si="1505"/>
        <v>1193.337</v>
      </c>
      <c r="F3365" s="117">
        <f t="shared" si="1506"/>
        <v>47319</v>
      </c>
      <c r="G3365" s="118">
        <f t="shared" si="1510"/>
        <v>2.0614972768082662E-3</v>
      </c>
      <c r="H3365" s="119">
        <f t="shared" si="1527"/>
        <v>47381</v>
      </c>
      <c r="I3365" s="119">
        <f t="shared" si="1511"/>
        <v>47381</v>
      </c>
      <c r="J3365" s="120">
        <f t="shared" si="1522"/>
        <v>22</v>
      </c>
      <c r="K3365" s="120">
        <f t="shared" si="1507"/>
        <v>7</v>
      </c>
      <c r="L3365" s="8">
        <f t="shared" si="1523"/>
        <v>1.0006554700000001</v>
      </c>
      <c r="M3365" s="121">
        <f t="shared" si="1512"/>
        <v>1.00206149</v>
      </c>
      <c r="N3365" s="121">
        <f t="shared" si="1513"/>
        <v>1.8172448692913543</v>
      </c>
      <c r="O3365" s="114">
        <f t="shared" si="1514"/>
        <v>1.8184360100000001</v>
      </c>
      <c r="P3365" s="114">
        <f t="shared" si="1515"/>
        <v>108.74673652</v>
      </c>
      <c r="Q3365" s="168">
        <f t="shared" si="1528"/>
        <v>0</v>
      </c>
      <c r="R3365" s="169">
        <f t="shared" si="1524"/>
        <v>0</v>
      </c>
      <c r="S3365" s="114">
        <f t="shared" si="1516"/>
        <v>0</v>
      </c>
      <c r="T3365" s="124">
        <f t="shared" si="1525"/>
        <v>7.0000000000000007E-2</v>
      </c>
      <c r="U3365" s="122">
        <f t="shared" si="1517"/>
        <v>7</v>
      </c>
      <c r="V3365" s="122">
        <v>252</v>
      </c>
      <c r="W3365" s="121">
        <f t="shared" si="1518"/>
        <v>1.001881174</v>
      </c>
      <c r="X3365" s="114">
        <f t="shared" si="1519"/>
        <v>0.20457153</v>
      </c>
      <c r="Y3365" s="114">
        <f t="shared" si="1520"/>
        <v>0</v>
      </c>
      <c r="Z3365" s="127" t="str">
        <f t="shared" si="1529"/>
        <v>A+J=</v>
      </c>
      <c r="AA3365" s="119">
        <f t="shared" si="1530"/>
        <v>47381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>
        <f t="shared" si="1521"/>
        <v>47360</v>
      </c>
      <c r="B3366" s="114">
        <f t="shared" si="1508"/>
        <v>108.99076599999999</v>
      </c>
      <c r="C3366" s="114">
        <f t="shared" si="1526"/>
        <v>59.802344390000002</v>
      </c>
      <c r="D3366" s="115">
        <f t="shared" si="1509"/>
        <v>1190.8820000000001</v>
      </c>
      <c r="E3366" s="116">
        <f t="shared" si="1505"/>
        <v>1193.337</v>
      </c>
      <c r="F3366" s="117">
        <f t="shared" si="1506"/>
        <v>47319</v>
      </c>
      <c r="G3366" s="118">
        <f t="shared" si="1510"/>
        <v>2.0614972768082662E-3</v>
      </c>
      <c r="H3366" s="119">
        <f t="shared" si="1527"/>
        <v>47381</v>
      </c>
      <c r="I3366" s="119">
        <f t="shared" si="1511"/>
        <v>47381</v>
      </c>
      <c r="J3366" s="120">
        <f t="shared" si="1522"/>
        <v>22</v>
      </c>
      <c r="K3366" s="120">
        <f t="shared" si="1507"/>
        <v>8</v>
      </c>
      <c r="L3366" s="8">
        <f t="shared" si="1523"/>
        <v>1.0007491399999999</v>
      </c>
      <c r="M3366" s="121">
        <f t="shared" si="1512"/>
        <v>1.00206149</v>
      </c>
      <c r="N3366" s="121">
        <f t="shared" si="1513"/>
        <v>1.8172448692913543</v>
      </c>
      <c r="O3366" s="114">
        <f t="shared" si="1514"/>
        <v>1.81860624</v>
      </c>
      <c r="P3366" s="114">
        <f t="shared" si="1515"/>
        <v>108.75691667</v>
      </c>
      <c r="Q3366" s="168">
        <f t="shared" si="1528"/>
        <v>0</v>
      </c>
      <c r="R3366" s="169">
        <f t="shared" si="1524"/>
        <v>0</v>
      </c>
      <c r="S3366" s="114">
        <f t="shared" si="1516"/>
        <v>0</v>
      </c>
      <c r="T3366" s="124">
        <f t="shared" si="1525"/>
        <v>7.0000000000000007E-2</v>
      </c>
      <c r="U3366" s="122">
        <f t="shared" si="1517"/>
        <v>8</v>
      </c>
      <c r="V3366" s="122">
        <v>252</v>
      </c>
      <c r="W3366" s="121">
        <f t="shared" si="1518"/>
        <v>1.0021502019999999</v>
      </c>
      <c r="X3366" s="114">
        <f t="shared" si="1519"/>
        <v>0.23384932999999999</v>
      </c>
      <c r="Y3366" s="114">
        <f t="shared" si="1520"/>
        <v>0</v>
      </c>
      <c r="Z3366" s="127" t="str">
        <f t="shared" si="1529"/>
        <v>A+J=</v>
      </c>
      <c r="AA3366" s="119">
        <f t="shared" si="1530"/>
        <v>47381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>
        <f t="shared" si="1521"/>
        <v>47361</v>
      </c>
      <c r="B3367" s="114">
        <f t="shared" si="1508"/>
        <v>109.03023727</v>
      </c>
      <c r="C3367" s="114">
        <f t="shared" si="1526"/>
        <v>59.802344390000002</v>
      </c>
      <c r="D3367" s="115">
        <f t="shared" si="1509"/>
        <v>1190.8820000000001</v>
      </c>
      <c r="E3367" s="116">
        <f t="shared" si="1505"/>
        <v>1193.337</v>
      </c>
      <c r="F3367" s="117">
        <f t="shared" si="1506"/>
        <v>47319</v>
      </c>
      <c r="G3367" s="118">
        <f t="shared" si="1510"/>
        <v>2.0614972768082662E-3</v>
      </c>
      <c r="H3367" s="119">
        <f t="shared" si="1527"/>
        <v>47381</v>
      </c>
      <c r="I3367" s="119">
        <f t="shared" si="1511"/>
        <v>47381</v>
      </c>
      <c r="J3367" s="120">
        <f t="shared" si="1522"/>
        <v>22</v>
      </c>
      <c r="K3367" s="120">
        <f t="shared" si="1507"/>
        <v>9</v>
      </c>
      <c r="L3367" s="8">
        <f t="shared" si="1523"/>
        <v>1.0008428199999999</v>
      </c>
      <c r="M3367" s="121">
        <f t="shared" si="1512"/>
        <v>1.00206149</v>
      </c>
      <c r="N3367" s="121">
        <f t="shared" si="1513"/>
        <v>1.8172448692913543</v>
      </c>
      <c r="O3367" s="114">
        <f t="shared" si="1514"/>
        <v>1.81877647</v>
      </c>
      <c r="P3367" s="114">
        <f t="shared" si="1515"/>
        <v>108.76709682000001</v>
      </c>
      <c r="Q3367" s="168">
        <f t="shared" si="1528"/>
        <v>0</v>
      </c>
      <c r="R3367" s="169">
        <f t="shared" si="1524"/>
        <v>0</v>
      </c>
      <c r="S3367" s="114">
        <f t="shared" si="1516"/>
        <v>0</v>
      </c>
      <c r="T3367" s="124">
        <f t="shared" si="1525"/>
        <v>7.0000000000000007E-2</v>
      </c>
      <c r="U3367" s="122">
        <f t="shared" si="1517"/>
        <v>9</v>
      </c>
      <c r="V3367" s="122">
        <v>252</v>
      </c>
      <c r="W3367" s="121">
        <f t="shared" si="1518"/>
        <v>1.0024193020000001</v>
      </c>
      <c r="X3367" s="114">
        <f t="shared" si="1519"/>
        <v>0.26314045000000003</v>
      </c>
      <c r="Y3367" s="114">
        <f t="shared" si="1520"/>
        <v>0</v>
      </c>
      <c r="Z3367" s="127" t="str">
        <f t="shared" si="1529"/>
        <v>A+J=</v>
      </c>
      <c r="AA3367" s="119">
        <f t="shared" si="1530"/>
        <v>47381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>
        <f t="shared" si="1521"/>
        <v>47362</v>
      </c>
      <c r="B3368" s="114">
        <f t="shared" si="1508"/>
        <v>109.06972365</v>
      </c>
      <c r="C3368" s="114">
        <f t="shared" si="1526"/>
        <v>59.802344390000002</v>
      </c>
      <c r="D3368" s="115">
        <f t="shared" si="1509"/>
        <v>1190.8820000000001</v>
      </c>
      <c r="E3368" s="116">
        <f t="shared" si="1505"/>
        <v>1193.337</v>
      </c>
      <c r="F3368" s="117">
        <f t="shared" si="1506"/>
        <v>47319</v>
      </c>
      <c r="G3368" s="118">
        <f t="shared" si="1510"/>
        <v>2.0614972768082662E-3</v>
      </c>
      <c r="H3368" s="119">
        <f t="shared" si="1527"/>
        <v>47381</v>
      </c>
      <c r="I3368" s="119">
        <f t="shared" si="1511"/>
        <v>47381</v>
      </c>
      <c r="J3368" s="120">
        <f t="shared" si="1522"/>
        <v>22</v>
      </c>
      <c r="K3368" s="120">
        <f t="shared" si="1507"/>
        <v>10</v>
      </c>
      <c r="L3368" s="8">
        <f t="shared" si="1523"/>
        <v>1.0009365100000001</v>
      </c>
      <c r="M3368" s="121">
        <f t="shared" si="1512"/>
        <v>1.00206149</v>
      </c>
      <c r="N3368" s="121">
        <f t="shared" si="1513"/>
        <v>1.8172448692913543</v>
      </c>
      <c r="O3368" s="114">
        <f t="shared" si="1514"/>
        <v>1.81894673</v>
      </c>
      <c r="P3368" s="114">
        <f t="shared" si="1515"/>
        <v>108.77727877</v>
      </c>
      <c r="Q3368" s="168">
        <f t="shared" si="1528"/>
        <v>0</v>
      </c>
      <c r="R3368" s="169">
        <f t="shared" si="1524"/>
        <v>0</v>
      </c>
      <c r="S3368" s="114">
        <f t="shared" si="1516"/>
        <v>0</v>
      </c>
      <c r="T3368" s="124">
        <f t="shared" si="1525"/>
        <v>7.0000000000000007E-2</v>
      </c>
      <c r="U3368" s="122">
        <f t="shared" si="1517"/>
        <v>10</v>
      </c>
      <c r="V3368" s="122">
        <v>252</v>
      </c>
      <c r="W3368" s="121">
        <f t="shared" si="1518"/>
        <v>1.0026884739999999</v>
      </c>
      <c r="X3368" s="114">
        <f t="shared" si="1519"/>
        <v>0.29244488000000002</v>
      </c>
      <c r="Y3368" s="114">
        <f t="shared" si="1520"/>
        <v>0</v>
      </c>
      <c r="Z3368" s="127" t="str">
        <f t="shared" si="1529"/>
        <v>A+J=</v>
      </c>
      <c r="AA3368" s="119">
        <f t="shared" si="1530"/>
        <v>47381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>
        <f t="shared" si="1521"/>
        <v>47363</v>
      </c>
      <c r="B3369" s="114">
        <f t="shared" si="1508"/>
        <v>109.06972365</v>
      </c>
      <c r="C3369" s="114">
        <f t="shared" si="1526"/>
        <v>59.802344390000002</v>
      </c>
      <c r="D3369" s="115">
        <f t="shared" si="1509"/>
        <v>1190.8820000000001</v>
      </c>
      <c r="E3369" s="116">
        <f t="shared" si="1505"/>
        <v>1193.337</v>
      </c>
      <c r="F3369" s="117">
        <f t="shared" si="1506"/>
        <v>47319</v>
      </c>
      <c r="G3369" s="118">
        <f t="shared" si="1510"/>
        <v>2.0614972768082662E-3</v>
      </c>
      <c r="H3369" s="119">
        <f t="shared" si="1527"/>
        <v>47381</v>
      </c>
      <c r="I3369" s="119">
        <f t="shared" si="1511"/>
        <v>47381</v>
      </c>
      <c r="J3369" s="120">
        <f t="shared" si="1522"/>
        <v>22</v>
      </c>
      <c r="K3369" s="120">
        <f t="shared" si="1507"/>
        <v>10</v>
      </c>
      <c r="L3369" s="8">
        <f t="shared" si="1523"/>
        <v>1.0009365100000001</v>
      </c>
      <c r="M3369" s="121">
        <f t="shared" si="1512"/>
        <v>1.00206149</v>
      </c>
      <c r="N3369" s="121">
        <f t="shared" si="1513"/>
        <v>1.8172448692913543</v>
      </c>
      <c r="O3369" s="114">
        <f t="shared" si="1514"/>
        <v>1.81894673</v>
      </c>
      <c r="P3369" s="114">
        <f t="shared" si="1515"/>
        <v>108.77727877</v>
      </c>
      <c r="Q3369" s="168">
        <f t="shared" si="1528"/>
        <v>0</v>
      </c>
      <c r="R3369" s="169">
        <f t="shared" si="1524"/>
        <v>0</v>
      </c>
      <c r="S3369" s="114">
        <f t="shared" si="1516"/>
        <v>0</v>
      </c>
      <c r="T3369" s="124">
        <f t="shared" si="1525"/>
        <v>7.0000000000000007E-2</v>
      </c>
      <c r="U3369" s="122">
        <f t="shared" si="1517"/>
        <v>10</v>
      </c>
      <c r="V3369" s="122">
        <v>252</v>
      </c>
      <c r="W3369" s="121">
        <f t="shared" si="1518"/>
        <v>1.0026884739999999</v>
      </c>
      <c r="X3369" s="114">
        <f t="shared" si="1519"/>
        <v>0.29244488000000002</v>
      </c>
      <c r="Y3369" s="114">
        <f t="shared" si="1520"/>
        <v>0</v>
      </c>
      <c r="Z3369" s="127" t="str">
        <f t="shared" si="1529"/>
        <v>A+J=</v>
      </c>
      <c r="AA3369" s="119">
        <f t="shared" si="1530"/>
        <v>47381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>
        <f t="shared" si="1521"/>
        <v>47364</v>
      </c>
      <c r="B3370" s="114">
        <f t="shared" si="1508"/>
        <v>109.06972365</v>
      </c>
      <c r="C3370" s="114">
        <f t="shared" si="1526"/>
        <v>59.802344390000002</v>
      </c>
      <c r="D3370" s="115">
        <f t="shared" si="1509"/>
        <v>1190.8820000000001</v>
      </c>
      <c r="E3370" s="116">
        <f t="shared" ref="E3370:E3433" si="1531">IF($K3370=1,VLOOKUP($A3369,$AO$10:$AS$131,4),E3369)</f>
        <v>1193.337</v>
      </c>
      <c r="F3370" s="117">
        <f t="shared" ref="F3370:F3433" si="1532">IF($K3370=1,VLOOKUP($A3369,$AO$10:$AS$131,5),F3369)</f>
        <v>47319</v>
      </c>
      <c r="G3370" s="118">
        <f t="shared" si="1510"/>
        <v>2.0614972768082662E-3</v>
      </c>
      <c r="H3370" s="119">
        <f t="shared" si="1527"/>
        <v>47381</v>
      </c>
      <c r="I3370" s="119">
        <f t="shared" si="1511"/>
        <v>47381</v>
      </c>
      <c r="J3370" s="120">
        <f t="shared" si="1522"/>
        <v>22</v>
      </c>
      <c r="K3370" s="120">
        <f t="shared" si="1507"/>
        <v>10</v>
      </c>
      <c r="L3370" s="8">
        <f t="shared" si="1523"/>
        <v>1.0009365100000001</v>
      </c>
      <c r="M3370" s="121">
        <f t="shared" si="1512"/>
        <v>1.00206149</v>
      </c>
      <c r="N3370" s="121">
        <f t="shared" si="1513"/>
        <v>1.8172448692913543</v>
      </c>
      <c r="O3370" s="114">
        <f t="shared" si="1514"/>
        <v>1.81894673</v>
      </c>
      <c r="P3370" s="114">
        <f t="shared" si="1515"/>
        <v>108.77727877</v>
      </c>
      <c r="Q3370" s="168">
        <f t="shared" si="1528"/>
        <v>0</v>
      </c>
      <c r="R3370" s="169">
        <f t="shared" si="1524"/>
        <v>0</v>
      </c>
      <c r="S3370" s="114">
        <f t="shared" si="1516"/>
        <v>0</v>
      </c>
      <c r="T3370" s="124">
        <f t="shared" si="1525"/>
        <v>7.0000000000000007E-2</v>
      </c>
      <c r="U3370" s="122">
        <f t="shared" si="1517"/>
        <v>10</v>
      </c>
      <c r="V3370" s="122">
        <v>252</v>
      </c>
      <c r="W3370" s="121">
        <f t="shared" si="1518"/>
        <v>1.0026884739999999</v>
      </c>
      <c r="X3370" s="114">
        <f t="shared" si="1519"/>
        <v>0.29244488000000002</v>
      </c>
      <c r="Y3370" s="114">
        <f t="shared" si="1520"/>
        <v>0</v>
      </c>
      <c r="Z3370" s="127" t="str">
        <f t="shared" si="1529"/>
        <v>A+J=</v>
      </c>
      <c r="AA3370" s="119">
        <f t="shared" si="1530"/>
        <v>47381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>
        <f t="shared" si="1521"/>
        <v>47365</v>
      </c>
      <c r="B3371" s="114">
        <f t="shared" si="1508"/>
        <v>109.10922465</v>
      </c>
      <c r="C3371" s="114">
        <f t="shared" si="1526"/>
        <v>59.802344390000002</v>
      </c>
      <c r="D3371" s="115">
        <f t="shared" si="1509"/>
        <v>1190.8820000000001</v>
      </c>
      <c r="E3371" s="116">
        <f t="shared" si="1531"/>
        <v>1193.337</v>
      </c>
      <c r="F3371" s="117">
        <f t="shared" si="1532"/>
        <v>47319</v>
      </c>
      <c r="G3371" s="118">
        <f t="shared" si="1510"/>
        <v>2.0614972768082662E-3</v>
      </c>
      <c r="H3371" s="119">
        <f t="shared" si="1527"/>
        <v>47381</v>
      </c>
      <c r="I3371" s="119">
        <f t="shared" si="1511"/>
        <v>47381</v>
      </c>
      <c r="J3371" s="120">
        <f t="shared" si="1522"/>
        <v>22</v>
      </c>
      <c r="K3371" s="120">
        <f t="shared" si="1507"/>
        <v>11</v>
      </c>
      <c r="L3371" s="8">
        <f t="shared" si="1523"/>
        <v>1.0010302099999999</v>
      </c>
      <c r="M3371" s="121">
        <f t="shared" si="1512"/>
        <v>1.00206149</v>
      </c>
      <c r="N3371" s="121">
        <f t="shared" si="1513"/>
        <v>1.8172448692913543</v>
      </c>
      <c r="O3371" s="114">
        <f t="shared" si="1514"/>
        <v>1.81911701</v>
      </c>
      <c r="P3371" s="114">
        <f t="shared" si="1515"/>
        <v>108.78746191</v>
      </c>
      <c r="Q3371" s="168">
        <f t="shared" si="1528"/>
        <v>0</v>
      </c>
      <c r="R3371" s="169">
        <f t="shared" si="1524"/>
        <v>0</v>
      </c>
      <c r="S3371" s="114">
        <f t="shared" si="1516"/>
        <v>0</v>
      </c>
      <c r="T3371" s="124">
        <f t="shared" si="1525"/>
        <v>7.0000000000000007E-2</v>
      </c>
      <c r="U3371" s="122">
        <f t="shared" si="1517"/>
        <v>11</v>
      </c>
      <c r="V3371" s="122">
        <v>252</v>
      </c>
      <c r="W3371" s="121">
        <f t="shared" si="1518"/>
        <v>1.0029577190000001</v>
      </c>
      <c r="X3371" s="114">
        <f t="shared" si="1519"/>
        <v>0.32176273999999999</v>
      </c>
      <c r="Y3371" s="114">
        <f t="shared" si="1520"/>
        <v>0</v>
      </c>
      <c r="Z3371" s="127" t="str">
        <f t="shared" si="1529"/>
        <v>A+J=</v>
      </c>
      <c r="AA3371" s="119">
        <f t="shared" si="1530"/>
        <v>47381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>
        <f t="shared" si="1521"/>
        <v>47366</v>
      </c>
      <c r="B3372" s="114">
        <f t="shared" si="1508"/>
        <v>109.14873956000001</v>
      </c>
      <c r="C3372" s="114">
        <f t="shared" si="1526"/>
        <v>59.802344390000002</v>
      </c>
      <c r="D3372" s="115">
        <f t="shared" si="1509"/>
        <v>1190.8820000000001</v>
      </c>
      <c r="E3372" s="116">
        <f t="shared" si="1531"/>
        <v>1193.337</v>
      </c>
      <c r="F3372" s="117">
        <f t="shared" si="1532"/>
        <v>47319</v>
      </c>
      <c r="G3372" s="118">
        <f t="shared" si="1510"/>
        <v>2.0614972768082662E-3</v>
      </c>
      <c r="H3372" s="119">
        <f t="shared" si="1527"/>
        <v>47381</v>
      </c>
      <c r="I3372" s="119">
        <f t="shared" si="1511"/>
        <v>47381</v>
      </c>
      <c r="J3372" s="120">
        <f t="shared" si="1522"/>
        <v>22</v>
      </c>
      <c r="K3372" s="120">
        <f t="shared" si="1507"/>
        <v>12</v>
      </c>
      <c r="L3372" s="8">
        <f t="shared" si="1523"/>
        <v>1.0011239199999999</v>
      </c>
      <c r="M3372" s="121">
        <f t="shared" si="1512"/>
        <v>1.00206149</v>
      </c>
      <c r="N3372" s="121">
        <f t="shared" si="1513"/>
        <v>1.8172448692913543</v>
      </c>
      <c r="O3372" s="114">
        <f t="shared" si="1514"/>
        <v>1.8192873000000001</v>
      </c>
      <c r="P3372" s="114">
        <f t="shared" si="1515"/>
        <v>108.79764565000001</v>
      </c>
      <c r="Q3372" s="168">
        <f t="shared" si="1528"/>
        <v>0</v>
      </c>
      <c r="R3372" s="169">
        <f t="shared" si="1524"/>
        <v>0</v>
      </c>
      <c r="S3372" s="114">
        <f t="shared" si="1516"/>
        <v>0</v>
      </c>
      <c r="T3372" s="124">
        <f t="shared" si="1525"/>
        <v>7.0000000000000007E-2</v>
      </c>
      <c r="U3372" s="122">
        <f t="shared" si="1517"/>
        <v>12</v>
      </c>
      <c r="V3372" s="122">
        <v>252</v>
      </c>
      <c r="W3372" s="121">
        <f t="shared" si="1518"/>
        <v>1.003227036</v>
      </c>
      <c r="X3372" s="114">
        <f t="shared" si="1519"/>
        <v>0.35109391000000001</v>
      </c>
      <c r="Y3372" s="114">
        <f t="shared" si="1520"/>
        <v>0</v>
      </c>
      <c r="Z3372" s="127" t="str">
        <f t="shared" si="1529"/>
        <v>A+J=</v>
      </c>
      <c r="AA3372" s="119">
        <f t="shared" si="1530"/>
        <v>47381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>
        <f t="shared" si="1521"/>
        <v>47367</v>
      </c>
      <c r="B3373" s="114">
        <f t="shared" si="1508"/>
        <v>109.18826899999999</v>
      </c>
      <c r="C3373" s="114">
        <f t="shared" si="1526"/>
        <v>59.802344390000002</v>
      </c>
      <c r="D3373" s="115">
        <f t="shared" si="1509"/>
        <v>1190.8820000000001</v>
      </c>
      <c r="E3373" s="116">
        <f t="shared" si="1531"/>
        <v>1193.337</v>
      </c>
      <c r="F3373" s="117">
        <f t="shared" si="1532"/>
        <v>47319</v>
      </c>
      <c r="G3373" s="118">
        <f t="shared" si="1510"/>
        <v>2.0614972768082662E-3</v>
      </c>
      <c r="H3373" s="119">
        <f t="shared" si="1527"/>
        <v>47381</v>
      </c>
      <c r="I3373" s="119">
        <f t="shared" si="1511"/>
        <v>47381</v>
      </c>
      <c r="J3373" s="120">
        <f t="shared" si="1522"/>
        <v>22</v>
      </c>
      <c r="K3373" s="120">
        <f t="shared" si="1507"/>
        <v>13</v>
      </c>
      <c r="L3373" s="8">
        <f t="shared" si="1523"/>
        <v>1.0012176399999999</v>
      </c>
      <c r="M3373" s="121">
        <f t="shared" si="1512"/>
        <v>1.00206149</v>
      </c>
      <c r="N3373" s="121">
        <f t="shared" si="1513"/>
        <v>1.8172448692913543</v>
      </c>
      <c r="O3373" s="114">
        <f t="shared" si="1514"/>
        <v>1.8194576099999999</v>
      </c>
      <c r="P3373" s="114">
        <f t="shared" si="1515"/>
        <v>108.80783058999999</v>
      </c>
      <c r="Q3373" s="168">
        <f t="shared" si="1528"/>
        <v>0</v>
      </c>
      <c r="R3373" s="169">
        <f t="shared" si="1524"/>
        <v>0</v>
      </c>
      <c r="S3373" s="114">
        <f t="shared" si="1516"/>
        <v>0</v>
      </c>
      <c r="T3373" s="124">
        <f t="shared" si="1525"/>
        <v>7.0000000000000007E-2</v>
      </c>
      <c r="U3373" s="122">
        <f t="shared" si="1517"/>
        <v>13</v>
      </c>
      <c r="V3373" s="122">
        <v>252</v>
      </c>
      <c r="W3373" s="121">
        <f t="shared" si="1518"/>
        <v>1.003496425</v>
      </c>
      <c r="X3373" s="114">
        <f t="shared" si="1519"/>
        <v>0.38043841</v>
      </c>
      <c r="Y3373" s="114">
        <f t="shared" si="1520"/>
        <v>0</v>
      </c>
      <c r="Z3373" s="127" t="str">
        <f t="shared" si="1529"/>
        <v>A+J=</v>
      </c>
      <c r="AA3373" s="119">
        <f t="shared" si="1530"/>
        <v>47381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>
        <f t="shared" si="1521"/>
        <v>47368</v>
      </c>
      <c r="B3374" s="114">
        <f t="shared" si="1508"/>
        <v>109.22781307</v>
      </c>
      <c r="C3374" s="114">
        <f t="shared" si="1526"/>
        <v>59.802344390000002</v>
      </c>
      <c r="D3374" s="115">
        <f t="shared" si="1509"/>
        <v>1190.8820000000001</v>
      </c>
      <c r="E3374" s="116">
        <f t="shared" si="1531"/>
        <v>1193.337</v>
      </c>
      <c r="F3374" s="117">
        <f t="shared" si="1532"/>
        <v>47319</v>
      </c>
      <c r="G3374" s="118">
        <f t="shared" si="1510"/>
        <v>2.0614972768082662E-3</v>
      </c>
      <c r="H3374" s="119">
        <f t="shared" si="1527"/>
        <v>47381</v>
      </c>
      <c r="I3374" s="119">
        <f t="shared" si="1511"/>
        <v>47381</v>
      </c>
      <c r="J3374" s="120">
        <f t="shared" si="1522"/>
        <v>22</v>
      </c>
      <c r="K3374" s="120">
        <f t="shared" ref="K3374:K3437" si="1533">(J3374-(NETWORKDAYS(A3374,I3374,AD$148:AD$502)-1))</f>
        <v>14</v>
      </c>
      <c r="L3374" s="8">
        <f t="shared" si="1523"/>
        <v>1.00131137</v>
      </c>
      <c r="M3374" s="121">
        <f t="shared" si="1512"/>
        <v>1.00206149</v>
      </c>
      <c r="N3374" s="121">
        <f t="shared" si="1513"/>
        <v>1.8172448692913543</v>
      </c>
      <c r="O3374" s="114">
        <f t="shared" si="1514"/>
        <v>1.8196279399999999</v>
      </c>
      <c r="P3374" s="114">
        <f t="shared" si="1515"/>
        <v>108.81801672</v>
      </c>
      <c r="Q3374" s="168">
        <f t="shared" si="1528"/>
        <v>0</v>
      </c>
      <c r="R3374" s="169">
        <f t="shared" si="1524"/>
        <v>0</v>
      </c>
      <c r="S3374" s="114">
        <f t="shared" si="1516"/>
        <v>0</v>
      </c>
      <c r="T3374" s="124">
        <f t="shared" si="1525"/>
        <v>7.0000000000000007E-2</v>
      </c>
      <c r="U3374" s="122">
        <f t="shared" si="1517"/>
        <v>14</v>
      </c>
      <c r="V3374" s="122">
        <v>252</v>
      </c>
      <c r="W3374" s="121">
        <f t="shared" si="1518"/>
        <v>1.0037658869999999</v>
      </c>
      <c r="X3374" s="114">
        <f t="shared" si="1519"/>
        <v>0.40979634999999998</v>
      </c>
      <c r="Y3374" s="114">
        <f t="shared" si="1520"/>
        <v>0</v>
      </c>
      <c r="Z3374" s="127" t="str">
        <f t="shared" si="1529"/>
        <v>A+J=</v>
      </c>
      <c r="AA3374" s="119">
        <f t="shared" si="1530"/>
        <v>47381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>
        <f t="shared" si="1521"/>
        <v>47369</v>
      </c>
      <c r="B3375" s="114">
        <f t="shared" si="1508"/>
        <v>109.22781307</v>
      </c>
      <c r="C3375" s="114">
        <f t="shared" si="1526"/>
        <v>59.802344390000002</v>
      </c>
      <c r="D3375" s="115">
        <f t="shared" si="1509"/>
        <v>1190.8820000000001</v>
      </c>
      <c r="E3375" s="116">
        <f t="shared" si="1531"/>
        <v>1193.337</v>
      </c>
      <c r="F3375" s="117">
        <f t="shared" si="1532"/>
        <v>47319</v>
      </c>
      <c r="G3375" s="118">
        <f t="shared" si="1510"/>
        <v>2.0614972768082662E-3</v>
      </c>
      <c r="H3375" s="119">
        <f t="shared" si="1527"/>
        <v>47381</v>
      </c>
      <c r="I3375" s="119">
        <f t="shared" si="1511"/>
        <v>47381</v>
      </c>
      <c r="J3375" s="120">
        <f t="shared" si="1522"/>
        <v>22</v>
      </c>
      <c r="K3375" s="120">
        <f t="shared" si="1533"/>
        <v>14</v>
      </c>
      <c r="L3375" s="8">
        <f t="shared" si="1523"/>
        <v>1.00131137</v>
      </c>
      <c r="M3375" s="121">
        <f t="shared" si="1512"/>
        <v>1.00206149</v>
      </c>
      <c r="N3375" s="121">
        <f t="shared" si="1513"/>
        <v>1.8172448692913543</v>
      </c>
      <c r="O3375" s="114">
        <f t="shared" si="1514"/>
        <v>1.8196279399999999</v>
      </c>
      <c r="P3375" s="114">
        <f t="shared" si="1515"/>
        <v>108.81801672</v>
      </c>
      <c r="Q3375" s="168">
        <f t="shared" si="1528"/>
        <v>0</v>
      </c>
      <c r="R3375" s="169">
        <f t="shared" si="1524"/>
        <v>0</v>
      </c>
      <c r="S3375" s="114">
        <f t="shared" si="1516"/>
        <v>0</v>
      </c>
      <c r="T3375" s="124">
        <f t="shared" si="1525"/>
        <v>7.0000000000000007E-2</v>
      </c>
      <c r="U3375" s="122">
        <f t="shared" si="1517"/>
        <v>14</v>
      </c>
      <c r="V3375" s="122">
        <v>252</v>
      </c>
      <c r="W3375" s="121">
        <f t="shared" si="1518"/>
        <v>1.0037658869999999</v>
      </c>
      <c r="X3375" s="114">
        <f t="shared" si="1519"/>
        <v>0.40979634999999998</v>
      </c>
      <c r="Y3375" s="114">
        <f t="shared" si="1520"/>
        <v>0</v>
      </c>
      <c r="Z3375" s="127" t="str">
        <f t="shared" si="1529"/>
        <v>A+J=</v>
      </c>
      <c r="AA3375" s="119">
        <f t="shared" si="1530"/>
        <v>47381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>
        <f t="shared" si="1521"/>
        <v>47370</v>
      </c>
      <c r="B3376" s="114">
        <f t="shared" si="1508"/>
        <v>109.22781307</v>
      </c>
      <c r="C3376" s="114">
        <f t="shared" si="1526"/>
        <v>59.802344390000002</v>
      </c>
      <c r="D3376" s="115">
        <f t="shared" si="1509"/>
        <v>1190.8820000000001</v>
      </c>
      <c r="E3376" s="116">
        <f t="shared" si="1531"/>
        <v>1193.337</v>
      </c>
      <c r="F3376" s="117">
        <f t="shared" si="1532"/>
        <v>47319</v>
      </c>
      <c r="G3376" s="118">
        <f t="shared" si="1510"/>
        <v>2.0614972768082662E-3</v>
      </c>
      <c r="H3376" s="119">
        <f t="shared" si="1527"/>
        <v>47381</v>
      </c>
      <c r="I3376" s="119">
        <f t="shared" si="1511"/>
        <v>47381</v>
      </c>
      <c r="J3376" s="120">
        <f t="shared" si="1522"/>
        <v>22</v>
      </c>
      <c r="K3376" s="120">
        <f t="shared" si="1533"/>
        <v>14</v>
      </c>
      <c r="L3376" s="8">
        <f t="shared" si="1523"/>
        <v>1.00131137</v>
      </c>
      <c r="M3376" s="121">
        <f t="shared" si="1512"/>
        <v>1.00206149</v>
      </c>
      <c r="N3376" s="121">
        <f t="shared" si="1513"/>
        <v>1.8172448692913543</v>
      </c>
      <c r="O3376" s="114">
        <f t="shared" si="1514"/>
        <v>1.8196279399999999</v>
      </c>
      <c r="P3376" s="114">
        <f t="shared" si="1515"/>
        <v>108.81801672</v>
      </c>
      <c r="Q3376" s="168">
        <f t="shared" si="1528"/>
        <v>0</v>
      </c>
      <c r="R3376" s="169">
        <f t="shared" si="1524"/>
        <v>0</v>
      </c>
      <c r="S3376" s="114">
        <f t="shared" si="1516"/>
        <v>0</v>
      </c>
      <c r="T3376" s="124">
        <f t="shared" si="1525"/>
        <v>7.0000000000000007E-2</v>
      </c>
      <c r="U3376" s="122">
        <f t="shared" si="1517"/>
        <v>14</v>
      </c>
      <c r="V3376" s="122">
        <v>252</v>
      </c>
      <c r="W3376" s="121">
        <f t="shared" si="1518"/>
        <v>1.0037658869999999</v>
      </c>
      <c r="X3376" s="114">
        <f t="shared" si="1519"/>
        <v>0.40979634999999998</v>
      </c>
      <c r="Y3376" s="114">
        <f t="shared" si="1520"/>
        <v>0</v>
      </c>
      <c r="Z3376" s="127" t="str">
        <f t="shared" si="1529"/>
        <v>A+J=</v>
      </c>
      <c r="AA3376" s="119">
        <f t="shared" si="1530"/>
        <v>47381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>
        <f t="shared" si="1521"/>
        <v>47371</v>
      </c>
      <c r="B3377" s="114">
        <f t="shared" si="1508"/>
        <v>109.22781307</v>
      </c>
      <c r="C3377" s="114">
        <f t="shared" si="1526"/>
        <v>59.802344390000002</v>
      </c>
      <c r="D3377" s="115">
        <f t="shared" si="1509"/>
        <v>1190.8820000000001</v>
      </c>
      <c r="E3377" s="116">
        <f t="shared" si="1531"/>
        <v>1193.337</v>
      </c>
      <c r="F3377" s="117">
        <f t="shared" si="1532"/>
        <v>47319</v>
      </c>
      <c r="G3377" s="118">
        <f t="shared" si="1510"/>
        <v>2.0614972768082662E-3</v>
      </c>
      <c r="H3377" s="119">
        <f t="shared" si="1527"/>
        <v>47381</v>
      </c>
      <c r="I3377" s="119">
        <f t="shared" si="1511"/>
        <v>47381</v>
      </c>
      <c r="J3377" s="120">
        <f t="shared" si="1522"/>
        <v>22</v>
      </c>
      <c r="K3377" s="120">
        <f t="shared" si="1533"/>
        <v>14</v>
      </c>
      <c r="L3377" s="8">
        <f t="shared" si="1523"/>
        <v>1.00131137</v>
      </c>
      <c r="M3377" s="121">
        <f t="shared" si="1512"/>
        <v>1.00206149</v>
      </c>
      <c r="N3377" s="121">
        <f t="shared" si="1513"/>
        <v>1.8172448692913543</v>
      </c>
      <c r="O3377" s="114">
        <f t="shared" si="1514"/>
        <v>1.8196279399999999</v>
      </c>
      <c r="P3377" s="114">
        <f t="shared" si="1515"/>
        <v>108.81801672</v>
      </c>
      <c r="Q3377" s="168">
        <f t="shared" si="1528"/>
        <v>0</v>
      </c>
      <c r="R3377" s="169">
        <f t="shared" si="1524"/>
        <v>0</v>
      </c>
      <c r="S3377" s="114">
        <f t="shared" si="1516"/>
        <v>0</v>
      </c>
      <c r="T3377" s="124">
        <f t="shared" si="1525"/>
        <v>7.0000000000000007E-2</v>
      </c>
      <c r="U3377" s="122">
        <f t="shared" si="1517"/>
        <v>14</v>
      </c>
      <c r="V3377" s="122">
        <v>252</v>
      </c>
      <c r="W3377" s="121">
        <f t="shared" si="1518"/>
        <v>1.0037658869999999</v>
      </c>
      <c r="X3377" s="114">
        <f t="shared" si="1519"/>
        <v>0.40979634999999998</v>
      </c>
      <c r="Y3377" s="114">
        <f t="shared" si="1520"/>
        <v>0</v>
      </c>
      <c r="Z3377" s="127" t="str">
        <f t="shared" si="1529"/>
        <v>A+J=</v>
      </c>
      <c r="AA3377" s="119">
        <f t="shared" si="1530"/>
        <v>47381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>
        <f t="shared" si="1521"/>
        <v>47372</v>
      </c>
      <c r="B3378" s="114">
        <f t="shared" si="1508"/>
        <v>109.26737107</v>
      </c>
      <c r="C3378" s="114">
        <f t="shared" si="1526"/>
        <v>59.802344390000002</v>
      </c>
      <c r="D3378" s="115">
        <f t="shared" si="1509"/>
        <v>1190.8820000000001</v>
      </c>
      <c r="E3378" s="116">
        <f t="shared" si="1531"/>
        <v>1193.337</v>
      </c>
      <c r="F3378" s="117">
        <f t="shared" si="1532"/>
        <v>47319</v>
      </c>
      <c r="G3378" s="118">
        <f t="shared" si="1510"/>
        <v>2.0614972768082662E-3</v>
      </c>
      <c r="H3378" s="119">
        <f t="shared" si="1527"/>
        <v>47381</v>
      </c>
      <c r="I3378" s="119">
        <f t="shared" si="1511"/>
        <v>47381</v>
      </c>
      <c r="J3378" s="120">
        <f t="shared" si="1522"/>
        <v>22</v>
      </c>
      <c r="K3378" s="120">
        <f t="shared" si="1533"/>
        <v>15</v>
      </c>
      <c r="L3378" s="8">
        <f t="shared" si="1523"/>
        <v>1.0014050999999999</v>
      </c>
      <c r="M3378" s="121">
        <f t="shared" si="1512"/>
        <v>1.00206149</v>
      </c>
      <c r="N3378" s="121">
        <f t="shared" si="1513"/>
        <v>1.8172448692913543</v>
      </c>
      <c r="O3378" s="114">
        <f t="shared" si="1514"/>
        <v>1.8197982800000001</v>
      </c>
      <c r="P3378" s="114">
        <f t="shared" si="1515"/>
        <v>108.82820346</v>
      </c>
      <c r="Q3378" s="168">
        <f t="shared" si="1528"/>
        <v>0</v>
      </c>
      <c r="R3378" s="169">
        <f t="shared" si="1524"/>
        <v>0</v>
      </c>
      <c r="S3378" s="114">
        <f t="shared" si="1516"/>
        <v>0</v>
      </c>
      <c r="T3378" s="124">
        <f t="shared" si="1525"/>
        <v>7.0000000000000007E-2</v>
      </c>
      <c r="U3378" s="122">
        <f t="shared" si="1517"/>
        <v>15</v>
      </c>
      <c r="V3378" s="122">
        <v>252</v>
      </c>
      <c r="W3378" s="121">
        <f t="shared" si="1518"/>
        <v>1.004035421</v>
      </c>
      <c r="X3378" s="114">
        <f t="shared" si="1519"/>
        <v>0.43916760999999999</v>
      </c>
      <c r="Y3378" s="114">
        <f t="shared" si="1520"/>
        <v>0</v>
      </c>
      <c r="Z3378" s="127" t="str">
        <f t="shared" si="1529"/>
        <v>A+J=</v>
      </c>
      <c r="AA3378" s="119">
        <f t="shared" si="1530"/>
        <v>47381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>
        <f t="shared" si="1521"/>
        <v>47373</v>
      </c>
      <c r="B3379" s="114">
        <f t="shared" si="1508"/>
        <v>109.30694239</v>
      </c>
      <c r="C3379" s="114">
        <f t="shared" si="1526"/>
        <v>59.802344390000002</v>
      </c>
      <c r="D3379" s="115">
        <f t="shared" si="1509"/>
        <v>1190.8820000000001</v>
      </c>
      <c r="E3379" s="116">
        <f t="shared" si="1531"/>
        <v>1193.337</v>
      </c>
      <c r="F3379" s="117">
        <f t="shared" si="1532"/>
        <v>47319</v>
      </c>
      <c r="G3379" s="118">
        <f t="shared" si="1510"/>
        <v>2.0614972768082662E-3</v>
      </c>
      <c r="H3379" s="119">
        <f t="shared" si="1527"/>
        <v>47381</v>
      </c>
      <c r="I3379" s="119">
        <f t="shared" si="1511"/>
        <v>47381</v>
      </c>
      <c r="J3379" s="120">
        <f t="shared" si="1522"/>
        <v>22</v>
      </c>
      <c r="K3379" s="120">
        <f t="shared" si="1533"/>
        <v>16</v>
      </c>
      <c r="L3379" s="8">
        <f t="shared" si="1523"/>
        <v>1.00149884</v>
      </c>
      <c r="M3379" s="121">
        <f t="shared" si="1512"/>
        <v>1.00206149</v>
      </c>
      <c r="N3379" s="121">
        <f t="shared" si="1513"/>
        <v>1.8172448692913543</v>
      </c>
      <c r="O3379" s="114">
        <f t="shared" si="1514"/>
        <v>1.81996862</v>
      </c>
      <c r="P3379" s="114">
        <f t="shared" si="1515"/>
        <v>108.83839019</v>
      </c>
      <c r="Q3379" s="168">
        <f t="shared" si="1528"/>
        <v>0</v>
      </c>
      <c r="R3379" s="169">
        <f t="shared" si="1524"/>
        <v>0</v>
      </c>
      <c r="S3379" s="114">
        <f t="shared" si="1516"/>
        <v>0</v>
      </c>
      <c r="T3379" s="124">
        <f t="shared" si="1525"/>
        <v>7.0000000000000007E-2</v>
      </c>
      <c r="U3379" s="122">
        <f t="shared" si="1517"/>
        <v>16</v>
      </c>
      <c r="V3379" s="122">
        <v>252</v>
      </c>
      <c r="W3379" s="121">
        <f t="shared" si="1518"/>
        <v>1.004305027</v>
      </c>
      <c r="X3379" s="114">
        <f t="shared" si="1519"/>
        <v>0.46855219999999997</v>
      </c>
      <c r="Y3379" s="114">
        <f t="shared" si="1520"/>
        <v>0</v>
      </c>
      <c r="Z3379" s="127" t="str">
        <f t="shared" si="1529"/>
        <v>A+J=</v>
      </c>
      <c r="AA3379" s="119">
        <f t="shared" si="1530"/>
        <v>47381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>
        <f t="shared" si="1521"/>
        <v>47374</v>
      </c>
      <c r="B3380" s="114">
        <f t="shared" si="1508"/>
        <v>109.34653016</v>
      </c>
      <c r="C3380" s="114">
        <f t="shared" si="1526"/>
        <v>59.802344390000002</v>
      </c>
      <c r="D3380" s="115">
        <f t="shared" si="1509"/>
        <v>1190.8820000000001</v>
      </c>
      <c r="E3380" s="116">
        <f t="shared" si="1531"/>
        <v>1193.337</v>
      </c>
      <c r="F3380" s="117">
        <f t="shared" si="1532"/>
        <v>47319</v>
      </c>
      <c r="G3380" s="118">
        <f t="shared" si="1510"/>
        <v>2.0614972768082662E-3</v>
      </c>
      <c r="H3380" s="119">
        <f t="shared" si="1527"/>
        <v>47381</v>
      </c>
      <c r="I3380" s="119">
        <f t="shared" si="1511"/>
        <v>47381</v>
      </c>
      <c r="J3380" s="120">
        <f t="shared" si="1522"/>
        <v>22</v>
      </c>
      <c r="K3380" s="120">
        <f t="shared" si="1533"/>
        <v>17</v>
      </c>
      <c r="L3380" s="8">
        <f t="shared" si="1523"/>
        <v>1.0015925999999999</v>
      </c>
      <c r="M3380" s="121">
        <f t="shared" si="1512"/>
        <v>1.00206149</v>
      </c>
      <c r="N3380" s="121">
        <f t="shared" si="1513"/>
        <v>1.8172448692913543</v>
      </c>
      <c r="O3380" s="114">
        <f t="shared" si="1514"/>
        <v>1.8201390099999999</v>
      </c>
      <c r="P3380" s="114">
        <f t="shared" si="1515"/>
        <v>108.84857991</v>
      </c>
      <c r="Q3380" s="168">
        <f t="shared" si="1528"/>
        <v>0</v>
      </c>
      <c r="R3380" s="169">
        <f t="shared" si="1524"/>
        <v>0</v>
      </c>
      <c r="S3380" s="114">
        <f t="shared" si="1516"/>
        <v>0</v>
      </c>
      <c r="T3380" s="124">
        <f t="shared" si="1525"/>
        <v>7.0000000000000007E-2</v>
      </c>
      <c r="U3380" s="122">
        <f t="shared" si="1517"/>
        <v>17</v>
      </c>
      <c r="V3380" s="122">
        <v>252</v>
      </c>
      <c r="W3380" s="121">
        <f t="shared" si="1518"/>
        <v>1.0045747060000001</v>
      </c>
      <c r="X3380" s="114">
        <f t="shared" si="1519"/>
        <v>0.49795024999999998</v>
      </c>
      <c r="Y3380" s="114">
        <f t="shared" si="1520"/>
        <v>0</v>
      </c>
      <c r="Z3380" s="127" t="str">
        <f t="shared" si="1529"/>
        <v>A+J=</v>
      </c>
      <c r="AA3380" s="119">
        <f t="shared" si="1530"/>
        <v>47381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>
        <f t="shared" si="1521"/>
        <v>47375</v>
      </c>
      <c r="B3381" s="114">
        <f t="shared" si="1508"/>
        <v>109.38613065</v>
      </c>
      <c r="C3381" s="114">
        <f t="shared" si="1526"/>
        <v>59.802344390000002</v>
      </c>
      <c r="D3381" s="115">
        <f t="shared" si="1509"/>
        <v>1190.8820000000001</v>
      </c>
      <c r="E3381" s="116">
        <f t="shared" si="1531"/>
        <v>1193.337</v>
      </c>
      <c r="F3381" s="117">
        <f t="shared" si="1532"/>
        <v>47319</v>
      </c>
      <c r="G3381" s="118">
        <f t="shared" si="1510"/>
        <v>2.0614972768082662E-3</v>
      </c>
      <c r="H3381" s="119">
        <f t="shared" si="1527"/>
        <v>47381</v>
      </c>
      <c r="I3381" s="119">
        <f t="shared" si="1511"/>
        <v>47381</v>
      </c>
      <c r="J3381" s="120">
        <f t="shared" si="1522"/>
        <v>22</v>
      </c>
      <c r="K3381" s="120">
        <f t="shared" si="1533"/>
        <v>18</v>
      </c>
      <c r="L3381" s="8">
        <f t="shared" si="1523"/>
        <v>1.0016863600000001</v>
      </c>
      <c r="M3381" s="121">
        <f t="shared" si="1512"/>
        <v>1.00206149</v>
      </c>
      <c r="N3381" s="121">
        <f t="shared" si="1513"/>
        <v>1.8172448692913543</v>
      </c>
      <c r="O3381" s="114">
        <f t="shared" si="1514"/>
        <v>1.82030939</v>
      </c>
      <c r="P3381" s="114">
        <f t="shared" si="1515"/>
        <v>108.85876903</v>
      </c>
      <c r="Q3381" s="168">
        <f t="shared" si="1528"/>
        <v>0</v>
      </c>
      <c r="R3381" s="169">
        <f t="shared" si="1524"/>
        <v>0</v>
      </c>
      <c r="S3381" s="114">
        <f t="shared" si="1516"/>
        <v>0</v>
      </c>
      <c r="T3381" s="124">
        <f t="shared" si="1525"/>
        <v>7.0000000000000007E-2</v>
      </c>
      <c r="U3381" s="122">
        <f t="shared" si="1517"/>
        <v>18</v>
      </c>
      <c r="V3381" s="122">
        <v>252</v>
      </c>
      <c r="W3381" s="121">
        <f t="shared" si="1518"/>
        <v>1.0048444569999999</v>
      </c>
      <c r="X3381" s="114">
        <f t="shared" si="1519"/>
        <v>0.52736161999999998</v>
      </c>
      <c r="Y3381" s="114">
        <f t="shared" si="1520"/>
        <v>0</v>
      </c>
      <c r="Z3381" s="127" t="str">
        <f t="shared" si="1529"/>
        <v>A+J=</v>
      </c>
      <c r="AA3381" s="119">
        <f t="shared" si="1530"/>
        <v>47381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>
        <f t="shared" si="1521"/>
        <v>47376</v>
      </c>
      <c r="B3382" s="114">
        <f t="shared" si="1508"/>
        <v>109.42574640000001</v>
      </c>
      <c r="C3382" s="114">
        <f t="shared" si="1526"/>
        <v>59.802344390000002</v>
      </c>
      <c r="D3382" s="115">
        <f t="shared" si="1509"/>
        <v>1190.8820000000001</v>
      </c>
      <c r="E3382" s="116">
        <f t="shared" si="1531"/>
        <v>1193.337</v>
      </c>
      <c r="F3382" s="117">
        <f t="shared" si="1532"/>
        <v>47319</v>
      </c>
      <c r="G3382" s="118">
        <f t="shared" si="1510"/>
        <v>2.0614972768082662E-3</v>
      </c>
      <c r="H3382" s="119">
        <f t="shared" si="1527"/>
        <v>47381</v>
      </c>
      <c r="I3382" s="119">
        <f t="shared" si="1511"/>
        <v>47381</v>
      </c>
      <c r="J3382" s="120">
        <f t="shared" si="1522"/>
        <v>22</v>
      </c>
      <c r="K3382" s="120">
        <f t="shared" si="1533"/>
        <v>19</v>
      </c>
      <c r="L3382" s="8">
        <f t="shared" si="1523"/>
        <v>1.00178013</v>
      </c>
      <c r="M3382" s="121">
        <f t="shared" si="1512"/>
        <v>1.00206149</v>
      </c>
      <c r="N3382" s="121">
        <f t="shared" si="1513"/>
        <v>1.8172448692913543</v>
      </c>
      <c r="O3382" s="114">
        <f t="shared" si="1514"/>
        <v>1.8204798</v>
      </c>
      <c r="P3382" s="114">
        <f t="shared" si="1515"/>
        <v>108.86895995</v>
      </c>
      <c r="Q3382" s="168">
        <f t="shared" si="1528"/>
        <v>0</v>
      </c>
      <c r="R3382" s="169">
        <f t="shared" si="1524"/>
        <v>0</v>
      </c>
      <c r="S3382" s="114">
        <f t="shared" si="1516"/>
        <v>0</v>
      </c>
      <c r="T3382" s="124">
        <f t="shared" si="1525"/>
        <v>7.0000000000000007E-2</v>
      </c>
      <c r="U3382" s="122">
        <f t="shared" si="1517"/>
        <v>19</v>
      </c>
      <c r="V3382" s="122">
        <v>252</v>
      </c>
      <c r="W3382" s="121">
        <f t="shared" si="1518"/>
        <v>1.005114281</v>
      </c>
      <c r="X3382" s="114">
        <f t="shared" si="1519"/>
        <v>0.55678645000000004</v>
      </c>
      <c r="Y3382" s="114">
        <f t="shared" si="1520"/>
        <v>0</v>
      </c>
      <c r="Z3382" s="127" t="str">
        <f t="shared" si="1529"/>
        <v>A+J=</v>
      </c>
      <c r="AA3382" s="119">
        <f t="shared" si="1530"/>
        <v>47381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>
        <f t="shared" si="1521"/>
        <v>47377</v>
      </c>
      <c r="B3383" s="114">
        <f t="shared" si="1508"/>
        <v>109.42574640000001</v>
      </c>
      <c r="C3383" s="114">
        <f t="shared" si="1526"/>
        <v>59.802344390000002</v>
      </c>
      <c r="D3383" s="115">
        <f t="shared" si="1509"/>
        <v>1190.8820000000001</v>
      </c>
      <c r="E3383" s="116">
        <f t="shared" si="1531"/>
        <v>1193.337</v>
      </c>
      <c r="F3383" s="117">
        <f t="shared" si="1532"/>
        <v>47319</v>
      </c>
      <c r="G3383" s="118">
        <f t="shared" si="1510"/>
        <v>2.0614972768082662E-3</v>
      </c>
      <c r="H3383" s="119">
        <f t="shared" si="1527"/>
        <v>47381</v>
      </c>
      <c r="I3383" s="119">
        <f t="shared" si="1511"/>
        <v>47381</v>
      </c>
      <c r="J3383" s="120">
        <f t="shared" si="1522"/>
        <v>22</v>
      </c>
      <c r="K3383" s="120">
        <f t="shared" si="1533"/>
        <v>19</v>
      </c>
      <c r="L3383" s="8">
        <f t="shared" si="1523"/>
        <v>1.00178013</v>
      </c>
      <c r="M3383" s="121">
        <f t="shared" si="1512"/>
        <v>1.00206149</v>
      </c>
      <c r="N3383" s="121">
        <f t="shared" si="1513"/>
        <v>1.8172448692913543</v>
      </c>
      <c r="O3383" s="114">
        <f t="shared" si="1514"/>
        <v>1.8204798</v>
      </c>
      <c r="P3383" s="114">
        <f t="shared" si="1515"/>
        <v>108.86895995</v>
      </c>
      <c r="Q3383" s="168">
        <f t="shared" si="1528"/>
        <v>0</v>
      </c>
      <c r="R3383" s="169">
        <f t="shared" si="1524"/>
        <v>0</v>
      </c>
      <c r="S3383" s="114">
        <f t="shared" si="1516"/>
        <v>0</v>
      </c>
      <c r="T3383" s="124">
        <f t="shared" si="1525"/>
        <v>7.0000000000000007E-2</v>
      </c>
      <c r="U3383" s="122">
        <f t="shared" si="1517"/>
        <v>19</v>
      </c>
      <c r="V3383" s="122">
        <v>252</v>
      </c>
      <c r="W3383" s="121">
        <f t="shared" si="1518"/>
        <v>1.005114281</v>
      </c>
      <c r="X3383" s="114">
        <f t="shared" si="1519"/>
        <v>0.55678645000000004</v>
      </c>
      <c r="Y3383" s="114">
        <f t="shared" si="1520"/>
        <v>0</v>
      </c>
      <c r="Z3383" s="127" t="str">
        <f t="shared" si="1529"/>
        <v>A+J=</v>
      </c>
      <c r="AA3383" s="119">
        <f t="shared" si="1530"/>
        <v>47381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>
        <f t="shared" si="1521"/>
        <v>47378</v>
      </c>
      <c r="B3384" s="114">
        <f t="shared" si="1508"/>
        <v>109.42574640000001</v>
      </c>
      <c r="C3384" s="114">
        <f t="shared" si="1526"/>
        <v>59.802344390000002</v>
      </c>
      <c r="D3384" s="115">
        <f t="shared" si="1509"/>
        <v>1190.8820000000001</v>
      </c>
      <c r="E3384" s="116">
        <f t="shared" si="1531"/>
        <v>1193.337</v>
      </c>
      <c r="F3384" s="117">
        <f t="shared" si="1532"/>
        <v>47319</v>
      </c>
      <c r="G3384" s="118">
        <f t="shared" si="1510"/>
        <v>2.0614972768082662E-3</v>
      </c>
      <c r="H3384" s="119">
        <f t="shared" si="1527"/>
        <v>47381</v>
      </c>
      <c r="I3384" s="119">
        <f t="shared" si="1511"/>
        <v>47381</v>
      </c>
      <c r="J3384" s="120">
        <f t="shared" si="1522"/>
        <v>22</v>
      </c>
      <c r="K3384" s="120">
        <f t="shared" si="1533"/>
        <v>19</v>
      </c>
      <c r="L3384" s="8">
        <f t="shared" si="1523"/>
        <v>1.00178013</v>
      </c>
      <c r="M3384" s="121">
        <f t="shared" si="1512"/>
        <v>1.00206149</v>
      </c>
      <c r="N3384" s="121">
        <f t="shared" si="1513"/>
        <v>1.8172448692913543</v>
      </c>
      <c r="O3384" s="114">
        <f t="shared" si="1514"/>
        <v>1.8204798</v>
      </c>
      <c r="P3384" s="114">
        <f t="shared" si="1515"/>
        <v>108.86895995</v>
      </c>
      <c r="Q3384" s="168">
        <f t="shared" si="1528"/>
        <v>0</v>
      </c>
      <c r="R3384" s="169">
        <f t="shared" si="1524"/>
        <v>0</v>
      </c>
      <c r="S3384" s="114">
        <f t="shared" si="1516"/>
        <v>0</v>
      </c>
      <c r="T3384" s="124">
        <f t="shared" si="1525"/>
        <v>7.0000000000000007E-2</v>
      </c>
      <c r="U3384" s="122">
        <f t="shared" si="1517"/>
        <v>19</v>
      </c>
      <c r="V3384" s="122">
        <v>252</v>
      </c>
      <c r="W3384" s="121">
        <f t="shared" si="1518"/>
        <v>1.005114281</v>
      </c>
      <c r="X3384" s="114">
        <f t="shared" si="1519"/>
        <v>0.55678645000000004</v>
      </c>
      <c r="Y3384" s="114">
        <f t="shared" si="1520"/>
        <v>0</v>
      </c>
      <c r="Z3384" s="127" t="str">
        <f t="shared" si="1529"/>
        <v>A+J=</v>
      </c>
      <c r="AA3384" s="119">
        <f t="shared" si="1530"/>
        <v>47381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>
        <f t="shared" si="1521"/>
        <v>47379</v>
      </c>
      <c r="B3385" s="114">
        <f t="shared" si="1508"/>
        <v>109.46537608999999</v>
      </c>
      <c r="C3385" s="114">
        <f t="shared" si="1526"/>
        <v>59.802344390000002</v>
      </c>
      <c r="D3385" s="115">
        <f t="shared" si="1509"/>
        <v>1190.8820000000001</v>
      </c>
      <c r="E3385" s="116">
        <f t="shared" si="1531"/>
        <v>1193.337</v>
      </c>
      <c r="F3385" s="117">
        <f t="shared" si="1532"/>
        <v>47319</v>
      </c>
      <c r="G3385" s="118">
        <f t="shared" si="1510"/>
        <v>2.0614972768082662E-3</v>
      </c>
      <c r="H3385" s="119">
        <f t="shared" si="1527"/>
        <v>47381</v>
      </c>
      <c r="I3385" s="119">
        <f t="shared" si="1511"/>
        <v>47381</v>
      </c>
      <c r="J3385" s="120">
        <f t="shared" si="1522"/>
        <v>22</v>
      </c>
      <c r="K3385" s="120">
        <f t="shared" si="1533"/>
        <v>20</v>
      </c>
      <c r="L3385" s="8">
        <f t="shared" si="1523"/>
        <v>1.00187391</v>
      </c>
      <c r="M3385" s="121">
        <f t="shared" si="1512"/>
        <v>1.00206149</v>
      </c>
      <c r="N3385" s="121">
        <f t="shared" si="1513"/>
        <v>1.8172448692913543</v>
      </c>
      <c r="O3385" s="114">
        <f t="shared" si="1514"/>
        <v>1.8206502200000001</v>
      </c>
      <c r="P3385" s="114">
        <f t="shared" si="1515"/>
        <v>108.87915147</v>
      </c>
      <c r="Q3385" s="168">
        <f t="shared" si="1528"/>
        <v>0</v>
      </c>
      <c r="R3385" s="169">
        <f t="shared" si="1524"/>
        <v>0</v>
      </c>
      <c r="S3385" s="114">
        <f t="shared" si="1516"/>
        <v>0</v>
      </c>
      <c r="T3385" s="124">
        <f t="shared" si="1525"/>
        <v>7.0000000000000007E-2</v>
      </c>
      <c r="U3385" s="122">
        <f t="shared" si="1517"/>
        <v>20</v>
      </c>
      <c r="V3385" s="122">
        <v>252</v>
      </c>
      <c r="W3385" s="121">
        <f t="shared" si="1518"/>
        <v>1.005384177</v>
      </c>
      <c r="X3385" s="114">
        <f t="shared" si="1519"/>
        <v>0.58622461999999997</v>
      </c>
      <c r="Y3385" s="114">
        <f t="shared" si="1520"/>
        <v>0</v>
      </c>
      <c r="Z3385" s="127" t="str">
        <f t="shared" si="1529"/>
        <v>A+J=</v>
      </c>
      <c r="AA3385" s="119">
        <f t="shared" si="1530"/>
        <v>47381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>
        <f t="shared" si="1521"/>
        <v>47380</v>
      </c>
      <c r="B3386" s="114">
        <f t="shared" si="1508"/>
        <v>109.50502032</v>
      </c>
      <c r="C3386" s="114">
        <f t="shared" si="1526"/>
        <v>59.802344390000002</v>
      </c>
      <c r="D3386" s="115">
        <f t="shared" si="1509"/>
        <v>1190.8820000000001</v>
      </c>
      <c r="E3386" s="116">
        <f t="shared" si="1531"/>
        <v>1193.337</v>
      </c>
      <c r="F3386" s="117">
        <f t="shared" si="1532"/>
        <v>47319</v>
      </c>
      <c r="G3386" s="118">
        <f t="shared" si="1510"/>
        <v>2.0614972768082662E-3</v>
      </c>
      <c r="H3386" s="119">
        <f t="shared" si="1527"/>
        <v>47381</v>
      </c>
      <c r="I3386" s="119">
        <f t="shared" si="1511"/>
        <v>47381</v>
      </c>
      <c r="J3386" s="120">
        <f t="shared" si="1522"/>
        <v>22</v>
      </c>
      <c r="K3386" s="120">
        <f t="shared" si="1533"/>
        <v>21</v>
      </c>
      <c r="L3386" s="8">
        <f t="shared" si="1523"/>
        <v>1.0019677</v>
      </c>
      <c r="M3386" s="121">
        <f t="shared" si="1512"/>
        <v>1.00206149</v>
      </c>
      <c r="N3386" s="121">
        <f t="shared" si="1513"/>
        <v>1.8172448692913543</v>
      </c>
      <c r="O3386" s="114">
        <f t="shared" si="1514"/>
        <v>1.8208206600000001</v>
      </c>
      <c r="P3386" s="114">
        <f t="shared" si="1515"/>
        <v>108.88934417999999</v>
      </c>
      <c r="Q3386" s="168">
        <f t="shared" si="1528"/>
        <v>0</v>
      </c>
      <c r="R3386" s="169">
        <f t="shared" si="1524"/>
        <v>0</v>
      </c>
      <c r="S3386" s="114">
        <f t="shared" si="1516"/>
        <v>0</v>
      </c>
      <c r="T3386" s="124">
        <f t="shared" si="1525"/>
        <v>7.0000000000000007E-2</v>
      </c>
      <c r="U3386" s="122">
        <f t="shared" si="1517"/>
        <v>21</v>
      </c>
      <c r="V3386" s="122">
        <v>252</v>
      </c>
      <c r="W3386" s="121">
        <f t="shared" si="1518"/>
        <v>1.0056541450000001</v>
      </c>
      <c r="X3386" s="114">
        <f t="shared" si="1519"/>
        <v>0.61567614000000004</v>
      </c>
      <c r="Y3386" s="114">
        <f t="shared" si="1520"/>
        <v>0</v>
      </c>
      <c r="Z3386" s="127" t="str">
        <f t="shared" si="1529"/>
        <v>A+J=</v>
      </c>
      <c r="AA3386" s="119">
        <f t="shared" si="1530"/>
        <v>47381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>
        <f t="shared" si="1521"/>
        <v>47381</v>
      </c>
      <c r="B3387" s="114">
        <f t="shared" si="1508"/>
        <v>109.54467799999999</v>
      </c>
      <c r="C3387" s="114">
        <f t="shared" si="1526"/>
        <v>59.802344390000002</v>
      </c>
      <c r="D3387" s="115">
        <f t="shared" si="1509"/>
        <v>1190.8820000000001</v>
      </c>
      <c r="E3387" s="116">
        <f t="shared" si="1531"/>
        <v>1193.337</v>
      </c>
      <c r="F3387" s="117">
        <f t="shared" si="1532"/>
        <v>47319</v>
      </c>
      <c r="G3387" s="118">
        <f t="shared" si="1510"/>
        <v>2.0614972768082662E-3</v>
      </c>
      <c r="H3387" s="119">
        <f t="shared" si="1527"/>
        <v>47413</v>
      </c>
      <c r="I3387" s="119">
        <f t="shared" si="1511"/>
        <v>47381</v>
      </c>
      <c r="J3387" s="120">
        <f t="shared" si="1522"/>
        <v>22</v>
      </c>
      <c r="K3387" s="120">
        <f t="shared" si="1533"/>
        <v>22</v>
      </c>
      <c r="L3387" s="8">
        <f t="shared" si="1523"/>
        <v>1.00206149</v>
      </c>
      <c r="M3387" s="121">
        <f t="shared" si="1512"/>
        <v>1.00206149</v>
      </c>
      <c r="N3387" s="121">
        <f t="shared" si="1513"/>
        <v>1.8172448692913543</v>
      </c>
      <c r="O3387" s="114">
        <f t="shared" si="1514"/>
        <v>1.8209911000000001</v>
      </c>
      <c r="P3387" s="114">
        <f t="shared" si="1515"/>
        <v>108.89953688999999</v>
      </c>
      <c r="Q3387" s="168">
        <f t="shared" si="1528"/>
        <v>111</v>
      </c>
      <c r="R3387" s="169">
        <f t="shared" si="1524"/>
        <v>0.11700899999999999</v>
      </c>
      <c r="S3387" s="114">
        <f t="shared" si="1516"/>
        <v>12.74222591</v>
      </c>
      <c r="T3387" s="124">
        <f t="shared" si="1525"/>
        <v>7.0000000000000007E-2</v>
      </c>
      <c r="U3387" s="122">
        <f t="shared" si="1517"/>
        <v>22</v>
      </c>
      <c r="V3387" s="122">
        <v>252</v>
      </c>
      <c r="W3387" s="121">
        <f t="shared" si="1518"/>
        <v>1.0059241860000001</v>
      </c>
      <c r="X3387" s="114">
        <f t="shared" si="1519"/>
        <v>0.64514110999999996</v>
      </c>
      <c r="Y3387" s="114">
        <f t="shared" si="1520"/>
        <v>13.387367019999999</v>
      </c>
      <c r="Z3387" s="127" t="str">
        <f t="shared" si="1529"/>
        <v>A+J=</v>
      </c>
      <c r="AA3387" s="119">
        <f t="shared" si="1530"/>
        <v>47381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>
        <f t="shared" si="1521"/>
        <v>47382</v>
      </c>
      <c r="B3388" s="114">
        <f t="shared" si="1508"/>
        <v>96.192563870000001</v>
      </c>
      <c r="C3388" s="114">
        <f t="shared" si="1526"/>
        <v>52.804931879999998</v>
      </c>
      <c r="D3388" s="115">
        <f t="shared" si="1509"/>
        <v>1190.8820000000001</v>
      </c>
      <c r="E3388" s="116">
        <f t="shared" si="1531"/>
        <v>1193.337</v>
      </c>
      <c r="F3388" s="117">
        <f t="shared" si="1532"/>
        <v>47350</v>
      </c>
      <c r="G3388" s="118">
        <f t="shared" si="1510"/>
        <v>2.0614972768082662E-3</v>
      </c>
      <c r="H3388" s="119">
        <f t="shared" si="1527"/>
        <v>47413</v>
      </c>
      <c r="I3388" s="119">
        <f t="shared" si="1511"/>
        <v>47413</v>
      </c>
      <c r="J3388" s="120">
        <f t="shared" si="1522"/>
        <v>21</v>
      </c>
      <c r="K3388" s="120">
        <f t="shared" si="1533"/>
        <v>1</v>
      </c>
      <c r="L3388" s="8">
        <f t="shared" si="1523"/>
        <v>1.00009807</v>
      </c>
      <c r="M3388" s="121">
        <f t="shared" si="1512"/>
        <v>1.00206149</v>
      </c>
      <c r="N3388" s="121">
        <f t="shared" si="1513"/>
        <v>1.8209911014169498</v>
      </c>
      <c r="O3388" s="114">
        <f t="shared" si="1514"/>
        <v>1.8211696799999999</v>
      </c>
      <c r="P3388" s="114">
        <f t="shared" si="1515"/>
        <v>96.16674089</v>
      </c>
      <c r="Q3388" s="168">
        <f t="shared" si="1528"/>
        <v>0</v>
      </c>
      <c r="R3388" s="169">
        <f t="shared" si="1524"/>
        <v>0</v>
      </c>
      <c r="S3388" s="114">
        <f t="shared" si="1516"/>
        <v>0</v>
      </c>
      <c r="T3388" s="124">
        <f t="shared" si="1525"/>
        <v>7.0000000000000007E-2</v>
      </c>
      <c r="U3388" s="122">
        <f t="shared" si="1517"/>
        <v>1</v>
      </c>
      <c r="V3388" s="122">
        <v>252</v>
      </c>
      <c r="W3388" s="121">
        <f t="shared" si="1518"/>
        <v>1.0002685229999999</v>
      </c>
      <c r="X3388" s="114">
        <f t="shared" si="1519"/>
        <v>2.5822979999999999E-2</v>
      </c>
      <c r="Y3388" s="114">
        <f t="shared" si="1520"/>
        <v>0</v>
      </c>
      <c r="Z3388" s="127" t="str">
        <f t="shared" si="1529"/>
        <v>A+J=</v>
      </c>
      <c r="AA3388" s="119">
        <f t="shared" si="1530"/>
        <v>47413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>
        <f t="shared" si="1521"/>
        <v>47383</v>
      </c>
      <c r="B3389" s="114">
        <f t="shared" si="1508"/>
        <v>96.227829800000009</v>
      </c>
      <c r="C3389" s="114">
        <f t="shared" si="1526"/>
        <v>52.804931879999998</v>
      </c>
      <c r="D3389" s="115">
        <f t="shared" si="1509"/>
        <v>1190.8820000000001</v>
      </c>
      <c r="E3389" s="116">
        <f t="shared" si="1531"/>
        <v>1193.337</v>
      </c>
      <c r="F3389" s="117">
        <f t="shared" si="1532"/>
        <v>47350</v>
      </c>
      <c r="G3389" s="118">
        <f t="shared" si="1510"/>
        <v>2.0614972768082662E-3</v>
      </c>
      <c r="H3389" s="119">
        <f t="shared" si="1527"/>
        <v>47413</v>
      </c>
      <c r="I3389" s="119">
        <f t="shared" si="1511"/>
        <v>47413</v>
      </c>
      <c r="J3389" s="120">
        <f t="shared" si="1522"/>
        <v>21</v>
      </c>
      <c r="K3389" s="120">
        <f t="shared" si="1533"/>
        <v>2</v>
      </c>
      <c r="L3389" s="8">
        <f t="shared" si="1523"/>
        <v>1.0001961500000001</v>
      </c>
      <c r="M3389" s="121">
        <f t="shared" si="1512"/>
        <v>1.00206149</v>
      </c>
      <c r="N3389" s="121">
        <f t="shared" si="1513"/>
        <v>1.8209911014169498</v>
      </c>
      <c r="O3389" s="114">
        <f t="shared" si="1514"/>
        <v>1.82134828</v>
      </c>
      <c r="P3389" s="114">
        <f t="shared" si="1515"/>
        <v>96.176171850000003</v>
      </c>
      <c r="Q3389" s="168">
        <f t="shared" si="1528"/>
        <v>0</v>
      </c>
      <c r="R3389" s="169">
        <f t="shared" si="1524"/>
        <v>0</v>
      </c>
      <c r="S3389" s="114">
        <f t="shared" si="1516"/>
        <v>0</v>
      </c>
      <c r="T3389" s="124">
        <f t="shared" si="1525"/>
        <v>7.0000000000000007E-2</v>
      </c>
      <c r="U3389" s="122">
        <f t="shared" si="1517"/>
        <v>2</v>
      </c>
      <c r="V3389" s="122">
        <v>252</v>
      </c>
      <c r="W3389" s="121">
        <f t="shared" si="1518"/>
        <v>1.000537118</v>
      </c>
      <c r="X3389" s="114">
        <f t="shared" si="1519"/>
        <v>5.1657950000000001E-2</v>
      </c>
      <c r="Y3389" s="114">
        <f t="shared" si="1520"/>
        <v>0</v>
      </c>
      <c r="Z3389" s="127" t="str">
        <f t="shared" si="1529"/>
        <v>A+J=</v>
      </c>
      <c r="AA3389" s="119">
        <f t="shared" si="1530"/>
        <v>47413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>
        <f t="shared" si="1521"/>
        <v>47384</v>
      </c>
      <c r="B3390" s="114">
        <f t="shared" si="1508"/>
        <v>96.227829800000009</v>
      </c>
      <c r="C3390" s="114">
        <f t="shared" si="1526"/>
        <v>52.804931879999998</v>
      </c>
      <c r="D3390" s="115">
        <f t="shared" si="1509"/>
        <v>1190.8820000000001</v>
      </c>
      <c r="E3390" s="116">
        <f t="shared" si="1531"/>
        <v>1193.337</v>
      </c>
      <c r="F3390" s="117">
        <f t="shared" si="1532"/>
        <v>47350</v>
      </c>
      <c r="G3390" s="118">
        <f t="shared" si="1510"/>
        <v>2.0614972768082662E-3</v>
      </c>
      <c r="H3390" s="119">
        <f t="shared" si="1527"/>
        <v>47413</v>
      </c>
      <c r="I3390" s="119">
        <f t="shared" si="1511"/>
        <v>47413</v>
      </c>
      <c r="J3390" s="120">
        <f t="shared" si="1522"/>
        <v>21</v>
      </c>
      <c r="K3390" s="120">
        <f t="shared" si="1533"/>
        <v>2</v>
      </c>
      <c r="L3390" s="8">
        <f t="shared" si="1523"/>
        <v>1.0001961500000001</v>
      </c>
      <c r="M3390" s="121">
        <f t="shared" si="1512"/>
        <v>1.00206149</v>
      </c>
      <c r="N3390" s="121">
        <f t="shared" si="1513"/>
        <v>1.8209911014169498</v>
      </c>
      <c r="O3390" s="114">
        <f t="shared" si="1514"/>
        <v>1.82134828</v>
      </c>
      <c r="P3390" s="114">
        <f t="shared" si="1515"/>
        <v>96.176171850000003</v>
      </c>
      <c r="Q3390" s="168">
        <f t="shared" si="1528"/>
        <v>0</v>
      </c>
      <c r="R3390" s="169">
        <f t="shared" si="1524"/>
        <v>0</v>
      </c>
      <c r="S3390" s="114">
        <f t="shared" si="1516"/>
        <v>0</v>
      </c>
      <c r="T3390" s="124">
        <f t="shared" si="1525"/>
        <v>7.0000000000000007E-2</v>
      </c>
      <c r="U3390" s="122">
        <f t="shared" si="1517"/>
        <v>2</v>
      </c>
      <c r="V3390" s="122">
        <v>252</v>
      </c>
      <c r="W3390" s="121">
        <f t="shared" si="1518"/>
        <v>1.000537118</v>
      </c>
      <c r="X3390" s="114">
        <f t="shared" si="1519"/>
        <v>5.1657950000000001E-2</v>
      </c>
      <c r="Y3390" s="114">
        <f t="shared" si="1520"/>
        <v>0</v>
      </c>
      <c r="Z3390" s="127" t="str">
        <f t="shared" si="1529"/>
        <v>A+J=</v>
      </c>
      <c r="AA3390" s="119">
        <f t="shared" si="1530"/>
        <v>47413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>
        <f t="shared" si="1521"/>
        <v>47385</v>
      </c>
      <c r="B3391" s="114">
        <f t="shared" si="1508"/>
        <v>96.227829800000009</v>
      </c>
      <c r="C3391" s="114">
        <f t="shared" si="1526"/>
        <v>52.804931879999998</v>
      </c>
      <c r="D3391" s="115">
        <f t="shared" si="1509"/>
        <v>1190.8820000000001</v>
      </c>
      <c r="E3391" s="116">
        <f t="shared" si="1531"/>
        <v>1193.337</v>
      </c>
      <c r="F3391" s="117">
        <f t="shared" si="1532"/>
        <v>47350</v>
      </c>
      <c r="G3391" s="118">
        <f t="shared" si="1510"/>
        <v>2.0614972768082662E-3</v>
      </c>
      <c r="H3391" s="119">
        <f t="shared" si="1527"/>
        <v>47413</v>
      </c>
      <c r="I3391" s="119">
        <f t="shared" si="1511"/>
        <v>47413</v>
      </c>
      <c r="J3391" s="120">
        <f t="shared" si="1522"/>
        <v>21</v>
      </c>
      <c r="K3391" s="120">
        <f t="shared" si="1533"/>
        <v>2</v>
      </c>
      <c r="L3391" s="8">
        <f t="shared" si="1523"/>
        <v>1.0001961500000001</v>
      </c>
      <c r="M3391" s="121">
        <f t="shared" si="1512"/>
        <v>1.00206149</v>
      </c>
      <c r="N3391" s="121">
        <f t="shared" si="1513"/>
        <v>1.8209911014169498</v>
      </c>
      <c r="O3391" s="114">
        <f t="shared" si="1514"/>
        <v>1.82134828</v>
      </c>
      <c r="P3391" s="114">
        <f t="shared" si="1515"/>
        <v>96.176171850000003</v>
      </c>
      <c r="Q3391" s="168">
        <f t="shared" si="1528"/>
        <v>0</v>
      </c>
      <c r="R3391" s="169">
        <f t="shared" si="1524"/>
        <v>0</v>
      </c>
      <c r="S3391" s="114">
        <f t="shared" si="1516"/>
        <v>0</v>
      </c>
      <c r="T3391" s="124">
        <f t="shared" si="1525"/>
        <v>7.0000000000000007E-2</v>
      </c>
      <c r="U3391" s="122">
        <f t="shared" si="1517"/>
        <v>2</v>
      </c>
      <c r="V3391" s="122">
        <v>252</v>
      </c>
      <c r="W3391" s="121">
        <f t="shared" si="1518"/>
        <v>1.000537118</v>
      </c>
      <c r="X3391" s="114">
        <f t="shared" si="1519"/>
        <v>5.1657950000000001E-2</v>
      </c>
      <c r="Y3391" s="114">
        <f t="shared" si="1520"/>
        <v>0</v>
      </c>
      <c r="Z3391" s="127" t="str">
        <f t="shared" si="1529"/>
        <v>A+J=</v>
      </c>
      <c r="AA3391" s="119">
        <f t="shared" si="1530"/>
        <v>47413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>
        <f t="shared" si="1521"/>
        <v>47386</v>
      </c>
      <c r="B3392" s="114">
        <f t="shared" si="1508"/>
        <v>96.263108250000002</v>
      </c>
      <c r="C3392" s="114">
        <f t="shared" si="1526"/>
        <v>52.804931879999998</v>
      </c>
      <c r="D3392" s="115">
        <f t="shared" si="1509"/>
        <v>1190.8820000000001</v>
      </c>
      <c r="E3392" s="116">
        <f t="shared" si="1531"/>
        <v>1193.337</v>
      </c>
      <c r="F3392" s="117">
        <f t="shared" si="1532"/>
        <v>47350</v>
      </c>
      <c r="G3392" s="118">
        <f t="shared" si="1510"/>
        <v>2.0614972768082662E-3</v>
      </c>
      <c r="H3392" s="119">
        <f t="shared" si="1527"/>
        <v>47413</v>
      </c>
      <c r="I3392" s="119">
        <f t="shared" si="1511"/>
        <v>47413</v>
      </c>
      <c r="J3392" s="120">
        <f t="shared" si="1522"/>
        <v>21</v>
      </c>
      <c r="K3392" s="120">
        <f t="shared" si="1533"/>
        <v>3</v>
      </c>
      <c r="L3392" s="8">
        <f t="shared" si="1523"/>
        <v>1.00029423</v>
      </c>
      <c r="M3392" s="121">
        <f t="shared" si="1512"/>
        <v>1.00206149</v>
      </c>
      <c r="N3392" s="121">
        <f t="shared" si="1513"/>
        <v>1.8209911014169498</v>
      </c>
      <c r="O3392" s="114">
        <f t="shared" si="1514"/>
        <v>1.8215268899999999</v>
      </c>
      <c r="P3392" s="114">
        <f t="shared" si="1515"/>
        <v>96.18560334</v>
      </c>
      <c r="Q3392" s="168">
        <f t="shared" si="1528"/>
        <v>0</v>
      </c>
      <c r="R3392" s="169">
        <f t="shared" si="1524"/>
        <v>0</v>
      </c>
      <c r="S3392" s="114">
        <f t="shared" si="1516"/>
        <v>0</v>
      </c>
      <c r="T3392" s="124">
        <f t="shared" si="1525"/>
        <v>7.0000000000000007E-2</v>
      </c>
      <c r="U3392" s="122">
        <f t="shared" si="1517"/>
        <v>3</v>
      </c>
      <c r="V3392" s="122">
        <v>252</v>
      </c>
      <c r="W3392" s="121">
        <f t="shared" si="1518"/>
        <v>1.0008057850000001</v>
      </c>
      <c r="X3392" s="114">
        <f t="shared" si="1519"/>
        <v>7.7504909999999996E-2</v>
      </c>
      <c r="Y3392" s="114">
        <f t="shared" si="1520"/>
        <v>0</v>
      </c>
      <c r="Z3392" s="127" t="str">
        <f t="shared" si="1529"/>
        <v>A+J=</v>
      </c>
      <c r="AA3392" s="119">
        <f t="shared" si="1530"/>
        <v>47413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>
        <f t="shared" si="1521"/>
        <v>47387</v>
      </c>
      <c r="B3393" s="114">
        <f t="shared" si="1508"/>
        <v>96.298400279999996</v>
      </c>
      <c r="C3393" s="114">
        <f t="shared" si="1526"/>
        <v>52.804931879999998</v>
      </c>
      <c r="D3393" s="115">
        <f t="shared" si="1509"/>
        <v>1190.8820000000001</v>
      </c>
      <c r="E3393" s="116">
        <f t="shared" si="1531"/>
        <v>1193.337</v>
      </c>
      <c r="F3393" s="117">
        <f t="shared" si="1532"/>
        <v>47350</v>
      </c>
      <c r="G3393" s="118">
        <f t="shared" si="1510"/>
        <v>2.0614972768082662E-3</v>
      </c>
      <c r="H3393" s="119">
        <f t="shared" si="1527"/>
        <v>47413</v>
      </c>
      <c r="I3393" s="119">
        <f t="shared" si="1511"/>
        <v>47413</v>
      </c>
      <c r="J3393" s="120">
        <f t="shared" si="1522"/>
        <v>21</v>
      </c>
      <c r="K3393" s="120">
        <f t="shared" si="1533"/>
        <v>4</v>
      </c>
      <c r="L3393" s="8">
        <f t="shared" si="1523"/>
        <v>1.0003923299999999</v>
      </c>
      <c r="M3393" s="121">
        <f t="shared" si="1512"/>
        <v>1.00206149</v>
      </c>
      <c r="N3393" s="121">
        <f t="shared" si="1513"/>
        <v>1.8209911014169498</v>
      </c>
      <c r="O3393" s="114">
        <f t="shared" si="1514"/>
        <v>1.82170553</v>
      </c>
      <c r="P3393" s="114">
        <f t="shared" si="1515"/>
        <v>96.19503641</v>
      </c>
      <c r="Q3393" s="168">
        <f t="shared" si="1528"/>
        <v>0</v>
      </c>
      <c r="R3393" s="169">
        <f t="shared" si="1524"/>
        <v>0</v>
      </c>
      <c r="S3393" s="114">
        <f t="shared" si="1516"/>
        <v>0</v>
      </c>
      <c r="T3393" s="124">
        <f t="shared" si="1525"/>
        <v>7.0000000000000007E-2</v>
      </c>
      <c r="U3393" s="122">
        <f t="shared" si="1517"/>
        <v>4</v>
      </c>
      <c r="V3393" s="122">
        <v>252</v>
      </c>
      <c r="W3393" s="121">
        <f t="shared" si="1518"/>
        <v>1.0010745240000001</v>
      </c>
      <c r="X3393" s="114">
        <f t="shared" si="1519"/>
        <v>0.10336387</v>
      </c>
      <c r="Y3393" s="114">
        <f t="shared" si="1520"/>
        <v>0</v>
      </c>
      <c r="Z3393" s="127" t="str">
        <f t="shared" si="1529"/>
        <v>A+J=</v>
      </c>
      <c r="AA3393" s="119">
        <f t="shared" si="1530"/>
        <v>47413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>
        <f t="shared" si="1521"/>
        <v>47388</v>
      </c>
      <c r="B3394" s="114">
        <f t="shared" si="1508"/>
        <v>96.333704839999996</v>
      </c>
      <c r="C3394" s="114">
        <f t="shared" si="1526"/>
        <v>52.804931879999998</v>
      </c>
      <c r="D3394" s="115">
        <f t="shared" si="1509"/>
        <v>1190.8820000000001</v>
      </c>
      <c r="E3394" s="116">
        <f t="shared" si="1531"/>
        <v>1193.337</v>
      </c>
      <c r="F3394" s="117">
        <f t="shared" si="1532"/>
        <v>47350</v>
      </c>
      <c r="G3394" s="118">
        <f t="shared" si="1510"/>
        <v>2.0614972768082662E-3</v>
      </c>
      <c r="H3394" s="119">
        <f t="shared" si="1527"/>
        <v>47413</v>
      </c>
      <c r="I3394" s="119">
        <f t="shared" si="1511"/>
        <v>47413</v>
      </c>
      <c r="J3394" s="120">
        <f t="shared" si="1522"/>
        <v>21</v>
      </c>
      <c r="K3394" s="120">
        <f t="shared" si="1533"/>
        <v>5</v>
      </c>
      <c r="L3394" s="8">
        <f t="shared" si="1523"/>
        <v>1.0004904400000001</v>
      </c>
      <c r="M3394" s="121">
        <f t="shared" si="1512"/>
        <v>1.00206149</v>
      </c>
      <c r="N3394" s="121">
        <f t="shared" si="1513"/>
        <v>1.8209911014169498</v>
      </c>
      <c r="O3394" s="114">
        <f t="shared" si="1514"/>
        <v>1.8218841800000001</v>
      </c>
      <c r="P3394" s="114">
        <f t="shared" si="1515"/>
        <v>96.204470009999994</v>
      </c>
      <c r="Q3394" s="168">
        <f t="shared" si="1528"/>
        <v>0</v>
      </c>
      <c r="R3394" s="169">
        <f t="shared" si="1524"/>
        <v>0</v>
      </c>
      <c r="S3394" s="114">
        <f t="shared" si="1516"/>
        <v>0</v>
      </c>
      <c r="T3394" s="124">
        <f t="shared" si="1525"/>
        <v>7.0000000000000007E-2</v>
      </c>
      <c r="U3394" s="122">
        <f t="shared" si="1517"/>
        <v>5</v>
      </c>
      <c r="V3394" s="122">
        <v>252</v>
      </c>
      <c r="W3394" s="121">
        <f t="shared" si="1518"/>
        <v>1.0013433350000001</v>
      </c>
      <c r="X3394" s="114">
        <f t="shared" si="1519"/>
        <v>0.12923482999999999</v>
      </c>
      <c r="Y3394" s="114">
        <f t="shared" si="1520"/>
        <v>0</v>
      </c>
      <c r="Z3394" s="127" t="str">
        <f t="shared" si="1529"/>
        <v>A+J=</v>
      </c>
      <c r="AA3394" s="119">
        <f t="shared" si="1530"/>
        <v>47413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>
        <f t="shared" si="1521"/>
        <v>47389</v>
      </c>
      <c r="B3395" s="114">
        <f t="shared" si="1508"/>
        <v>96.369022979999997</v>
      </c>
      <c r="C3395" s="114">
        <f t="shared" si="1526"/>
        <v>52.804931879999998</v>
      </c>
      <c r="D3395" s="115">
        <f t="shared" si="1509"/>
        <v>1190.8820000000001</v>
      </c>
      <c r="E3395" s="116">
        <f t="shared" si="1531"/>
        <v>1193.337</v>
      </c>
      <c r="F3395" s="117">
        <f t="shared" si="1532"/>
        <v>47350</v>
      </c>
      <c r="G3395" s="118">
        <f t="shared" si="1510"/>
        <v>2.0614972768082662E-3</v>
      </c>
      <c r="H3395" s="119">
        <f t="shared" si="1527"/>
        <v>47413</v>
      </c>
      <c r="I3395" s="119">
        <f t="shared" si="1511"/>
        <v>47413</v>
      </c>
      <c r="J3395" s="120">
        <f t="shared" si="1522"/>
        <v>21</v>
      </c>
      <c r="K3395" s="120">
        <f t="shared" si="1533"/>
        <v>6</v>
      </c>
      <c r="L3395" s="8">
        <f t="shared" si="1523"/>
        <v>1.00058856</v>
      </c>
      <c r="M3395" s="121">
        <f t="shared" si="1512"/>
        <v>1.00206149</v>
      </c>
      <c r="N3395" s="121">
        <f t="shared" si="1513"/>
        <v>1.8209911014169498</v>
      </c>
      <c r="O3395" s="114">
        <f t="shared" si="1514"/>
        <v>1.82206286</v>
      </c>
      <c r="P3395" s="114">
        <f t="shared" si="1515"/>
        <v>96.213905199999999</v>
      </c>
      <c r="Q3395" s="168">
        <f t="shared" si="1528"/>
        <v>0</v>
      </c>
      <c r="R3395" s="169">
        <f t="shared" si="1524"/>
        <v>0</v>
      </c>
      <c r="S3395" s="114">
        <f t="shared" si="1516"/>
        <v>0</v>
      </c>
      <c r="T3395" s="124">
        <f t="shared" si="1525"/>
        <v>7.0000000000000007E-2</v>
      </c>
      <c r="U3395" s="122">
        <f t="shared" si="1517"/>
        <v>6</v>
      </c>
      <c r="V3395" s="122">
        <v>252</v>
      </c>
      <c r="W3395" s="121">
        <f t="shared" si="1518"/>
        <v>1.001612218</v>
      </c>
      <c r="X3395" s="114">
        <f t="shared" si="1519"/>
        <v>0.15511778000000001</v>
      </c>
      <c r="Y3395" s="114">
        <f t="shared" si="1520"/>
        <v>0</v>
      </c>
      <c r="Z3395" s="127" t="str">
        <f t="shared" si="1529"/>
        <v>A+J=</v>
      </c>
      <c r="AA3395" s="119">
        <f t="shared" si="1530"/>
        <v>47413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>
        <f t="shared" si="1521"/>
        <v>47390</v>
      </c>
      <c r="B3396" s="114">
        <f t="shared" si="1508"/>
        <v>96.404353749999999</v>
      </c>
      <c r="C3396" s="114">
        <f t="shared" si="1526"/>
        <v>52.804931879999998</v>
      </c>
      <c r="D3396" s="115">
        <f t="shared" si="1509"/>
        <v>1190.8820000000001</v>
      </c>
      <c r="E3396" s="116">
        <f t="shared" si="1531"/>
        <v>1193.337</v>
      </c>
      <c r="F3396" s="117">
        <f t="shared" si="1532"/>
        <v>47350</v>
      </c>
      <c r="G3396" s="118">
        <f t="shared" si="1510"/>
        <v>2.0614972768082662E-3</v>
      </c>
      <c r="H3396" s="119">
        <f t="shared" si="1527"/>
        <v>47413</v>
      </c>
      <c r="I3396" s="119">
        <f t="shared" si="1511"/>
        <v>47413</v>
      </c>
      <c r="J3396" s="120">
        <f t="shared" si="1522"/>
        <v>21</v>
      </c>
      <c r="K3396" s="120">
        <f t="shared" si="1533"/>
        <v>7</v>
      </c>
      <c r="L3396" s="8">
        <f t="shared" si="1523"/>
        <v>1.00068669</v>
      </c>
      <c r="M3396" s="121">
        <f t="shared" si="1512"/>
        <v>1.00206149</v>
      </c>
      <c r="N3396" s="121">
        <f t="shared" si="1513"/>
        <v>1.8209911014169498</v>
      </c>
      <c r="O3396" s="114">
        <f t="shared" si="1514"/>
        <v>1.82224155</v>
      </c>
      <c r="P3396" s="114">
        <f t="shared" si="1515"/>
        <v>96.223340910000005</v>
      </c>
      <c r="Q3396" s="168">
        <f t="shared" si="1528"/>
        <v>0</v>
      </c>
      <c r="R3396" s="169">
        <f t="shared" si="1524"/>
        <v>0</v>
      </c>
      <c r="S3396" s="114">
        <f t="shared" si="1516"/>
        <v>0</v>
      </c>
      <c r="T3396" s="124">
        <f t="shared" si="1525"/>
        <v>7.0000000000000007E-2</v>
      </c>
      <c r="U3396" s="122">
        <f t="shared" si="1517"/>
        <v>7</v>
      </c>
      <c r="V3396" s="122">
        <v>252</v>
      </c>
      <c r="W3396" s="121">
        <f t="shared" si="1518"/>
        <v>1.001881174</v>
      </c>
      <c r="X3396" s="114">
        <f t="shared" si="1519"/>
        <v>0.18101284000000001</v>
      </c>
      <c r="Y3396" s="114">
        <f t="shared" si="1520"/>
        <v>0</v>
      </c>
      <c r="Z3396" s="127" t="str">
        <f t="shared" si="1529"/>
        <v>A+J=</v>
      </c>
      <c r="AA3396" s="119">
        <f t="shared" si="1530"/>
        <v>47413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>
        <f t="shared" si="1521"/>
        <v>47391</v>
      </c>
      <c r="B3397" s="114">
        <f t="shared" si="1508"/>
        <v>96.404353749999999</v>
      </c>
      <c r="C3397" s="114">
        <f t="shared" si="1526"/>
        <v>52.804931879999998</v>
      </c>
      <c r="D3397" s="115">
        <f t="shared" si="1509"/>
        <v>1190.8820000000001</v>
      </c>
      <c r="E3397" s="116">
        <f t="shared" si="1531"/>
        <v>1193.337</v>
      </c>
      <c r="F3397" s="117">
        <f t="shared" si="1532"/>
        <v>47350</v>
      </c>
      <c r="G3397" s="118">
        <f t="shared" si="1510"/>
        <v>2.0614972768082662E-3</v>
      </c>
      <c r="H3397" s="119">
        <f t="shared" si="1527"/>
        <v>47413</v>
      </c>
      <c r="I3397" s="119">
        <f t="shared" si="1511"/>
        <v>47413</v>
      </c>
      <c r="J3397" s="120">
        <f t="shared" si="1522"/>
        <v>21</v>
      </c>
      <c r="K3397" s="120">
        <f t="shared" si="1533"/>
        <v>7</v>
      </c>
      <c r="L3397" s="8">
        <f t="shared" si="1523"/>
        <v>1.00068669</v>
      </c>
      <c r="M3397" s="121">
        <f t="shared" si="1512"/>
        <v>1.00206149</v>
      </c>
      <c r="N3397" s="121">
        <f t="shared" si="1513"/>
        <v>1.8209911014169498</v>
      </c>
      <c r="O3397" s="114">
        <f t="shared" si="1514"/>
        <v>1.82224155</v>
      </c>
      <c r="P3397" s="114">
        <f t="shared" si="1515"/>
        <v>96.223340910000005</v>
      </c>
      <c r="Q3397" s="168">
        <f t="shared" si="1528"/>
        <v>0</v>
      </c>
      <c r="R3397" s="169">
        <f t="shared" si="1524"/>
        <v>0</v>
      </c>
      <c r="S3397" s="114">
        <f t="shared" si="1516"/>
        <v>0</v>
      </c>
      <c r="T3397" s="124">
        <f t="shared" si="1525"/>
        <v>7.0000000000000007E-2</v>
      </c>
      <c r="U3397" s="122">
        <f t="shared" si="1517"/>
        <v>7</v>
      </c>
      <c r="V3397" s="122">
        <v>252</v>
      </c>
      <c r="W3397" s="121">
        <f t="shared" si="1518"/>
        <v>1.001881174</v>
      </c>
      <c r="X3397" s="114">
        <f t="shared" si="1519"/>
        <v>0.18101284000000001</v>
      </c>
      <c r="Y3397" s="114">
        <f t="shared" si="1520"/>
        <v>0</v>
      </c>
      <c r="Z3397" s="127" t="str">
        <f t="shared" si="1529"/>
        <v>A+J=</v>
      </c>
      <c r="AA3397" s="119">
        <f t="shared" si="1530"/>
        <v>47413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>
        <f t="shared" si="1521"/>
        <v>47392</v>
      </c>
      <c r="B3398" s="114">
        <f t="shared" si="1508"/>
        <v>96.404353749999999</v>
      </c>
      <c r="C3398" s="114">
        <f t="shared" si="1526"/>
        <v>52.804931879999998</v>
      </c>
      <c r="D3398" s="115">
        <f t="shared" si="1509"/>
        <v>1190.8820000000001</v>
      </c>
      <c r="E3398" s="116">
        <f t="shared" si="1531"/>
        <v>1193.337</v>
      </c>
      <c r="F3398" s="117">
        <f t="shared" si="1532"/>
        <v>47350</v>
      </c>
      <c r="G3398" s="118">
        <f t="shared" si="1510"/>
        <v>2.0614972768082662E-3</v>
      </c>
      <c r="H3398" s="119">
        <f t="shared" si="1527"/>
        <v>47413</v>
      </c>
      <c r="I3398" s="119">
        <f t="shared" si="1511"/>
        <v>47413</v>
      </c>
      <c r="J3398" s="120">
        <f t="shared" si="1522"/>
        <v>21</v>
      </c>
      <c r="K3398" s="120">
        <f t="shared" si="1533"/>
        <v>7</v>
      </c>
      <c r="L3398" s="8">
        <f t="shared" si="1523"/>
        <v>1.00068669</v>
      </c>
      <c r="M3398" s="121">
        <f t="shared" si="1512"/>
        <v>1.00206149</v>
      </c>
      <c r="N3398" s="121">
        <f t="shared" si="1513"/>
        <v>1.8209911014169498</v>
      </c>
      <c r="O3398" s="114">
        <f t="shared" si="1514"/>
        <v>1.82224155</v>
      </c>
      <c r="P3398" s="114">
        <f t="shared" si="1515"/>
        <v>96.223340910000005</v>
      </c>
      <c r="Q3398" s="168">
        <f t="shared" si="1528"/>
        <v>0</v>
      </c>
      <c r="R3398" s="169">
        <f t="shared" si="1524"/>
        <v>0</v>
      </c>
      <c r="S3398" s="114">
        <f t="shared" si="1516"/>
        <v>0</v>
      </c>
      <c r="T3398" s="124">
        <f t="shared" si="1525"/>
        <v>7.0000000000000007E-2</v>
      </c>
      <c r="U3398" s="122">
        <f t="shared" si="1517"/>
        <v>7</v>
      </c>
      <c r="V3398" s="122">
        <v>252</v>
      </c>
      <c r="W3398" s="121">
        <f t="shared" si="1518"/>
        <v>1.001881174</v>
      </c>
      <c r="X3398" s="114">
        <f t="shared" si="1519"/>
        <v>0.18101284000000001</v>
      </c>
      <c r="Y3398" s="114">
        <f t="shared" si="1520"/>
        <v>0</v>
      </c>
      <c r="Z3398" s="127" t="str">
        <f t="shared" si="1529"/>
        <v>A+J=</v>
      </c>
      <c r="AA3398" s="119">
        <f t="shared" si="1530"/>
        <v>47413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>
        <f t="shared" si="1521"/>
        <v>47393</v>
      </c>
      <c r="B3399" s="114">
        <f t="shared" ref="B3399:B3462" si="1534">(P3399+X3399)</f>
        <v>96.439697589999994</v>
      </c>
      <c r="C3399" s="114">
        <f t="shared" si="1526"/>
        <v>52.804931879999998</v>
      </c>
      <c r="D3399" s="115">
        <f t="shared" ref="D3399:D3462" si="1535">IF(E3399=E3398,D3398,E3398)</f>
        <v>1190.8820000000001</v>
      </c>
      <c r="E3399" s="116">
        <f t="shared" si="1531"/>
        <v>1193.337</v>
      </c>
      <c r="F3399" s="117">
        <f t="shared" si="1532"/>
        <v>47350</v>
      </c>
      <c r="G3399" s="118">
        <f t="shared" ref="G3399:G3462" si="1536">(E3399/D3399)-1</f>
        <v>2.0614972768082662E-3</v>
      </c>
      <c r="H3399" s="119">
        <f t="shared" si="1527"/>
        <v>47413</v>
      </c>
      <c r="I3399" s="119">
        <f t="shared" ref="I3399:I3462" si="1537">IF(A3399&gt;I3398,H3399,I3398)</f>
        <v>47413</v>
      </c>
      <c r="J3399" s="120">
        <f t="shared" si="1522"/>
        <v>21</v>
      </c>
      <c r="K3399" s="120">
        <f t="shared" si="1533"/>
        <v>8</v>
      </c>
      <c r="L3399" s="8">
        <f t="shared" si="1523"/>
        <v>1.00078483</v>
      </c>
      <c r="M3399" s="121">
        <f t="shared" ref="M3399:M3462" si="1538">IF(I3399&gt;I3398,L3398,M3398)</f>
        <v>1.00206149</v>
      </c>
      <c r="N3399" s="121">
        <f t="shared" ref="N3399:N3462" si="1539">IF(I3399&gt;I3398,N3398*M3399,N3398)</f>
        <v>1.8209911014169498</v>
      </c>
      <c r="O3399" s="114">
        <f t="shared" ref="O3399:O3462" si="1540">TRUNC(TRUNC((L3399*N3399),15),8)</f>
        <v>1.8224202599999999</v>
      </c>
      <c r="P3399" s="114">
        <f t="shared" ref="P3399:P3462" si="1541">TRUNC(C3399*O3399,8)</f>
        <v>96.232777679999998</v>
      </c>
      <c r="Q3399" s="168">
        <f t="shared" si="1528"/>
        <v>0</v>
      </c>
      <c r="R3399" s="169">
        <f t="shared" si="1524"/>
        <v>0</v>
      </c>
      <c r="S3399" s="114">
        <f t="shared" ref="S3399:S3462" si="1542">IF(R3399&gt;0,TRUNC(R3399*P3399,8),0)</f>
        <v>0</v>
      </c>
      <c r="T3399" s="124">
        <f t="shared" si="1525"/>
        <v>7.0000000000000007E-2</v>
      </c>
      <c r="U3399" s="122">
        <f t="shared" ref="U3399:U3462" si="1543">IF(Q3398&gt;0,1,IF(K3399=K3398,U3398,U3398+1))</f>
        <v>8</v>
      </c>
      <c r="V3399" s="122">
        <v>252</v>
      </c>
      <c r="W3399" s="121">
        <f t="shared" ref="W3399:W3462" si="1544">ROUND((1+T3399)^TRUNC((U3399/V3399),9),9)</f>
        <v>1.0021502019999999</v>
      </c>
      <c r="X3399" s="114">
        <f t="shared" ref="X3399:X3462" si="1545">TRUNC((P3399*(W3399-1)),8)</f>
        <v>0.20691991000000001</v>
      </c>
      <c r="Y3399" s="114">
        <f t="shared" ref="Y3399:Y3462" si="1546">IF(Q3399&gt;0,S3399+X3399,0)</f>
        <v>0</v>
      </c>
      <c r="Z3399" s="127" t="str">
        <f t="shared" si="1529"/>
        <v>A+J=</v>
      </c>
      <c r="AA3399" s="119">
        <f t="shared" si="1530"/>
        <v>47413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>
        <f t="shared" si="1521"/>
        <v>47394</v>
      </c>
      <c r="B3400" s="114">
        <f t="shared" si="1534"/>
        <v>96.475053959999997</v>
      </c>
      <c r="C3400" s="114">
        <f t="shared" si="1526"/>
        <v>52.804931879999998</v>
      </c>
      <c r="D3400" s="115">
        <f t="shared" si="1535"/>
        <v>1190.8820000000001</v>
      </c>
      <c r="E3400" s="116">
        <f t="shared" si="1531"/>
        <v>1193.337</v>
      </c>
      <c r="F3400" s="117">
        <f t="shared" si="1532"/>
        <v>47350</v>
      </c>
      <c r="G3400" s="118">
        <f t="shared" si="1536"/>
        <v>2.0614972768082662E-3</v>
      </c>
      <c r="H3400" s="119">
        <f t="shared" si="1527"/>
        <v>47413</v>
      </c>
      <c r="I3400" s="119">
        <f t="shared" si="1537"/>
        <v>47413</v>
      </c>
      <c r="J3400" s="120">
        <f t="shared" si="1522"/>
        <v>21</v>
      </c>
      <c r="K3400" s="120">
        <f t="shared" si="1533"/>
        <v>9</v>
      </c>
      <c r="L3400" s="8">
        <f t="shared" si="1523"/>
        <v>1.0008829699999999</v>
      </c>
      <c r="M3400" s="121">
        <f t="shared" si="1538"/>
        <v>1.00206149</v>
      </c>
      <c r="N3400" s="121">
        <f t="shared" si="1539"/>
        <v>1.8209911014169498</v>
      </c>
      <c r="O3400" s="114">
        <f t="shared" si="1540"/>
        <v>1.82259898</v>
      </c>
      <c r="P3400" s="114">
        <f t="shared" si="1541"/>
        <v>96.24221498</v>
      </c>
      <c r="Q3400" s="168">
        <f t="shared" si="1528"/>
        <v>0</v>
      </c>
      <c r="R3400" s="169">
        <f t="shared" si="1524"/>
        <v>0</v>
      </c>
      <c r="S3400" s="114">
        <f t="shared" si="1542"/>
        <v>0</v>
      </c>
      <c r="T3400" s="124">
        <f t="shared" si="1525"/>
        <v>7.0000000000000007E-2</v>
      </c>
      <c r="U3400" s="122">
        <f t="shared" si="1543"/>
        <v>9</v>
      </c>
      <c r="V3400" s="122">
        <v>252</v>
      </c>
      <c r="W3400" s="121">
        <f t="shared" si="1544"/>
        <v>1.0024193020000001</v>
      </c>
      <c r="X3400" s="114">
        <f t="shared" si="1545"/>
        <v>0.23283898</v>
      </c>
      <c r="Y3400" s="114">
        <f t="shared" si="1546"/>
        <v>0</v>
      </c>
      <c r="Z3400" s="127" t="str">
        <f t="shared" si="1529"/>
        <v>A+J=</v>
      </c>
      <c r="AA3400" s="119">
        <f t="shared" si="1530"/>
        <v>47413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>
        <f t="shared" si="1521"/>
        <v>47395</v>
      </c>
      <c r="B3401" s="114">
        <f t="shared" si="1534"/>
        <v>96.510423920000008</v>
      </c>
      <c r="C3401" s="114">
        <f t="shared" si="1526"/>
        <v>52.804931879999998</v>
      </c>
      <c r="D3401" s="115">
        <f t="shared" si="1535"/>
        <v>1190.8820000000001</v>
      </c>
      <c r="E3401" s="116">
        <f t="shared" si="1531"/>
        <v>1193.337</v>
      </c>
      <c r="F3401" s="117">
        <f t="shared" si="1532"/>
        <v>47350</v>
      </c>
      <c r="G3401" s="118">
        <f t="shared" si="1536"/>
        <v>2.0614972768082662E-3</v>
      </c>
      <c r="H3401" s="119">
        <f t="shared" si="1527"/>
        <v>47413</v>
      </c>
      <c r="I3401" s="119">
        <f t="shared" si="1537"/>
        <v>47413</v>
      </c>
      <c r="J3401" s="120">
        <f t="shared" si="1522"/>
        <v>21</v>
      </c>
      <c r="K3401" s="120">
        <f t="shared" si="1533"/>
        <v>10</v>
      </c>
      <c r="L3401" s="8">
        <f t="shared" si="1523"/>
        <v>1.00098113</v>
      </c>
      <c r="M3401" s="121">
        <f t="shared" si="1538"/>
        <v>1.00206149</v>
      </c>
      <c r="N3401" s="121">
        <f t="shared" si="1539"/>
        <v>1.8209911014169498</v>
      </c>
      <c r="O3401" s="114">
        <f t="shared" si="1540"/>
        <v>1.8227777300000001</v>
      </c>
      <c r="P3401" s="114">
        <f t="shared" si="1541"/>
        <v>96.251653860000005</v>
      </c>
      <c r="Q3401" s="168">
        <f t="shared" si="1528"/>
        <v>0</v>
      </c>
      <c r="R3401" s="169">
        <f t="shared" si="1524"/>
        <v>0</v>
      </c>
      <c r="S3401" s="114">
        <f t="shared" si="1542"/>
        <v>0</v>
      </c>
      <c r="T3401" s="124">
        <f t="shared" si="1525"/>
        <v>7.0000000000000007E-2</v>
      </c>
      <c r="U3401" s="122">
        <f t="shared" si="1543"/>
        <v>10</v>
      </c>
      <c r="V3401" s="122">
        <v>252</v>
      </c>
      <c r="W3401" s="121">
        <f t="shared" si="1544"/>
        <v>1.0026884739999999</v>
      </c>
      <c r="X3401" s="114">
        <f t="shared" si="1545"/>
        <v>0.25877006000000002</v>
      </c>
      <c r="Y3401" s="114">
        <f t="shared" si="1546"/>
        <v>0</v>
      </c>
      <c r="Z3401" s="127" t="str">
        <f t="shared" si="1529"/>
        <v>A+J=</v>
      </c>
      <c r="AA3401" s="119">
        <f t="shared" si="1530"/>
        <v>47413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>
        <f t="shared" si="1521"/>
        <v>47396</v>
      </c>
      <c r="B3402" s="114">
        <f t="shared" si="1534"/>
        <v>96.545806530000007</v>
      </c>
      <c r="C3402" s="114">
        <f t="shared" si="1526"/>
        <v>52.804931879999998</v>
      </c>
      <c r="D3402" s="115">
        <f t="shared" si="1535"/>
        <v>1190.8820000000001</v>
      </c>
      <c r="E3402" s="116">
        <f t="shared" si="1531"/>
        <v>1193.337</v>
      </c>
      <c r="F3402" s="117">
        <f t="shared" si="1532"/>
        <v>47350</v>
      </c>
      <c r="G3402" s="118">
        <f t="shared" si="1536"/>
        <v>2.0614972768082662E-3</v>
      </c>
      <c r="H3402" s="119">
        <f t="shared" si="1527"/>
        <v>47413</v>
      </c>
      <c r="I3402" s="119">
        <f t="shared" si="1537"/>
        <v>47413</v>
      </c>
      <c r="J3402" s="120">
        <f t="shared" si="1522"/>
        <v>21</v>
      </c>
      <c r="K3402" s="120">
        <f t="shared" si="1533"/>
        <v>11</v>
      </c>
      <c r="L3402" s="8">
        <f t="shared" si="1523"/>
        <v>1.0010793</v>
      </c>
      <c r="M3402" s="121">
        <f t="shared" si="1538"/>
        <v>1.00206149</v>
      </c>
      <c r="N3402" s="121">
        <f t="shared" si="1539"/>
        <v>1.8209911014169498</v>
      </c>
      <c r="O3402" s="114">
        <f t="shared" si="1540"/>
        <v>1.8229564899999999</v>
      </c>
      <c r="P3402" s="114">
        <f t="shared" si="1541"/>
        <v>96.261093270000003</v>
      </c>
      <c r="Q3402" s="168">
        <f t="shared" si="1528"/>
        <v>0</v>
      </c>
      <c r="R3402" s="169">
        <f t="shared" si="1524"/>
        <v>0</v>
      </c>
      <c r="S3402" s="114">
        <f t="shared" si="1542"/>
        <v>0</v>
      </c>
      <c r="T3402" s="124">
        <f t="shared" si="1525"/>
        <v>7.0000000000000007E-2</v>
      </c>
      <c r="U3402" s="122">
        <f t="shared" si="1543"/>
        <v>11</v>
      </c>
      <c r="V3402" s="122">
        <v>252</v>
      </c>
      <c r="W3402" s="121">
        <f t="shared" si="1544"/>
        <v>1.0029577190000001</v>
      </c>
      <c r="X3402" s="114">
        <f t="shared" si="1545"/>
        <v>0.28471326000000002</v>
      </c>
      <c r="Y3402" s="114">
        <f t="shared" si="1546"/>
        <v>0</v>
      </c>
      <c r="Z3402" s="127" t="str">
        <f t="shared" si="1529"/>
        <v>A+J=</v>
      </c>
      <c r="AA3402" s="119">
        <f t="shared" si="1530"/>
        <v>47413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>
        <f t="shared" ref="A3403:A3466" si="1547">(A3402+1)</f>
        <v>47397</v>
      </c>
      <c r="B3403" s="114">
        <f t="shared" si="1534"/>
        <v>96.581201679999992</v>
      </c>
      <c r="C3403" s="114">
        <f t="shared" si="1526"/>
        <v>52.804931879999998</v>
      </c>
      <c r="D3403" s="115">
        <f t="shared" si="1535"/>
        <v>1190.8820000000001</v>
      </c>
      <c r="E3403" s="116">
        <f t="shared" si="1531"/>
        <v>1193.337</v>
      </c>
      <c r="F3403" s="117">
        <f t="shared" si="1532"/>
        <v>47350</v>
      </c>
      <c r="G3403" s="118">
        <f t="shared" si="1536"/>
        <v>2.0614972768082662E-3</v>
      </c>
      <c r="H3403" s="119">
        <f t="shared" si="1527"/>
        <v>47413</v>
      </c>
      <c r="I3403" s="119">
        <f t="shared" si="1537"/>
        <v>47413</v>
      </c>
      <c r="J3403" s="120">
        <f t="shared" ref="J3403:J3466" si="1548">IF(I3403=I3402,J3402,NETWORKDAYS(I3402,I3403,$AD$148:$AD$502)-1)</f>
        <v>21</v>
      </c>
      <c r="K3403" s="120">
        <f t="shared" si="1533"/>
        <v>12</v>
      </c>
      <c r="L3403" s="8">
        <f t="shared" ref="L3403:L3466" si="1549">TRUNC((E3403/D3403)^TRUNC((K3403/J3403),9),8)</f>
        <v>1.00117747</v>
      </c>
      <c r="M3403" s="121">
        <f t="shared" si="1538"/>
        <v>1.00206149</v>
      </c>
      <c r="N3403" s="121">
        <f t="shared" si="1539"/>
        <v>1.8209911014169498</v>
      </c>
      <c r="O3403" s="114">
        <f t="shared" si="1540"/>
        <v>1.8231352599999999</v>
      </c>
      <c r="P3403" s="114">
        <f t="shared" si="1541"/>
        <v>96.270533209999996</v>
      </c>
      <c r="Q3403" s="168">
        <f t="shared" si="1528"/>
        <v>0</v>
      </c>
      <c r="R3403" s="169">
        <f t="shared" ref="R3403:R3466" si="1550">IF(Q3403&gt;0,VLOOKUP($A3403,$AD$10:$AI$140,6),0)</f>
        <v>0</v>
      </c>
      <c r="S3403" s="114">
        <f t="shared" si="1542"/>
        <v>0</v>
      </c>
      <c r="T3403" s="124">
        <f t="shared" ref="T3403:T3466" si="1551">(T3402)</f>
        <v>7.0000000000000007E-2</v>
      </c>
      <c r="U3403" s="122">
        <f t="shared" si="1543"/>
        <v>12</v>
      </c>
      <c r="V3403" s="122">
        <v>252</v>
      </c>
      <c r="W3403" s="121">
        <f t="shared" si="1544"/>
        <v>1.003227036</v>
      </c>
      <c r="X3403" s="114">
        <f t="shared" si="1545"/>
        <v>0.31066846999999997</v>
      </c>
      <c r="Y3403" s="114">
        <f t="shared" si="1546"/>
        <v>0</v>
      </c>
      <c r="Z3403" s="127" t="str">
        <f t="shared" si="1529"/>
        <v>A+J=</v>
      </c>
      <c r="AA3403" s="119">
        <f t="shared" si="1530"/>
        <v>47413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>
        <f t="shared" si="1547"/>
        <v>47398</v>
      </c>
      <c r="B3404" s="114">
        <f t="shared" si="1534"/>
        <v>96.581201679999992</v>
      </c>
      <c r="C3404" s="114">
        <f t="shared" ref="C3404:C3467" si="1552">TRUNC(IF(Q3403&gt;0,VLOOKUP(A3403,$AD$12:$AE$140,2),C3403),8)</f>
        <v>52.804931879999998</v>
      </c>
      <c r="D3404" s="115">
        <f t="shared" si="1535"/>
        <v>1190.8820000000001</v>
      </c>
      <c r="E3404" s="116">
        <f t="shared" si="1531"/>
        <v>1193.337</v>
      </c>
      <c r="F3404" s="117">
        <f t="shared" si="1532"/>
        <v>47350</v>
      </c>
      <c r="G3404" s="118">
        <f t="shared" si="1536"/>
        <v>2.0614972768082662E-3</v>
      </c>
      <c r="H3404" s="119">
        <f t="shared" ref="H3404:H3467" si="1553">IF(DAY(A3404)=H$9,VLOOKUP(A3404,AH$118:AN$450,4),H3403)</f>
        <v>47413</v>
      </c>
      <c r="I3404" s="119">
        <f t="shared" si="1537"/>
        <v>47413</v>
      </c>
      <c r="J3404" s="120">
        <f t="shared" si="1548"/>
        <v>21</v>
      </c>
      <c r="K3404" s="120">
        <f t="shared" si="1533"/>
        <v>12</v>
      </c>
      <c r="L3404" s="8">
        <f t="shared" si="1549"/>
        <v>1.00117747</v>
      </c>
      <c r="M3404" s="121">
        <f t="shared" si="1538"/>
        <v>1.00206149</v>
      </c>
      <c r="N3404" s="121">
        <f t="shared" si="1539"/>
        <v>1.8209911014169498</v>
      </c>
      <c r="O3404" s="114">
        <f t="shared" si="1540"/>
        <v>1.8231352599999999</v>
      </c>
      <c r="P3404" s="114">
        <f t="shared" si="1541"/>
        <v>96.270533209999996</v>
      </c>
      <c r="Q3404" s="168">
        <f t="shared" ref="Q3404:Q3467" si="1554">IF(VLOOKUP(A3404,AD$10:AK$140,8)=VLOOKUP(A3403,AD$10:AK$140,8),0,VLOOKUP(A3404,AD$10:AK$140,8))</f>
        <v>0</v>
      </c>
      <c r="R3404" s="169">
        <f t="shared" si="1550"/>
        <v>0</v>
      </c>
      <c r="S3404" s="114">
        <f t="shared" si="1542"/>
        <v>0</v>
      </c>
      <c r="T3404" s="124">
        <f t="shared" si="1551"/>
        <v>7.0000000000000007E-2</v>
      </c>
      <c r="U3404" s="122">
        <f t="shared" si="1543"/>
        <v>12</v>
      </c>
      <c r="V3404" s="122">
        <v>252</v>
      </c>
      <c r="W3404" s="121">
        <f t="shared" si="1544"/>
        <v>1.003227036</v>
      </c>
      <c r="X3404" s="114">
        <f t="shared" si="1545"/>
        <v>0.31066846999999997</v>
      </c>
      <c r="Y3404" s="114">
        <f t="shared" si="1546"/>
        <v>0</v>
      </c>
      <c r="Z3404" s="127" t="str">
        <f t="shared" ref="Z3404:Z3467" si="1555">IF($Q3403&gt;0,VLOOKUP($A3403,$AD$10:$AM$140,9),Z3403)</f>
        <v>A+J=</v>
      </c>
      <c r="AA3404" s="119">
        <f t="shared" ref="AA3404:AA3467" si="1556">IF($Q3403&gt;0,VLOOKUP($A3403,$AD$10:$AM$140,10),AA3403)</f>
        <v>47413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>
        <f t="shared" si="1547"/>
        <v>47399</v>
      </c>
      <c r="B3405" s="114">
        <f t="shared" si="1534"/>
        <v>96.581201679999992</v>
      </c>
      <c r="C3405" s="114">
        <f t="shared" si="1552"/>
        <v>52.804931879999998</v>
      </c>
      <c r="D3405" s="115">
        <f t="shared" si="1535"/>
        <v>1190.8820000000001</v>
      </c>
      <c r="E3405" s="116">
        <f t="shared" si="1531"/>
        <v>1193.337</v>
      </c>
      <c r="F3405" s="117">
        <f t="shared" si="1532"/>
        <v>47350</v>
      </c>
      <c r="G3405" s="118">
        <f t="shared" si="1536"/>
        <v>2.0614972768082662E-3</v>
      </c>
      <c r="H3405" s="119">
        <f t="shared" si="1553"/>
        <v>47413</v>
      </c>
      <c r="I3405" s="119">
        <f t="shared" si="1537"/>
        <v>47413</v>
      </c>
      <c r="J3405" s="120">
        <f t="shared" si="1548"/>
        <v>21</v>
      </c>
      <c r="K3405" s="120">
        <f t="shared" si="1533"/>
        <v>12</v>
      </c>
      <c r="L3405" s="8">
        <f t="shared" si="1549"/>
        <v>1.00117747</v>
      </c>
      <c r="M3405" s="121">
        <f t="shared" si="1538"/>
        <v>1.00206149</v>
      </c>
      <c r="N3405" s="121">
        <f t="shared" si="1539"/>
        <v>1.8209911014169498</v>
      </c>
      <c r="O3405" s="114">
        <f t="shared" si="1540"/>
        <v>1.8231352599999999</v>
      </c>
      <c r="P3405" s="114">
        <f t="shared" si="1541"/>
        <v>96.270533209999996</v>
      </c>
      <c r="Q3405" s="168">
        <f t="shared" si="1554"/>
        <v>0</v>
      </c>
      <c r="R3405" s="169">
        <f t="shared" si="1550"/>
        <v>0</v>
      </c>
      <c r="S3405" s="114">
        <f t="shared" si="1542"/>
        <v>0</v>
      </c>
      <c r="T3405" s="124">
        <f t="shared" si="1551"/>
        <v>7.0000000000000007E-2</v>
      </c>
      <c r="U3405" s="122">
        <f t="shared" si="1543"/>
        <v>12</v>
      </c>
      <c r="V3405" s="122">
        <v>252</v>
      </c>
      <c r="W3405" s="121">
        <f t="shared" si="1544"/>
        <v>1.003227036</v>
      </c>
      <c r="X3405" s="114">
        <f t="shared" si="1545"/>
        <v>0.31066846999999997</v>
      </c>
      <c r="Y3405" s="114">
        <f t="shared" si="1546"/>
        <v>0</v>
      </c>
      <c r="Z3405" s="127" t="str">
        <f t="shared" si="1555"/>
        <v>A+J=</v>
      </c>
      <c r="AA3405" s="119">
        <f t="shared" si="1556"/>
        <v>47413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>
        <f t="shared" si="1547"/>
        <v>47400</v>
      </c>
      <c r="B3406" s="114">
        <f t="shared" si="1534"/>
        <v>96.616610440000002</v>
      </c>
      <c r="C3406" s="114">
        <f t="shared" si="1552"/>
        <v>52.804931879999998</v>
      </c>
      <c r="D3406" s="115">
        <f t="shared" si="1535"/>
        <v>1190.8820000000001</v>
      </c>
      <c r="E3406" s="116">
        <f t="shared" si="1531"/>
        <v>1193.337</v>
      </c>
      <c r="F3406" s="117">
        <f t="shared" si="1532"/>
        <v>47350</v>
      </c>
      <c r="G3406" s="118">
        <f t="shared" si="1536"/>
        <v>2.0614972768082662E-3</v>
      </c>
      <c r="H3406" s="119">
        <f t="shared" si="1553"/>
        <v>47413</v>
      </c>
      <c r="I3406" s="119">
        <f t="shared" si="1537"/>
        <v>47413</v>
      </c>
      <c r="J3406" s="120">
        <f t="shared" si="1548"/>
        <v>21</v>
      </c>
      <c r="K3406" s="120">
        <f t="shared" si="1533"/>
        <v>13</v>
      </c>
      <c r="L3406" s="8">
        <f t="shared" si="1549"/>
        <v>1.0012756599999999</v>
      </c>
      <c r="M3406" s="121">
        <f t="shared" si="1538"/>
        <v>1.00206149</v>
      </c>
      <c r="N3406" s="121">
        <f t="shared" si="1539"/>
        <v>1.8209911014169498</v>
      </c>
      <c r="O3406" s="114">
        <f t="shared" si="1540"/>
        <v>1.82331406</v>
      </c>
      <c r="P3406" s="114">
        <f t="shared" si="1541"/>
        <v>96.279974730000006</v>
      </c>
      <c r="Q3406" s="168">
        <f t="shared" si="1554"/>
        <v>0</v>
      </c>
      <c r="R3406" s="169">
        <f t="shared" si="1550"/>
        <v>0</v>
      </c>
      <c r="S3406" s="114">
        <f t="shared" si="1542"/>
        <v>0</v>
      </c>
      <c r="T3406" s="124">
        <f t="shared" si="1551"/>
        <v>7.0000000000000007E-2</v>
      </c>
      <c r="U3406" s="122">
        <f t="shared" si="1543"/>
        <v>13</v>
      </c>
      <c r="V3406" s="122">
        <v>252</v>
      </c>
      <c r="W3406" s="121">
        <f t="shared" si="1544"/>
        <v>1.003496425</v>
      </c>
      <c r="X3406" s="114">
        <f t="shared" si="1545"/>
        <v>0.33663570999999998</v>
      </c>
      <c r="Y3406" s="114">
        <f t="shared" si="1546"/>
        <v>0</v>
      </c>
      <c r="Z3406" s="127" t="str">
        <f t="shared" si="1555"/>
        <v>A+J=</v>
      </c>
      <c r="AA3406" s="119">
        <f t="shared" si="1556"/>
        <v>47413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>
        <f t="shared" si="1547"/>
        <v>47401</v>
      </c>
      <c r="B3407" s="114">
        <f t="shared" si="1534"/>
        <v>96.652031839999992</v>
      </c>
      <c r="C3407" s="114">
        <f t="shared" si="1552"/>
        <v>52.804931879999998</v>
      </c>
      <c r="D3407" s="115">
        <f t="shared" si="1535"/>
        <v>1190.8820000000001</v>
      </c>
      <c r="E3407" s="116">
        <f t="shared" si="1531"/>
        <v>1193.337</v>
      </c>
      <c r="F3407" s="117">
        <f t="shared" si="1532"/>
        <v>47350</v>
      </c>
      <c r="G3407" s="118">
        <f t="shared" si="1536"/>
        <v>2.0614972768082662E-3</v>
      </c>
      <c r="H3407" s="119">
        <f t="shared" si="1553"/>
        <v>47413</v>
      </c>
      <c r="I3407" s="119">
        <f t="shared" si="1537"/>
        <v>47413</v>
      </c>
      <c r="J3407" s="120">
        <f t="shared" si="1548"/>
        <v>21</v>
      </c>
      <c r="K3407" s="120">
        <f t="shared" si="1533"/>
        <v>14</v>
      </c>
      <c r="L3407" s="8">
        <f t="shared" si="1549"/>
        <v>1.00137385</v>
      </c>
      <c r="M3407" s="121">
        <f t="shared" si="1538"/>
        <v>1.00206149</v>
      </c>
      <c r="N3407" s="121">
        <f t="shared" si="1539"/>
        <v>1.8209911014169498</v>
      </c>
      <c r="O3407" s="114">
        <f t="shared" si="1540"/>
        <v>1.8234928699999999</v>
      </c>
      <c r="P3407" s="114">
        <f t="shared" si="1541"/>
        <v>96.289416779999996</v>
      </c>
      <c r="Q3407" s="168">
        <f t="shared" si="1554"/>
        <v>0</v>
      </c>
      <c r="R3407" s="169">
        <f t="shared" si="1550"/>
        <v>0</v>
      </c>
      <c r="S3407" s="114">
        <f t="shared" si="1542"/>
        <v>0</v>
      </c>
      <c r="T3407" s="124">
        <f t="shared" si="1551"/>
        <v>7.0000000000000007E-2</v>
      </c>
      <c r="U3407" s="122">
        <f t="shared" si="1543"/>
        <v>14</v>
      </c>
      <c r="V3407" s="122">
        <v>252</v>
      </c>
      <c r="W3407" s="121">
        <f t="shared" si="1544"/>
        <v>1.0037658869999999</v>
      </c>
      <c r="X3407" s="114">
        <f t="shared" si="1545"/>
        <v>0.36261505999999999</v>
      </c>
      <c r="Y3407" s="114">
        <f t="shared" si="1546"/>
        <v>0</v>
      </c>
      <c r="Z3407" s="127" t="str">
        <f t="shared" si="1555"/>
        <v>A+J=</v>
      </c>
      <c r="AA3407" s="119">
        <f t="shared" si="1556"/>
        <v>47413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>
        <f t="shared" si="1547"/>
        <v>47402</v>
      </c>
      <c r="B3408" s="114">
        <f t="shared" si="1534"/>
        <v>96.687466319999999</v>
      </c>
      <c r="C3408" s="114">
        <f t="shared" si="1552"/>
        <v>52.804931879999998</v>
      </c>
      <c r="D3408" s="115">
        <f t="shared" si="1535"/>
        <v>1190.8820000000001</v>
      </c>
      <c r="E3408" s="116">
        <f t="shared" si="1531"/>
        <v>1193.337</v>
      </c>
      <c r="F3408" s="117">
        <f t="shared" si="1532"/>
        <v>47350</v>
      </c>
      <c r="G3408" s="118">
        <f t="shared" si="1536"/>
        <v>2.0614972768082662E-3</v>
      </c>
      <c r="H3408" s="119">
        <f t="shared" si="1553"/>
        <v>47413</v>
      </c>
      <c r="I3408" s="119">
        <f t="shared" si="1537"/>
        <v>47413</v>
      </c>
      <c r="J3408" s="120">
        <f t="shared" si="1548"/>
        <v>21</v>
      </c>
      <c r="K3408" s="120">
        <f t="shared" si="1533"/>
        <v>15</v>
      </c>
      <c r="L3408" s="8">
        <f t="shared" si="1549"/>
        <v>1.00147206</v>
      </c>
      <c r="M3408" s="121">
        <f t="shared" si="1538"/>
        <v>1.00206149</v>
      </c>
      <c r="N3408" s="121">
        <f t="shared" si="1539"/>
        <v>1.8209911014169498</v>
      </c>
      <c r="O3408" s="114">
        <f t="shared" si="1540"/>
        <v>1.8236717</v>
      </c>
      <c r="P3408" s="114">
        <f t="shared" si="1541"/>
        <v>96.298859879999995</v>
      </c>
      <c r="Q3408" s="168">
        <f t="shared" si="1554"/>
        <v>0</v>
      </c>
      <c r="R3408" s="169">
        <f t="shared" si="1550"/>
        <v>0</v>
      </c>
      <c r="S3408" s="114">
        <f t="shared" si="1542"/>
        <v>0</v>
      </c>
      <c r="T3408" s="124">
        <f t="shared" si="1551"/>
        <v>7.0000000000000007E-2</v>
      </c>
      <c r="U3408" s="122">
        <f t="shared" si="1543"/>
        <v>15</v>
      </c>
      <c r="V3408" s="122">
        <v>252</v>
      </c>
      <c r="W3408" s="121">
        <f t="shared" si="1544"/>
        <v>1.004035421</v>
      </c>
      <c r="X3408" s="114">
        <f t="shared" si="1545"/>
        <v>0.38860644</v>
      </c>
      <c r="Y3408" s="114">
        <f t="shared" si="1546"/>
        <v>0</v>
      </c>
      <c r="Z3408" s="127" t="str">
        <f t="shared" si="1555"/>
        <v>A+J=</v>
      </c>
      <c r="AA3408" s="119">
        <f t="shared" si="1556"/>
        <v>47413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>
        <f t="shared" si="1547"/>
        <v>47403</v>
      </c>
      <c r="B3409" s="114">
        <f t="shared" si="1534"/>
        <v>96.722913359999993</v>
      </c>
      <c r="C3409" s="114">
        <f t="shared" si="1552"/>
        <v>52.804931879999998</v>
      </c>
      <c r="D3409" s="115">
        <f t="shared" si="1535"/>
        <v>1190.8820000000001</v>
      </c>
      <c r="E3409" s="116">
        <f t="shared" si="1531"/>
        <v>1193.337</v>
      </c>
      <c r="F3409" s="117">
        <f t="shared" si="1532"/>
        <v>47350</v>
      </c>
      <c r="G3409" s="118">
        <f t="shared" si="1536"/>
        <v>2.0614972768082662E-3</v>
      </c>
      <c r="H3409" s="119">
        <f t="shared" si="1553"/>
        <v>47413</v>
      </c>
      <c r="I3409" s="119">
        <f t="shared" si="1537"/>
        <v>47413</v>
      </c>
      <c r="J3409" s="120">
        <f t="shared" si="1548"/>
        <v>21</v>
      </c>
      <c r="K3409" s="120">
        <f t="shared" si="1533"/>
        <v>16</v>
      </c>
      <c r="L3409" s="8">
        <f t="shared" si="1549"/>
        <v>1.00157027</v>
      </c>
      <c r="M3409" s="121">
        <f t="shared" si="1538"/>
        <v>1.00206149</v>
      </c>
      <c r="N3409" s="121">
        <f t="shared" si="1539"/>
        <v>1.8209911014169498</v>
      </c>
      <c r="O3409" s="114">
        <f t="shared" si="1540"/>
        <v>1.82385054</v>
      </c>
      <c r="P3409" s="114">
        <f t="shared" si="1541"/>
        <v>96.308303519999996</v>
      </c>
      <c r="Q3409" s="168">
        <f t="shared" si="1554"/>
        <v>0</v>
      </c>
      <c r="R3409" s="169">
        <f t="shared" si="1550"/>
        <v>0</v>
      </c>
      <c r="S3409" s="114">
        <f t="shared" si="1542"/>
        <v>0</v>
      </c>
      <c r="T3409" s="124">
        <f t="shared" si="1551"/>
        <v>7.0000000000000007E-2</v>
      </c>
      <c r="U3409" s="122">
        <f t="shared" si="1543"/>
        <v>16</v>
      </c>
      <c r="V3409" s="122">
        <v>252</v>
      </c>
      <c r="W3409" s="121">
        <f t="shared" si="1544"/>
        <v>1.004305027</v>
      </c>
      <c r="X3409" s="114">
        <f t="shared" si="1545"/>
        <v>0.41460984000000001</v>
      </c>
      <c r="Y3409" s="114">
        <f t="shared" si="1546"/>
        <v>0</v>
      </c>
      <c r="Z3409" s="127" t="str">
        <f t="shared" si="1555"/>
        <v>A+J=</v>
      </c>
      <c r="AA3409" s="119">
        <f t="shared" si="1556"/>
        <v>47413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>
        <f t="shared" si="1547"/>
        <v>47404</v>
      </c>
      <c r="B3410" s="114">
        <f t="shared" si="1534"/>
        <v>96.722913359999993</v>
      </c>
      <c r="C3410" s="114">
        <f t="shared" si="1552"/>
        <v>52.804931879999998</v>
      </c>
      <c r="D3410" s="115">
        <f t="shared" si="1535"/>
        <v>1190.8820000000001</v>
      </c>
      <c r="E3410" s="116">
        <f t="shared" si="1531"/>
        <v>1193.337</v>
      </c>
      <c r="F3410" s="117">
        <f t="shared" si="1532"/>
        <v>47350</v>
      </c>
      <c r="G3410" s="118">
        <f t="shared" si="1536"/>
        <v>2.0614972768082662E-3</v>
      </c>
      <c r="H3410" s="119">
        <f t="shared" si="1553"/>
        <v>47413</v>
      </c>
      <c r="I3410" s="119">
        <f t="shared" si="1537"/>
        <v>47413</v>
      </c>
      <c r="J3410" s="120">
        <f t="shared" si="1548"/>
        <v>21</v>
      </c>
      <c r="K3410" s="120">
        <f t="shared" si="1533"/>
        <v>16</v>
      </c>
      <c r="L3410" s="8">
        <f t="shared" si="1549"/>
        <v>1.00157027</v>
      </c>
      <c r="M3410" s="121">
        <f t="shared" si="1538"/>
        <v>1.00206149</v>
      </c>
      <c r="N3410" s="121">
        <f t="shared" si="1539"/>
        <v>1.8209911014169498</v>
      </c>
      <c r="O3410" s="114">
        <f t="shared" si="1540"/>
        <v>1.82385054</v>
      </c>
      <c r="P3410" s="114">
        <f t="shared" si="1541"/>
        <v>96.308303519999996</v>
      </c>
      <c r="Q3410" s="168">
        <f t="shared" si="1554"/>
        <v>0</v>
      </c>
      <c r="R3410" s="169">
        <f t="shared" si="1550"/>
        <v>0</v>
      </c>
      <c r="S3410" s="114">
        <f t="shared" si="1542"/>
        <v>0</v>
      </c>
      <c r="T3410" s="124">
        <f t="shared" si="1551"/>
        <v>7.0000000000000007E-2</v>
      </c>
      <c r="U3410" s="122">
        <f t="shared" si="1543"/>
        <v>16</v>
      </c>
      <c r="V3410" s="122">
        <v>252</v>
      </c>
      <c r="W3410" s="121">
        <f t="shared" si="1544"/>
        <v>1.004305027</v>
      </c>
      <c r="X3410" s="114">
        <f t="shared" si="1545"/>
        <v>0.41460984000000001</v>
      </c>
      <c r="Y3410" s="114">
        <f t="shared" si="1546"/>
        <v>0</v>
      </c>
      <c r="Z3410" s="127" t="str">
        <f t="shared" si="1555"/>
        <v>A+J=</v>
      </c>
      <c r="AA3410" s="119">
        <f t="shared" si="1556"/>
        <v>47413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>
        <f t="shared" si="1547"/>
        <v>47405</v>
      </c>
      <c r="B3411" s="114">
        <f t="shared" si="1534"/>
        <v>96.722913359999993</v>
      </c>
      <c r="C3411" s="114">
        <f t="shared" si="1552"/>
        <v>52.804931879999998</v>
      </c>
      <c r="D3411" s="115">
        <f t="shared" si="1535"/>
        <v>1190.8820000000001</v>
      </c>
      <c r="E3411" s="116">
        <f t="shared" si="1531"/>
        <v>1193.337</v>
      </c>
      <c r="F3411" s="117">
        <f t="shared" si="1532"/>
        <v>47350</v>
      </c>
      <c r="G3411" s="118">
        <f t="shared" si="1536"/>
        <v>2.0614972768082662E-3</v>
      </c>
      <c r="H3411" s="119">
        <f t="shared" si="1553"/>
        <v>47413</v>
      </c>
      <c r="I3411" s="119">
        <f t="shared" si="1537"/>
        <v>47413</v>
      </c>
      <c r="J3411" s="120">
        <f t="shared" si="1548"/>
        <v>21</v>
      </c>
      <c r="K3411" s="120">
        <f t="shared" si="1533"/>
        <v>16</v>
      </c>
      <c r="L3411" s="8">
        <f t="shared" si="1549"/>
        <v>1.00157027</v>
      </c>
      <c r="M3411" s="121">
        <f t="shared" si="1538"/>
        <v>1.00206149</v>
      </c>
      <c r="N3411" s="121">
        <f t="shared" si="1539"/>
        <v>1.8209911014169498</v>
      </c>
      <c r="O3411" s="114">
        <f t="shared" si="1540"/>
        <v>1.82385054</v>
      </c>
      <c r="P3411" s="114">
        <f t="shared" si="1541"/>
        <v>96.308303519999996</v>
      </c>
      <c r="Q3411" s="168">
        <f t="shared" si="1554"/>
        <v>0</v>
      </c>
      <c r="R3411" s="169">
        <f t="shared" si="1550"/>
        <v>0</v>
      </c>
      <c r="S3411" s="114">
        <f t="shared" si="1542"/>
        <v>0</v>
      </c>
      <c r="T3411" s="124">
        <f t="shared" si="1551"/>
        <v>7.0000000000000007E-2</v>
      </c>
      <c r="U3411" s="122">
        <f t="shared" si="1543"/>
        <v>16</v>
      </c>
      <c r="V3411" s="122">
        <v>252</v>
      </c>
      <c r="W3411" s="121">
        <f t="shared" si="1544"/>
        <v>1.004305027</v>
      </c>
      <c r="X3411" s="114">
        <f t="shared" si="1545"/>
        <v>0.41460984000000001</v>
      </c>
      <c r="Y3411" s="114">
        <f t="shared" si="1546"/>
        <v>0</v>
      </c>
      <c r="Z3411" s="127" t="str">
        <f t="shared" si="1555"/>
        <v>A+J=</v>
      </c>
      <c r="AA3411" s="119">
        <f t="shared" si="1556"/>
        <v>47413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>
        <f t="shared" si="1547"/>
        <v>47406</v>
      </c>
      <c r="B3412" s="114">
        <f t="shared" si="1534"/>
        <v>96.722913359999993</v>
      </c>
      <c r="C3412" s="114">
        <f t="shared" si="1552"/>
        <v>52.804931879999998</v>
      </c>
      <c r="D3412" s="115">
        <f t="shared" si="1535"/>
        <v>1190.8820000000001</v>
      </c>
      <c r="E3412" s="116">
        <f t="shared" si="1531"/>
        <v>1193.337</v>
      </c>
      <c r="F3412" s="117">
        <f t="shared" si="1532"/>
        <v>47350</v>
      </c>
      <c r="G3412" s="118">
        <f t="shared" si="1536"/>
        <v>2.0614972768082662E-3</v>
      </c>
      <c r="H3412" s="119">
        <f t="shared" si="1553"/>
        <v>47413</v>
      </c>
      <c r="I3412" s="119">
        <f t="shared" si="1537"/>
        <v>47413</v>
      </c>
      <c r="J3412" s="120">
        <f t="shared" si="1548"/>
        <v>21</v>
      </c>
      <c r="K3412" s="120">
        <f t="shared" si="1533"/>
        <v>16</v>
      </c>
      <c r="L3412" s="8">
        <f t="shared" si="1549"/>
        <v>1.00157027</v>
      </c>
      <c r="M3412" s="121">
        <f t="shared" si="1538"/>
        <v>1.00206149</v>
      </c>
      <c r="N3412" s="121">
        <f t="shared" si="1539"/>
        <v>1.8209911014169498</v>
      </c>
      <c r="O3412" s="114">
        <f t="shared" si="1540"/>
        <v>1.82385054</v>
      </c>
      <c r="P3412" s="114">
        <f t="shared" si="1541"/>
        <v>96.308303519999996</v>
      </c>
      <c r="Q3412" s="168">
        <f t="shared" si="1554"/>
        <v>0</v>
      </c>
      <c r="R3412" s="169">
        <f t="shared" si="1550"/>
        <v>0</v>
      </c>
      <c r="S3412" s="114">
        <f t="shared" si="1542"/>
        <v>0</v>
      </c>
      <c r="T3412" s="124">
        <f t="shared" si="1551"/>
        <v>7.0000000000000007E-2</v>
      </c>
      <c r="U3412" s="122">
        <f t="shared" si="1543"/>
        <v>16</v>
      </c>
      <c r="V3412" s="122">
        <v>252</v>
      </c>
      <c r="W3412" s="121">
        <f t="shared" si="1544"/>
        <v>1.004305027</v>
      </c>
      <c r="X3412" s="114">
        <f t="shared" si="1545"/>
        <v>0.41460984000000001</v>
      </c>
      <c r="Y3412" s="114">
        <f t="shared" si="1546"/>
        <v>0</v>
      </c>
      <c r="Z3412" s="127" t="str">
        <f t="shared" si="1555"/>
        <v>A+J=</v>
      </c>
      <c r="AA3412" s="119">
        <f t="shared" si="1556"/>
        <v>47413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>
        <f t="shared" si="1547"/>
        <v>47407</v>
      </c>
      <c r="B3413" s="114">
        <f t="shared" si="1534"/>
        <v>96.758374649999993</v>
      </c>
      <c r="C3413" s="114">
        <f t="shared" si="1552"/>
        <v>52.804931879999998</v>
      </c>
      <c r="D3413" s="115">
        <f t="shared" si="1535"/>
        <v>1190.8820000000001</v>
      </c>
      <c r="E3413" s="116">
        <f t="shared" si="1531"/>
        <v>1193.337</v>
      </c>
      <c r="F3413" s="117">
        <f t="shared" si="1532"/>
        <v>47350</v>
      </c>
      <c r="G3413" s="118">
        <f t="shared" si="1536"/>
        <v>2.0614972768082662E-3</v>
      </c>
      <c r="H3413" s="119">
        <f t="shared" si="1553"/>
        <v>47413</v>
      </c>
      <c r="I3413" s="119">
        <f t="shared" si="1537"/>
        <v>47413</v>
      </c>
      <c r="J3413" s="120">
        <f t="shared" si="1548"/>
        <v>21</v>
      </c>
      <c r="K3413" s="120">
        <f t="shared" si="1533"/>
        <v>17</v>
      </c>
      <c r="L3413" s="8">
        <f t="shared" si="1549"/>
        <v>1.0016685000000001</v>
      </c>
      <c r="M3413" s="121">
        <f t="shared" si="1538"/>
        <v>1.00206149</v>
      </c>
      <c r="N3413" s="121">
        <f t="shared" si="1539"/>
        <v>1.8209911014169498</v>
      </c>
      <c r="O3413" s="114">
        <f t="shared" si="1540"/>
        <v>1.82402942</v>
      </c>
      <c r="P3413" s="114">
        <f t="shared" si="1541"/>
        <v>96.317749269999993</v>
      </c>
      <c r="Q3413" s="168">
        <f t="shared" si="1554"/>
        <v>0</v>
      </c>
      <c r="R3413" s="169">
        <f t="shared" si="1550"/>
        <v>0</v>
      </c>
      <c r="S3413" s="114">
        <f t="shared" si="1542"/>
        <v>0</v>
      </c>
      <c r="T3413" s="124">
        <f t="shared" si="1551"/>
        <v>7.0000000000000007E-2</v>
      </c>
      <c r="U3413" s="122">
        <f t="shared" si="1543"/>
        <v>17</v>
      </c>
      <c r="V3413" s="122">
        <v>252</v>
      </c>
      <c r="W3413" s="121">
        <f t="shared" si="1544"/>
        <v>1.0045747060000001</v>
      </c>
      <c r="X3413" s="114">
        <f t="shared" si="1545"/>
        <v>0.44062538000000001</v>
      </c>
      <c r="Y3413" s="114">
        <f t="shared" si="1546"/>
        <v>0</v>
      </c>
      <c r="Z3413" s="127" t="str">
        <f t="shared" si="1555"/>
        <v>A+J=</v>
      </c>
      <c r="AA3413" s="119">
        <f t="shared" si="1556"/>
        <v>47413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>
        <f t="shared" si="1547"/>
        <v>47408</v>
      </c>
      <c r="B3414" s="114">
        <f t="shared" si="1534"/>
        <v>96.793847959999994</v>
      </c>
      <c r="C3414" s="114">
        <f t="shared" si="1552"/>
        <v>52.804931879999998</v>
      </c>
      <c r="D3414" s="115">
        <f t="shared" si="1535"/>
        <v>1190.8820000000001</v>
      </c>
      <c r="E3414" s="116">
        <f t="shared" si="1531"/>
        <v>1193.337</v>
      </c>
      <c r="F3414" s="117">
        <f t="shared" si="1532"/>
        <v>47350</v>
      </c>
      <c r="G3414" s="118">
        <f t="shared" si="1536"/>
        <v>2.0614972768082662E-3</v>
      </c>
      <c r="H3414" s="119">
        <f t="shared" si="1553"/>
        <v>47413</v>
      </c>
      <c r="I3414" s="119">
        <f t="shared" si="1537"/>
        <v>47413</v>
      </c>
      <c r="J3414" s="120">
        <f t="shared" si="1548"/>
        <v>21</v>
      </c>
      <c r="K3414" s="120">
        <f t="shared" si="1533"/>
        <v>18</v>
      </c>
      <c r="L3414" s="8">
        <f t="shared" si="1549"/>
        <v>1.0017667299999999</v>
      </c>
      <c r="M3414" s="121">
        <f t="shared" si="1538"/>
        <v>1.00206149</v>
      </c>
      <c r="N3414" s="121">
        <f t="shared" si="1539"/>
        <v>1.8209911014169498</v>
      </c>
      <c r="O3414" s="114">
        <f t="shared" si="1540"/>
        <v>1.8242083</v>
      </c>
      <c r="P3414" s="114">
        <f t="shared" si="1541"/>
        <v>96.327195009999997</v>
      </c>
      <c r="Q3414" s="168">
        <f t="shared" si="1554"/>
        <v>0</v>
      </c>
      <c r="R3414" s="169">
        <f t="shared" si="1550"/>
        <v>0</v>
      </c>
      <c r="S3414" s="114">
        <f t="shared" si="1542"/>
        <v>0</v>
      </c>
      <c r="T3414" s="124">
        <f t="shared" si="1551"/>
        <v>7.0000000000000007E-2</v>
      </c>
      <c r="U3414" s="122">
        <f t="shared" si="1543"/>
        <v>18</v>
      </c>
      <c r="V3414" s="122">
        <v>252</v>
      </c>
      <c r="W3414" s="121">
        <f t="shared" si="1544"/>
        <v>1.0048444569999999</v>
      </c>
      <c r="X3414" s="114">
        <f t="shared" si="1545"/>
        <v>0.46665295000000001</v>
      </c>
      <c r="Y3414" s="114">
        <f t="shared" si="1546"/>
        <v>0</v>
      </c>
      <c r="Z3414" s="127" t="str">
        <f t="shared" si="1555"/>
        <v>A+J=</v>
      </c>
      <c r="AA3414" s="119">
        <f t="shared" si="1556"/>
        <v>47413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>
        <f t="shared" si="1547"/>
        <v>47409</v>
      </c>
      <c r="B3415" s="114">
        <f t="shared" si="1534"/>
        <v>96.829334989999992</v>
      </c>
      <c r="C3415" s="114">
        <f t="shared" si="1552"/>
        <v>52.804931879999998</v>
      </c>
      <c r="D3415" s="115">
        <f t="shared" si="1535"/>
        <v>1190.8820000000001</v>
      </c>
      <c r="E3415" s="116">
        <f t="shared" si="1531"/>
        <v>1193.337</v>
      </c>
      <c r="F3415" s="117">
        <f t="shared" si="1532"/>
        <v>47350</v>
      </c>
      <c r="G3415" s="118">
        <f t="shared" si="1536"/>
        <v>2.0614972768082662E-3</v>
      </c>
      <c r="H3415" s="119">
        <f t="shared" si="1553"/>
        <v>47413</v>
      </c>
      <c r="I3415" s="119">
        <f t="shared" si="1537"/>
        <v>47413</v>
      </c>
      <c r="J3415" s="120">
        <f t="shared" si="1548"/>
        <v>21</v>
      </c>
      <c r="K3415" s="120">
        <f t="shared" si="1533"/>
        <v>19</v>
      </c>
      <c r="L3415" s="8">
        <f t="shared" si="1549"/>
        <v>1.0018649799999999</v>
      </c>
      <c r="M3415" s="121">
        <f t="shared" si="1538"/>
        <v>1.00206149</v>
      </c>
      <c r="N3415" s="121">
        <f t="shared" si="1539"/>
        <v>1.8209911014169498</v>
      </c>
      <c r="O3415" s="114">
        <f t="shared" si="1540"/>
        <v>1.82438721</v>
      </c>
      <c r="P3415" s="114">
        <f t="shared" si="1541"/>
        <v>96.336642339999997</v>
      </c>
      <c r="Q3415" s="168">
        <f t="shared" si="1554"/>
        <v>0</v>
      </c>
      <c r="R3415" s="169">
        <f t="shared" si="1550"/>
        <v>0</v>
      </c>
      <c r="S3415" s="114">
        <f t="shared" si="1542"/>
        <v>0</v>
      </c>
      <c r="T3415" s="124">
        <f t="shared" si="1551"/>
        <v>7.0000000000000007E-2</v>
      </c>
      <c r="U3415" s="122">
        <f t="shared" si="1543"/>
        <v>19</v>
      </c>
      <c r="V3415" s="122">
        <v>252</v>
      </c>
      <c r="W3415" s="121">
        <f t="shared" si="1544"/>
        <v>1.005114281</v>
      </c>
      <c r="X3415" s="114">
        <f t="shared" si="1545"/>
        <v>0.49269265000000001</v>
      </c>
      <c r="Y3415" s="114">
        <f t="shared" si="1546"/>
        <v>0</v>
      </c>
      <c r="Z3415" s="127" t="str">
        <f t="shared" si="1555"/>
        <v>A+J=</v>
      </c>
      <c r="AA3415" s="119">
        <f t="shared" si="1556"/>
        <v>47413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>
        <f t="shared" si="1547"/>
        <v>47410</v>
      </c>
      <c r="B3416" s="114">
        <f t="shared" si="1534"/>
        <v>96.864834070000001</v>
      </c>
      <c r="C3416" s="114">
        <f t="shared" si="1552"/>
        <v>52.804931879999998</v>
      </c>
      <c r="D3416" s="115">
        <f t="shared" si="1535"/>
        <v>1190.8820000000001</v>
      </c>
      <c r="E3416" s="116">
        <f t="shared" si="1531"/>
        <v>1193.337</v>
      </c>
      <c r="F3416" s="117">
        <f t="shared" si="1532"/>
        <v>47350</v>
      </c>
      <c r="G3416" s="118">
        <f t="shared" si="1536"/>
        <v>2.0614972768082662E-3</v>
      </c>
      <c r="H3416" s="119">
        <f t="shared" si="1553"/>
        <v>47413</v>
      </c>
      <c r="I3416" s="119">
        <f t="shared" si="1537"/>
        <v>47413</v>
      </c>
      <c r="J3416" s="120">
        <f t="shared" si="1548"/>
        <v>21</v>
      </c>
      <c r="K3416" s="120">
        <f t="shared" si="1533"/>
        <v>20</v>
      </c>
      <c r="L3416" s="8">
        <f t="shared" si="1549"/>
        <v>1.0019632300000001</v>
      </c>
      <c r="M3416" s="121">
        <f t="shared" si="1538"/>
        <v>1.00206149</v>
      </c>
      <c r="N3416" s="121">
        <f t="shared" si="1539"/>
        <v>1.8209911014169498</v>
      </c>
      <c r="O3416" s="114">
        <f t="shared" si="1540"/>
        <v>1.8245661200000001</v>
      </c>
      <c r="P3416" s="114">
        <f t="shared" si="1541"/>
        <v>96.346089669999998</v>
      </c>
      <c r="Q3416" s="168">
        <f t="shared" si="1554"/>
        <v>0</v>
      </c>
      <c r="R3416" s="169">
        <f t="shared" si="1550"/>
        <v>0</v>
      </c>
      <c r="S3416" s="114">
        <f t="shared" si="1542"/>
        <v>0</v>
      </c>
      <c r="T3416" s="124">
        <f t="shared" si="1551"/>
        <v>7.0000000000000007E-2</v>
      </c>
      <c r="U3416" s="122">
        <f t="shared" si="1543"/>
        <v>20</v>
      </c>
      <c r="V3416" s="122">
        <v>252</v>
      </c>
      <c r="W3416" s="121">
        <f t="shared" si="1544"/>
        <v>1.005384177</v>
      </c>
      <c r="X3416" s="114">
        <f t="shared" si="1545"/>
        <v>0.51874439999999999</v>
      </c>
      <c r="Y3416" s="114">
        <f t="shared" si="1546"/>
        <v>0</v>
      </c>
      <c r="Z3416" s="127" t="str">
        <f t="shared" si="1555"/>
        <v>A+J=</v>
      </c>
      <c r="AA3416" s="119">
        <f t="shared" si="1556"/>
        <v>47413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>
        <f t="shared" si="1547"/>
        <v>47411</v>
      </c>
      <c r="B3417" s="114">
        <f t="shared" si="1534"/>
        <v>96.900346240000005</v>
      </c>
      <c r="C3417" s="114">
        <f t="shared" si="1552"/>
        <v>52.804931879999998</v>
      </c>
      <c r="D3417" s="115">
        <f t="shared" si="1535"/>
        <v>1190.8820000000001</v>
      </c>
      <c r="E3417" s="116">
        <f t="shared" si="1531"/>
        <v>1193.337</v>
      </c>
      <c r="F3417" s="117">
        <f t="shared" si="1532"/>
        <v>47350</v>
      </c>
      <c r="G3417" s="118">
        <f t="shared" si="1536"/>
        <v>2.0614972768082662E-3</v>
      </c>
      <c r="H3417" s="119">
        <f t="shared" si="1553"/>
        <v>47442</v>
      </c>
      <c r="I3417" s="119">
        <f t="shared" si="1537"/>
        <v>47413</v>
      </c>
      <c r="J3417" s="120">
        <f t="shared" si="1548"/>
        <v>21</v>
      </c>
      <c r="K3417" s="120">
        <f t="shared" si="1533"/>
        <v>21</v>
      </c>
      <c r="L3417" s="8">
        <f t="shared" si="1549"/>
        <v>1.00206149</v>
      </c>
      <c r="M3417" s="121">
        <f t="shared" si="1538"/>
        <v>1.00206149</v>
      </c>
      <c r="N3417" s="121">
        <f t="shared" si="1539"/>
        <v>1.8209911014169498</v>
      </c>
      <c r="O3417" s="114">
        <f t="shared" si="1540"/>
        <v>1.82474505</v>
      </c>
      <c r="P3417" s="114">
        <f t="shared" si="1541"/>
        <v>96.355538060000001</v>
      </c>
      <c r="Q3417" s="168">
        <f t="shared" si="1554"/>
        <v>0</v>
      </c>
      <c r="R3417" s="169">
        <f t="shared" si="1550"/>
        <v>0</v>
      </c>
      <c r="S3417" s="114">
        <f t="shared" si="1542"/>
        <v>0</v>
      </c>
      <c r="T3417" s="124">
        <f t="shared" si="1551"/>
        <v>7.0000000000000007E-2</v>
      </c>
      <c r="U3417" s="122">
        <f t="shared" si="1543"/>
        <v>21</v>
      </c>
      <c r="V3417" s="122">
        <v>252</v>
      </c>
      <c r="W3417" s="121">
        <f t="shared" si="1544"/>
        <v>1.0056541450000001</v>
      </c>
      <c r="X3417" s="114">
        <f t="shared" si="1545"/>
        <v>0.54480817999999998</v>
      </c>
      <c r="Y3417" s="114">
        <f t="shared" si="1546"/>
        <v>0</v>
      </c>
      <c r="Z3417" s="127" t="str">
        <f t="shared" si="1555"/>
        <v>A+J=</v>
      </c>
      <c r="AA3417" s="119">
        <f t="shared" si="1556"/>
        <v>47413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>
        <f t="shared" si="1547"/>
        <v>47412</v>
      </c>
      <c r="B3418" s="114">
        <f t="shared" si="1534"/>
        <v>96.900346240000005</v>
      </c>
      <c r="C3418" s="114">
        <f t="shared" si="1552"/>
        <v>52.804931879999998</v>
      </c>
      <c r="D3418" s="115">
        <f t="shared" si="1535"/>
        <v>1190.8820000000001</v>
      </c>
      <c r="E3418" s="116">
        <f t="shared" si="1531"/>
        <v>1193.337</v>
      </c>
      <c r="F3418" s="117">
        <f t="shared" si="1532"/>
        <v>47350</v>
      </c>
      <c r="G3418" s="118">
        <f t="shared" si="1536"/>
        <v>2.0614972768082662E-3</v>
      </c>
      <c r="H3418" s="119">
        <f t="shared" si="1553"/>
        <v>47442</v>
      </c>
      <c r="I3418" s="119">
        <f t="shared" si="1537"/>
        <v>47413</v>
      </c>
      <c r="J3418" s="120">
        <f t="shared" si="1548"/>
        <v>21</v>
      </c>
      <c r="K3418" s="120">
        <f t="shared" si="1533"/>
        <v>21</v>
      </c>
      <c r="L3418" s="8">
        <f t="shared" si="1549"/>
        <v>1.00206149</v>
      </c>
      <c r="M3418" s="121">
        <f t="shared" si="1538"/>
        <v>1.00206149</v>
      </c>
      <c r="N3418" s="121">
        <f t="shared" si="1539"/>
        <v>1.8209911014169498</v>
      </c>
      <c r="O3418" s="114">
        <f t="shared" si="1540"/>
        <v>1.82474505</v>
      </c>
      <c r="P3418" s="114">
        <f t="shared" si="1541"/>
        <v>96.355538060000001</v>
      </c>
      <c r="Q3418" s="168">
        <f t="shared" si="1554"/>
        <v>0</v>
      </c>
      <c r="R3418" s="169">
        <f t="shared" si="1550"/>
        <v>0</v>
      </c>
      <c r="S3418" s="114">
        <f t="shared" si="1542"/>
        <v>0</v>
      </c>
      <c r="T3418" s="124">
        <f t="shared" si="1551"/>
        <v>7.0000000000000007E-2</v>
      </c>
      <c r="U3418" s="122">
        <f t="shared" si="1543"/>
        <v>21</v>
      </c>
      <c r="V3418" s="122">
        <v>252</v>
      </c>
      <c r="W3418" s="121">
        <f t="shared" si="1544"/>
        <v>1.0056541450000001</v>
      </c>
      <c r="X3418" s="114">
        <f t="shared" si="1545"/>
        <v>0.54480817999999998</v>
      </c>
      <c r="Y3418" s="114">
        <f t="shared" si="1546"/>
        <v>0</v>
      </c>
      <c r="Z3418" s="127" t="str">
        <f t="shared" si="1555"/>
        <v>A+J=</v>
      </c>
      <c r="AA3418" s="119">
        <f t="shared" si="1556"/>
        <v>47413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>
        <f t="shared" si="1547"/>
        <v>47413</v>
      </c>
      <c r="B3419" s="114">
        <f t="shared" si="1534"/>
        <v>96.900346240000005</v>
      </c>
      <c r="C3419" s="114">
        <f t="shared" si="1552"/>
        <v>52.804931879999998</v>
      </c>
      <c r="D3419" s="115">
        <f t="shared" si="1535"/>
        <v>1190.8820000000001</v>
      </c>
      <c r="E3419" s="116">
        <f t="shared" si="1531"/>
        <v>1193.337</v>
      </c>
      <c r="F3419" s="117">
        <f t="shared" si="1532"/>
        <v>47350</v>
      </c>
      <c r="G3419" s="118">
        <f t="shared" si="1536"/>
        <v>2.0614972768082662E-3</v>
      </c>
      <c r="H3419" s="119">
        <f t="shared" si="1553"/>
        <v>47442</v>
      </c>
      <c r="I3419" s="119">
        <f t="shared" si="1537"/>
        <v>47413</v>
      </c>
      <c r="J3419" s="120">
        <f t="shared" si="1548"/>
        <v>21</v>
      </c>
      <c r="K3419" s="120">
        <f t="shared" si="1533"/>
        <v>21</v>
      </c>
      <c r="L3419" s="8">
        <f t="shared" si="1549"/>
        <v>1.00206149</v>
      </c>
      <c r="M3419" s="121">
        <f t="shared" si="1538"/>
        <v>1.00206149</v>
      </c>
      <c r="N3419" s="121">
        <f t="shared" si="1539"/>
        <v>1.8209911014169498</v>
      </c>
      <c r="O3419" s="114">
        <f t="shared" si="1540"/>
        <v>1.82474505</v>
      </c>
      <c r="P3419" s="114">
        <f t="shared" si="1541"/>
        <v>96.355538060000001</v>
      </c>
      <c r="Q3419" s="168">
        <f t="shared" si="1554"/>
        <v>112</v>
      </c>
      <c r="R3419" s="169">
        <f t="shared" si="1550"/>
        <v>0.133025</v>
      </c>
      <c r="S3419" s="114">
        <f t="shared" si="1542"/>
        <v>12.81769545</v>
      </c>
      <c r="T3419" s="124">
        <f t="shared" si="1551"/>
        <v>7.0000000000000007E-2</v>
      </c>
      <c r="U3419" s="122">
        <f t="shared" si="1543"/>
        <v>21</v>
      </c>
      <c r="V3419" s="122">
        <v>252</v>
      </c>
      <c r="W3419" s="121">
        <f t="shared" si="1544"/>
        <v>1.0056541450000001</v>
      </c>
      <c r="X3419" s="114">
        <f t="shared" si="1545"/>
        <v>0.54480817999999998</v>
      </c>
      <c r="Y3419" s="114">
        <f t="shared" si="1546"/>
        <v>13.362503630000001</v>
      </c>
      <c r="Z3419" s="127" t="str">
        <f t="shared" si="1555"/>
        <v>A+J=</v>
      </c>
      <c r="AA3419" s="119">
        <f t="shared" si="1556"/>
        <v>47413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>
        <f t="shared" si="1547"/>
        <v>47414</v>
      </c>
      <c r="B3420" s="114">
        <f t="shared" si="1534"/>
        <v>83.569331809999994</v>
      </c>
      <c r="C3420" s="114">
        <f t="shared" si="1552"/>
        <v>45.780555819999996</v>
      </c>
      <c r="D3420" s="115">
        <f t="shared" si="1535"/>
        <v>1190.8820000000001</v>
      </c>
      <c r="E3420" s="116">
        <f t="shared" si="1531"/>
        <v>1193.337</v>
      </c>
      <c r="F3420" s="117">
        <f t="shared" si="1532"/>
        <v>47383</v>
      </c>
      <c r="G3420" s="118">
        <f t="shared" si="1536"/>
        <v>2.0614972768082662E-3</v>
      </c>
      <c r="H3420" s="119">
        <f t="shared" si="1553"/>
        <v>47442</v>
      </c>
      <c r="I3420" s="119">
        <f t="shared" si="1537"/>
        <v>47442</v>
      </c>
      <c r="J3420" s="120">
        <f t="shared" si="1548"/>
        <v>19</v>
      </c>
      <c r="K3420" s="120">
        <f t="shared" si="1533"/>
        <v>1</v>
      </c>
      <c r="L3420" s="8">
        <f t="shared" si="1549"/>
        <v>1.0001083900000001</v>
      </c>
      <c r="M3420" s="121">
        <f t="shared" si="1538"/>
        <v>1.00206149</v>
      </c>
      <c r="N3420" s="121">
        <f t="shared" si="1539"/>
        <v>1.8247450563626098</v>
      </c>
      <c r="O3420" s="114">
        <f t="shared" si="1540"/>
        <v>1.8249428400000001</v>
      </c>
      <c r="P3420" s="114">
        <f t="shared" si="1541"/>
        <v>83.546897549999997</v>
      </c>
      <c r="Q3420" s="168">
        <f t="shared" si="1554"/>
        <v>0</v>
      </c>
      <c r="R3420" s="169">
        <f t="shared" si="1550"/>
        <v>0</v>
      </c>
      <c r="S3420" s="114">
        <f t="shared" si="1542"/>
        <v>0</v>
      </c>
      <c r="T3420" s="124">
        <f t="shared" si="1551"/>
        <v>7.0000000000000007E-2</v>
      </c>
      <c r="U3420" s="122">
        <f t="shared" si="1543"/>
        <v>1</v>
      </c>
      <c r="V3420" s="122">
        <v>252</v>
      </c>
      <c r="W3420" s="121">
        <f t="shared" si="1544"/>
        <v>1.0002685229999999</v>
      </c>
      <c r="X3420" s="114">
        <f t="shared" si="1545"/>
        <v>2.2434260000000001E-2</v>
      </c>
      <c r="Y3420" s="114">
        <f t="shared" si="1546"/>
        <v>0</v>
      </c>
      <c r="Z3420" s="127" t="str">
        <f t="shared" si="1555"/>
        <v>A+J=</v>
      </c>
      <c r="AA3420" s="119">
        <f t="shared" si="1556"/>
        <v>47442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>
        <f t="shared" si="1547"/>
        <v>47415</v>
      </c>
      <c r="B3421" s="114">
        <f t="shared" si="1534"/>
        <v>83.600832339999997</v>
      </c>
      <c r="C3421" s="114">
        <f t="shared" si="1552"/>
        <v>45.780555819999996</v>
      </c>
      <c r="D3421" s="115">
        <f t="shared" si="1535"/>
        <v>1190.8820000000001</v>
      </c>
      <c r="E3421" s="116">
        <f t="shared" si="1531"/>
        <v>1193.337</v>
      </c>
      <c r="F3421" s="117">
        <f t="shared" si="1532"/>
        <v>47383</v>
      </c>
      <c r="G3421" s="118">
        <f t="shared" si="1536"/>
        <v>2.0614972768082662E-3</v>
      </c>
      <c r="H3421" s="119">
        <f t="shared" si="1553"/>
        <v>47442</v>
      </c>
      <c r="I3421" s="119">
        <f t="shared" si="1537"/>
        <v>47442</v>
      </c>
      <c r="J3421" s="120">
        <f t="shared" si="1548"/>
        <v>19</v>
      </c>
      <c r="K3421" s="120">
        <f t="shared" si="1533"/>
        <v>2</v>
      </c>
      <c r="L3421" s="8">
        <f t="shared" si="1549"/>
        <v>1.0002167900000001</v>
      </c>
      <c r="M3421" s="121">
        <f t="shared" si="1538"/>
        <v>1.00206149</v>
      </c>
      <c r="N3421" s="121">
        <f t="shared" si="1539"/>
        <v>1.8247450563626098</v>
      </c>
      <c r="O3421" s="114">
        <f t="shared" si="1540"/>
        <v>1.8251406400000001</v>
      </c>
      <c r="P3421" s="114">
        <f t="shared" si="1541"/>
        <v>83.555952939999997</v>
      </c>
      <c r="Q3421" s="168">
        <f t="shared" si="1554"/>
        <v>0</v>
      </c>
      <c r="R3421" s="169">
        <f t="shared" si="1550"/>
        <v>0</v>
      </c>
      <c r="S3421" s="114">
        <f t="shared" si="1542"/>
        <v>0</v>
      </c>
      <c r="T3421" s="124">
        <f t="shared" si="1551"/>
        <v>7.0000000000000007E-2</v>
      </c>
      <c r="U3421" s="122">
        <f t="shared" si="1543"/>
        <v>2</v>
      </c>
      <c r="V3421" s="122">
        <v>252</v>
      </c>
      <c r="W3421" s="121">
        <f t="shared" si="1544"/>
        <v>1.000537118</v>
      </c>
      <c r="X3421" s="114">
        <f t="shared" si="1545"/>
        <v>4.48794E-2</v>
      </c>
      <c r="Y3421" s="114">
        <f t="shared" si="1546"/>
        <v>0</v>
      </c>
      <c r="Z3421" s="127" t="str">
        <f t="shared" si="1555"/>
        <v>A+J=</v>
      </c>
      <c r="AA3421" s="119">
        <f t="shared" si="1556"/>
        <v>47442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>
        <f t="shared" si="1547"/>
        <v>47416</v>
      </c>
      <c r="B3422" s="114">
        <f t="shared" si="1534"/>
        <v>83.632345599999994</v>
      </c>
      <c r="C3422" s="114">
        <f t="shared" si="1552"/>
        <v>45.780555819999996</v>
      </c>
      <c r="D3422" s="115">
        <f t="shared" si="1535"/>
        <v>1190.8820000000001</v>
      </c>
      <c r="E3422" s="116">
        <f t="shared" si="1531"/>
        <v>1193.337</v>
      </c>
      <c r="F3422" s="117">
        <f t="shared" si="1532"/>
        <v>47383</v>
      </c>
      <c r="G3422" s="118">
        <f t="shared" si="1536"/>
        <v>2.0614972768082662E-3</v>
      </c>
      <c r="H3422" s="119">
        <f t="shared" si="1553"/>
        <v>47442</v>
      </c>
      <c r="I3422" s="119">
        <f t="shared" si="1537"/>
        <v>47442</v>
      </c>
      <c r="J3422" s="120">
        <f t="shared" si="1548"/>
        <v>19</v>
      </c>
      <c r="K3422" s="120">
        <f t="shared" si="1533"/>
        <v>3</v>
      </c>
      <c r="L3422" s="8">
        <f t="shared" si="1549"/>
        <v>1.00032521</v>
      </c>
      <c r="M3422" s="121">
        <f t="shared" si="1538"/>
        <v>1.00206149</v>
      </c>
      <c r="N3422" s="121">
        <f t="shared" si="1539"/>
        <v>1.8247450563626098</v>
      </c>
      <c r="O3422" s="114">
        <f t="shared" si="1540"/>
        <v>1.8253384800000001</v>
      </c>
      <c r="P3422" s="114">
        <f t="shared" si="1541"/>
        <v>83.565010169999994</v>
      </c>
      <c r="Q3422" s="168">
        <f t="shared" si="1554"/>
        <v>0</v>
      </c>
      <c r="R3422" s="169">
        <f t="shared" si="1550"/>
        <v>0</v>
      </c>
      <c r="S3422" s="114">
        <f t="shared" si="1542"/>
        <v>0</v>
      </c>
      <c r="T3422" s="124">
        <f t="shared" si="1551"/>
        <v>7.0000000000000007E-2</v>
      </c>
      <c r="U3422" s="122">
        <f t="shared" si="1543"/>
        <v>3</v>
      </c>
      <c r="V3422" s="122">
        <v>252</v>
      </c>
      <c r="W3422" s="121">
        <f t="shared" si="1544"/>
        <v>1.0008057850000001</v>
      </c>
      <c r="X3422" s="114">
        <f t="shared" si="1545"/>
        <v>6.7335430000000002E-2</v>
      </c>
      <c r="Y3422" s="114">
        <f t="shared" si="1546"/>
        <v>0</v>
      </c>
      <c r="Z3422" s="127" t="str">
        <f t="shared" si="1555"/>
        <v>A+J=</v>
      </c>
      <c r="AA3422" s="119">
        <f t="shared" si="1556"/>
        <v>47442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>
        <f t="shared" si="1547"/>
        <v>47417</v>
      </c>
      <c r="B3423" s="114">
        <f t="shared" si="1534"/>
        <v>83.663870190000011</v>
      </c>
      <c r="C3423" s="114">
        <f t="shared" si="1552"/>
        <v>45.780555819999996</v>
      </c>
      <c r="D3423" s="115">
        <f t="shared" si="1535"/>
        <v>1190.8820000000001</v>
      </c>
      <c r="E3423" s="116">
        <f t="shared" si="1531"/>
        <v>1193.337</v>
      </c>
      <c r="F3423" s="117">
        <f t="shared" si="1532"/>
        <v>47383</v>
      </c>
      <c r="G3423" s="118">
        <f t="shared" si="1536"/>
        <v>2.0614972768082662E-3</v>
      </c>
      <c r="H3423" s="119">
        <f t="shared" si="1553"/>
        <v>47442</v>
      </c>
      <c r="I3423" s="119">
        <f t="shared" si="1537"/>
        <v>47442</v>
      </c>
      <c r="J3423" s="120">
        <f t="shared" si="1548"/>
        <v>19</v>
      </c>
      <c r="K3423" s="120">
        <f t="shared" si="1533"/>
        <v>4</v>
      </c>
      <c r="L3423" s="8">
        <f t="shared" si="1549"/>
        <v>1.00043364</v>
      </c>
      <c r="M3423" s="121">
        <f t="shared" si="1538"/>
        <v>1.00206149</v>
      </c>
      <c r="N3423" s="121">
        <f t="shared" si="1539"/>
        <v>1.8247450563626098</v>
      </c>
      <c r="O3423" s="114">
        <f t="shared" si="1540"/>
        <v>1.82553633</v>
      </c>
      <c r="P3423" s="114">
        <f t="shared" si="1541"/>
        <v>83.574067850000006</v>
      </c>
      <c r="Q3423" s="168">
        <f t="shared" si="1554"/>
        <v>0</v>
      </c>
      <c r="R3423" s="169">
        <f t="shared" si="1550"/>
        <v>0</v>
      </c>
      <c r="S3423" s="114">
        <f t="shared" si="1542"/>
        <v>0</v>
      </c>
      <c r="T3423" s="124">
        <f t="shared" si="1551"/>
        <v>7.0000000000000007E-2</v>
      </c>
      <c r="U3423" s="122">
        <f t="shared" si="1543"/>
        <v>4</v>
      </c>
      <c r="V3423" s="122">
        <v>252</v>
      </c>
      <c r="W3423" s="121">
        <f t="shared" si="1544"/>
        <v>1.0010745240000001</v>
      </c>
      <c r="X3423" s="114">
        <f t="shared" si="1545"/>
        <v>8.9802339999999994E-2</v>
      </c>
      <c r="Y3423" s="114">
        <f t="shared" si="1546"/>
        <v>0</v>
      </c>
      <c r="Z3423" s="127" t="str">
        <f t="shared" si="1555"/>
        <v>A+J=</v>
      </c>
      <c r="AA3423" s="119">
        <f t="shared" si="1556"/>
        <v>47442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>
        <f t="shared" si="1547"/>
        <v>47418</v>
      </c>
      <c r="B3424" s="114">
        <f t="shared" si="1534"/>
        <v>83.695407040000006</v>
      </c>
      <c r="C3424" s="114">
        <f t="shared" si="1552"/>
        <v>45.780555819999996</v>
      </c>
      <c r="D3424" s="115">
        <f t="shared" si="1535"/>
        <v>1190.8820000000001</v>
      </c>
      <c r="E3424" s="116">
        <f t="shared" si="1531"/>
        <v>1193.337</v>
      </c>
      <c r="F3424" s="117">
        <f t="shared" si="1532"/>
        <v>47383</v>
      </c>
      <c r="G3424" s="118">
        <f t="shared" si="1536"/>
        <v>2.0614972768082662E-3</v>
      </c>
      <c r="H3424" s="119">
        <f t="shared" si="1553"/>
        <v>47442</v>
      </c>
      <c r="I3424" s="119">
        <f t="shared" si="1537"/>
        <v>47442</v>
      </c>
      <c r="J3424" s="120">
        <f t="shared" si="1548"/>
        <v>19</v>
      </c>
      <c r="K3424" s="120">
        <f t="shared" si="1533"/>
        <v>5</v>
      </c>
      <c r="L3424" s="8">
        <f t="shared" si="1549"/>
        <v>1.00054208</v>
      </c>
      <c r="M3424" s="121">
        <f t="shared" si="1538"/>
        <v>1.00206149</v>
      </c>
      <c r="N3424" s="121">
        <f t="shared" si="1539"/>
        <v>1.8247450563626098</v>
      </c>
      <c r="O3424" s="114">
        <f t="shared" si="1540"/>
        <v>1.82573421</v>
      </c>
      <c r="P3424" s="114">
        <f t="shared" si="1541"/>
        <v>83.583126910000004</v>
      </c>
      <c r="Q3424" s="168">
        <f t="shared" si="1554"/>
        <v>0</v>
      </c>
      <c r="R3424" s="169">
        <f t="shared" si="1550"/>
        <v>0</v>
      </c>
      <c r="S3424" s="114">
        <f t="shared" si="1542"/>
        <v>0</v>
      </c>
      <c r="T3424" s="124">
        <f t="shared" si="1551"/>
        <v>7.0000000000000007E-2</v>
      </c>
      <c r="U3424" s="122">
        <f t="shared" si="1543"/>
        <v>5</v>
      </c>
      <c r="V3424" s="122">
        <v>252</v>
      </c>
      <c r="W3424" s="121">
        <f t="shared" si="1544"/>
        <v>1.0013433350000001</v>
      </c>
      <c r="X3424" s="114">
        <f t="shared" si="1545"/>
        <v>0.11228013000000001</v>
      </c>
      <c r="Y3424" s="114">
        <f t="shared" si="1546"/>
        <v>0</v>
      </c>
      <c r="Z3424" s="127" t="str">
        <f t="shared" si="1555"/>
        <v>A+J=</v>
      </c>
      <c r="AA3424" s="119">
        <f t="shared" si="1556"/>
        <v>47442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>
        <f t="shared" si="1547"/>
        <v>47419</v>
      </c>
      <c r="B3425" s="114">
        <f t="shared" si="1534"/>
        <v>83.695407040000006</v>
      </c>
      <c r="C3425" s="114">
        <f t="shared" si="1552"/>
        <v>45.780555819999996</v>
      </c>
      <c r="D3425" s="115">
        <f t="shared" si="1535"/>
        <v>1190.8820000000001</v>
      </c>
      <c r="E3425" s="116">
        <f t="shared" si="1531"/>
        <v>1193.337</v>
      </c>
      <c r="F3425" s="117">
        <f t="shared" si="1532"/>
        <v>47383</v>
      </c>
      <c r="G3425" s="118">
        <f t="shared" si="1536"/>
        <v>2.0614972768082662E-3</v>
      </c>
      <c r="H3425" s="119">
        <f t="shared" si="1553"/>
        <v>47442</v>
      </c>
      <c r="I3425" s="119">
        <f t="shared" si="1537"/>
        <v>47442</v>
      </c>
      <c r="J3425" s="120">
        <f t="shared" si="1548"/>
        <v>19</v>
      </c>
      <c r="K3425" s="120">
        <f t="shared" si="1533"/>
        <v>5</v>
      </c>
      <c r="L3425" s="8">
        <f t="shared" si="1549"/>
        <v>1.00054208</v>
      </c>
      <c r="M3425" s="121">
        <f t="shared" si="1538"/>
        <v>1.00206149</v>
      </c>
      <c r="N3425" s="121">
        <f t="shared" si="1539"/>
        <v>1.8247450563626098</v>
      </c>
      <c r="O3425" s="114">
        <f t="shared" si="1540"/>
        <v>1.82573421</v>
      </c>
      <c r="P3425" s="114">
        <f t="shared" si="1541"/>
        <v>83.583126910000004</v>
      </c>
      <c r="Q3425" s="168">
        <f t="shared" si="1554"/>
        <v>0</v>
      </c>
      <c r="R3425" s="169">
        <f t="shared" si="1550"/>
        <v>0</v>
      </c>
      <c r="S3425" s="114">
        <f t="shared" si="1542"/>
        <v>0</v>
      </c>
      <c r="T3425" s="124">
        <f t="shared" si="1551"/>
        <v>7.0000000000000007E-2</v>
      </c>
      <c r="U3425" s="122">
        <f t="shared" si="1543"/>
        <v>5</v>
      </c>
      <c r="V3425" s="122">
        <v>252</v>
      </c>
      <c r="W3425" s="121">
        <f t="shared" si="1544"/>
        <v>1.0013433350000001</v>
      </c>
      <c r="X3425" s="114">
        <f t="shared" si="1545"/>
        <v>0.11228013000000001</v>
      </c>
      <c r="Y3425" s="114">
        <f t="shared" si="1546"/>
        <v>0</v>
      </c>
      <c r="Z3425" s="127" t="str">
        <f t="shared" si="1555"/>
        <v>A+J=</v>
      </c>
      <c r="AA3425" s="119">
        <f t="shared" si="1556"/>
        <v>47442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>
        <f t="shared" si="1547"/>
        <v>47420</v>
      </c>
      <c r="B3426" s="114">
        <f t="shared" si="1534"/>
        <v>83.695407040000006</v>
      </c>
      <c r="C3426" s="114">
        <f t="shared" si="1552"/>
        <v>45.780555819999996</v>
      </c>
      <c r="D3426" s="115">
        <f t="shared" si="1535"/>
        <v>1190.8820000000001</v>
      </c>
      <c r="E3426" s="116">
        <f t="shared" si="1531"/>
        <v>1193.337</v>
      </c>
      <c r="F3426" s="117">
        <f t="shared" si="1532"/>
        <v>47383</v>
      </c>
      <c r="G3426" s="118">
        <f t="shared" si="1536"/>
        <v>2.0614972768082662E-3</v>
      </c>
      <c r="H3426" s="119">
        <f t="shared" si="1553"/>
        <v>47442</v>
      </c>
      <c r="I3426" s="119">
        <f t="shared" si="1537"/>
        <v>47442</v>
      </c>
      <c r="J3426" s="120">
        <f t="shared" si="1548"/>
        <v>19</v>
      </c>
      <c r="K3426" s="120">
        <f t="shared" si="1533"/>
        <v>5</v>
      </c>
      <c r="L3426" s="8">
        <f t="shared" si="1549"/>
        <v>1.00054208</v>
      </c>
      <c r="M3426" s="121">
        <f t="shared" si="1538"/>
        <v>1.00206149</v>
      </c>
      <c r="N3426" s="121">
        <f t="shared" si="1539"/>
        <v>1.8247450563626098</v>
      </c>
      <c r="O3426" s="114">
        <f t="shared" si="1540"/>
        <v>1.82573421</v>
      </c>
      <c r="P3426" s="114">
        <f t="shared" si="1541"/>
        <v>83.583126910000004</v>
      </c>
      <c r="Q3426" s="168">
        <f t="shared" si="1554"/>
        <v>0</v>
      </c>
      <c r="R3426" s="169">
        <f t="shared" si="1550"/>
        <v>0</v>
      </c>
      <c r="S3426" s="114">
        <f t="shared" si="1542"/>
        <v>0</v>
      </c>
      <c r="T3426" s="124">
        <f t="shared" si="1551"/>
        <v>7.0000000000000007E-2</v>
      </c>
      <c r="U3426" s="122">
        <f t="shared" si="1543"/>
        <v>5</v>
      </c>
      <c r="V3426" s="122">
        <v>252</v>
      </c>
      <c r="W3426" s="121">
        <f t="shared" si="1544"/>
        <v>1.0013433350000001</v>
      </c>
      <c r="X3426" s="114">
        <f t="shared" si="1545"/>
        <v>0.11228013000000001</v>
      </c>
      <c r="Y3426" s="114">
        <f t="shared" si="1546"/>
        <v>0</v>
      </c>
      <c r="Z3426" s="127" t="str">
        <f t="shared" si="1555"/>
        <v>A+J=</v>
      </c>
      <c r="AA3426" s="119">
        <f t="shared" si="1556"/>
        <v>47442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>
        <f t="shared" si="1547"/>
        <v>47421</v>
      </c>
      <c r="B3427" s="114">
        <f t="shared" si="1534"/>
        <v>83.72695616</v>
      </c>
      <c r="C3427" s="114">
        <f t="shared" si="1552"/>
        <v>45.780555819999996</v>
      </c>
      <c r="D3427" s="115">
        <f t="shared" si="1535"/>
        <v>1190.8820000000001</v>
      </c>
      <c r="E3427" s="116">
        <f t="shared" si="1531"/>
        <v>1193.337</v>
      </c>
      <c r="F3427" s="117">
        <f t="shared" si="1532"/>
        <v>47383</v>
      </c>
      <c r="G3427" s="118">
        <f t="shared" si="1536"/>
        <v>2.0614972768082662E-3</v>
      </c>
      <c r="H3427" s="119">
        <f t="shared" si="1553"/>
        <v>47442</v>
      </c>
      <c r="I3427" s="119">
        <f t="shared" si="1537"/>
        <v>47442</v>
      </c>
      <c r="J3427" s="120">
        <f t="shared" si="1548"/>
        <v>19</v>
      </c>
      <c r="K3427" s="120">
        <f t="shared" si="1533"/>
        <v>6</v>
      </c>
      <c r="L3427" s="8">
        <f t="shared" si="1549"/>
        <v>1.0006505400000001</v>
      </c>
      <c r="M3427" s="121">
        <f t="shared" si="1538"/>
        <v>1.00206149</v>
      </c>
      <c r="N3427" s="121">
        <f t="shared" si="1539"/>
        <v>1.8247450563626098</v>
      </c>
      <c r="O3427" s="114">
        <f t="shared" si="1540"/>
        <v>1.82593212</v>
      </c>
      <c r="P3427" s="114">
        <f t="shared" si="1541"/>
        <v>83.592187339999995</v>
      </c>
      <c r="Q3427" s="168">
        <f t="shared" si="1554"/>
        <v>0</v>
      </c>
      <c r="R3427" s="169">
        <f t="shared" si="1550"/>
        <v>0</v>
      </c>
      <c r="S3427" s="114">
        <f t="shared" si="1542"/>
        <v>0</v>
      </c>
      <c r="T3427" s="124">
        <f t="shared" si="1551"/>
        <v>7.0000000000000007E-2</v>
      </c>
      <c r="U3427" s="122">
        <f t="shared" si="1543"/>
        <v>6</v>
      </c>
      <c r="V3427" s="122">
        <v>252</v>
      </c>
      <c r="W3427" s="121">
        <f t="shared" si="1544"/>
        <v>1.001612218</v>
      </c>
      <c r="X3427" s="114">
        <f t="shared" si="1545"/>
        <v>0.13476882000000001</v>
      </c>
      <c r="Y3427" s="114">
        <f t="shared" si="1546"/>
        <v>0</v>
      </c>
      <c r="Z3427" s="127" t="str">
        <f t="shared" si="1555"/>
        <v>A+J=</v>
      </c>
      <c r="AA3427" s="119">
        <f t="shared" si="1556"/>
        <v>47442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>
        <f t="shared" si="1547"/>
        <v>47422</v>
      </c>
      <c r="B3428" s="114">
        <f t="shared" si="1534"/>
        <v>83.758516260000007</v>
      </c>
      <c r="C3428" s="114">
        <f t="shared" si="1552"/>
        <v>45.780555819999996</v>
      </c>
      <c r="D3428" s="115">
        <f t="shared" si="1535"/>
        <v>1190.8820000000001</v>
      </c>
      <c r="E3428" s="116">
        <f t="shared" si="1531"/>
        <v>1193.337</v>
      </c>
      <c r="F3428" s="117">
        <f t="shared" si="1532"/>
        <v>47383</v>
      </c>
      <c r="G3428" s="118">
        <f t="shared" si="1536"/>
        <v>2.0614972768082662E-3</v>
      </c>
      <c r="H3428" s="119">
        <f t="shared" si="1553"/>
        <v>47442</v>
      </c>
      <c r="I3428" s="119">
        <f t="shared" si="1537"/>
        <v>47442</v>
      </c>
      <c r="J3428" s="120">
        <f t="shared" si="1548"/>
        <v>19</v>
      </c>
      <c r="K3428" s="120">
        <f t="shared" si="1533"/>
        <v>7</v>
      </c>
      <c r="L3428" s="8">
        <f t="shared" si="1549"/>
        <v>1.000759</v>
      </c>
      <c r="M3428" s="121">
        <f t="shared" si="1538"/>
        <v>1.00206149</v>
      </c>
      <c r="N3428" s="121">
        <f t="shared" si="1539"/>
        <v>1.8247450563626098</v>
      </c>
      <c r="O3428" s="114">
        <f t="shared" si="1540"/>
        <v>1.8261300300000001</v>
      </c>
      <c r="P3428" s="114">
        <f t="shared" si="1541"/>
        <v>83.601247770000001</v>
      </c>
      <c r="Q3428" s="168">
        <f t="shared" si="1554"/>
        <v>0</v>
      </c>
      <c r="R3428" s="169">
        <f t="shared" si="1550"/>
        <v>0</v>
      </c>
      <c r="S3428" s="114">
        <f t="shared" si="1542"/>
        <v>0</v>
      </c>
      <c r="T3428" s="124">
        <f t="shared" si="1551"/>
        <v>7.0000000000000007E-2</v>
      </c>
      <c r="U3428" s="122">
        <f t="shared" si="1543"/>
        <v>7</v>
      </c>
      <c r="V3428" s="122">
        <v>252</v>
      </c>
      <c r="W3428" s="121">
        <f t="shared" si="1544"/>
        <v>1.001881174</v>
      </c>
      <c r="X3428" s="114">
        <f t="shared" si="1545"/>
        <v>0.15726849000000001</v>
      </c>
      <c r="Y3428" s="114">
        <f t="shared" si="1546"/>
        <v>0</v>
      </c>
      <c r="Z3428" s="127" t="str">
        <f t="shared" si="1555"/>
        <v>A+J=</v>
      </c>
      <c r="AA3428" s="119">
        <f t="shared" si="1556"/>
        <v>47442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>
        <f t="shared" si="1547"/>
        <v>47423</v>
      </c>
      <c r="B3429" s="114">
        <f t="shared" si="1534"/>
        <v>83.790089079999987</v>
      </c>
      <c r="C3429" s="114">
        <f t="shared" si="1552"/>
        <v>45.780555819999996</v>
      </c>
      <c r="D3429" s="115">
        <f t="shared" si="1535"/>
        <v>1190.8820000000001</v>
      </c>
      <c r="E3429" s="116">
        <f t="shared" si="1531"/>
        <v>1193.337</v>
      </c>
      <c r="F3429" s="117">
        <f t="shared" si="1532"/>
        <v>47383</v>
      </c>
      <c r="G3429" s="118">
        <f t="shared" si="1536"/>
        <v>2.0614972768082662E-3</v>
      </c>
      <c r="H3429" s="119">
        <f t="shared" si="1553"/>
        <v>47442</v>
      </c>
      <c r="I3429" s="119">
        <f t="shared" si="1537"/>
        <v>47442</v>
      </c>
      <c r="J3429" s="120">
        <f t="shared" si="1548"/>
        <v>19</v>
      </c>
      <c r="K3429" s="120">
        <f t="shared" si="1533"/>
        <v>8</v>
      </c>
      <c r="L3429" s="8">
        <f t="shared" si="1549"/>
        <v>1.0008674799999999</v>
      </c>
      <c r="M3429" s="121">
        <f t="shared" si="1538"/>
        <v>1.00206149</v>
      </c>
      <c r="N3429" s="121">
        <f t="shared" si="1539"/>
        <v>1.8247450563626098</v>
      </c>
      <c r="O3429" s="114">
        <f t="shared" si="1540"/>
        <v>1.8263279800000001</v>
      </c>
      <c r="P3429" s="114">
        <f t="shared" si="1541"/>
        <v>83.610310029999994</v>
      </c>
      <c r="Q3429" s="168">
        <f t="shared" si="1554"/>
        <v>0</v>
      </c>
      <c r="R3429" s="169">
        <f t="shared" si="1550"/>
        <v>0</v>
      </c>
      <c r="S3429" s="114">
        <f t="shared" si="1542"/>
        <v>0</v>
      </c>
      <c r="T3429" s="124">
        <f t="shared" si="1551"/>
        <v>7.0000000000000007E-2</v>
      </c>
      <c r="U3429" s="122">
        <f t="shared" si="1543"/>
        <v>8</v>
      </c>
      <c r="V3429" s="122">
        <v>252</v>
      </c>
      <c r="W3429" s="121">
        <f t="shared" si="1544"/>
        <v>1.0021502019999999</v>
      </c>
      <c r="X3429" s="114">
        <f t="shared" si="1545"/>
        <v>0.17977905</v>
      </c>
      <c r="Y3429" s="114">
        <f t="shared" si="1546"/>
        <v>0</v>
      </c>
      <c r="Z3429" s="127" t="str">
        <f t="shared" si="1555"/>
        <v>A+J=</v>
      </c>
      <c r="AA3429" s="119">
        <f t="shared" si="1556"/>
        <v>47442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>
        <f t="shared" si="1547"/>
        <v>47424</v>
      </c>
      <c r="B3430" s="114">
        <f t="shared" si="1534"/>
        <v>83.821672800000002</v>
      </c>
      <c r="C3430" s="114">
        <f t="shared" si="1552"/>
        <v>45.780555819999996</v>
      </c>
      <c r="D3430" s="115">
        <f t="shared" si="1535"/>
        <v>1190.8820000000001</v>
      </c>
      <c r="E3430" s="116">
        <f t="shared" si="1531"/>
        <v>1193.337</v>
      </c>
      <c r="F3430" s="117">
        <f t="shared" si="1532"/>
        <v>47383</v>
      </c>
      <c r="G3430" s="118">
        <f t="shared" si="1536"/>
        <v>2.0614972768082662E-3</v>
      </c>
      <c r="H3430" s="119">
        <f t="shared" si="1553"/>
        <v>47442</v>
      </c>
      <c r="I3430" s="119">
        <f t="shared" si="1537"/>
        <v>47442</v>
      </c>
      <c r="J3430" s="120">
        <f t="shared" si="1548"/>
        <v>19</v>
      </c>
      <c r="K3430" s="120">
        <f t="shared" si="1533"/>
        <v>9</v>
      </c>
      <c r="L3430" s="8">
        <f t="shared" si="1549"/>
        <v>1.0009759600000001</v>
      </c>
      <c r="M3430" s="121">
        <f t="shared" si="1538"/>
        <v>1.00206149</v>
      </c>
      <c r="N3430" s="121">
        <f t="shared" si="1539"/>
        <v>1.8247450563626098</v>
      </c>
      <c r="O3430" s="114">
        <f t="shared" si="1540"/>
        <v>1.8265259300000001</v>
      </c>
      <c r="P3430" s="114">
        <f t="shared" si="1541"/>
        <v>83.619372290000001</v>
      </c>
      <c r="Q3430" s="168">
        <f t="shared" si="1554"/>
        <v>0</v>
      </c>
      <c r="R3430" s="169">
        <f t="shared" si="1550"/>
        <v>0</v>
      </c>
      <c r="S3430" s="114">
        <f t="shared" si="1542"/>
        <v>0</v>
      </c>
      <c r="T3430" s="124">
        <f t="shared" si="1551"/>
        <v>7.0000000000000007E-2</v>
      </c>
      <c r="U3430" s="122">
        <f t="shared" si="1543"/>
        <v>9</v>
      </c>
      <c r="V3430" s="122">
        <v>252</v>
      </c>
      <c r="W3430" s="121">
        <f t="shared" si="1544"/>
        <v>1.0024193020000001</v>
      </c>
      <c r="X3430" s="114">
        <f t="shared" si="1545"/>
        <v>0.20230050999999999</v>
      </c>
      <c r="Y3430" s="114">
        <f t="shared" si="1546"/>
        <v>0</v>
      </c>
      <c r="Z3430" s="127" t="str">
        <f t="shared" si="1555"/>
        <v>A+J=</v>
      </c>
      <c r="AA3430" s="119">
        <f t="shared" si="1556"/>
        <v>47442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>
        <f t="shared" si="1547"/>
        <v>47425</v>
      </c>
      <c r="B3431" s="114">
        <f t="shared" si="1534"/>
        <v>83.821672800000002</v>
      </c>
      <c r="C3431" s="114">
        <f t="shared" si="1552"/>
        <v>45.780555819999996</v>
      </c>
      <c r="D3431" s="115">
        <f t="shared" si="1535"/>
        <v>1190.8820000000001</v>
      </c>
      <c r="E3431" s="116">
        <f t="shared" si="1531"/>
        <v>1193.337</v>
      </c>
      <c r="F3431" s="117">
        <f t="shared" si="1532"/>
        <v>47383</v>
      </c>
      <c r="G3431" s="118">
        <f t="shared" si="1536"/>
        <v>2.0614972768082662E-3</v>
      </c>
      <c r="H3431" s="119">
        <f t="shared" si="1553"/>
        <v>47442</v>
      </c>
      <c r="I3431" s="119">
        <f t="shared" si="1537"/>
        <v>47442</v>
      </c>
      <c r="J3431" s="120">
        <f t="shared" si="1548"/>
        <v>19</v>
      </c>
      <c r="K3431" s="120">
        <f t="shared" si="1533"/>
        <v>9</v>
      </c>
      <c r="L3431" s="8">
        <f t="shared" si="1549"/>
        <v>1.0009759600000001</v>
      </c>
      <c r="M3431" s="121">
        <f t="shared" si="1538"/>
        <v>1.00206149</v>
      </c>
      <c r="N3431" s="121">
        <f t="shared" si="1539"/>
        <v>1.8247450563626098</v>
      </c>
      <c r="O3431" s="114">
        <f t="shared" si="1540"/>
        <v>1.8265259300000001</v>
      </c>
      <c r="P3431" s="114">
        <f t="shared" si="1541"/>
        <v>83.619372290000001</v>
      </c>
      <c r="Q3431" s="168">
        <f t="shared" si="1554"/>
        <v>0</v>
      </c>
      <c r="R3431" s="169">
        <f t="shared" si="1550"/>
        <v>0</v>
      </c>
      <c r="S3431" s="114">
        <f t="shared" si="1542"/>
        <v>0</v>
      </c>
      <c r="T3431" s="124">
        <f t="shared" si="1551"/>
        <v>7.0000000000000007E-2</v>
      </c>
      <c r="U3431" s="122">
        <f t="shared" si="1543"/>
        <v>9</v>
      </c>
      <c r="V3431" s="122">
        <v>252</v>
      </c>
      <c r="W3431" s="121">
        <f t="shared" si="1544"/>
        <v>1.0024193020000001</v>
      </c>
      <c r="X3431" s="114">
        <f t="shared" si="1545"/>
        <v>0.20230050999999999</v>
      </c>
      <c r="Y3431" s="114">
        <f t="shared" si="1546"/>
        <v>0</v>
      </c>
      <c r="Z3431" s="127" t="str">
        <f t="shared" si="1555"/>
        <v>A+J=</v>
      </c>
      <c r="AA3431" s="119">
        <f t="shared" si="1556"/>
        <v>47442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>
        <f t="shared" si="1547"/>
        <v>47426</v>
      </c>
      <c r="B3432" s="114">
        <f t="shared" si="1534"/>
        <v>83.821672800000002</v>
      </c>
      <c r="C3432" s="114">
        <f t="shared" si="1552"/>
        <v>45.780555819999996</v>
      </c>
      <c r="D3432" s="115">
        <f t="shared" si="1535"/>
        <v>1190.8820000000001</v>
      </c>
      <c r="E3432" s="116">
        <f t="shared" si="1531"/>
        <v>1193.337</v>
      </c>
      <c r="F3432" s="117">
        <f t="shared" si="1532"/>
        <v>47383</v>
      </c>
      <c r="G3432" s="118">
        <f t="shared" si="1536"/>
        <v>2.0614972768082662E-3</v>
      </c>
      <c r="H3432" s="119">
        <f t="shared" si="1553"/>
        <v>47442</v>
      </c>
      <c r="I3432" s="119">
        <f t="shared" si="1537"/>
        <v>47442</v>
      </c>
      <c r="J3432" s="120">
        <f t="shared" si="1548"/>
        <v>19</v>
      </c>
      <c r="K3432" s="120">
        <f t="shared" si="1533"/>
        <v>9</v>
      </c>
      <c r="L3432" s="8">
        <f t="shared" si="1549"/>
        <v>1.0009759600000001</v>
      </c>
      <c r="M3432" s="121">
        <f t="shared" si="1538"/>
        <v>1.00206149</v>
      </c>
      <c r="N3432" s="121">
        <f t="shared" si="1539"/>
        <v>1.8247450563626098</v>
      </c>
      <c r="O3432" s="114">
        <f t="shared" si="1540"/>
        <v>1.8265259300000001</v>
      </c>
      <c r="P3432" s="114">
        <f t="shared" si="1541"/>
        <v>83.619372290000001</v>
      </c>
      <c r="Q3432" s="168">
        <f t="shared" si="1554"/>
        <v>0</v>
      </c>
      <c r="R3432" s="169">
        <f t="shared" si="1550"/>
        <v>0</v>
      </c>
      <c r="S3432" s="114">
        <f t="shared" si="1542"/>
        <v>0</v>
      </c>
      <c r="T3432" s="124">
        <f t="shared" si="1551"/>
        <v>7.0000000000000007E-2</v>
      </c>
      <c r="U3432" s="122">
        <f t="shared" si="1543"/>
        <v>9</v>
      </c>
      <c r="V3432" s="122">
        <v>252</v>
      </c>
      <c r="W3432" s="121">
        <f t="shared" si="1544"/>
        <v>1.0024193020000001</v>
      </c>
      <c r="X3432" s="114">
        <f t="shared" si="1545"/>
        <v>0.20230050999999999</v>
      </c>
      <c r="Y3432" s="114">
        <f t="shared" si="1546"/>
        <v>0</v>
      </c>
      <c r="Z3432" s="127" t="str">
        <f t="shared" si="1555"/>
        <v>A+J=</v>
      </c>
      <c r="AA3432" s="119">
        <f t="shared" si="1556"/>
        <v>47442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>
        <f t="shared" si="1547"/>
        <v>47427</v>
      </c>
      <c r="B3433" s="114">
        <f t="shared" si="1534"/>
        <v>83.821672800000002</v>
      </c>
      <c r="C3433" s="114">
        <f t="shared" si="1552"/>
        <v>45.780555819999996</v>
      </c>
      <c r="D3433" s="115">
        <f t="shared" si="1535"/>
        <v>1190.8820000000001</v>
      </c>
      <c r="E3433" s="116">
        <f t="shared" si="1531"/>
        <v>1193.337</v>
      </c>
      <c r="F3433" s="117">
        <f t="shared" si="1532"/>
        <v>47383</v>
      </c>
      <c r="G3433" s="118">
        <f t="shared" si="1536"/>
        <v>2.0614972768082662E-3</v>
      </c>
      <c r="H3433" s="119">
        <f t="shared" si="1553"/>
        <v>47442</v>
      </c>
      <c r="I3433" s="119">
        <f t="shared" si="1537"/>
        <v>47442</v>
      </c>
      <c r="J3433" s="120">
        <f t="shared" si="1548"/>
        <v>19</v>
      </c>
      <c r="K3433" s="120">
        <f t="shared" si="1533"/>
        <v>9</v>
      </c>
      <c r="L3433" s="8">
        <f t="shared" si="1549"/>
        <v>1.0009759600000001</v>
      </c>
      <c r="M3433" s="121">
        <f t="shared" si="1538"/>
        <v>1.00206149</v>
      </c>
      <c r="N3433" s="121">
        <f t="shared" si="1539"/>
        <v>1.8247450563626098</v>
      </c>
      <c r="O3433" s="114">
        <f t="shared" si="1540"/>
        <v>1.8265259300000001</v>
      </c>
      <c r="P3433" s="114">
        <f t="shared" si="1541"/>
        <v>83.619372290000001</v>
      </c>
      <c r="Q3433" s="168">
        <f t="shared" si="1554"/>
        <v>0</v>
      </c>
      <c r="R3433" s="169">
        <f t="shared" si="1550"/>
        <v>0</v>
      </c>
      <c r="S3433" s="114">
        <f t="shared" si="1542"/>
        <v>0</v>
      </c>
      <c r="T3433" s="124">
        <f t="shared" si="1551"/>
        <v>7.0000000000000007E-2</v>
      </c>
      <c r="U3433" s="122">
        <f t="shared" si="1543"/>
        <v>9</v>
      </c>
      <c r="V3433" s="122">
        <v>252</v>
      </c>
      <c r="W3433" s="121">
        <f t="shared" si="1544"/>
        <v>1.0024193020000001</v>
      </c>
      <c r="X3433" s="114">
        <f t="shared" si="1545"/>
        <v>0.20230050999999999</v>
      </c>
      <c r="Y3433" s="114">
        <f t="shared" si="1546"/>
        <v>0</v>
      </c>
      <c r="Z3433" s="127" t="str">
        <f t="shared" si="1555"/>
        <v>A+J=</v>
      </c>
      <c r="AA3433" s="119">
        <f t="shared" si="1556"/>
        <v>47442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>
        <f t="shared" si="1547"/>
        <v>47428</v>
      </c>
      <c r="B3434" s="114">
        <f t="shared" si="1534"/>
        <v>83.853268790000001</v>
      </c>
      <c r="C3434" s="114">
        <f t="shared" si="1552"/>
        <v>45.780555819999996</v>
      </c>
      <c r="D3434" s="115">
        <f t="shared" si="1535"/>
        <v>1190.8820000000001</v>
      </c>
      <c r="E3434" s="116">
        <f t="shared" ref="E3434:E3497" si="1557">IF($K3434=1,VLOOKUP($A3433,$AO$10:$AS$131,4),E3433)</f>
        <v>1193.337</v>
      </c>
      <c r="F3434" s="117">
        <f t="shared" ref="F3434:F3497" si="1558">IF($K3434=1,VLOOKUP($A3433,$AO$10:$AS$131,5),F3433)</f>
        <v>47383</v>
      </c>
      <c r="G3434" s="118">
        <f t="shared" si="1536"/>
        <v>2.0614972768082662E-3</v>
      </c>
      <c r="H3434" s="119">
        <f t="shared" si="1553"/>
        <v>47442</v>
      </c>
      <c r="I3434" s="119">
        <f t="shared" si="1537"/>
        <v>47442</v>
      </c>
      <c r="J3434" s="120">
        <f t="shared" si="1548"/>
        <v>19</v>
      </c>
      <c r="K3434" s="120">
        <f t="shared" si="1533"/>
        <v>10</v>
      </c>
      <c r="L3434" s="8">
        <f t="shared" si="1549"/>
        <v>1.00108446</v>
      </c>
      <c r="M3434" s="121">
        <f t="shared" si="1538"/>
        <v>1.00206149</v>
      </c>
      <c r="N3434" s="121">
        <f t="shared" si="1539"/>
        <v>1.8247450563626098</v>
      </c>
      <c r="O3434" s="114">
        <f t="shared" si="1540"/>
        <v>1.8267239099999999</v>
      </c>
      <c r="P3434" s="114">
        <f t="shared" si="1541"/>
        <v>83.628435920000001</v>
      </c>
      <c r="Q3434" s="168">
        <f t="shared" si="1554"/>
        <v>0</v>
      </c>
      <c r="R3434" s="169">
        <f t="shared" si="1550"/>
        <v>0</v>
      </c>
      <c r="S3434" s="114">
        <f t="shared" si="1542"/>
        <v>0</v>
      </c>
      <c r="T3434" s="124">
        <f t="shared" si="1551"/>
        <v>7.0000000000000007E-2</v>
      </c>
      <c r="U3434" s="122">
        <f t="shared" si="1543"/>
        <v>10</v>
      </c>
      <c r="V3434" s="122">
        <v>252</v>
      </c>
      <c r="W3434" s="121">
        <f t="shared" si="1544"/>
        <v>1.0026884739999999</v>
      </c>
      <c r="X3434" s="114">
        <f t="shared" si="1545"/>
        <v>0.22483286999999999</v>
      </c>
      <c r="Y3434" s="114">
        <f t="shared" si="1546"/>
        <v>0</v>
      </c>
      <c r="Z3434" s="127" t="str">
        <f t="shared" si="1555"/>
        <v>A+J=</v>
      </c>
      <c r="AA3434" s="119">
        <f t="shared" si="1556"/>
        <v>47442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>
        <f t="shared" si="1547"/>
        <v>47429</v>
      </c>
      <c r="B3435" s="114">
        <f t="shared" si="1534"/>
        <v>83.884878070000013</v>
      </c>
      <c r="C3435" s="114">
        <f t="shared" si="1552"/>
        <v>45.780555819999996</v>
      </c>
      <c r="D3435" s="115">
        <f t="shared" si="1535"/>
        <v>1190.8820000000001</v>
      </c>
      <c r="E3435" s="116">
        <f t="shared" si="1557"/>
        <v>1193.337</v>
      </c>
      <c r="F3435" s="117">
        <f t="shared" si="1558"/>
        <v>47383</v>
      </c>
      <c r="G3435" s="118">
        <f t="shared" si="1536"/>
        <v>2.0614972768082662E-3</v>
      </c>
      <c r="H3435" s="119">
        <f t="shared" si="1553"/>
        <v>47442</v>
      </c>
      <c r="I3435" s="119">
        <f t="shared" si="1537"/>
        <v>47442</v>
      </c>
      <c r="J3435" s="120">
        <f t="shared" si="1548"/>
        <v>19</v>
      </c>
      <c r="K3435" s="120">
        <f t="shared" si="1533"/>
        <v>11</v>
      </c>
      <c r="L3435" s="8">
        <f t="shared" si="1549"/>
        <v>1.0011929799999999</v>
      </c>
      <c r="M3435" s="121">
        <f t="shared" si="1538"/>
        <v>1.00206149</v>
      </c>
      <c r="N3435" s="121">
        <f t="shared" si="1539"/>
        <v>1.8247450563626098</v>
      </c>
      <c r="O3435" s="114">
        <f t="shared" si="1540"/>
        <v>1.8269219400000001</v>
      </c>
      <c r="P3435" s="114">
        <f t="shared" si="1541"/>
        <v>83.637501850000007</v>
      </c>
      <c r="Q3435" s="168">
        <f t="shared" si="1554"/>
        <v>0</v>
      </c>
      <c r="R3435" s="169">
        <f t="shared" si="1550"/>
        <v>0</v>
      </c>
      <c r="S3435" s="114">
        <f t="shared" si="1542"/>
        <v>0</v>
      </c>
      <c r="T3435" s="124">
        <f t="shared" si="1551"/>
        <v>7.0000000000000007E-2</v>
      </c>
      <c r="U3435" s="122">
        <f t="shared" si="1543"/>
        <v>11</v>
      </c>
      <c r="V3435" s="122">
        <v>252</v>
      </c>
      <c r="W3435" s="121">
        <f t="shared" si="1544"/>
        <v>1.0029577190000001</v>
      </c>
      <c r="X3435" s="114">
        <f t="shared" si="1545"/>
        <v>0.24737622000000001</v>
      </c>
      <c r="Y3435" s="114">
        <f t="shared" si="1546"/>
        <v>0</v>
      </c>
      <c r="Z3435" s="127" t="str">
        <f t="shared" si="1555"/>
        <v>A+J=</v>
      </c>
      <c r="AA3435" s="119">
        <f t="shared" si="1556"/>
        <v>47442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>
        <f t="shared" si="1547"/>
        <v>47430</v>
      </c>
      <c r="B3436" s="114">
        <f t="shared" si="1534"/>
        <v>83.916497789999994</v>
      </c>
      <c r="C3436" s="114">
        <f t="shared" si="1552"/>
        <v>45.780555819999996</v>
      </c>
      <c r="D3436" s="115">
        <f t="shared" si="1535"/>
        <v>1190.8820000000001</v>
      </c>
      <c r="E3436" s="116">
        <f t="shared" si="1557"/>
        <v>1193.337</v>
      </c>
      <c r="F3436" s="117">
        <f t="shared" si="1558"/>
        <v>47383</v>
      </c>
      <c r="G3436" s="118">
        <f t="shared" si="1536"/>
        <v>2.0614972768082662E-3</v>
      </c>
      <c r="H3436" s="119">
        <f t="shared" si="1553"/>
        <v>47442</v>
      </c>
      <c r="I3436" s="119">
        <f t="shared" si="1537"/>
        <v>47442</v>
      </c>
      <c r="J3436" s="120">
        <f t="shared" si="1548"/>
        <v>19</v>
      </c>
      <c r="K3436" s="120">
        <f t="shared" si="1533"/>
        <v>12</v>
      </c>
      <c r="L3436" s="8">
        <f t="shared" si="1549"/>
        <v>1.0013015000000001</v>
      </c>
      <c r="M3436" s="121">
        <f t="shared" si="1538"/>
        <v>1.00206149</v>
      </c>
      <c r="N3436" s="121">
        <f t="shared" si="1539"/>
        <v>1.8247450563626098</v>
      </c>
      <c r="O3436" s="114">
        <f t="shared" si="1540"/>
        <v>1.8271199600000001</v>
      </c>
      <c r="P3436" s="114">
        <f t="shared" si="1541"/>
        <v>83.646567309999995</v>
      </c>
      <c r="Q3436" s="168">
        <f t="shared" si="1554"/>
        <v>0</v>
      </c>
      <c r="R3436" s="169">
        <f t="shared" si="1550"/>
        <v>0</v>
      </c>
      <c r="S3436" s="114">
        <f t="shared" si="1542"/>
        <v>0</v>
      </c>
      <c r="T3436" s="124">
        <f t="shared" si="1551"/>
        <v>7.0000000000000007E-2</v>
      </c>
      <c r="U3436" s="122">
        <f t="shared" si="1543"/>
        <v>12</v>
      </c>
      <c r="V3436" s="122">
        <v>252</v>
      </c>
      <c r="W3436" s="121">
        <f t="shared" si="1544"/>
        <v>1.003227036</v>
      </c>
      <c r="X3436" s="114">
        <f t="shared" si="1545"/>
        <v>0.26993047999999997</v>
      </c>
      <c r="Y3436" s="114">
        <f t="shared" si="1546"/>
        <v>0</v>
      </c>
      <c r="Z3436" s="127" t="str">
        <f t="shared" si="1555"/>
        <v>A+J=</v>
      </c>
      <c r="AA3436" s="119">
        <f t="shared" si="1556"/>
        <v>47442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>
        <f t="shared" si="1547"/>
        <v>47431</v>
      </c>
      <c r="B3437" s="114">
        <f t="shared" si="1534"/>
        <v>83.94812933</v>
      </c>
      <c r="C3437" s="114">
        <f t="shared" si="1552"/>
        <v>45.780555819999996</v>
      </c>
      <c r="D3437" s="115">
        <f t="shared" si="1535"/>
        <v>1190.8820000000001</v>
      </c>
      <c r="E3437" s="116">
        <f t="shared" si="1557"/>
        <v>1193.337</v>
      </c>
      <c r="F3437" s="117">
        <f t="shared" si="1558"/>
        <v>47383</v>
      </c>
      <c r="G3437" s="118">
        <f t="shared" si="1536"/>
        <v>2.0614972768082662E-3</v>
      </c>
      <c r="H3437" s="119">
        <f t="shared" si="1553"/>
        <v>47442</v>
      </c>
      <c r="I3437" s="119">
        <f t="shared" si="1537"/>
        <v>47442</v>
      </c>
      <c r="J3437" s="120">
        <f t="shared" si="1548"/>
        <v>19</v>
      </c>
      <c r="K3437" s="120">
        <f t="shared" si="1533"/>
        <v>13</v>
      </c>
      <c r="L3437" s="8">
        <f t="shared" si="1549"/>
        <v>1.00141003</v>
      </c>
      <c r="M3437" s="121">
        <f t="shared" si="1538"/>
        <v>1.00206149</v>
      </c>
      <c r="N3437" s="121">
        <f t="shared" si="1539"/>
        <v>1.8247450563626098</v>
      </c>
      <c r="O3437" s="114">
        <f t="shared" si="1540"/>
        <v>1.827318</v>
      </c>
      <c r="P3437" s="114">
        <f t="shared" si="1541"/>
        <v>83.655633690000002</v>
      </c>
      <c r="Q3437" s="168">
        <f t="shared" si="1554"/>
        <v>0</v>
      </c>
      <c r="R3437" s="169">
        <f t="shared" si="1550"/>
        <v>0</v>
      </c>
      <c r="S3437" s="114">
        <f t="shared" si="1542"/>
        <v>0</v>
      </c>
      <c r="T3437" s="124">
        <f t="shared" si="1551"/>
        <v>7.0000000000000007E-2</v>
      </c>
      <c r="U3437" s="122">
        <f t="shared" si="1543"/>
        <v>13</v>
      </c>
      <c r="V3437" s="122">
        <v>252</v>
      </c>
      <c r="W3437" s="121">
        <f t="shared" si="1544"/>
        <v>1.003496425</v>
      </c>
      <c r="X3437" s="114">
        <f t="shared" si="1545"/>
        <v>0.29249564</v>
      </c>
      <c r="Y3437" s="114">
        <f t="shared" si="1546"/>
        <v>0</v>
      </c>
      <c r="Z3437" s="127" t="str">
        <f t="shared" si="1555"/>
        <v>A+J=</v>
      </c>
      <c r="AA3437" s="119">
        <f t="shared" si="1556"/>
        <v>47442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>
        <f t="shared" si="1547"/>
        <v>47432</v>
      </c>
      <c r="B3438" s="114">
        <f t="shared" si="1534"/>
        <v>83.979773260000002</v>
      </c>
      <c r="C3438" s="114">
        <f t="shared" si="1552"/>
        <v>45.780555819999996</v>
      </c>
      <c r="D3438" s="115">
        <f t="shared" si="1535"/>
        <v>1190.8820000000001</v>
      </c>
      <c r="E3438" s="116">
        <f t="shared" si="1557"/>
        <v>1193.337</v>
      </c>
      <c r="F3438" s="117">
        <f t="shared" si="1558"/>
        <v>47383</v>
      </c>
      <c r="G3438" s="118">
        <f t="shared" si="1536"/>
        <v>2.0614972768082662E-3</v>
      </c>
      <c r="H3438" s="119">
        <f t="shared" si="1553"/>
        <v>47442</v>
      </c>
      <c r="I3438" s="119">
        <f t="shared" si="1537"/>
        <v>47442</v>
      </c>
      <c r="J3438" s="120">
        <f t="shared" si="1548"/>
        <v>19</v>
      </c>
      <c r="K3438" s="120">
        <f t="shared" ref="K3438:K3501" si="1559">(J3438-(NETWORKDAYS(A3438,I3438,AD$148:AD$502)-1))</f>
        <v>14</v>
      </c>
      <c r="L3438" s="8">
        <f t="shared" si="1549"/>
        <v>1.0015185799999999</v>
      </c>
      <c r="M3438" s="121">
        <f t="shared" si="1538"/>
        <v>1.00206149</v>
      </c>
      <c r="N3438" s="121">
        <f t="shared" si="1539"/>
        <v>1.8247450563626098</v>
      </c>
      <c r="O3438" s="114">
        <f t="shared" si="1540"/>
        <v>1.8275160699999999</v>
      </c>
      <c r="P3438" s="114">
        <f t="shared" si="1541"/>
        <v>83.664701449999995</v>
      </c>
      <c r="Q3438" s="168">
        <f t="shared" si="1554"/>
        <v>0</v>
      </c>
      <c r="R3438" s="169">
        <f t="shared" si="1550"/>
        <v>0</v>
      </c>
      <c r="S3438" s="114">
        <f t="shared" si="1542"/>
        <v>0</v>
      </c>
      <c r="T3438" s="124">
        <f t="shared" si="1551"/>
        <v>7.0000000000000007E-2</v>
      </c>
      <c r="U3438" s="122">
        <f t="shared" si="1543"/>
        <v>14</v>
      </c>
      <c r="V3438" s="122">
        <v>252</v>
      </c>
      <c r="W3438" s="121">
        <f t="shared" si="1544"/>
        <v>1.0037658869999999</v>
      </c>
      <c r="X3438" s="114">
        <f t="shared" si="1545"/>
        <v>0.31507181000000001</v>
      </c>
      <c r="Y3438" s="114">
        <f t="shared" si="1546"/>
        <v>0</v>
      </c>
      <c r="Z3438" s="127" t="str">
        <f t="shared" si="1555"/>
        <v>A+J=</v>
      </c>
      <c r="AA3438" s="119">
        <f t="shared" si="1556"/>
        <v>47442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>
        <f t="shared" si="1547"/>
        <v>47433</v>
      </c>
      <c r="B3439" s="114">
        <f t="shared" si="1534"/>
        <v>83.979773260000002</v>
      </c>
      <c r="C3439" s="114">
        <f t="shared" si="1552"/>
        <v>45.780555819999996</v>
      </c>
      <c r="D3439" s="115">
        <f t="shared" si="1535"/>
        <v>1190.8820000000001</v>
      </c>
      <c r="E3439" s="116">
        <f t="shared" si="1557"/>
        <v>1193.337</v>
      </c>
      <c r="F3439" s="117">
        <f t="shared" si="1558"/>
        <v>47383</v>
      </c>
      <c r="G3439" s="118">
        <f t="shared" si="1536"/>
        <v>2.0614972768082662E-3</v>
      </c>
      <c r="H3439" s="119">
        <f t="shared" si="1553"/>
        <v>47442</v>
      </c>
      <c r="I3439" s="119">
        <f t="shared" si="1537"/>
        <v>47442</v>
      </c>
      <c r="J3439" s="120">
        <f t="shared" si="1548"/>
        <v>19</v>
      </c>
      <c r="K3439" s="120">
        <f t="shared" si="1559"/>
        <v>14</v>
      </c>
      <c r="L3439" s="8">
        <f t="shared" si="1549"/>
        <v>1.0015185799999999</v>
      </c>
      <c r="M3439" s="121">
        <f t="shared" si="1538"/>
        <v>1.00206149</v>
      </c>
      <c r="N3439" s="121">
        <f t="shared" si="1539"/>
        <v>1.8247450563626098</v>
      </c>
      <c r="O3439" s="114">
        <f t="shared" si="1540"/>
        <v>1.8275160699999999</v>
      </c>
      <c r="P3439" s="114">
        <f t="shared" si="1541"/>
        <v>83.664701449999995</v>
      </c>
      <c r="Q3439" s="168">
        <f t="shared" si="1554"/>
        <v>0</v>
      </c>
      <c r="R3439" s="169">
        <f t="shared" si="1550"/>
        <v>0</v>
      </c>
      <c r="S3439" s="114">
        <f t="shared" si="1542"/>
        <v>0</v>
      </c>
      <c r="T3439" s="124">
        <f t="shared" si="1551"/>
        <v>7.0000000000000007E-2</v>
      </c>
      <c r="U3439" s="122">
        <f t="shared" si="1543"/>
        <v>14</v>
      </c>
      <c r="V3439" s="122">
        <v>252</v>
      </c>
      <c r="W3439" s="121">
        <f t="shared" si="1544"/>
        <v>1.0037658869999999</v>
      </c>
      <c r="X3439" s="114">
        <f t="shared" si="1545"/>
        <v>0.31507181000000001</v>
      </c>
      <c r="Y3439" s="114">
        <f t="shared" si="1546"/>
        <v>0</v>
      </c>
      <c r="Z3439" s="127" t="str">
        <f t="shared" si="1555"/>
        <v>A+J=</v>
      </c>
      <c r="AA3439" s="119">
        <f t="shared" si="1556"/>
        <v>47442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>
        <f t="shared" si="1547"/>
        <v>47434</v>
      </c>
      <c r="B3440" s="114">
        <f t="shared" si="1534"/>
        <v>83.979773260000002</v>
      </c>
      <c r="C3440" s="114">
        <f t="shared" si="1552"/>
        <v>45.780555819999996</v>
      </c>
      <c r="D3440" s="115">
        <f t="shared" si="1535"/>
        <v>1190.8820000000001</v>
      </c>
      <c r="E3440" s="116">
        <f t="shared" si="1557"/>
        <v>1193.337</v>
      </c>
      <c r="F3440" s="117">
        <f t="shared" si="1558"/>
        <v>47383</v>
      </c>
      <c r="G3440" s="118">
        <f t="shared" si="1536"/>
        <v>2.0614972768082662E-3</v>
      </c>
      <c r="H3440" s="119">
        <f t="shared" si="1553"/>
        <v>47442</v>
      </c>
      <c r="I3440" s="119">
        <f t="shared" si="1537"/>
        <v>47442</v>
      </c>
      <c r="J3440" s="120">
        <f t="shared" si="1548"/>
        <v>19</v>
      </c>
      <c r="K3440" s="120">
        <f t="shared" si="1559"/>
        <v>14</v>
      </c>
      <c r="L3440" s="8">
        <f t="shared" si="1549"/>
        <v>1.0015185799999999</v>
      </c>
      <c r="M3440" s="121">
        <f t="shared" si="1538"/>
        <v>1.00206149</v>
      </c>
      <c r="N3440" s="121">
        <f t="shared" si="1539"/>
        <v>1.8247450563626098</v>
      </c>
      <c r="O3440" s="114">
        <f t="shared" si="1540"/>
        <v>1.8275160699999999</v>
      </c>
      <c r="P3440" s="114">
        <f t="shared" si="1541"/>
        <v>83.664701449999995</v>
      </c>
      <c r="Q3440" s="168">
        <f t="shared" si="1554"/>
        <v>0</v>
      </c>
      <c r="R3440" s="169">
        <f t="shared" si="1550"/>
        <v>0</v>
      </c>
      <c r="S3440" s="114">
        <f t="shared" si="1542"/>
        <v>0</v>
      </c>
      <c r="T3440" s="124">
        <f t="shared" si="1551"/>
        <v>7.0000000000000007E-2</v>
      </c>
      <c r="U3440" s="122">
        <f t="shared" si="1543"/>
        <v>14</v>
      </c>
      <c r="V3440" s="122">
        <v>252</v>
      </c>
      <c r="W3440" s="121">
        <f t="shared" si="1544"/>
        <v>1.0037658869999999</v>
      </c>
      <c r="X3440" s="114">
        <f t="shared" si="1545"/>
        <v>0.31507181000000001</v>
      </c>
      <c r="Y3440" s="114">
        <f t="shared" si="1546"/>
        <v>0</v>
      </c>
      <c r="Z3440" s="127" t="str">
        <f t="shared" si="1555"/>
        <v>A+J=</v>
      </c>
      <c r="AA3440" s="119">
        <f t="shared" si="1556"/>
        <v>47442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>
        <f t="shared" si="1547"/>
        <v>47435</v>
      </c>
      <c r="B3441" s="114">
        <f t="shared" si="1534"/>
        <v>84.011429469999996</v>
      </c>
      <c r="C3441" s="114">
        <f t="shared" si="1552"/>
        <v>45.780555819999996</v>
      </c>
      <c r="D3441" s="115">
        <f t="shared" si="1535"/>
        <v>1190.8820000000001</v>
      </c>
      <c r="E3441" s="116">
        <f t="shared" si="1557"/>
        <v>1193.337</v>
      </c>
      <c r="F3441" s="117">
        <f t="shared" si="1558"/>
        <v>47383</v>
      </c>
      <c r="G3441" s="118">
        <f t="shared" si="1536"/>
        <v>2.0614972768082662E-3</v>
      </c>
      <c r="H3441" s="119">
        <f t="shared" si="1553"/>
        <v>47442</v>
      </c>
      <c r="I3441" s="119">
        <f t="shared" si="1537"/>
        <v>47442</v>
      </c>
      <c r="J3441" s="120">
        <f t="shared" si="1548"/>
        <v>19</v>
      </c>
      <c r="K3441" s="120">
        <f t="shared" si="1559"/>
        <v>15</v>
      </c>
      <c r="L3441" s="8">
        <f t="shared" si="1549"/>
        <v>1.0016271400000001</v>
      </c>
      <c r="M3441" s="121">
        <f t="shared" si="1538"/>
        <v>1.00206149</v>
      </c>
      <c r="N3441" s="121">
        <f t="shared" si="1539"/>
        <v>1.8247450563626098</v>
      </c>
      <c r="O3441" s="114">
        <f t="shared" si="1540"/>
        <v>1.8277141699999999</v>
      </c>
      <c r="P3441" s="114">
        <f t="shared" si="1541"/>
        <v>83.673770579999996</v>
      </c>
      <c r="Q3441" s="168">
        <f t="shared" si="1554"/>
        <v>0</v>
      </c>
      <c r="R3441" s="169">
        <f t="shared" si="1550"/>
        <v>0</v>
      </c>
      <c r="S3441" s="114">
        <f t="shared" si="1542"/>
        <v>0</v>
      </c>
      <c r="T3441" s="124">
        <f t="shared" si="1551"/>
        <v>7.0000000000000007E-2</v>
      </c>
      <c r="U3441" s="122">
        <f t="shared" si="1543"/>
        <v>15</v>
      </c>
      <c r="V3441" s="122">
        <v>252</v>
      </c>
      <c r="W3441" s="121">
        <f t="shared" si="1544"/>
        <v>1.004035421</v>
      </c>
      <c r="X3441" s="114">
        <f t="shared" si="1545"/>
        <v>0.33765888999999999</v>
      </c>
      <c r="Y3441" s="114">
        <f t="shared" si="1546"/>
        <v>0</v>
      </c>
      <c r="Z3441" s="127" t="str">
        <f t="shared" si="1555"/>
        <v>A+J=</v>
      </c>
      <c r="AA3441" s="119">
        <f t="shared" si="1556"/>
        <v>47442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>
        <f t="shared" si="1547"/>
        <v>47436</v>
      </c>
      <c r="B3442" s="114">
        <f t="shared" si="1534"/>
        <v>84.043097039999992</v>
      </c>
      <c r="C3442" s="114">
        <f t="shared" si="1552"/>
        <v>45.780555819999996</v>
      </c>
      <c r="D3442" s="115">
        <f t="shared" si="1535"/>
        <v>1190.8820000000001</v>
      </c>
      <c r="E3442" s="116">
        <f t="shared" si="1557"/>
        <v>1193.337</v>
      </c>
      <c r="F3442" s="117">
        <f t="shared" si="1558"/>
        <v>47383</v>
      </c>
      <c r="G3442" s="118">
        <f t="shared" si="1536"/>
        <v>2.0614972768082662E-3</v>
      </c>
      <c r="H3442" s="119">
        <f t="shared" si="1553"/>
        <v>47442</v>
      </c>
      <c r="I3442" s="119">
        <f t="shared" si="1537"/>
        <v>47442</v>
      </c>
      <c r="J3442" s="120">
        <f t="shared" si="1548"/>
        <v>19</v>
      </c>
      <c r="K3442" s="120">
        <f t="shared" si="1559"/>
        <v>16</v>
      </c>
      <c r="L3442" s="8">
        <f t="shared" si="1549"/>
        <v>1.0017357099999999</v>
      </c>
      <c r="M3442" s="121">
        <f t="shared" si="1538"/>
        <v>1.00206149</v>
      </c>
      <c r="N3442" s="121">
        <f t="shared" si="1539"/>
        <v>1.8247450563626098</v>
      </c>
      <c r="O3442" s="114">
        <f t="shared" si="1540"/>
        <v>1.8279122800000001</v>
      </c>
      <c r="P3442" s="114">
        <f t="shared" si="1541"/>
        <v>83.682840159999998</v>
      </c>
      <c r="Q3442" s="168">
        <f t="shared" si="1554"/>
        <v>0</v>
      </c>
      <c r="R3442" s="169">
        <f t="shared" si="1550"/>
        <v>0</v>
      </c>
      <c r="S3442" s="114">
        <f t="shared" si="1542"/>
        <v>0</v>
      </c>
      <c r="T3442" s="124">
        <f t="shared" si="1551"/>
        <v>7.0000000000000007E-2</v>
      </c>
      <c r="U3442" s="122">
        <f t="shared" si="1543"/>
        <v>16</v>
      </c>
      <c r="V3442" s="122">
        <v>252</v>
      </c>
      <c r="W3442" s="121">
        <f t="shared" si="1544"/>
        <v>1.004305027</v>
      </c>
      <c r="X3442" s="114">
        <f t="shared" si="1545"/>
        <v>0.36025688</v>
      </c>
      <c r="Y3442" s="114">
        <f t="shared" si="1546"/>
        <v>0</v>
      </c>
      <c r="Z3442" s="127" t="str">
        <f t="shared" si="1555"/>
        <v>A+J=</v>
      </c>
      <c r="AA3442" s="119">
        <f t="shared" si="1556"/>
        <v>47442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>
        <f t="shared" si="1547"/>
        <v>47437</v>
      </c>
      <c r="B3443" s="114">
        <f t="shared" si="1534"/>
        <v>84.074776549999996</v>
      </c>
      <c r="C3443" s="114">
        <f t="shared" si="1552"/>
        <v>45.780555819999996</v>
      </c>
      <c r="D3443" s="115">
        <f t="shared" si="1535"/>
        <v>1190.8820000000001</v>
      </c>
      <c r="E3443" s="116">
        <f t="shared" si="1557"/>
        <v>1193.337</v>
      </c>
      <c r="F3443" s="117">
        <f t="shared" si="1558"/>
        <v>47383</v>
      </c>
      <c r="G3443" s="118">
        <f t="shared" si="1536"/>
        <v>2.0614972768082662E-3</v>
      </c>
      <c r="H3443" s="119">
        <f t="shared" si="1553"/>
        <v>47442</v>
      </c>
      <c r="I3443" s="119">
        <f t="shared" si="1537"/>
        <v>47442</v>
      </c>
      <c r="J3443" s="120">
        <f t="shared" si="1548"/>
        <v>19</v>
      </c>
      <c r="K3443" s="120">
        <f t="shared" si="1559"/>
        <v>17</v>
      </c>
      <c r="L3443" s="8">
        <f t="shared" si="1549"/>
        <v>1.00184429</v>
      </c>
      <c r="M3443" s="121">
        <f t="shared" si="1538"/>
        <v>1.00206149</v>
      </c>
      <c r="N3443" s="121">
        <f t="shared" si="1539"/>
        <v>1.8247450563626098</v>
      </c>
      <c r="O3443" s="114">
        <f t="shared" si="1540"/>
        <v>1.8281104100000001</v>
      </c>
      <c r="P3443" s="114">
        <f t="shared" si="1541"/>
        <v>83.691910669999999</v>
      </c>
      <c r="Q3443" s="168">
        <f t="shared" si="1554"/>
        <v>0</v>
      </c>
      <c r="R3443" s="169">
        <f t="shared" si="1550"/>
        <v>0</v>
      </c>
      <c r="S3443" s="114">
        <f t="shared" si="1542"/>
        <v>0</v>
      </c>
      <c r="T3443" s="124">
        <f t="shared" si="1551"/>
        <v>7.0000000000000007E-2</v>
      </c>
      <c r="U3443" s="122">
        <f t="shared" si="1543"/>
        <v>17</v>
      </c>
      <c r="V3443" s="122">
        <v>252</v>
      </c>
      <c r="W3443" s="121">
        <f t="shared" si="1544"/>
        <v>1.0045747060000001</v>
      </c>
      <c r="X3443" s="114">
        <f t="shared" si="1545"/>
        <v>0.38286587999999999</v>
      </c>
      <c r="Y3443" s="114">
        <f t="shared" si="1546"/>
        <v>0</v>
      </c>
      <c r="Z3443" s="127" t="str">
        <f t="shared" si="1555"/>
        <v>A+J=</v>
      </c>
      <c r="AA3443" s="119">
        <f t="shared" si="1556"/>
        <v>47442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>
        <f t="shared" si="1547"/>
        <v>47438</v>
      </c>
      <c r="B3444" s="114">
        <f t="shared" si="1534"/>
        <v>84.074776549999996</v>
      </c>
      <c r="C3444" s="114">
        <f t="shared" si="1552"/>
        <v>45.780555819999996</v>
      </c>
      <c r="D3444" s="115">
        <f t="shared" si="1535"/>
        <v>1190.8820000000001</v>
      </c>
      <c r="E3444" s="116">
        <f t="shared" si="1557"/>
        <v>1193.337</v>
      </c>
      <c r="F3444" s="117">
        <f t="shared" si="1558"/>
        <v>47383</v>
      </c>
      <c r="G3444" s="118">
        <f t="shared" si="1536"/>
        <v>2.0614972768082662E-3</v>
      </c>
      <c r="H3444" s="119">
        <f t="shared" si="1553"/>
        <v>47442</v>
      </c>
      <c r="I3444" s="119">
        <f t="shared" si="1537"/>
        <v>47442</v>
      </c>
      <c r="J3444" s="120">
        <f t="shared" si="1548"/>
        <v>19</v>
      </c>
      <c r="K3444" s="120">
        <f t="shared" si="1559"/>
        <v>17</v>
      </c>
      <c r="L3444" s="8">
        <f t="shared" si="1549"/>
        <v>1.00184429</v>
      </c>
      <c r="M3444" s="121">
        <f t="shared" si="1538"/>
        <v>1.00206149</v>
      </c>
      <c r="N3444" s="121">
        <f t="shared" si="1539"/>
        <v>1.8247450563626098</v>
      </c>
      <c r="O3444" s="114">
        <f t="shared" si="1540"/>
        <v>1.8281104100000001</v>
      </c>
      <c r="P3444" s="114">
        <f t="shared" si="1541"/>
        <v>83.691910669999999</v>
      </c>
      <c r="Q3444" s="168">
        <f t="shared" si="1554"/>
        <v>0</v>
      </c>
      <c r="R3444" s="169">
        <f t="shared" si="1550"/>
        <v>0</v>
      </c>
      <c r="S3444" s="114">
        <f t="shared" si="1542"/>
        <v>0</v>
      </c>
      <c r="T3444" s="124">
        <f t="shared" si="1551"/>
        <v>7.0000000000000007E-2</v>
      </c>
      <c r="U3444" s="122">
        <f t="shared" si="1543"/>
        <v>17</v>
      </c>
      <c r="V3444" s="122">
        <v>252</v>
      </c>
      <c r="W3444" s="121">
        <f t="shared" si="1544"/>
        <v>1.0045747060000001</v>
      </c>
      <c r="X3444" s="114">
        <f t="shared" si="1545"/>
        <v>0.38286587999999999</v>
      </c>
      <c r="Y3444" s="114">
        <f t="shared" si="1546"/>
        <v>0</v>
      </c>
      <c r="Z3444" s="127" t="str">
        <f t="shared" si="1555"/>
        <v>A+J=</v>
      </c>
      <c r="AA3444" s="119">
        <f t="shared" si="1556"/>
        <v>47442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>
        <f t="shared" si="1547"/>
        <v>47439</v>
      </c>
      <c r="B3445" s="114">
        <f t="shared" si="1534"/>
        <v>84.106468809999996</v>
      </c>
      <c r="C3445" s="114">
        <f t="shared" si="1552"/>
        <v>45.780555819999996</v>
      </c>
      <c r="D3445" s="115">
        <f t="shared" si="1535"/>
        <v>1190.8820000000001</v>
      </c>
      <c r="E3445" s="116">
        <f t="shared" si="1557"/>
        <v>1193.337</v>
      </c>
      <c r="F3445" s="117">
        <f t="shared" si="1558"/>
        <v>47383</v>
      </c>
      <c r="G3445" s="118">
        <f t="shared" si="1536"/>
        <v>2.0614972768082662E-3</v>
      </c>
      <c r="H3445" s="119">
        <f t="shared" si="1553"/>
        <v>47442</v>
      </c>
      <c r="I3445" s="119">
        <f t="shared" si="1537"/>
        <v>47442</v>
      </c>
      <c r="J3445" s="120">
        <f t="shared" si="1548"/>
        <v>19</v>
      </c>
      <c r="K3445" s="120">
        <f t="shared" si="1559"/>
        <v>18</v>
      </c>
      <c r="L3445" s="8">
        <f t="shared" si="1549"/>
        <v>1.0019528900000001</v>
      </c>
      <c r="M3445" s="121">
        <f t="shared" si="1538"/>
        <v>1.00206149</v>
      </c>
      <c r="N3445" s="121">
        <f t="shared" si="1539"/>
        <v>1.8247450563626098</v>
      </c>
      <c r="O3445" s="114">
        <f t="shared" si="1540"/>
        <v>1.8283085800000001</v>
      </c>
      <c r="P3445" s="114">
        <f t="shared" si="1541"/>
        <v>83.700982999999994</v>
      </c>
      <c r="Q3445" s="168">
        <f t="shared" si="1554"/>
        <v>0</v>
      </c>
      <c r="R3445" s="169">
        <f t="shared" si="1550"/>
        <v>0</v>
      </c>
      <c r="S3445" s="114">
        <f t="shared" si="1542"/>
        <v>0</v>
      </c>
      <c r="T3445" s="124">
        <f t="shared" si="1551"/>
        <v>7.0000000000000007E-2</v>
      </c>
      <c r="U3445" s="122">
        <f t="shared" si="1543"/>
        <v>18</v>
      </c>
      <c r="V3445" s="122">
        <v>252</v>
      </c>
      <c r="W3445" s="121">
        <f t="shared" si="1544"/>
        <v>1.0048444569999999</v>
      </c>
      <c r="X3445" s="114">
        <f t="shared" si="1545"/>
        <v>0.40548581</v>
      </c>
      <c r="Y3445" s="114">
        <f t="shared" si="1546"/>
        <v>0</v>
      </c>
      <c r="Z3445" s="127" t="str">
        <f t="shared" si="1555"/>
        <v>A+J=</v>
      </c>
      <c r="AA3445" s="119">
        <f t="shared" si="1556"/>
        <v>47442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>
        <f t="shared" si="1547"/>
        <v>47440</v>
      </c>
      <c r="B3446" s="114">
        <f t="shared" si="1534"/>
        <v>84.106468809999996</v>
      </c>
      <c r="C3446" s="114">
        <f t="shared" si="1552"/>
        <v>45.780555819999996</v>
      </c>
      <c r="D3446" s="115">
        <f t="shared" si="1535"/>
        <v>1190.8820000000001</v>
      </c>
      <c r="E3446" s="116">
        <f t="shared" si="1557"/>
        <v>1193.337</v>
      </c>
      <c r="F3446" s="117">
        <f t="shared" si="1558"/>
        <v>47383</v>
      </c>
      <c r="G3446" s="118">
        <f t="shared" si="1536"/>
        <v>2.0614972768082662E-3</v>
      </c>
      <c r="H3446" s="119">
        <f t="shared" si="1553"/>
        <v>47442</v>
      </c>
      <c r="I3446" s="119">
        <f t="shared" si="1537"/>
        <v>47442</v>
      </c>
      <c r="J3446" s="120">
        <f t="shared" si="1548"/>
        <v>19</v>
      </c>
      <c r="K3446" s="120">
        <f t="shared" si="1559"/>
        <v>18</v>
      </c>
      <c r="L3446" s="8">
        <f t="shared" si="1549"/>
        <v>1.0019528900000001</v>
      </c>
      <c r="M3446" s="121">
        <f t="shared" si="1538"/>
        <v>1.00206149</v>
      </c>
      <c r="N3446" s="121">
        <f t="shared" si="1539"/>
        <v>1.8247450563626098</v>
      </c>
      <c r="O3446" s="114">
        <f t="shared" si="1540"/>
        <v>1.8283085800000001</v>
      </c>
      <c r="P3446" s="114">
        <f t="shared" si="1541"/>
        <v>83.700982999999994</v>
      </c>
      <c r="Q3446" s="168">
        <f t="shared" si="1554"/>
        <v>0</v>
      </c>
      <c r="R3446" s="169">
        <f t="shared" si="1550"/>
        <v>0</v>
      </c>
      <c r="S3446" s="114">
        <f t="shared" si="1542"/>
        <v>0</v>
      </c>
      <c r="T3446" s="124">
        <f t="shared" si="1551"/>
        <v>7.0000000000000007E-2</v>
      </c>
      <c r="U3446" s="122">
        <f t="shared" si="1543"/>
        <v>18</v>
      </c>
      <c r="V3446" s="122">
        <v>252</v>
      </c>
      <c r="W3446" s="121">
        <f t="shared" si="1544"/>
        <v>1.0048444569999999</v>
      </c>
      <c r="X3446" s="114">
        <f t="shared" si="1545"/>
        <v>0.40548581</v>
      </c>
      <c r="Y3446" s="114">
        <f t="shared" si="1546"/>
        <v>0</v>
      </c>
      <c r="Z3446" s="127" t="str">
        <f t="shared" si="1555"/>
        <v>A+J=</v>
      </c>
      <c r="AA3446" s="119">
        <f t="shared" si="1556"/>
        <v>47442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>
        <f t="shared" si="1547"/>
        <v>47441</v>
      </c>
      <c r="B3447" s="114">
        <f t="shared" si="1534"/>
        <v>84.106468809999996</v>
      </c>
      <c r="C3447" s="114">
        <f t="shared" si="1552"/>
        <v>45.780555819999996</v>
      </c>
      <c r="D3447" s="115">
        <f t="shared" si="1535"/>
        <v>1190.8820000000001</v>
      </c>
      <c r="E3447" s="116">
        <f t="shared" si="1557"/>
        <v>1193.337</v>
      </c>
      <c r="F3447" s="117">
        <f t="shared" si="1558"/>
        <v>47383</v>
      </c>
      <c r="G3447" s="118">
        <f t="shared" si="1536"/>
        <v>2.0614972768082662E-3</v>
      </c>
      <c r="H3447" s="119">
        <f t="shared" si="1553"/>
        <v>47442</v>
      </c>
      <c r="I3447" s="119">
        <f t="shared" si="1537"/>
        <v>47442</v>
      </c>
      <c r="J3447" s="120">
        <f t="shared" si="1548"/>
        <v>19</v>
      </c>
      <c r="K3447" s="120">
        <f t="shared" si="1559"/>
        <v>18</v>
      </c>
      <c r="L3447" s="8">
        <f t="shared" si="1549"/>
        <v>1.0019528900000001</v>
      </c>
      <c r="M3447" s="121">
        <f t="shared" si="1538"/>
        <v>1.00206149</v>
      </c>
      <c r="N3447" s="121">
        <f t="shared" si="1539"/>
        <v>1.8247450563626098</v>
      </c>
      <c r="O3447" s="114">
        <f t="shared" si="1540"/>
        <v>1.8283085800000001</v>
      </c>
      <c r="P3447" s="114">
        <f t="shared" si="1541"/>
        <v>83.700982999999994</v>
      </c>
      <c r="Q3447" s="168">
        <f t="shared" si="1554"/>
        <v>0</v>
      </c>
      <c r="R3447" s="169">
        <f t="shared" si="1550"/>
        <v>0</v>
      </c>
      <c r="S3447" s="114">
        <f t="shared" si="1542"/>
        <v>0</v>
      </c>
      <c r="T3447" s="124">
        <f t="shared" si="1551"/>
        <v>7.0000000000000007E-2</v>
      </c>
      <c r="U3447" s="122">
        <f t="shared" si="1543"/>
        <v>18</v>
      </c>
      <c r="V3447" s="122">
        <v>252</v>
      </c>
      <c r="W3447" s="121">
        <f t="shared" si="1544"/>
        <v>1.0048444569999999</v>
      </c>
      <c r="X3447" s="114">
        <f t="shared" si="1545"/>
        <v>0.40548581</v>
      </c>
      <c r="Y3447" s="114">
        <f t="shared" si="1546"/>
        <v>0</v>
      </c>
      <c r="Z3447" s="127" t="str">
        <f t="shared" si="1555"/>
        <v>A+J=</v>
      </c>
      <c r="AA3447" s="119">
        <f t="shared" si="1556"/>
        <v>47442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>
        <f t="shared" si="1547"/>
        <v>47442</v>
      </c>
      <c r="B3448" s="114">
        <f t="shared" si="1534"/>
        <v>84.138172069999996</v>
      </c>
      <c r="C3448" s="114">
        <f t="shared" si="1552"/>
        <v>45.780555819999996</v>
      </c>
      <c r="D3448" s="115">
        <f t="shared" si="1535"/>
        <v>1190.8820000000001</v>
      </c>
      <c r="E3448" s="116">
        <f t="shared" si="1557"/>
        <v>1193.337</v>
      </c>
      <c r="F3448" s="117">
        <f t="shared" si="1558"/>
        <v>47383</v>
      </c>
      <c r="G3448" s="118">
        <f t="shared" si="1536"/>
        <v>2.0614972768082662E-3</v>
      </c>
      <c r="H3448" s="119">
        <f t="shared" si="1553"/>
        <v>47472</v>
      </c>
      <c r="I3448" s="119">
        <f t="shared" si="1537"/>
        <v>47442</v>
      </c>
      <c r="J3448" s="120">
        <f t="shared" si="1548"/>
        <v>19</v>
      </c>
      <c r="K3448" s="120">
        <f t="shared" si="1559"/>
        <v>19</v>
      </c>
      <c r="L3448" s="8">
        <f t="shared" si="1549"/>
        <v>1.00206149</v>
      </c>
      <c r="M3448" s="121">
        <f t="shared" si="1538"/>
        <v>1.00206149</v>
      </c>
      <c r="N3448" s="121">
        <f t="shared" si="1539"/>
        <v>1.8247450563626098</v>
      </c>
      <c r="O3448" s="114">
        <f t="shared" si="1540"/>
        <v>1.8285067500000001</v>
      </c>
      <c r="P3448" s="114">
        <f t="shared" si="1541"/>
        <v>83.710055330000003</v>
      </c>
      <c r="Q3448" s="168">
        <f t="shared" si="1554"/>
        <v>113</v>
      </c>
      <c r="R3448" s="169">
        <f t="shared" si="1550"/>
        <v>0.15590899999999999</v>
      </c>
      <c r="S3448" s="114">
        <f t="shared" si="1542"/>
        <v>13.05115101</v>
      </c>
      <c r="T3448" s="124">
        <f t="shared" si="1551"/>
        <v>7.0000000000000007E-2</v>
      </c>
      <c r="U3448" s="122">
        <f t="shared" si="1543"/>
        <v>19</v>
      </c>
      <c r="V3448" s="122">
        <v>252</v>
      </c>
      <c r="W3448" s="121">
        <f t="shared" si="1544"/>
        <v>1.005114281</v>
      </c>
      <c r="X3448" s="114">
        <f t="shared" si="1545"/>
        <v>0.42811674</v>
      </c>
      <c r="Y3448" s="114">
        <f t="shared" si="1546"/>
        <v>13.47926775</v>
      </c>
      <c r="Z3448" s="127" t="str">
        <f t="shared" si="1555"/>
        <v>A+J=</v>
      </c>
      <c r="AA3448" s="119">
        <f t="shared" si="1556"/>
        <v>47442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>
        <f t="shared" si="1547"/>
        <v>47443</v>
      </c>
      <c r="B3449" s="114">
        <f t="shared" si="1534"/>
        <v>70.684493759999995</v>
      </c>
      <c r="C3449" s="114">
        <f t="shared" si="1552"/>
        <v>38.642955149999999</v>
      </c>
      <c r="D3449" s="115">
        <f t="shared" si="1535"/>
        <v>1190.8820000000001</v>
      </c>
      <c r="E3449" s="116">
        <f t="shared" si="1557"/>
        <v>1193.337</v>
      </c>
      <c r="F3449" s="117">
        <f t="shared" si="1558"/>
        <v>47411</v>
      </c>
      <c r="G3449" s="118">
        <f t="shared" si="1536"/>
        <v>2.0614972768082662E-3</v>
      </c>
      <c r="H3449" s="119">
        <f t="shared" si="1553"/>
        <v>47472</v>
      </c>
      <c r="I3449" s="119">
        <f t="shared" si="1537"/>
        <v>47472</v>
      </c>
      <c r="J3449" s="120">
        <f t="shared" si="1548"/>
        <v>22</v>
      </c>
      <c r="K3449" s="120">
        <f t="shared" si="1559"/>
        <v>1</v>
      </c>
      <c r="L3449" s="8">
        <f t="shared" si="1549"/>
        <v>1.00009361</v>
      </c>
      <c r="M3449" s="121">
        <f t="shared" si="1538"/>
        <v>1.00206149</v>
      </c>
      <c r="N3449" s="121">
        <f t="shared" si="1539"/>
        <v>1.8285067500488508</v>
      </c>
      <c r="O3449" s="114">
        <f t="shared" si="1540"/>
        <v>1.8286779099999999</v>
      </c>
      <c r="P3449" s="114">
        <f t="shared" si="1541"/>
        <v>70.665518449999993</v>
      </c>
      <c r="Q3449" s="168">
        <f t="shared" si="1554"/>
        <v>0</v>
      </c>
      <c r="R3449" s="169">
        <f t="shared" si="1550"/>
        <v>0</v>
      </c>
      <c r="S3449" s="114">
        <f t="shared" si="1542"/>
        <v>0</v>
      </c>
      <c r="T3449" s="124">
        <f t="shared" si="1551"/>
        <v>7.0000000000000007E-2</v>
      </c>
      <c r="U3449" s="122">
        <f t="shared" si="1543"/>
        <v>1</v>
      </c>
      <c r="V3449" s="122">
        <v>252</v>
      </c>
      <c r="W3449" s="121">
        <f t="shared" si="1544"/>
        <v>1.0002685229999999</v>
      </c>
      <c r="X3449" s="114">
        <f t="shared" si="1545"/>
        <v>1.8975309999999999E-2</v>
      </c>
      <c r="Y3449" s="114">
        <f t="shared" si="1546"/>
        <v>0</v>
      </c>
      <c r="Z3449" s="127" t="str">
        <f t="shared" si="1555"/>
        <v>A+J=</v>
      </c>
      <c r="AA3449" s="119">
        <f t="shared" si="1556"/>
        <v>47472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>
        <f t="shared" si="1547"/>
        <v>47444</v>
      </c>
      <c r="B3450" s="114">
        <f t="shared" si="1534"/>
        <v>70.710093010000008</v>
      </c>
      <c r="C3450" s="114">
        <f t="shared" si="1552"/>
        <v>38.642955149999999</v>
      </c>
      <c r="D3450" s="115">
        <f t="shared" si="1535"/>
        <v>1190.8820000000001</v>
      </c>
      <c r="E3450" s="116">
        <f t="shared" si="1557"/>
        <v>1193.337</v>
      </c>
      <c r="F3450" s="117">
        <f t="shared" si="1558"/>
        <v>47411</v>
      </c>
      <c r="G3450" s="118">
        <f t="shared" si="1536"/>
        <v>2.0614972768082662E-3</v>
      </c>
      <c r="H3450" s="119">
        <f t="shared" si="1553"/>
        <v>47472</v>
      </c>
      <c r="I3450" s="119">
        <f t="shared" si="1537"/>
        <v>47472</v>
      </c>
      <c r="J3450" s="120">
        <f t="shared" si="1548"/>
        <v>22</v>
      </c>
      <c r="K3450" s="120">
        <f t="shared" si="1559"/>
        <v>2</v>
      </c>
      <c r="L3450" s="8">
        <f t="shared" si="1549"/>
        <v>1.0001872300000001</v>
      </c>
      <c r="M3450" s="121">
        <f t="shared" si="1538"/>
        <v>1.00206149</v>
      </c>
      <c r="N3450" s="121">
        <f t="shared" si="1539"/>
        <v>1.8285067500488508</v>
      </c>
      <c r="O3450" s="114">
        <f t="shared" si="1540"/>
        <v>1.8288491</v>
      </c>
      <c r="P3450" s="114">
        <f t="shared" si="1541"/>
        <v>70.672133740000007</v>
      </c>
      <c r="Q3450" s="168">
        <f t="shared" si="1554"/>
        <v>0</v>
      </c>
      <c r="R3450" s="169">
        <f t="shared" si="1550"/>
        <v>0</v>
      </c>
      <c r="S3450" s="114">
        <f t="shared" si="1542"/>
        <v>0</v>
      </c>
      <c r="T3450" s="124">
        <f t="shared" si="1551"/>
        <v>7.0000000000000007E-2</v>
      </c>
      <c r="U3450" s="122">
        <f t="shared" si="1543"/>
        <v>2</v>
      </c>
      <c r="V3450" s="122">
        <v>252</v>
      </c>
      <c r="W3450" s="121">
        <f t="shared" si="1544"/>
        <v>1.000537118</v>
      </c>
      <c r="X3450" s="114">
        <f t="shared" si="1545"/>
        <v>3.7959270000000003E-2</v>
      </c>
      <c r="Y3450" s="114">
        <f t="shared" si="1546"/>
        <v>0</v>
      </c>
      <c r="Z3450" s="127" t="str">
        <f t="shared" si="1555"/>
        <v>A+J=</v>
      </c>
      <c r="AA3450" s="119">
        <f t="shared" si="1556"/>
        <v>47472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>
        <f t="shared" si="1547"/>
        <v>47445</v>
      </c>
      <c r="B3451" s="114">
        <f t="shared" si="1534"/>
        <v>70.735701290000009</v>
      </c>
      <c r="C3451" s="114">
        <f t="shared" si="1552"/>
        <v>38.642955149999999</v>
      </c>
      <c r="D3451" s="115">
        <f t="shared" si="1535"/>
        <v>1190.8820000000001</v>
      </c>
      <c r="E3451" s="116">
        <f t="shared" si="1557"/>
        <v>1193.337</v>
      </c>
      <c r="F3451" s="117">
        <f t="shared" si="1558"/>
        <v>47411</v>
      </c>
      <c r="G3451" s="118">
        <f t="shared" si="1536"/>
        <v>2.0614972768082662E-3</v>
      </c>
      <c r="H3451" s="119">
        <f t="shared" si="1553"/>
        <v>47472</v>
      </c>
      <c r="I3451" s="119">
        <f t="shared" si="1537"/>
        <v>47472</v>
      </c>
      <c r="J3451" s="120">
        <f t="shared" si="1548"/>
        <v>22</v>
      </c>
      <c r="K3451" s="120">
        <f t="shared" si="1559"/>
        <v>3</v>
      </c>
      <c r="L3451" s="8">
        <f t="shared" si="1549"/>
        <v>1.0002808599999999</v>
      </c>
      <c r="M3451" s="121">
        <f t="shared" si="1538"/>
        <v>1.00206149</v>
      </c>
      <c r="N3451" s="121">
        <f t="shared" si="1539"/>
        <v>1.8285067500488508</v>
      </c>
      <c r="O3451" s="114">
        <f t="shared" si="1540"/>
        <v>1.8290203</v>
      </c>
      <c r="P3451" s="114">
        <f t="shared" si="1541"/>
        <v>70.678749420000003</v>
      </c>
      <c r="Q3451" s="168">
        <f t="shared" si="1554"/>
        <v>0</v>
      </c>
      <c r="R3451" s="169">
        <f t="shared" si="1550"/>
        <v>0</v>
      </c>
      <c r="S3451" s="114">
        <f t="shared" si="1542"/>
        <v>0</v>
      </c>
      <c r="T3451" s="124">
        <f t="shared" si="1551"/>
        <v>7.0000000000000007E-2</v>
      </c>
      <c r="U3451" s="122">
        <f t="shared" si="1543"/>
        <v>3</v>
      </c>
      <c r="V3451" s="122">
        <v>252</v>
      </c>
      <c r="W3451" s="121">
        <f t="shared" si="1544"/>
        <v>1.0008057850000001</v>
      </c>
      <c r="X3451" s="114">
        <f t="shared" si="1545"/>
        <v>5.6951870000000002E-2</v>
      </c>
      <c r="Y3451" s="114">
        <f t="shared" si="1546"/>
        <v>0</v>
      </c>
      <c r="Z3451" s="127" t="str">
        <f t="shared" si="1555"/>
        <v>A+J=</v>
      </c>
      <c r="AA3451" s="119">
        <f t="shared" si="1556"/>
        <v>47472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>
        <f t="shared" si="1547"/>
        <v>47446</v>
      </c>
      <c r="B3452" s="114">
        <f t="shared" si="1534"/>
        <v>70.761318979999999</v>
      </c>
      <c r="C3452" s="114">
        <f t="shared" si="1552"/>
        <v>38.642955149999999</v>
      </c>
      <c r="D3452" s="115">
        <f t="shared" si="1535"/>
        <v>1190.8820000000001</v>
      </c>
      <c r="E3452" s="116">
        <f t="shared" si="1557"/>
        <v>1193.337</v>
      </c>
      <c r="F3452" s="117">
        <f t="shared" si="1558"/>
        <v>47411</v>
      </c>
      <c r="G3452" s="118">
        <f t="shared" si="1536"/>
        <v>2.0614972768082662E-3</v>
      </c>
      <c r="H3452" s="119">
        <f t="shared" si="1553"/>
        <v>47472</v>
      </c>
      <c r="I3452" s="119">
        <f t="shared" si="1537"/>
        <v>47472</v>
      </c>
      <c r="J3452" s="120">
        <f t="shared" si="1548"/>
        <v>22</v>
      </c>
      <c r="K3452" s="120">
        <f t="shared" si="1559"/>
        <v>4</v>
      </c>
      <c r="L3452" s="8">
        <f t="shared" si="1549"/>
        <v>1.0003744999999999</v>
      </c>
      <c r="M3452" s="121">
        <f t="shared" si="1538"/>
        <v>1.00206149</v>
      </c>
      <c r="N3452" s="121">
        <f t="shared" si="1539"/>
        <v>1.8285067500488508</v>
      </c>
      <c r="O3452" s="114">
        <f t="shared" si="1540"/>
        <v>1.82919152</v>
      </c>
      <c r="P3452" s="114">
        <f t="shared" si="1541"/>
        <v>70.685365860000005</v>
      </c>
      <c r="Q3452" s="168">
        <f t="shared" si="1554"/>
        <v>0</v>
      </c>
      <c r="R3452" s="169">
        <f t="shared" si="1550"/>
        <v>0</v>
      </c>
      <c r="S3452" s="114">
        <f t="shared" si="1542"/>
        <v>0</v>
      </c>
      <c r="T3452" s="124">
        <f t="shared" si="1551"/>
        <v>7.0000000000000007E-2</v>
      </c>
      <c r="U3452" s="122">
        <f t="shared" si="1543"/>
        <v>4</v>
      </c>
      <c r="V3452" s="122">
        <v>252</v>
      </c>
      <c r="W3452" s="121">
        <f t="shared" si="1544"/>
        <v>1.0010745240000001</v>
      </c>
      <c r="X3452" s="114">
        <f t="shared" si="1545"/>
        <v>7.5953119999999999E-2</v>
      </c>
      <c r="Y3452" s="114">
        <f t="shared" si="1546"/>
        <v>0</v>
      </c>
      <c r="Z3452" s="127" t="str">
        <f t="shared" si="1555"/>
        <v>A+J=</v>
      </c>
      <c r="AA3452" s="119">
        <f t="shared" si="1556"/>
        <v>47472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>
        <f t="shared" si="1547"/>
        <v>47447</v>
      </c>
      <c r="B3453" s="114">
        <f t="shared" si="1534"/>
        <v>70.761318979999999</v>
      </c>
      <c r="C3453" s="114">
        <f t="shared" si="1552"/>
        <v>38.642955149999999</v>
      </c>
      <c r="D3453" s="115">
        <f t="shared" si="1535"/>
        <v>1190.8820000000001</v>
      </c>
      <c r="E3453" s="116">
        <f t="shared" si="1557"/>
        <v>1193.337</v>
      </c>
      <c r="F3453" s="117">
        <f t="shared" si="1558"/>
        <v>47411</v>
      </c>
      <c r="G3453" s="118">
        <f t="shared" si="1536"/>
        <v>2.0614972768082662E-3</v>
      </c>
      <c r="H3453" s="119">
        <f t="shared" si="1553"/>
        <v>47472</v>
      </c>
      <c r="I3453" s="119">
        <f t="shared" si="1537"/>
        <v>47472</v>
      </c>
      <c r="J3453" s="120">
        <f t="shared" si="1548"/>
        <v>22</v>
      </c>
      <c r="K3453" s="120">
        <f t="shared" si="1559"/>
        <v>4</v>
      </c>
      <c r="L3453" s="8">
        <f t="shared" si="1549"/>
        <v>1.0003744999999999</v>
      </c>
      <c r="M3453" s="121">
        <f t="shared" si="1538"/>
        <v>1.00206149</v>
      </c>
      <c r="N3453" s="121">
        <f t="shared" si="1539"/>
        <v>1.8285067500488508</v>
      </c>
      <c r="O3453" s="114">
        <f t="shared" si="1540"/>
        <v>1.82919152</v>
      </c>
      <c r="P3453" s="114">
        <f t="shared" si="1541"/>
        <v>70.685365860000005</v>
      </c>
      <c r="Q3453" s="168">
        <f t="shared" si="1554"/>
        <v>0</v>
      </c>
      <c r="R3453" s="169">
        <f t="shared" si="1550"/>
        <v>0</v>
      </c>
      <c r="S3453" s="114">
        <f t="shared" si="1542"/>
        <v>0</v>
      </c>
      <c r="T3453" s="124">
        <f t="shared" si="1551"/>
        <v>7.0000000000000007E-2</v>
      </c>
      <c r="U3453" s="122">
        <f t="shared" si="1543"/>
        <v>4</v>
      </c>
      <c r="V3453" s="122">
        <v>252</v>
      </c>
      <c r="W3453" s="121">
        <f t="shared" si="1544"/>
        <v>1.0010745240000001</v>
      </c>
      <c r="X3453" s="114">
        <f t="shared" si="1545"/>
        <v>7.5953119999999999E-2</v>
      </c>
      <c r="Y3453" s="114">
        <f t="shared" si="1546"/>
        <v>0</v>
      </c>
      <c r="Z3453" s="127" t="str">
        <f t="shared" si="1555"/>
        <v>A+J=</v>
      </c>
      <c r="AA3453" s="119">
        <f t="shared" si="1556"/>
        <v>47472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>
        <f t="shared" si="1547"/>
        <v>47448</v>
      </c>
      <c r="B3454" s="114">
        <f t="shared" si="1534"/>
        <v>70.761318979999999</v>
      </c>
      <c r="C3454" s="114">
        <f t="shared" si="1552"/>
        <v>38.642955149999999</v>
      </c>
      <c r="D3454" s="115">
        <f t="shared" si="1535"/>
        <v>1190.8820000000001</v>
      </c>
      <c r="E3454" s="116">
        <f t="shared" si="1557"/>
        <v>1193.337</v>
      </c>
      <c r="F3454" s="117">
        <f t="shared" si="1558"/>
        <v>47411</v>
      </c>
      <c r="G3454" s="118">
        <f t="shared" si="1536"/>
        <v>2.0614972768082662E-3</v>
      </c>
      <c r="H3454" s="119">
        <f t="shared" si="1553"/>
        <v>47472</v>
      </c>
      <c r="I3454" s="119">
        <f t="shared" si="1537"/>
        <v>47472</v>
      </c>
      <c r="J3454" s="120">
        <f t="shared" si="1548"/>
        <v>22</v>
      </c>
      <c r="K3454" s="120">
        <f t="shared" si="1559"/>
        <v>4</v>
      </c>
      <c r="L3454" s="8">
        <f t="shared" si="1549"/>
        <v>1.0003744999999999</v>
      </c>
      <c r="M3454" s="121">
        <f t="shared" si="1538"/>
        <v>1.00206149</v>
      </c>
      <c r="N3454" s="121">
        <f t="shared" si="1539"/>
        <v>1.8285067500488508</v>
      </c>
      <c r="O3454" s="114">
        <f t="shared" si="1540"/>
        <v>1.82919152</v>
      </c>
      <c r="P3454" s="114">
        <f t="shared" si="1541"/>
        <v>70.685365860000005</v>
      </c>
      <c r="Q3454" s="168">
        <f t="shared" si="1554"/>
        <v>0</v>
      </c>
      <c r="R3454" s="169">
        <f t="shared" si="1550"/>
        <v>0</v>
      </c>
      <c r="S3454" s="114">
        <f t="shared" si="1542"/>
        <v>0</v>
      </c>
      <c r="T3454" s="124">
        <f t="shared" si="1551"/>
        <v>7.0000000000000007E-2</v>
      </c>
      <c r="U3454" s="122">
        <f t="shared" si="1543"/>
        <v>4</v>
      </c>
      <c r="V3454" s="122">
        <v>252</v>
      </c>
      <c r="W3454" s="121">
        <f t="shared" si="1544"/>
        <v>1.0010745240000001</v>
      </c>
      <c r="X3454" s="114">
        <f t="shared" si="1545"/>
        <v>7.5953119999999999E-2</v>
      </c>
      <c r="Y3454" s="114">
        <f t="shared" si="1546"/>
        <v>0</v>
      </c>
      <c r="Z3454" s="127" t="str">
        <f t="shared" si="1555"/>
        <v>A+J=</v>
      </c>
      <c r="AA3454" s="119">
        <f t="shared" si="1556"/>
        <v>47472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>
        <f t="shared" si="1547"/>
        <v>47449</v>
      </c>
      <c r="B3455" s="114">
        <f t="shared" si="1534"/>
        <v>70.786945320000001</v>
      </c>
      <c r="C3455" s="114">
        <f t="shared" si="1552"/>
        <v>38.642955149999999</v>
      </c>
      <c r="D3455" s="115">
        <f t="shared" si="1535"/>
        <v>1190.8820000000001</v>
      </c>
      <c r="E3455" s="116">
        <f t="shared" si="1557"/>
        <v>1193.337</v>
      </c>
      <c r="F3455" s="117">
        <f t="shared" si="1558"/>
        <v>47411</v>
      </c>
      <c r="G3455" s="118">
        <f t="shared" si="1536"/>
        <v>2.0614972768082662E-3</v>
      </c>
      <c r="H3455" s="119">
        <f t="shared" si="1553"/>
        <v>47472</v>
      </c>
      <c r="I3455" s="119">
        <f t="shared" si="1537"/>
        <v>47472</v>
      </c>
      <c r="J3455" s="120">
        <f t="shared" si="1548"/>
        <v>22</v>
      </c>
      <c r="K3455" s="120">
        <f t="shared" si="1559"/>
        <v>5</v>
      </c>
      <c r="L3455" s="8">
        <f t="shared" si="1549"/>
        <v>1.00046814</v>
      </c>
      <c r="M3455" s="121">
        <f t="shared" si="1538"/>
        <v>1.00206149</v>
      </c>
      <c r="N3455" s="121">
        <f t="shared" si="1539"/>
        <v>1.8285067500488508</v>
      </c>
      <c r="O3455" s="114">
        <f t="shared" si="1540"/>
        <v>1.8293627400000001</v>
      </c>
      <c r="P3455" s="114">
        <f t="shared" si="1541"/>
        <v>70.69198231</v>
      </c>
      <c r="Q3455" s="168">
        <f t="shared" si="1554"/>
        <v>0</v>
      </c>
      <c r="R3455" s="169">
        <f t="shared" si="1550"/>
        <v>0</v>
      </c>
      <c r="S3455" s="114">
        <f t="shared" si="1542"/>
        <v>0</v>
      </c>
      <c r="T3455" s="124">
        <f t="shared" si="1551"/>
        <v>7.0000000000000007E-2</v>
      </c>
      <c r="U3455" s="122">
        <f t="shared" si="1543"/>
        <v>5</v>
      </c>
      <c r="V3455" s="122">
        <v>252</v>
      </c>
      <c r="W3455" s="121">
        <f t="shared" si="1544"/>
        <v>1.0013433350000001</v>
      </c>
      <c r="X3455" s="114">
        <f t="shared" si="1545"/>
        <v>9.496301E-2</v>
      </c>
      <c r="Y3455" s="114">
        <f t="shared" si="1546"/>
        <v>0</v>
      </c>
      <c r="Z3455" s="127" t="str">
        <f t="shared" si="1555"/>
        <v>A+J=</v>
      </c>
      <c r="AA3455" s="119">
        <f t="shared" si="1556"/>
        <v>47472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>
        <f t="shared" si="1547"/>
        <v>47450</v>
      </c>
      <c r="B3456" s="114">
        <f t="shared" si="1534"/>
        <v>70.812581850000001</v>
      </c>
      <c r="C3456" s="114">
        <f t="shared" si="1552"/>
        <v>38.642955149999999</v>
      </c>
      <c r="D3456" s="115">
        <f t="shared" si="1535"/>
        <v>1190.8820000000001</v>
      </c>
      <c r="E3456" s="116">
        <f t="shared" si="1557"/>
        <v>1193.337</v>
      </c>
      <c r="F3456" s="117">
        <f t="shared" si="1558"/>
        <v>47411</v>
      </c>
      <c r="G3456" s="118">
        <f t="shared" si="1536"/>
        <v>2.0614972768082662E-3</v>
      </c>
      <c r="H3456" s="119">
        <f t="shared" si="1553"/>
        <v>47472</v>
      </c>
      <c r="I3456" s="119">
        <f t="shared" si="1537"/>
        <v>47472</v>
      </c>
      <c r="J3456" s="120">
        <f t="shared" si="1548"/>
        <v>22</v>
      </c>
      <c r="K3456" s="120">
        <f t="shared" si="1559"/>
        <v>6</v>
      </c>
      <c r="L3456" s="8">
        <f t="shared" si="1549"/>
        <v>1.0005618000000001</v>
      </c>
      <c r="M3456" s="121">
        <f t="shared" si="1538"/>
        <v>1.00206149</v>
      </c>
      <c r="N3456" s="121">
        <f t="shared" si="1539"/>
        <v>1.8285067500488508</v>
      </c>
      <c r="O3456" s="114">
        <f t="shared" si="1540"/>
        <v>1.829534</v>
      </c>
      <c r="P3456" s="114">
        <f t="shared" si="1541"/>
        <v>70.698600299999995</v>
      </c>
      <c r="Q3456" s="168">
        <f t="shared" si="1554"/>
        <v>0</v>
      </c>
      <c r="R3456" s="169">
        <f t="shared" si="1550"/>
        <v>0</v>
      </c>
      <c r="S3456" s="114">
        <f t="shared" si="1542"/>
        <v>0</v>
      </c>
      <c r="T3456" s="124">
        <f t="shared" si="1551"/>
        <v>7.0000000000000007E-2</v>
      </c>
      <c r="U3456" s="122">
        <f t="shared" si="1543"/>
        <v>6</v>
      </c>
      <c r="V3456" s="122">
        <v>252</v>
      </c>
      <c r="W3456" s="121">
        <f t="shared" si="1544"/>
        <v>1.001612218</v>
      </c>
      <c r="X3456" s="114">
        <f t="shared" si="1545"/>
        <v>0.11398155</v>
      </c>
      <c r="Y3456" s="114">
        <f t="shared" si="1546"/>
        <v>0</v>
      </c>
      <c r="Z3456" s="127" t="str">
        <f t="shared" si="1555"/>
        <v>A+J=</v>
      </c>
      <c r="AA3456" s="119">
        <f t="shared" si="1556"/>
        <v>47472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>
        <f t="shared" si="1547"/>
        <v>47451</v>
      </c>
      <c r="B3457" s="114">
        <f t="shared" si="1534"/>
        <v>70.838227880000005</v>
      </c>
      <c r="C3457" s="114">
        <f t="shared" si="1552"/>
        <v>38.642955149999999</v>
      </c>
      <c r="D3457" s="115">
        <f t="shared" si="1535"/>
        <v>1190.8820000000001</v>
      </c>
      <c r="E3457" s="116">
        <f t="shared" si="1557"/>
        <v>1193.337</v>
      </c>
      <c r="F3457" s="117">
        <f t="shared" si="1558"/>
        <v>47411</v>
      </c>
      <c r="G3457" s="118">
        <f t="shared" si="1536"/>
        <v>2.0614972768082662E-3</v>
      </c>
      <c r="H3457" s="119">
        <f t="shared" si="1553"/>
        <v>47472</v>
      </c>
      <c r="I3457" s="119">
        <f t="shared" si="1537"/>
        <v>47472</v>
      </c>
      <c r="J3457" s="120">
        <f t="shared" si="1548"/>
        <v>22</v>
      </c>
      <c r="K3457" s="120">
        <f t="shared" si="1559"/>
        <v>7</v>
      </c>
      <c r="L3457" s="8">
        <f t="shared" si="1549"/>
        <v>1.0006554700000001</v>
      </c>
      <c r="M3457" s="121">
        <f t="shared" si="1538"/>
        <v>1.00206149</v>
      </c>
      <c r="N3457" s="121">
        <f t="shared" si="1539"/>
        <v>1.8285067500488508</v>
      </c>
      <c r="O3457" s="114">
        <f t="shared" si="1540"/>
        <v>1.82970528</v>
      </c>
      <c r="P3457" s="114">
        <f t="shared" si="1541"/>
        <v>70.705219069999998</v>
      </c>
      <c r="Q3457" s="168">
        <f t="shared" si="1554"/>
        <v>0</v>
      </c>
      <c r="R3457" s="169">
        <f t="shared" si="1550"/>
        <v>0</v>
      </c>
      <c r="S3457" s="114">
        <f t="shared" si="1542"/>
        <v>0</v>
      </c>
      <c r="T3457" s="124">
        <f t="shared" si="1551"/>
        <v>7.0000000000000007E-2</v>
      </c>
      <c r="U3457" s="122">
        <f t="shared" si="1543"/>
        <v>7</v>
      </c>
      <c r="V3457" s="122">
        <v>252</v>
      </c>
      <c r="W3457" s="121">
        <f t="shared" si="1544"/>
        <v>1.001881174</v>
      </c>
      <c r="X3457" s="114">
        <f t="shared" si="1545"/>
        <v>0.13300881000000001</v>
      </c>
      <c r="Y3457" s="114">
        <f t="shared" si="1546"/>
        <v>0</v>
      </c>
      <c r="Z3457" s="127" t="str">
        <f t="shared" si="1555"/>
        <v>A+J=</v>
      </c>
      <c r="AA3457" s="119">
        <f t="shared" si="1556"/>
        <v>47472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>
        <f t="shared" si="1547"/>
        <v>47452</v>
      </c>
      <c r="B3458" s="114">
        <f t="shared" si="1534"/>
        <v>70.863882180000004</v>
      </c>
      <c r="C3458" s="114">
        <f t="shared" si="1552"/>
        <v>38.642955149999999</v>
      </c>
      <c r="D3458" s="115">
        <f t="shared" si="1535"/>
        <v>1190.8820000000001</v>
      </c>
      <c r="E3458" s="116">
        <f t="shared" si="1557"/>
        <v>1193.337</v>
      </c>
      <c r="F3458" s="117">
        <f t="shared" si="1558"/>
        <v>47411</v>
      </c>
      <c r="G3458" s="118">
        <f t="shared" si="1536"/>
        <v>2.0614972768082662E-3</v>
      </c>
      <c r="H3458" s="119">
        <f t="shared" si="1553"/>
        <v>47472</v>
      </c>
      <c r="I3458" s="119">
        <f t="shared" si="1537"/>
        <v>47472</v>
      </c>
      <c r="J3458" s="120">
        <f t="shared" si="1548"/>
        <v>22</v>
      </c>
      <c r="K3458" s="120">
        <f t="shared" si="1559"/>
        <v>8</v>
      </c>
      <c r="L3458" s="8">
        <f t="shared" si="1549"/>
        <v>1.0007491399999999</v>
      </c>
      <c r="M3458" s="121">
        <f t="shared" si="1538"/>
        <v>1.00206149</v>
      </c>
      <c r="N3458" s="121">
        <f t="shared" si="1539"/>
        <v>1.8285067500488508</v>
      </c>
      <c r="O3458" s="114">
        <f t="shared" si="1540"/>
        <v>1.82987655</v>
      </c>
      <c r="P3458" s="114">
        <f t="shared" si="1541"/>
        <v>70.711837450000004</v>
      </c>
      <c r="Q3458" s="168">
        <f t="shared" si="1554"/>
        <v>0</v>
      </c>
      <c r="R3458" s="169">
        <f t="shared" si="1550"/>
        <v>0</v>
      </c>
      <c r="S3458" s="114">
        <f t="shared" si="1542"/>
        <v>0</v>
      </c>
      <c r="T3458" s="124">
        <f t="shared" si="1551"/>
        <v>7.0000000000000007E-2</v>
      </c>
      <c r="U3458" s="122">
        <f t="shared" si="1543"/>
        <v>8</v>
      </c>
      <c r="V3458" s="122">
        <v>252</v>
      </c>
      <c r="W3458" s="121">
        <f t="shared" si="1544"/>
        <v>1.0021502019999999</v>
      </c>
      <c r="X3458" s="114">
        <f t="shared" si="1545"/>
        <v>0.15204472999999999</v>
      </c>
      <c r="Y3458" s="114">
        <f t="shared" si="1546"/>
        <v>0</v>
      </c>
      <c r="Z3458" s="127" t="str">
        <f t="shared" si="1555"/>
        <v>A+J=</v>
      </c>
      <c r="AA3458" s="119">
        <f t="shared" si="1556"/>
        <v>47472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>
        <f t="shared" si="1547"/>
        <v>47453</v>
      </c>
      <c r="B3459" s="114">
        <f t="shared" si="1534"/>
        <v>70.889546280000005</v>
      </c>
      <c r="C3459" s="114">
        <f t="shared" si="1552"/>
        <v>38.642955149999999</v>
      </c>
      <c r="D3459" s="115">
        <f t="shared" si="1535"/>
        <v>1190.8820000000001</v>
      </c>
      <c r="E3459" s="116">
        <f t="shared" si="1557"/>
        <v>1193.337</v>
      </c>
      <c r="F3459" s="117">
        <f t="shared" si="1558"/>
        <v>47411</v>
      </c>
      <c r="G3459" s="118">
        <f t="shared" si="1536"/>
        <v>2.0614972768082662E-3</v>
      </c>
      <c r="H3459" s="119">
        <f t="shared" si="1553"/>
        <v>47472</v>
      </c>
      <c r="I3459" s="119">
        <f t="shared" si="1537"/>
        <v>47472</v>
      </c>
      <c r="J3459" s="120">
        <f t="shared" si="1548"/>
        <v>22</v>
      </c>
      <c r="K3459" s="120">
        <f t="shared" si="1559"/>
        <v>9</v>
      </c>
      <c r="L3459" s="8">
        <f t="shared" si="1549"/>
        <v>1.0008428199999999</v>
      </c>
      <c r="M3459" s="121">
        <f t="shared" si="1538"/>
        <v>1.00206149</v>
      </c>
      <c r="N3459" s="121">
        <f t="shared" si="1539"/>
        <v>1.8285067500488508</v>
      </c>
      <c r="O3459" s="114">
        <f t="shared" si="1540"/>
        <v>1.8300478499999999</v>
      </c>
      <c r="P3459" s="114">
        <f t="shared" si="1541"/>
        <v>70.718456979999999</v>
      </c>
      <c r="Q3459" s="168">
        <f t="shared" si="1554"/>
        <v>0</v>
      </c>
      <c r="R3459" s="169">
        <f t="shared" si="1550"/>
        <v>0</v>
      </c>
      <c r="S3459" s="114">
        <f t="shared" si="1542"/>
        <v>0</v>
      </c>
      <c r="T3459" s="124">
        <f t="shared" si="1551"/>
        <v>7.0000000000000007E-2</v>
      </c>
      <c r="U3459" s="122">
        <f t="shared" si="1543"/>
        <v>9</v>
      </c>
      <c r="V3459" s="122">
        <v>252</v>
      </c>
      <c r="W3459" s="121">
        <f t="shared" si="1544"/>
        <v>1.0024193020000001</v>
      </c>
      <c r="X3459" s="114">
        <f t="shared" si="1545"/>
        <v>0.1710893</v>
      </c>
      <c r="Y3459" s="114">
        <f t="shared" si="1546"/>
        <v>0</v>
      </c>
      <c r="Z3459" s="127" t="str">
        <f t="shared" si="1555"/>
        <v>A+J=</v>
      </c>
      <c r="AA3459" s="119">
        <f t="shared" si="1556"/>
        <v>47472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>
        <f t="shared" si="1547"/>
        <v>47454</v>
      </c>
      <c r="B3460" s="114">
        <f t="shared" si="1534"/>
        <v>70.889546280000005</v>
      </c>
      <c r="C3460" s="114">
        <f t="shared" si="1552"/>
        <v>38.642955149999999</v>
      </c>
      <c r="D3460" s="115">
        <f t="shared" si="1535"/>
        <v>1190.8820000000001</v>
      </c>
      <c r="E3460" s="116">
        <f t="shared" si="1557"/>
        <v>1193.337</v>
      </c>
      <c r="F3460" s="117">
        <f t="shared" si="1558"/>
        <v>47411</v>
      </c>
      <c r="G3460" s="118">
        <f t="shared" si="1536"/>
        <v>2.0614972768082662E-3</v>
      </c>
      <c r="H3460" s="119">
        <f t="shared" si="1553"/>
        <v>47472</v>
      </c>
      <c r="I3460" s="119">
        <f t="shared" si="1537"/>
        <v>47472</v>
      </c>
      <c r="J3460" s="120">
        <f t="shared" si="1548"/>
        <v>22</v>
      </c>
      <c r="K3460" s="120">
        <f t="shared" si="1559"/>
        <v>9</v>
      </c>
      <c r="L3460" s="8">
        <f t="shared" si="1549"/>
        <v>1.0008428199999999</v>
      </c>
      <c r="M3460" s="121">
        <f t="shared" si="1538"/>
        <v>1.00206149</v>
      </c>
      <c r="N3460" s="121">
        <f t="shared" si="1539"/>
        <v>1.8285067500488508</v>
      </c>
      <c r="O3460" s="114">
        <f t="shared" si="1540"/>
        <v>1.8300478499999999</v>
      </c>
      <c r="P3460" s="114">
        <f t="shared" si="1541"/>
        <v>70.718456979999999</v>
      </c>
      <c r="Q3460" s="168">
        <f t="shared" si="1554"/>
        <v>0</v>
      </c>
      <c r="R3460" s="169">
        <f t="shared" si="1550"/>
        <v>0</v>
      </c>
      <c r="S3460" s="114">
        <f t="shared" si="1542"/>
        <v>0</v>
      </c>
      <c r="T3460" s="124">
        <f t="shared" si="1551"/>
        <v>7.0000000000000007E-2</v>
      </c>
      <c r="U3460" s="122">
        <f t="shared" si="1543"/>
        <v>9</v>
      </c>
      <c r="V3460" s="122">
        <v>252</v>
      </c>
      <c r="W3460" s="121">
        <f t="shared" si="1544"/>
        <v>1.0024193020000001</v>
      </c>
      <c r="X3460" s="114">
        <f t="shared" si="1545"/>
        <v>0.1710893</v>
      </c>
      <c r="Y3460" s="114">
        <f t="shared" si="1546"/>
        <v>0</v>
      </c>
      <c r="Z3460" s="127" t="str">
        <f t="shared" si="1555"/>
        <v>A+J=</v>
      </c>
      <c r="AA3460" s="119">
        <f t="shared" si="1556"/>
        <v>47472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>
        <f t="shared" si="1547"/>
        <v>47455</v>
      </c>
      <c r="B3461" s="114">
        <f t="shared" si="1534"/>
        <v>70.889546280000005</v>
      </c>
      <c r="C3461" s="114">
        <f t="shared" si="1552"/>
        <v>38.642955149999999</v>
      </c>
      <c r="D3461" s="115">
        <f t="shared" si="1535"/>
        <v>1190.8820000000001</v>
      </c>
      <c r="E3461" s="116">
        <f t="shared" si="1557"/>
        <v>1193.337</v>
      </c>
      <c r="F3461" s="117">
        <f t="shared" si="1558"/>
        <v>47411</v>
      </c>
      <c r="G3461" s="118">
        <f t="shared" si="1536"/>
        <v>2.0614972768082662E-3</v>
      </c>
      <c r="H3461" s="119">
        <f t="shared" si="1553"/>
        <v>47472</v>
      </c>
      <c r="I3461" s="119">
        <f t="shared" si="1537"/>
        <v>47472</v>
      </c>
      <c r="J3461" s="120">
        <f t="shared" si="1548"/>
        <v>22</v>
      </c>
      <c r="K3461" s="120">
        <f t="shared" si="1559"/>
        <v>9</v>
      </c>
      <c r="L3461" s="8">
        <f t="shared" si="1549"/>
        <v>1.0008428199999999</v>
      </c>
      <c r="M3461" s="121">
        <f t="shared" si="1538"/>
        <v>1.00206149</v>
      </c>
      <c r="N3461" s="121">
        <f t="shared" si="1539"/>
        <v>1.8285067500488508</v>
      </c>
      <c r="O3461" s="114">
        <f t="shared" si="1540"/>
        <v>1.8300478499999999</v>
      </c>
      <c r="P3461" s="114">
        <f t="shared" si="1541"/>
        <v>70.718456979999999</v>
      </c>
      <c r="Q3461" s="168">
        <f t="shared" si="1554"/>
        <v>0</v>
      </c>
      <c r="R3461" s="169">
        <f t="shared" si="1550"/>
        <v>0</v>
      </c>
      <c r="S3461" s="114">
        <f t="shared" si="1542"/>
        <v>0</v>
      </c>
      <c r="T3461" s="124">
        <f t="shared" si="1551"/>
        <v>7.0000000000000007E-2</v>
      </c>
      <c r="U3461" s="122">
        <f t="shared" si="1543"/>
        <v>9</v>
      </c>
      <c r="V3461" s="122">
        <v>252</v>
      </c>
      <c r="W3461" s="121">
        <f t="shared" si="1544"/>
        <v>1.0024193020000001</v>
      </c>
      <c r="X3461" s="114">
        <f t="shared" si="1545"/>
        <v>0.1710893</v>
      </c>
      <c r="Y3461" s="114">
        <f t="shared" si="1546"/>
        <v>0</v>
      </c>
      <c r="Z3461" s="127" t="str">
        <f t="shared" si="1555"/>
        <v>A+J=</v>
      </c>
      <c r="AA3461" s="119">
        <f t="shared" si="1556"/>
        <v>47472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>
        <f t="shared" si="1547"/>
        <v>47456</v>
      </c>
      <c r="B3462" s="114">
        <f t="shared" si="1534"/>
        <v>70.915219440000001</v>
      </c>
      <c r="C3462" s="114">
        <f t="shared" si="1552"/>
        <v>38.642955149999999</v>
      </c>
      <c r="D3462" s="115">
        <f t="shared" si="1535"/>
        <v>1190.8820000000001</v>
      </c>
      <c r="E3462" s="116">
        <f t="shared" si="1557"/>
        <v>1193.337</v>
      </c>
      <c r="F3462" s="117">
        <f t="shared" si="1558"/>
        <v>47411</v>
      </c>
      <c r="G3462" s="118">
        <f t="shared" si="1536"/>
        <v>2.0614972768082662E-3</v>
      </c>
      <c r="H3462" s="119">
        <f t="shared" si="1553"/>
        <v>47472</v>
      </c>
      <c r="I3462" s="119">
        <f t="shared" si="1537"/>
        <v>47472</v>
      </c>
      <c r="J3462" s="120">
        <f t="shared" si="1548"/>
        <v>22</v>
      </c>
      <c r="K3462" s="120">
        <f t="shared" si="1559"/>
        <v>10</v>
      </c>
      <c r="L3462" s="8">
        <f t="shared" si="1549"/>
        <v>1.0009365100000001</v>
      </c>
      <c r="M3462" s="121">
        <f t="shared" si="1538"/>
        <v>1.00206149</v>
      </c>
      <c r="N3462" s="121">
        <f t="shared" si="1539"/>
        <v>1.8285067500488508</v>
      </c>
      <c r="O3462" s="114">
        <f t="shared" si="1540"/>
        <v>1.83021916</v>
      </c>
      <c r="P3462" s="114">
        <f t="shared" si="1541"/>
        <v>70.725076909999999</v>
      </c>
      <c r="Q3462" s="168">
        <f t="shared" si="1554"/>
        <v>0</v>
      </c>
      <c r="R3462" s="169">
        <f t="shared" si="1550"/>
        <v>0</v>
      </c>
      <c r="S3462" s="114">
        <f t="shared" si="1542"/>
        <v>0</v>
      </c>
      <c r="T3462" s="124">
        <f t="shared" si="1551"/>
        <v>7.0000000000000007E-2</v>
      </c>
      <c r="U3462" s="122">
        <f t="shared" si="1543"/>
        <v>10</v>
      </c>
      <c r="V3462" s="122">
        <v>252</v>
      </c>
      <c r="W3462" s="121">
        <f t="shared" si="1544"/>
        <v>1.0026884739999999</v>
      </c>
      <c r="X3462" s="114">
        <f t="shared" si="1545"/>
        <v>0.19014253</v>
      </c>
      <c r="Y3462" s="114">
        <f t="shared" si="1546"/>
        <v>0</v>
      </c>
      <c r="Z3462" s="127" t="str">
        <f t="shared" si="1555"/>
        <v>A+J=</v>
      </c>
      <c r="AA3462" s="119">
        <f t="shared" si="1556"/>
        <v>47472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>
        <f t="shared" si="1547"/>
        <v>47457</v>
      </c>
      <c r="B3463" s="114">
        <f t="shared" ref="B3463:B3526" si="1560">(P3463+X3463)</f>
        <v>70.940902089999994</v>
      </c>
      <c r="C3463" s="114">
        <f t="shared" si="1552"/>
        <v>38.642955149999999</v>
      </c>
      <c r="D3463" s="115">
        <f t="shared" ref="D3463:D3526" si="1561">IF(E3463=E3462,D3462,E3462)</f>
        <v>1190.8820000000001</v>
      </c>
      <c r="E3463" s="116">
        <f t="shared" si="1557"/>
        <v>1193.337</v>
      </c>
      <c r="F3463" s="117">
        <f t="shared" si="1558"/>
        <v>47411</v>
      </c>
      <c r="G3463" s="118">
        <f t="shared" ref="G3463:G3526" si="1562">(E3463/D3463)-1</f>
        <v>2.0614972768082662E-3</v>
      </c>
      <c r="H3463" s="119">
        <f t="shared" si="1553"/>
        <v>47472</v>
      </c>
      <c r="I3463" s="119">
        <f t="shared" ref="I3463:I3526" si="1563">IF(A3463&gt;I3462,H3463,I3462)</f>
        <v>47472</v>
      </c>
      <c r="J3463" s="120">
        <f t="shared" si="1548"/>
        <v>22</v>
      </c>
      <c r="K3463" s="120">
        <f t="shared" si="1559"/>
        <v>11</v>
      </c>
      <c r="L3463" s="8">
        <f t="shared" si="1549"/>
        <v>1.0010302099999999</v>
      </c>
      <c r="M3463" s="121">
        <f t="shared" ref="M3463:M3526" si="1564">IF(I3463&gt;I3462,L3462,M3462)</f>
        <v>1.00206149</v>
      </c>
      <c r="N3463" s="121">
        <f t="shared" ref="N3463:N3526" si="1565">IF(I3463&gt;I3462,N3462*M3463,N3462)</f>
        <v>1.8285067500488508</v>
      </c>
      <c r="O3463" s="114">
        <f t="shared" ref="O3463:O3526" si="1566">TRUNC(TRUNC((L3463*N3463),15),8)</f>
        <v>1.8303904900000001</v>
      </c>
      <c r="P3463" s="114">
        <f t="shared" ref="P3463:P3526" si="1567">TRUNC(C3463*O3463,8)</f>
        <v>70.731697609999998</v>
      </c>
      <c r="Q3463" s="168">
        <f t="shared" si="1554"/>
        <v>0</v>
      </c>
      <c r="R3463" s="169">
        <f t="shared" si="1550"/>
        <v>0</v>
      </c>
      <c r="S3463" s="114">
        <f t="shared" ref="S3463:S3526" si="1568">IF(R3463&gt;0,TRUNC(R3463*P3463,8),0)</f>
        <v>0</v>
      </c>
      <c r="T3463" s="124">
        <f t="shared" si="1551"/>
        <v>7.0000000000000007E-2</v>
      </c>
      <c r="U3463" s="122">
        <f t="shared" ref="U3463:U3526" si="1569">IF(Q3462&gt;0,1,IF(K3463=K3462,U3462,U3462+1))</f>
        <v>11</v>
      </c>
      <c r="V3463" s="122">
        <v>252</v>
      </c>
      <c r="W3463" s="121">
        <f t="shared" ref="W3463:W3526" si="1570">ROUND((1+T3463)^TRUNC((U3463/V3463),9),9)</f>
        <v>1.0029577190000001</v>
      </c>
      <c r="X3463" s="114">
        <f t="shared" ref="X3463:X3526" si="1571">TRUNC((P3463*(W3463-1)),8)</f>
        <v>0.20920448</v>
      </c>
      <c r="Y3463" s="114">
        <f t="shared" ref="Y3463:Y3526" si="1572">IF(Q3463&gt;0,S3463+X3463,0)</f>
        <v>0</v>
      </c>
      <c r="Z3463" s="127" t="str">
        <f t="shared" si="1555"/>
        <v>A+J=</v>
      </c>
      <c r="AA3463" s="119">
        <f t="shared" si="1556"/>
        <v>47472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>
        <f t="shared" si="1547"/>
        <v>47458</v>
      </c>
      <c r="B3464" s="114">
        <f t="shared" si="1560"/>
        <v>70.966594180000001</v>
      </c>
      <c r="C3464" s="114">
        <f t="shared" si="1552"/>
        <v>38.642955149999999</v>
      </c>
      <c r="D3464" s="115">
        <f t="shared" si="1561"/>
        <v>1190.8820000000001</v>
      </c>
      <c r="E3464" s="116">
        <f t="shared" si="1557"/>
        <v>1193.337</v>
      </c>
      <c r="F3464" s="117">
        <f t="shared" si="1558"/>
        <v>47411</v>
      </c>
      <c r="G3464" s="118">
        <f t="shared" si="1562"/>
        <v>2.0614972768082662E-3</v>
      </c>
      <c r="H3464" s="119">
        <f t="shared" si="1553"/>
        <v>47472</v>
      </c>
      <c r="I3464" s="119">
        <f t="shared" si="1563"/>
        <v>47472</v>
      </c>
      <c r="J3464" s="120">
        <f t="shared" si="1548"/>
        <v>22</v>
      </c>
      <c r="K3464" s="120">
        <f t="shared" si="1559"/>
        <v>12</v>
      </c>
      <c r="L3464" s="8">
        <f t="shared" si="1549"/>
        <v>1.0011239199999999</v>
      </c>
      <c r="M3464" s="121">
        <f t="shared" si="1564"/>
        <v>1.00206149</v>
      </c>
      <c r="N3464" s="121">
        <f t="shared" si="1565"/>
        <v>1.8285067500488508</v>
      </c>
      <c r="O3464" s="114">
        <f t="shared" si="1566"/>
        <v>1.8305618400000001</v>
      </c>
      <c r="P3464" s="114">
        <f t="shared" si="1567"/>
        <v>70.738319079999997</v>
      </c>
      <c r="Q3464" s="168">
        <f t="shared" si="1554"/>
        <v>0</v>
      </c>
      <c r="R3464" s="169">
        <f t="shared" si="1550"/>
        <v>0</v>
      </c>
      <c r="S3464" s="114">
        <f t="shared" si="1568"/>
        <v>0</v>
      </c>
      <c r="T3464" s="124">
        <f t="shared" si="1551"/>
        <v>7.0000000000000007E-2</v>
      </c>
      <c r="U3464" s="122">
        <f t="shared" si="1569"/>
        <v>12</v>
      </c>
      <c r="V3464" s="122">
        <v>252</v>
      </c>
      <c r="W3464" s="121">
        <f t="shared" si="1570"/>
        <v>1.003227036</v>
      </c>
      <c r="X3464" s="114">
        <f t="shared" si="1571"/>
        <v>0.22827510000000001</v>
      </c>
      <c r="Y3464" s="114">
        <f t="shared" si="1572"/>
        <v>0</v>
      </c>
      <c r="Z3464" s="127" t="str">
        <f t="shared" si="1555"/>
        <v>A+J=</v>
      </c>
      <c r="AA3464" s="119">
        <f t="shared" si="1556"/>
        <v>47472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>
        <f t="shared" si="1547"/>
        <v>47459</v>
      </c>
      <c r="B3465" s="114">
        <f t="shared" si="1560"/>
        <v>70.9922957</v>
      </c>
      <c r="C3465" s="114">
        <f t="shared" si="1552"/>
        <v>38.642955149999999</v>
      </c>
      <c r="D3465" s="115">
        <f t="shared" si="1561"/>
        <v>1190.8820000000001</v>
      </c>
      <c r="E3465" s="116">
        <f t="shared" si="1557"/>
        <v>1193.337</v>
      </c>
      <c r="F3465" s="117">
        <f t="shared" si="1558"/>
        <v>47411</v>
      </c>
      <c r="G3465" s="118">
        <f t="shared" si="1562"/>
        <v>2.0614972768082662E-3</v>
      </c>
      <c r="H3465" s="119">
        <f t="shared" si="1553"/>
        <v>47472</v>
      </c>
      <c r="I3465" s="119">
        <f t="shared" si="1563"/>
        <v>47472</v>
      </c>
      <c r="J3465" s="120">
        <f t="shared" si="1548"/>
        <v>22</v>
      </c>
      <c r="K3465" s="120">
        <f t="shared" si="1559"/>
        <v>13</v>
      </c>
      <c r="L3465" s="8">
        <f t="shared" si="1549"/>
        <v>1.0012176399999999</v>
      </c>
      <c r="M3465" s="121">
        <f t="shared" si="1564"/>
        <v>1.00206149</v>
      </c>
      <c r="N3465" s="121">
        <f t="shared" si="1565"/>
        <v>1.8285067500488508</v>
      </c>
      <c r="O3465" s="114">
        <f t="shared" si="1566"/>
        <v>1.83073321</v>
      </c>
      <c r="P3465" s="114">
        <f t="shared" si="1567"/>
        <v>70.744941319999995</v>
      </c>
      <c r="Q3465" s="168">
        <f t="shared" si="1554"/>
        <v>0</v>
      </c>
      <c r="R3465" s="169">
        <f t="shared" si="1550"/>
        <v>0</v>
      </c>
      <c r="S3465" s="114">
        <f t="shared" si="1568"/>
        <v>0</v>
      </c>
      <c r="T3465" s="124">
        <f t="shared" si="1551"/>
        <v>7.0000000000000007E-2</v>
      </c>
      <c r="U3465" s="122">
        <f t="shared" si="1569"/>
        <v>13</v>
      </c>
      <c r="V3465" s="122">
        <v>252</v>
      </c>
      <c r="W3465" s="121">
        <f t="shared" si="1570"/>
        <v>1.003496425</v>
      </c>
      <c r="X3465" s="114">
        <f t="shared" si="1571"/>
        <v>0.24735438000000001</v>
      </c>
      <c r="Y3465" s="114">
        <f t="shared" si="1572"/>
        <v>0</v>
      </c>
      <c r="Z3465" s="127" t="str">
        <f t="shared" si="1555"/>
        <v>A+J=</v>
      </c>
      <c r="AA3465" s="119">
        <f t="shared" si="1556"/>
        <v>47472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>
        <f t="shared" si="1547"/>
        <v>47460</v>
      </c>
      <c r="B3466" s="114">
        <f t="shared" si="1560"/>
        <v>71.018006339999999</v>
      </c>
      <c r="C3466" s="114">
        <f t="shared" si="1552"/>
        <v>38.642955149999999</v>
      </c>
      <c r="D3466" s="115">
        <f t="shared" si="1561"/>
        <v>1190.8820000000001</v>
      </c>
      <c r="E3466" s="116">
        <f t="shared" si="1557"/>
        <v>1193.337</v>
      </c>
      <c r="F3466" s="117">
        <f t="shared" si="1558"/>
        <v>47411</v>
      </c>
      <c r="G3466" s="118">
        <f t="shared" si="1562"/>
        <v>2.0614972768082662E-3</v>
      </c>
      <c r="H3466" s="119">
        <f t="shared" si="1553"/>
        <v>47472</v>
      </c>
      <c r="I3466" s="119">
        <f t="shared" si="1563"/>
        <v>47472</v>
      </c>
      <c r="J3466" s="120">
        <f t="shared" si="1548"/>
        <v>22</v>
      </c>
      <c r="K3466" s="120">
        <f t="shared" si="1559"/>
        <v>14</v>
      </c>
      <c r="L3466" s="8">
        <f t="shared" si="1549"/>
        <v>1.00131137</v>
      </c>
      <c r="M3466" s="121">
        <f t="shared" si="1564"/>
        <v>1.00206149</v>
      </c>
      <c r="N3466" s="121">
        <f t="shared" si="1565"/>
        <v>1.8285067500488508</v>
      </c>
      <c r="O3466" s="114">
        <f t="shared" si="1566"/>
        <v>1.8309045900000001</v>
      </c>
      <c r="P3466" s="114">
        <f t="shared" si="1567"/>
        <v>70.751563950000005</v>
      </c>
      <c r="Q3466" s="168">
        <f t="shared" si="1554"/>
        <v>0</v>
      </c>
      <c r="R3466" s="169">
        <f t="shared" si="1550"/>
        <v>0</v>
      </c>
      <c r="S3466" s="114">
        <f t="shared" si="1568"/>
        <v>0</v>
      </c>
      <c r="T3466" s="124">
        <f t="shared" si="1551"/>
        <v>7.0000000000000007E-2</v>
      </c>
      <c r="U3466" s="122">
        <f t="shared" si="1569"/>
        <v>14</v>
      </c>
      <c r="V3466" s="122">
        <v>252</v>
      </c>
      <c r="W3466" s="121">
        <f t="shared" si="1570"/>
        <v>1.0037658869999999</v>
      </c>
      <c r="X3466" s="114">
        <f t="shared" si="1571"/>
        <v>0.26644238999999997</v>
      </c>
      <c r="Y3466" s="114">
        <f t="shared" si="1572"/>
        <v>0</v>
      </c>
      <c r="Z3466" s="127" t="str">
        <f t="shared" si="1555"/>
        <v>A+J=</v>
      </c>
      <c r="AA3466" s="119">
        <f t="shared" si="1556"/>
        <v>47472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>
        <f t="shared" ref="A3467:A3530" si="1573">(A3466+1)</f>
        <v>47461</v>
      </c>
      <c r="B3467" s="114">
        <f t="shared" si="1560"/>
        <v>71.018006339999999</v>
      </c>
      <c r="C3467" s="114">
        <f t="shared" si="1552"/>
        <v>38.642955149999999</v>
      </c>
      <c r="D3467" s="115">
        <f t="shared" si="1561"/>
        <v>1190.8820000000001</v>
      </c>
      <c r="E3467" s="116">
        <f t="shared" si="1557"/>
        <v>1193.337</v>
      </c>
      <c r="F3467" s="117">
        <f t="shared" si="1558"/>
        <v>47411</v>
      </c>
      <c r="G3467" s="118">
        <f t="shared" si="1562"/>
        <v>2.0614972768082662E-3</v>
      </c>
      <c r="H3467" s="119">
        <f t="shared" si="1553"/>
        <v>47472</v>
      </c>
      <c r="I3467" s="119">
        <f t="shared" si="1563"/>
        <v>47472</v>
      </c>
      <c r="J3467" s="120">
        <f t="shared" ref="J3467:J3530" si="1574">IF(I3467=I3466,J3466,NETWORKDAYS(I3466,I3467,$AD$148:$AD$502)-1)</f>
        <v>22</v>
      </c>
      <c r="K3467" s="120">
        <f t="shared" si="1559"/>
        <v>14</v>
      </c>
      <c r="L3467" s="8">
        <f t="shared" ref="L3467:L3530" si="1575">TRUNC((E3467/D3467)^TRUNC((K3467/J3467),9),8)</f>
        <v>1.00131137</v>
      </c>
      <c r="M3467" s="121">
        <f t="shared" si="1564"/>
        <v>1.00206149</v>
      </c>
      <c r="N3467" s="121">
        <f t="shared" si="1565"/>
        <v>1.8285067500488508</v>
      </c>
      <c r="O3467" s="114">
        <f t="shared" si="1566"/>
        <v>1.8309045900000001</v>
      </c>
      <c r="P3467" s="114">
        <f t="shared" si="1567"/>
        <v>70.751563950000005</v>
      </c>
      <c r="Q3467" s="168">
        <f t="shared" si="1554"/>
        <v>0</v>
      </c>
      <c r="R3467" s="169">
        <f t="shared" ref="R3467:R3530" si="1576">IF(Q3467&gt;0,VLOOKUP($A3467,$AD$10:$AI$140,6),0)</f>
        <v>0</v>
      </c>
      <c r="S3467" s="114">
        <f t="shared" si="1568"/>
        <v>0</v>
      </c>
      <c r="T3467" s="124">
        <f t="shared" ref="T3467:T3530" si="1577">(T3466)</f>
        <v>7.0000000000000007E-2</v>
      </c>
      <c r="U3467" s="122">
        <f t="shared" si="1569"/>
        <v>14</v>
      </c>
      <c r="V3467" s="122">
        <v>252</v>
      </c>
      <c r="W3467" s="121">
        <f t="shared" si="1570"/>
        <v>1.0037658869999999</v>
      </c>
      <c r="X3467" s="114">
        <f t="shared" si="1571"/>
        <v>0.26644238999999997</v>
      </c>
      <c r="Y3467" s="114">
        <f t="shared" si="1572"/>
        <v>0</v>
      </c>
      <c r="Z3467" s="127" t="str">
        <f t="shared" si="1555"/>
        <v>A+J=</v>
      </c>
      <c r="AA3467" s="119">
        <f t="shared" si="1556"/>
        <v>47472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>
        <f t="shared" si="1573"/>
        <v>47462</v>
      </c>
      <c r="B3468" s="114">
        <f t="shared" si="1560"/>
        <v>71.018006339999999</v>
      </c>
      <c r="C3468" s="114">
        <f t="shared" ref="C3468:C3531" si="1578">TRUNC(IF(Q3467&gt;0,VLOOKUP(A3467,$AD$12:$AE$140,2),C3467),8)</f>
        <v>38.642955149999999</v>
      </c>
      <c r="D3468" s="115">
        <f t="shared" si="1561"/>
        <v>1190.8820000000001</v>
      </c>
      <c r="E3468" s="116">
        <f t="shared" si="1557"/>
        <v>1193.337</v>
      </c>
      <c r="F3468" s="117">
        <f t="shared" si="1558"/>
        <v>47411</v>
      </c>
      <c r="G3468" s="118">
        <f t="shared" si="1562"/>
        <v>2.0614972768082662E-3</v>
      </c>
      <c r="H3468" s="119">
        <f t="shared" ref="H3468:H3531" si="1579">IF(DAY(A3468)=H$9,VLOOKUP(A3468,AH$118:AN$450,4),H3467)</f>
        <v>47472</v>
      </c>
      <c r="I3468" s="119">
        <f t="shared" si="1563"/>
        <v>47472</v>
      </c>
      <c r="J3468" s="120">
        <f t="shared" si="1574"/>
        <v>22</v>
      </c>
      <c r="K3468" s="120">
        <f t="shared" si="1559"/>
        <v>14</v>
      </c>
      <c r="L3468" s="8">
        <f t="shared" si="1575"/>
        <v>1.00131137</v>
      </c>
      <c r="M3468" s="121">
        <f t="shared" si="1564"/>
        <v>1.00206149</v>
      </c>
      <c r="N3468" s="121">
        <f t="shared" si="1565"/>
        <v>1.8285067500488508</v>
      </c>
      <c r="O3468" s="114">
        <f t="shared" si="1566"/>
        <v>1.8309045900000001</v>
      </c>
      <c r="P3468" s="114">
        <f t="shared" si="1567"/>
        <v>70.751563950000005</v>
      </c>
      <c r="Q3468" s="168">
        <f t="shared" ref="Q3468:Q3531" si="1580">IF(VLOOKUP(A3468,AD$10:AK$140,8)=VLOOKUP(A3467,AD$10:AK$140,8),0,VLOOKUP(A3468,AD$10:AK$140,8))</f>
        <v>0</v>
      </c>
      <c r="R3468" s="169">
        <f t="shared" si="1576"/>
        <v>0</v>
      </c>
      <c r="S3468" s="114">
        <f t="shared" si="1568"/>
        <v>0</v>
      </c>
      <c r="T3468" s="124">
        <f t="shared" si="1577"/>
        <v>7.0000000000000007E-2</v>
      </c>
      <c r="U3468" s="122">
        <f t="shared" si="1569"/>
        <v>14</v>
      </c>
      <c r="V3468" s="122">
        <v>252</v>
      </c>
      <c r="W3468" s="121">
        <f t="shared" si="1570"/>
        <v>1.0037658869999999</v>
      </c>
      <c r="X3468" s="114">
        <f t="shared" si="1571"/>
        <v>0.26644238999999997</v>
      </c>
      <c r="Y3468" s="114">
        <f t="shared" si="1572"/>
        <v>0</v>
      </c>
      <c r="Z3468" s="127" t="str">
        <f t="shared" ref="Z3468:Z3531" si="1581">IF($Q3467&gt;0,VLOOKUP($A3467,$AD$10:$AM$140,9),Z3467)</f>
        <v>A+J=</v>
      </c>
      <c r="AA3468" s="119">
        <f t="shared" ref="AA3468:AA3531" si="1582">IF($Q3467&gt;0,VLOOKUP($A3467,$AD$10:$AM$140,10),AA3467)</f>
        <v>47472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>
        <f t="shared" si="1573"/>
        <v>47463</v>
      </c>
      <c r="B3469" s="114">
        <f t="shared" si="1560"/>
        <v>71.043726039999996</v>
      </c>
      <c r="C3469" s="114">
        <f t="shared" si="1578"/>
        <v>38.642955149999999</v>
      </c>
      <c r="D3469" s="115">
        <f t="shared" si="1561"/>
        <v>1190.8820000000001</v>
      </c>
      <c r="E3469" s="116">
        <f t="shared" si="1557"/>
        <v>1193.337</v>
      </c>
      <c r="F3469" s="117">
        <f t="shared" si="1558"/>
        <v>47411</v>
      </c>
      <c r="G3469" s="118">
        <f t="shared" si="1562"/>
        <v>2.0614972768082662E-3</v>
      </c>
      <c r="H3469" s="119">
        <f t="shared" si="1579"/>
        <v>47472</v>
      </c>
      <c r="I3469" s="119">
        <f t="shared" si="1563"/>
        <v>47472</v>
      </c>
      <c r="J3469" s="120">
        <f t="shared" si="1574"/>
        <v>22</v>
      </c>
      <c r="K3469" s="120">
        <f t="shared" si="1559"/>
        <v>15</v>
      </c>
      <c r="L3469" s="8">
        <f t="shared" si="1575"/>
        <v>1.0014050999999999</v>
      </c>
      <c r="M3469" s="121">
        <f t="shared" si="1564"/>
        <v>1.00206149</v>
      </c>
      <c r="N3469" s="121">
        <f t="shared" si="1565"/>
        <v>1.8285067500488508</v>
      </c>
      <c r="O3469" s="114">
        <f t="shared" si="1566"/>
        <v>1.83107598</v>
      </c>
      <c r="P3469" s="114">
        <f t="shared" si="1567"/>
        <v>70.758186969999997</v>
      </c>
      <c r="Q3469" s="168">
        <f t="shared" si="1580"/>
        <v>0</v>
      </c>
      <c r="R3469" s="169">
        <f t="shared" si="1576"/>
        <v>0</v>
      </c>
      <c r="S3469" s="114">
        <f t="shared" si="1568"/>
        <v>0</v>
      </c>
      <c r="T3469" s="124">
        <f t="shared" si="1577"/>
        <v>7.0000000000000007E-2</v>
      </c>
      <c r="U3469" s="122">
        <f t="shared" si="1569"/>
        <v>15</v>
      </c>
      <c r="V3469" s="122">
        <v>252</v>
      </c>
      <c r="W3469" s="121">
        <f t="shared" si="1570"/>
        <v>1.004035421</v>
      </c>
      <c r="X3469" s="114">
        <f t="shared" si="1571"/>
        <v>0.28553907000000001</v>
      </c>
      <c r="Y3469" s="114">
        <f t="shared" si="1572"/>
        <v>0</v>
      </c>
      <c r="Z3469" s="127" t="str">
        <f t="shared" si="1581"/>
        <v>A+J=</v>
      </c>
      <c r="AA3469" s="119">
        <f t="shared" si="1582"/>
        <v>47472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>
        <f t="shared" si="1573"/>
        <v>47464</v>
      </c>
      <c r="B3470" s="114">
        <f t="shared" si="1560"/>
        <v>71.069454780000001</v>
      </c>
      <c r="C3470" s="114">
        <f t="shared" si="1578"/>
        <v>38.642955149999999</v>
      </c>
      <c r="D3470" s="115">
        <f t="shared" si="1561"/>
        <v>1190.8820000000001</v>
      </c>
      <c r="E3470" s="116">
        <f t="shared" si="1557"/>
        <v>1193.337</v>
      </c>
      <c r="F3470" s="117">
        <f t="shared" si="1558"/>
        <v>47411</v>
      </c>
      <c r="G3470" s="118">
        <f t="shared" si="1562"/>
        <v>2.0614972768082662E-3</v>
      </c>
      <c r="H3470" s="119">
        <f t="shared" si="1579"/>
        <v>47472</v>
      </c>
      <c r="I3470" s="119">
        <f t="shared" si="1563"/>
        <v>47472</v>
      </c>
      <c r="J3470" s="120">
        <f t="shared" si="1574"/>
        <v>22</v>
      </c>
      <c r="K3470" s="120">
        <f t="shared" si="1559"/>
        <v>16</v>
      </c>
      <c r="L3470" s="8">
        <f t="shared" si="1575"/>
        <v>1.00149884</v>
      </c>
      <c r="M3470" s="121">
        <f t="shared" si="1564"/>
        <v>1.00206149</v>
      </c>
      <c r="N3470" s="121">
        <f t="shared" si="1565"/>
        <v>1.8285067500488508</v>
      </c>
      <c r="O3470" s="114">
        <f t="shared" si="1566"/>
        <v>1.83124738</v>
      </c>
      <c r="P3470" s="114">
        <f t="shared" si="1567"/>
        <v>70.764810370000006</v>
      </c>
      <c r="Q3470" s="168">
        <f t="shared" si="1580"/>
        <v>0</v>
      </c>
      <c r="R3470" s="169">
        <f t="shared" si="1576"/>
        <v>0</v>
      </c>
      <c r="S3470" s="114">
        <f t="shared" si="1568"/>
        <v>0</v>
      </c>
      <c r="T3470" s="124">
        <f t="shared" si="1577"/>
        <v>7.0000000000000007E-2</v>
      </c>
      <c r="U3470" s="122">
        <f t="shared" si="1569"/>
        <v>16</v>
      </c>
      <c r="V3470" s="122">
        <v>252</v>
      </c>
      <c r="W3470" s="121">
        <f t="shared" si="1570"/>
        <v>1.004305027</v>
      </c>
      <c r="X3470" s="114">
        <f t="shared" si="1571"/>
        <v>0.30464440999999998</v>
      </c>
      <c r="Y3470" s="114">
        <f t="shared" si="1572"/>
        <v>0</v>
      </c>
      <c r="Z3470" s="127" t="str">
        <f t="shared" si="1581"/>
        <v>A+J=</v>
      </c>
      <c r="AA3470" s="119">
        <f t="shared" si="1582"/>
        <v>47472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>
        <f t="shared" si="1573"/>
        <v>47465</v>
      </c>
      <c r="B3471" s="114">
        <f t="shared" si="1560"/>
        <v>71.095193819999992</v>
      </c>
      <c r="C3471" s="114">
        <f t="shared" si="1578"/>
        <v>38.642955149999999</v>
      </c>
      <c r="D3471" s="115">
        <f t="shared" si="1561"/>
        <v>1190.8820000000001</v>
      </c>
      <c r="E3471" s="116">
        <f t="shared" si="1557"/>
        <v>1193.337</v>
      </c>
      <c r="F3471" s="117">
        <f t="shared" si="1558"/>
        <v>47411</v>
      </c>
      <c r="G3471" s="118">
        <f t="shared" si="1562"/>
        <v>2.0614972768082662E-3</v>
      </c>
      <c r="H3471" s="119">
        <f t="shared" si="1579"/>
        <v>47472</v>
      </c>
      <c r="I3471" s="119">
        <f t="shared" si="1563"/>
        <v>47472</v>
      </c>
      <c r="J3471" s="120">
        <f t="shared" si="1574"/>
        <v>22</v>
      </c>
      <c r="K3471" s="120">
        <f t="shared" si="1559"/>
        <v>17</v>
      </c>
      <c r="L3471" s="8">
        <f t="shared" si="1575"/>
        <v>1.0015925999999999</v>
      </c>
      <c r="M3471" s="121">
        <f t="shared" si="1564"/>
        <v>1.00206149</v>
      </c>
      <c r="N3471" s="121">
        <f t="shared" si="1565"/>
        <v>1.8285067500488508</v>
      </c>
      <c r="O3471" s="114">
        <f t="shared" si="1566"/>
        <v>1.8314188199999999</v>
      </c>
      <c r="P3471" s="114">
        <f t="shared" si="1567"/>
        <v>70.771435319999995</v>
      </c>
      <c r="Q3471" s="168">
        <f t="shared" si="1580"/>
        <v>0</v>
      </c>
      <c r="R3471" s="169">
        <f t="shared" si="1576"/>
        <v>0</v>
      </c>
      <c r="S3471" s="114">
        <f t="shared" si="1568"/>
        <v>0</v>
      </c>
      <c r="T3471" s="124">
        <f t="shared" si="1577"/>
        <v>7.0000000000000007E-2</v>
      </c>
      <c r="U3471" s="122">
        <f t="shared" si="1569"/>
        <v>17</v>
      </c>
      <c r="V3471" s="122">
        <v>252</v>
      </c>
      <c r="W3471" s="121">
        <f t="shared" si="1570"/>
        <v>1.0045747060000001</v>
      </c>
      <c r="X3471" s="114">
        <f t="shared" si="1571"/>
        <v>0.3237585</v>
      </c>
      <c r="Y3471" s="114">
        <f t="shared" si="1572"/>
        <v>0</v>
      </c>
      <c r="Z3471" s="127" t="str">
        <f t="shared" si="1581"/>
        <v>A+J=</v>
      </c>
      <c r="AA3471" s="119">
        <f t="shared" si="1582"/>
        <v>47472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>
        <f t="shared" si="1573"/>
        <v>47466</v>
      </c>
      <c r="B3472" s="114">
        <f t="shared" si="1560"/>
        <v>71.120941920000007</v>
      </c>
      <c r="C3472" s="114">
        <f t="shared" si="1578"/>
        <v>38.642955149999999</v>
      </c>
      <c r="D3472" s="115">
        <f t="shared" si="1561"/>
        <v>1190.8820000000001</v>
      </c>
      <c r="E3472" s="116">
        <f t="shared" si="1557"/>
        <v>1193.337</v>
      </c>
      <c r="F3472" s="117">
        <f t="shared" si="1558"/>
        <v>47411</v>
      </c>
      <c r="G3472" s="118">
        <f t="shared" si="1562"/>
        <v>2.0614972768082662E-3</v>
      </c>
      <c r="H3472" s="119">
        <f t="shared" si="1579"/>
        <v>47472</v>
      </c>
      <c r="I3472" s="119">
        <f t="shared" si="1563"/>
        <v>47472</v>
      </c>
      <c r="J3472" s="120">
        <f t="shared" si="1574"/>
        <v>22</v>
      </c>
      <c r="K3472" s="120">
        <f t="shared" si="1559"/>
        <v>18</v>
      </c>
      <c r="L3472" s="8">
        <f t="shared" si="1575"/>
        <v>1.0016863600000001</v>
      </c>
      <c r="M3472" s="121">
        <f t="shared" si="1564"/>
        <v>1.00206149</v>
      </c>
      <c r="N3472" s="121">
        <f t="shared" si="1565"/>
        <v>1.8285067500488508</v>
      </c>
      <c r="O3472" s="114">
        <f t="shared" si="1566"/>
        <v>1.83159027</v>
      </c>
      <c r="P3472" s="114">
        <f t="shared" si="1567"/>
        <v>70.77806065</v>
      </c>
      <c r="Q3472" s="168">
        <f t="shared" si="1580"/>
        <v>0</v>
      </c>
      <c r="R3472" s="169">
        <f t="shared" si="1576"/>
        <v>0</v>
      </c>
      <c r="S3472" s="114">
        <f t="shared" si="1568"/>
        <v>0</v>
      </c>
      <c r="T3472" s="124">
        <f t="shared" si="1577"/>
        <v>7.0000000000000007E-2</v>
      </c>
      <c r="U3472" s="122">
        <f t="shared" si="1569"/>
        <v>18</v>
      </c>
      <c r="V3472" s="122">
        <v>252</v>
      </c>
      <c r="W3472" s="121">
        <f t="shared" si="1570"/>
        <v>1.0048444569999999</v>
      </c>
      <c r="X3472" s="114">
        <f t="shared" si="1571"/>
        <v>0.34288127000000002</v>
      </c>
      <c r="Y3472" s="114">
        <f t="shared" si="1572"/>
        <v>0</v>
      </c>
      <c r="Z3472" s="127" t="str">
        <f t="shared" si="1581"/>
        <v>A+J=</v>
      </c>
      <c r="AA3472" s="119">
        <f t="shared" si="1582"/>
        <v>47472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>
        <f t="shared" si="1573"/>
        <v>47467</v>
      </c>
      <c r="B3473" s="114">
        <f t="shared" si="1560"/>
        <v>71.146698760000007</v>
      </c>
      <c r="C3473" s="114">
        <f t="shared" si="1578"/>
        <v>38.642955149999999</v>
      </c>
      <c r="D3473" s="115">
        <f t="shared" si="1561"/>
        <v>1190.8820000000001</v>
      </c>
      <c r="E3473" s="116">
        <f t="shared" si="1557"/>
        <v>1193.337</v>
      </c>
      <c r="F3473" s="117">
        <f t="shared" si="1558"/>
        <v>47411</v>
      </c>
      <c r="G3473" s="118">
        <f t="shared" si="1562"/>
        <v>2.0614972768082662E-3</v>
      </c>
      <c r="H3473" s="119">
        <f t="shared" si="1579"/>
        <v>47472</v>
      </c>
      <c r="I3473" s="119">
        <f t="shared" si="1563"/>
        <v>47472</v>
      </c>
      <c r="J3473" s="120">
        <f t="shared" si="1574"/>
        <v>22</v>
      </c>
      <c r="K3473" s="120">
        <f t="shared" si="1559"/>
        <v>19</v>
      </c>
      <c r="L3473" s="8">
        <f t="shared" si="1575"/>
        <v>1.00178013</v>
      </c>
      <c r="M3473" s="121">
        <f t="shared" si="1564"/>
        <v>1.00206149</v>
      </c>
      <c r="N3473" s="121">
        <f t="shared" si="1565"/>
        <v>1.8285067500488508</v>
      </c>
      <c r="O3473" s="114">
        <f t="shared" si="1566"/>
        <v>1.83176172</v>
      </c>
      <c r="P3473" s="114">
        <f t="shared" si="1567"/>
        <v>70.78468599</v>
      </c>
      <c r="Q3473" s="168">
        <f t="shared" si="1580"/>
        <v>0</v>
      </c>
      <c r="R3473" s="169">
        <f t="shared" si="1576"/>
        <v>0</v>
      </c>
      <c r="S3473" s="114">
        <f t="shared" si="1568"/>
        <v>0</v>
      </c>
      <c r="T3473" s="124">
        <f t="shared" si="1577"/>
        <v>7.0000000000000007E-2</v>
      </c>
      <c r="U3473" s="122">
        <f t="shared" si="1569"/>
        <v>19</v>
      </c>
      <c r="V3473" s="122">
        <v>252</v>
      </c>
      <c r="W3473" s="121">
        <f t="shared" si="1570"/>
        <v>1.005114281</v>
      </c>
      <c r="X3473" s="114">
        <f t="shared" si="1571"/>
        <v>0.36201276999999998</v>
      </c>
      <c r="Y3473" s="114">
        <f t="shared" si="1572"/>
        <v>0</v>
      </c>
      <c r="Z3473" s="127" t="str">
        <f t="shared" si="1581"/>
        <v>A+J=</v>
      </c>
      <c r="AA3473" s="119">
        <f t="shared" si="1582"/>
        <v>47472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>
        <f t="shared" si="1573"/>
        <v>47468</v>
      </c>
      <c r="B3474" s="114">
        <f t="shared" si="1560"/>
        <v>71.146698760000007</v>
      </c>
      <c r="C3474" s="114">
        <f t="shared" si="1578"/>
        <v>38.642955149999999</v>
      </c>
      <c r="D3474" s="115">
        <f t="shared" si="1561"/>
        <v>1190.8820000000001</v>
      </c>
      <c r="E3474" s="116">
        <f t="shared" si="1557"/>
        <v>1193.337</v>
      </c>
      <c r="F3474" s="117">
        <f t="shared" si="1558"/>
        <v>47411</v>
      </c>
      <c r="G3474" s="118">
        <f t="shared" si="1562"/>
        <v>2.0614972768082662E-3</v>
      </c>
      <c r="H3474" s="119">
        <f t="shared" si="1579"/>
        <v>47472</v>
      </c>
      <c r="I3474" s="119">
        <f t="shared" si="1563"/>
        <v>47472</v>
      </c>
      <c r="J3474" s="120">
        <f t="shared" si="1574"/>
        <v>22</v>
      </c>
      <c r="K3474" s="120">
        <f t="shared" si="1559"/>
        <v>19</v>
      </c>
      <c r="L3474" s="8">
        <f t="shared" si="1575"/>
        <v>1.00178013</v>
      </c>
      <c r="M3474" s="121">
        <f t="shared" si="1564"/>
        <v>1.00206149</v>
      </c>
      <c r="N3474" s="121">
        <f t="shared" si="1565"/>
        <v>1.8285067500488508</v>
      </c>
      <c r="O3474" s="114">
        <f t="shared" si="1566"/>
        <v>1.83176172</v>
      </c>
      <c r="P3474" s="114">
        <f t="shared" si="1567"/>
        <v>70.78468599</v>
      </c>
      <c r="Q3474" s="168">
        <f t="shared" si="1580"/>
        <v>0</v>
      </c>
      <c r="R3474" s="169">
        <f t="shared" si="1576"/>
        <v>0</v>
      </c>
      <c r="S3474" s="114">
        <f t="shared" si="1568"/>
        <v>0</v>
      </c>
      <c r="T3474" s="124">
        <f t="shared" si="1577"/>
        <v>7.0000000000000007E-2</v>
      </c>
      <c r="U3474" s="122">
        <f t="shared" si="1569"/>
        <v>19</v>
      </c>
      <c r="V3474" s="122">
        <v>252</v>
      </c>
      <c r="W3474" s="121">
        <f t="shared" si="1570"/>
        <v>1.005114281</v>
      </c>
      <c r="X3474" s="114">
        <f t="shared" si="1571"/>
        <v>0.36201276999999998</v>
      </c>
      <c r="Y3474" s="114">
        <f t="shared" si="1572"/>
        <v>0</v>
      </c>
      <c r="Z3474" s="127" t="str">
        <f t="shared" si="1581"/>
        <v>A+J=</v>
      </c>
      <c r="AA3474" s="119">
        <f t="shared" si="1582"/>
        <v>47472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>
        <f t="shared" si="1573"/>
        <v>47469</v>
      </c>
      <c r="B3475" s="114">
        <f t="shared" si="1560"/>
        <v>71.146698760000007</v>
      </c>
      <c r="C3475" s="114">
        <f t="shared" si="1578"/>
        <v>38.642955149999999</v>
      </c>
      <c r="D3475" s="115">
        <f t="shared" si="1561"/>
        <v>1190.8820000000001</v>
      </c>
      <c r="E3475" s="116">
        <f t="shared" si="1557"/>
        <v>1193.337</v>
      </c>
      <c r="F3475" s="117">
        <f t="shared" si="1558"/>
        <v>47411</v>
      </c>
      <c r="G3475" s="118">
        <f t="shared" si="1562"/>
        <v>2.0614972768082662E-3</v>
      </c>
      <c r="H3475" s="119">
        <f t="shared" si="1579"/>
        <v>47472</v>
      </c>
      <c r="I3475" s="119">
        <f t="shared" si="1563"/>
        <v>47472</v>
      </c>
      <c r="J3475" s="120">
        <f t="shared" si="1574"/>
        <v>22</v>
      </c>
      <c r="K3475" s="120">
        <f t="shared" si="1559"/>
        <v>19</v>
      </c>
      <c r="L3475" s="8">
        <f t="shared" si="1575"/>
        <v>1.00178013</v>
      </c>
      <c r="M3475" s="121">
        <f t="shared" si="1564"/>
        <v>1.00206149</v>
      </c>
      <c r="N3475" s="121">
        <f t="shared" si="1565"/>
        <v>1.8285067500488508</v>
      </c>
      <c r="O3475" s="114">
        <f t="shared" si="1566"/>
        <v>1.83176172</v>
      </c>
      <c r="P3475" s="114">
        <f t="shared" si="1567"/>
        <v>70.78468599</v>
      </c>
      <c r="Q3475" s="168">
        <f t="shared" si="1580"/>
        <v>0</v>
      </c>
      <c r="R3475" s="169">
        <f t="shared" si="1576"/>
        <v>0</v>
      </c>
      <c r="S3475" s="114">
        <f t="shared" si="1568"/>
        <v>0</v>
      </c>
      <c r="T3475" s="124">
        <f t="shared" si="1577"/>
        <v>7.0000000000000007E-2</v>
      </c>
      <c r="U3475" s="122">
        <f t="shared" si="1569"/>
        <v>19</v>
      </c>
      <c r="V3475" s="122">
        <v>252</v>
      </c>
      <c r="W3475" s="121">
        <f t="shared" si="1570"/>
        <v>1.005114281</v>
      </c>
      <c r="X3475" s="114">
        <f t="shared" si="1571"/>
        <v>0.36201276999999998</v>
      </c>
      <c r="Y3475" s="114">
        <f t="shared" si="1572"/>
        <v>0</v>
      </c>
      <c r="Z3475" s="127" t="str">
        <f t="shared" si="1581"/>
        <v>A+J=</v>
      </c>
      <c r="AA3475" s="119">
        <f t="shared" si="1582"/>
        <v>47472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>
        <f t="shared" si="1573"/>
        <v>47470</v>
      </c>
      <c r="B3476" s="114">
        <f t="shared" si="1560"/>
        <v>71.172465430000003</v>
      </c>
      <c r="C3476" s="114">
        <f t="shared" si="1578"/>
        <v>38.642955149999999</v>
      </c>
      <c r="D3476" s="115">
        <f t="shared" si="1561"/>
        <v>1190.8820000000001</v>
      </c>
      <c r="E3476" s="116">
        <f t="shared" si="1557"/>
        <v>1193.337</v>
      </c>
      <c r="F3476" s="117">
        <f t="shared" si="1558"/>
        <v>47411</v>
      </c>
      <c r="G3476" s="118">
        <f t="shared" si="1562"/>
        <v>2.0614972768082662E-3</v>
      </c>
      <c r="H3476" s="119">
        <f t="shared" si="1579"/>
        <v>47472</v>
      </c>
      <c r="I3476" s="119">
        <f t="shared" si="1563"/>
        <v>47472</v>
      </c>
      <c r="J3476" s="120">
        <f t="shared" si="1574"/>
        <v>22</v>
      </c>
      <c r="K3476" s="120">
        <f t="shared" si="1559"/>
        <v>20</v>
      </c>
      <c r="L3476" s="8">
        <f t="shared" si="1575"/>
        <v>1.00187391</v>
      </c>
      <c r="M3476" s="121">
        <f t="shared" si="1564"/>
        <v>1.00206149</v>
      </c>
      <c r="N3476" s="121">
        <f t="shared" si="1565"/>
        <v>1.8285067500488508</v>
      </c>
      <c r="O3476" s="114">
        <f t="shared" si="1566"/>
        <v>1.8319331999999999</v>
      </c>
      <c r="P3476" s="114">
        <f t="shared" si="1567"/>
        <v>70.791312480000002</v>
      </c>
      <c r="Q3476" s="168">
        <f t="shared" si="1580"/>
        <v>0</v>
      </c>
      <c r="R3476" s="169">
        <f t="shared" si="1576"/>
        <v>0</v>
      </c>
      <c r="S3476" s="114">
        <f t="shared" si="1568"/>
        <v>0</v>
      </c>
      <c r="T3476" s="124">
        <f t="shared" si="1577"/>
        <v>7.0000000000000007E-2</v>
      </c>
      <c r="U3476" s="122">
        <f t="shared" si="1569"/>
        <v>20</v>
      </c>
      <c r="V3476" s="122">
        <v>252</v>
      </c>
      <c r="W3476" s="121">
        <f t="shared" si="1570"/>
        <v>1.005384177</v>
      </c>
      <c r="X3476" s="114">
        <f t="shared" si="1571"/>
        <v>0.38115294999999999</v>
      </c>
      <c r="Y3476" s="114">
        <f t="shared" si="1572"/>
        <v>0</v>
      </c>
      <c r="Z3476" s="127" t="str">
        <f t="shared" si="1581"/>
        <v>A+J=</v>
      </c>
      <c r="AA3476" s="119">
        <f t="shared" si="1582"/>
        <v>47472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>
        <f t="shared" si="1573"/>
        <v>47471</v>
      </c>
      <c r="B3477" s="114">
        <f t="shared" si="1560"/>
        <v>71.19824156</v>
      </c>
      <c r="C3477" s="114">
        <f t="shared" si="1578"/>
        <v>38.642955149999999</v>
      </c>
      <c r="D3477" s="115">
        <f t="shared" si="1561"/>
        <v>1190.8820000000001</v>
      </c>
      <c r="E3477" s="116">
        <f t="shared" si="1557"/>
        <v>1193.337</v>
      </c>
      <c r="F3477" s="117">
        <f t="shared" si="1558"/>
        <v>47411</v>
      </c>
      <c r="G3477" s="118">
        <f t="shared" si="1562"/>
        <v>2.0614972768082662E-3</v>
      </c>
      <c r="H3477" s="119">
        <f t="shared" si="1579"/>
        <v>47472</v>
      </c>
      <c r="I3477" s="119">
        <f t="shared" si="1563"/>
        <v>47472</v>
      </c>
      <c r="J3477" s="120">
        <f t="shared" si="1574"/>
        <v>22</v>
      </c>
      <c r="K3477" s="120">
        <f t="shared" si="1559"/>
        <v>21</v>
      </c>
      <c r="L3477" s="8">
        <f t="shared" si="1575"/>
        <v>1.0019677</v>
      </c>
      <c r="M3477" s="121">
        <f t="shared" si="1564"/>
        <v>1.00206149</v>
      </c>
      <c r="N3477" s="121">
        <f t="shared" si="1565"/>
        <v>1.8285067500488508</v>
      </c>
      <c r="O3477" s="114">
        <f t="shared" si="1566"/>
        <v>1.8321046999999999</v>
      </c>
      <c r="P3477" s="114">
        <f t="shared" si="1567"/>
        <v>70.797939749999998</v>
      </c>
      <c r="Q3477" s="168">
        <f t="shared" si="1580"/>
        <v>0</v>
      </c>
      <c r="R3477" s="169">
        <f t="shared" si="1576"/>
        <v>0</v>
      </c>
      <c r="S3477" s="114">
        <f t="shared" si="1568"/>
        <v>0</v>
      </c>
      <c r="T3477" s="124">
        <f t="shared" si="1577"/>
        <v>7.0000000000000007E-2</v>
      </c>
      <c r="U3477" s="122">
        <f t="shared" si="1569"/>
        <v>21</v>
      </c>
      <c r="V3477" s="122">
        <v>252</v>
      </c>
      <c r="W3477" s="121">
        <f t="shared" si="1570"/>
        <v>1.0056541450000001</v>
      </c>
      <c r="X3477" s="114">
        <f t="shared" si="1571"/>
        <v>0.40030180999999998</v>
      </c>
      <c r="Y3477" s="114">
        <f t="shared" si="1572"/>
        <v>0</v>
      </c>
      <c r="Z3477" s="127" t="str">
        <f t="shared" si="1581"/>
        <v>A+J=</v>
      </c>
      <c r="AA3477" s="119">
        <f t="shared" si="1582"/>
        <v>47472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>
        <f t="shared" si="1573"/>
        <v>47472</v>
      </c>
      <c r="B3478" s="114">
        <f t="shared" si="1560"/>
        <v>71.224026049999992</v>
      </c>
      <c r="C3478" s="114">
        <f t="shared" si="1578"/>
        <v>38.642955149999999</v>
      </c>
      <c r="D3478" s="115">
        <f t="shared" si="1561"/>
        <v>1190.8820000000001</v>
      </c>
      <c r="E3478" s="116">
        <f t="shared" si="1557"/>
        <v>1193.337</v>
      </c>
      <c r="F3478" s="117">
        <f t="shared" si="1558"/>
        <v>47411</v>
      </c>
      <c r="G3478" s="118">
        <f t="shared" si="1562"/>
        <v>2.0614972768082662E-3</v>
      </c>
      <c r="H3478" s="119">
        <f t="shared" si="1579"/>
        <v>47504</v>
      </c>
      <c r="I3478" s="119">
        <f t="shared" si="1563"/>
        <v>47472</v>
      </c>
      <c r="J3478" s="120">
        <f t="shared" si="1574"/>
        <v>22</v>
      </c>
      <c r="K3478" s="120">
        <f t="shared" si="1559"/>
        <v>22</v>
      </c>
      <c r="L3478" s="8">
        <f t="shared" si="1575"/>
        <v>1.00206149</v>
      </c>
      <c r="M3478" s="121">
        <f t="shared" si="1564"/>
        <v>1.00206149</v>
      </c>
      <c r="N3478" s="121">
        <f t="shared" si="1565"/>
        <v>1.8285067500488508</v>
      </c>
      <c r="O3478" s="114">
        <f t="shared" si="1566"/>
        <v>1.83227619</v>
      </c>
      <c r="P3478" s="114">
        <f t="shared" si="1567"/>
        <v>70.804566629999997</v>
      </c>
      <c r="Q3478" s="168">
        <f t="shared" si="1580"/>
        <v>114</v>
      </c>
      <c r="R3478" s="169">
        <f t="shared" si="1576"/>
        <v>0.183392</v>
      </c>
      <c r="S3478" s="114">
        <f t="shared" si="1568"/>
        <v>12.98499108</v>
      </c>
      <c r="T3478" s="124">
        <f t="shared" si="1577"/>
        <v>7.0000000000000007E-2</v>
      </c>
      <c r="U3478" s="122">
        <f t="shared" si="1569"/>
        <v>22</v>
      </c>
      <c r="V3478" s="122">
        <v>252</v>
      </c>
      <c r="W3478" s="121">
        <f t="shared" si="1570"/>
        <v>1.0059241860000001</v>
      </c>
      <c r="X3478" s="114">
        <f t="shared" si="1571"/>
        <v>0.41945942000000003</v>
      </c>
      <c r="Y3478" s="114">
        <f t="shared" si="1572"/>
        <v>13.404450500000001</v>
      </c>
      <c r="Z3478" s="127" t="str">
        <f t="shared" si="1581"/>
        <v>A+J=</v>
      </c>
      <c r="AA3478" s="119">
        <f t="shared" si="1582"/>
        <v>47472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>
        <f t="shared" si="1573"/>
        <v>47473</v>
      </c>
      <c r="B3479" s="114">
        <f t="shared" si="1560"/>
        <v>57.841056720000005</v>
      </c>
      <c r="C3479" s="114">
        <f t="shared" si="1578"/>
        <v>31.55614632</v>
      </c>
      <c r="D3479" s="115">
        <f t="shared" si="1561"/>
        <v>1190.8820000000001</v>
      </c>
      <c r="E3479" s="116">
        <f t="shared" si="1557"/>
        <v>1193.337</v>
      </c>
      <c r="F3479" s="117">
        <f t="shared" si="1558"/>
        <v>47442</v>
      </c>
      <c r="G3479" s="118">
        <f t="shared" si="1562"/>
        <v>2.0614972768082662E-3</v>
      </c>
      <c r="H3479" s="119">
        <f t="shared" si="1579"/>
        <v>47504</v>
      </c>
      <c r="I3479" s="119">
        <f t="shared" si="1563"/>
        <v>47504</v>
      </c>
      <c r="J3479" s="120">
        <f t="shared" si="1574"/>
        <v>20</v>
      </c>
      <c r="K3479" s="120">
        <f t="shared" si="1559"/>
        <v>1</v>
      </c>
      <c r="L3479" s="8">
        <f t="shared" si="1575"/>
        <v>1.0001029699999999</v>
      </c>
      <c r="M3479" s="121">
        <f t="shared" si="1564"/>
        <v>1.00206149</v>
      </c>
      <c r="N3479" s="121">
        <f t="shared" si="1565"/>
        <v>1.832276198429009</v>
      </c>
      <c r="O3479" s="114">
        <f t="shared" si="1566"/>
        <v>1.83246486</v>
      </c>
      <c r="P3479" s="114">
        <f t="shared" si="1567"/>
        <v>57.825529240000002</v>
      </c>
      <c r="Q3479" s="168">
        <f t="shared" si="1580"/>
        <v>0</v>
      </c>
      <c r="R3479" s="169">
        <f t="shared" si="1576"/>
        <v>0</v>
      </c>
      <c r="S3479" s="114">
        <f t="shared" si="1568"/>
        <v>0</v>
      </c>
      <c r="T3479" s="124">
        <f t="shared" si="1577"/>
        <v>7.0000000000000007E-2</v>
      </c>
      <c r="U3479" s="122">
        <f t="shared" si="1569"/>
        <v>1</v>
      </c>
      <c r="V3479" s="122">
        <v>252</v>
      </c>
      <c r="W3479" s="121">
        <f t="shared" si="1570"/>
        <v>1.0002685229999999</v>
      </c>
      <c r="X3479" s="114">
        <f t="shared" si="1571"/>
        <v>1.552748E-2</v>
      </c>
      <c r="Y3479" s="114">
        <f t="shared" si="1572"/>
        <v>0</v>
      </c>
      <c r="Z3479" s="127" t="str">
        <f t="shared" si="1581"/>
        <v>A+J=</v>
      </c>
      <c r="AA3479" s="119">
        <f t="shared" si="1582"/>
        <v>47504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>
        <f t="shared" si="1573"/>
        <v>47474</v>
      </c>
      <c r="B3480" s="114">
        <f t="shared" si="1560"/>
        <v>57.862545900000001</v>
      </c>
      <c r="C3480" s="114">
        <f t="shared" si="1578"/>
        <v>31.55614632</v>
      </c>
      <c r="D3480" s="115">
        <f t="shared" si="1561"/>
        <v>1190.8820000000001</v>
      </c>
      <c r="E3480" s="116">
        <f t="shared" si="1557"/>
        <v>1193.337</v>
      </c>
      <c r="F3480" s="117">
        <f t="shared" si="1558"/>
        <v>47442</v>
      </c>
      <c r="G3480" s="118">
        <f t="shared" si="1562"/>
        <v>2.0614972768082662E-3</v>
      </c>
      <c r="H3480" s="119">
        <f t="shared" si="1579"/>
        <v>47504</v>
      </c>
      <c r="I3480" s="119">
        <f t="shared" si="1563"/>
        <v>47504</v>
      </c>
      <c r="J3480" s="120">
        <f t="shared" si="1574"/>
        <v>20</v>
      </c>
      <c r="K3480" s="120">
        <f t="shared" si="1559"/>
        <v>2</v>
      </c>
      <c r="L3480" s="8">
        <f t="shared" si="1575"/>
        <v>1.00020595</v>
      </c>
      <c r="M3480" s="121">
        <f t="shared" si="1564"/>
        <v>1.00206149</v>
      </c>
      <c r="N3480" s="121">
        <f t="shared" si="1565"/>
        <v>1.832276198429009</v>
      </c>
      <c r="O3480" s="114">
        <f t="shared" si="1566"/>
        <v>1.8326535500000001</v>
      </c>
      <c r="P3480" s="114">
        <f t="shared" si="1567"/>
        <v>57.831483570000003</v>
      </c>
      <c r="Q3480" s="168">
        <f t="shared" si="1580"/>
        <v>0</v>
      </c>
      <c r="R3480" s="169">
        <f t="shared" si="1576"/>
        <v>0</v>
      </c>
      <c r="S3480" s="114">
        <f t="shared" si="1568"/>
        <v>0</v>
      </c>
      <c r="T3480" s="124">
        <f t="shared" si="1577"/>
        <v>7.0000000000000007E-2</v>
      </c>
      <c r="U3480" s="122">
        <f t="shared" si="1569"/>
        <v>2</v>
      </c>
      <c r="V3480" s="122">
        <v>252</v>
      </c>
      <c r="W3480" s="121">
        <f t="shared" si="1570"/>
        <v>1.000537118</v>
      </c>
      <c r="X3480" s="114">
        <f t="shared" si="1571"/>
        <v>3.1062329999999999E-2</v>
      </c>
      <c r="Y3480" s="114">
        <f t="shared" si="1572"/>
        <v>0</v>
      </c>
      <c r="Z3480" s="127" t="str">
        <f t="shared" si="1581"/>
        <v>A+J=</v>
      </c>
      <c r="AA3480" s="119">
        <f t="shared" si="1582"/>
        <v>47504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>
        <f t="shared" si="1573"/>
        <v>47475</v>
      </c>
      <c r="B3481" s="114">
        <f t="shared" si="1560"/>
        <v>57.862545900000001</v>
      </c>
      <c r="C3481" s="114">
        <f t="shared" si="1578"/>
        <v>31.55614632</v>
      </c>
      <c r="D3481" s="115">
        <f t="shared" si="1561"/>
        <v>1190.8820000000001</v>
      </c>
      <c r="E3481" s="116">
        <f t="shared" si="1557"/>
        <v>1193.337</v>
      </c>
      <c r="F3481" s="117">
        <f t="shared" si="1558"/>
        <v>47442</v>
      </c>
      <c r="G3481" s="118">
        <f t="shared" si="1562"/>
        <v>2.0614972768082662E-3</v>
      </c>
      <c r="H3481" s="119">
        <f t="shared" si="1579"/>
        <v>47504</v>
      </c>
      <c r="I3481" s="119">
        <f t="shared" si="1563"/>
        <v>47504</v>
      </c>
      <c r="J3481" s="120">
        <f t="shared" si="1574"/>
        <v>20</v>
      </c>
      <c r="K3481" s="120">
        <f t="shared" si="1559"/>
        <v>2</v>
      </c>
      <c r="L3481" s="8">
        <f t="shared" si="1575"/>
        <v>1.00020595</v>
      </c>
      <c r="M3481" s="121">
        <f t="shared" si="1564"/>
        <v>1.00206149</v>
      </c>
      <c r="N3481" s="121">
        <f t="shared" si="1565"/>
        <v>1.832276198429009</v>
      </c>
      <c r="O3481" s="114">
        <f t="shared" si="1566"/>
        <v>1.8326535500000001</v>
      </c>
      <c r="P3481" s="114">
        <f t="shared" si="1567"/>
        <v>57.831483570000003</v>
      </c>
      <c r="Q3481" s="168">
        <f t="shared" si="1580"/>
        <v>0</v>
      </c>
      <c r="R3481" s="169">
        <f t="shared" si="1576"/>
        <v>0</v>
      </c>
      <c r="S3481" s="114">
        <f t="shared" si="1568"/>
        <v>0</v>
      </c>
      <c r="T3481" s="124">
        <f t="shared" si="1577"/>
        <v>7.0000000000000007E-2</v>
      </c>
      <c r="U3481" s="122">
        <f t="shared" si="1569"/>
        <v>2</v>
      </c>
      <c r="V3481" s="122">
        <v>252</v>
      </c>
      <c r="W3481" s="121">
        <f t="shared" si="1570"/>
        <v>1.000537118</v>
      </c>
      <c r="X3481" s="114">
        <f t="shared" si="1571"/>
        <v>3.1062329999999999E-2</v>
      </c>
      <c r="Y3481" s="114">
        <f t="shared" si="1572"/>
        <v>0</v>
      </c>
      <c r="Z3481" s="127" t="str">
        <f t="shared" si="1581"/>
        <v>A+J=</v>
      </c>
      <c r="AA3481" s="119">
        <f t="shared" si="1582"/>
        <v>47504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>
        <f t="shared" si="1573"/>
        <v>47476</v>
      </c>
      <c r="B3482" s="114">
        <f t="shared" si="1560"/>
        <v>57.862545900000001</v>
      </c>
      <c r="C3482" s="114">
        <f t="shared" si="1578"/>
        <v>31.55614632</v>
      </c>
      <c r="D3482" s="115">
        <f t="shared" si="1561"/>
        <v>1190.8820000000001</v>
      </c>
      <c r="E3482" s="116">
        <f t="shared" si="1557"/>
        <v>1193.337</v>
      </c>
      <c r="F3482" s="117">
        <f t="shared" si="1558"/>
        <v>47442</v>
      </c>
      <c r="G3482" s="118">
        <f t="shared" si="1562"/>
        <v>2.0614972768082662E-3</v>
      </c>
      <c r="H3482" s="119">
        <f t="shared" si="1579"/>
        <v>47504</v>
      </c>
      <c r="I3482" s="119">
        <f t="shared" si="1563"/>
        <v>47504</v>
      </c>
      <c r="J3482" s="120">
        <f t="shared" si="1574"/>
        <v>20</v>
      </c>
      <c r="K3482" s="120">
        <f t="shared" si="1559"/>
        <v>2</v>
      </c>
      <c r="L3482" s="8">
        <f t="shared" si="1575"/>
        <v>1.00020595</v>
      </c>
      <c r="M3482" s="121">
        <f t="shared" si="1564"/>
        <v>1.00206149</v>
      </c>
      <c r="N3482" s="121">
        <f t="shared" si="1565"/>
        <v>1.832276198429009</v>
      </c>
      <c r="O3482" s="114">
        <f t="shared" si="1566"/>
        <v>1.8326535500000001</v>
      </c>
      <c r="P3482" s="114">
        <f t="shared" si="1567"/>
        <v>57.831483570000003</v>
      </c>
      <c r="Q3482" s="168">
        <f t="shared" si="1580"/>
        <v>0</v>
      </c>
      <c r="R3482" s="169">
        <f t="shared" si="1576"/>
        <v>0</v>
      </c>
      <c r="S3482" s="114">
        <f t="shared" si="1568"/>
        <v>0</v>
      </c>
      <c r="T3482" s="124">
        <f t="shared" si="1577"/>
        <v>7.0000000000000007E-2</v>
      </c>
      <c r="U3482" s="122">
        <f t="shared" si="1569"/>
        <v>2</v>
      </c>
      <c r="V3482" s="122">
        <v>252</v>
      </c>
      <c r="W3482" s="121">
        <f t="shared" si="1570"/>
        <v>1.000537118</v>
      </c>
      <c r="X3482" s="114">
        <f t="shared" si="1571"/>
        <v>3.1062329999999999E-2</v>
      </c>
      <c r="Y3482" s="114">
        <f t="shared" si="1572"/>
        <v>0</v>
      </c>
      <c r="Z3482" s="127" t="str">
        <f t="shared" si="1581"/>
        <v>A+J=</v>
      </c>
      <c r="AA3482" s="119">
        <f t="shared" si="1582"/>
        <v>47504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>
        <f t="shared" si="1573"/>
        <v>47477</v>
      </c>
      <c r="B3483" s="114">
        <f t="shared" si="1560"/>
        <v>57.884043699999999</v>
      </c>
      <c r="C3483" s="114">
        <f t="shared" si="1578"/>
        <v>31.55614632</v>
      </c>
      <c r="D3483" s="115">
        <f t="shared" si="1561"/>
        <v>1190.8820000000001</v>
      </c>
      <c r="E3483" s="116">
        <f t="shared" si="1557"/>
        <v>1193.337</v>
      </c>
      <c r="F3483" s="117">
        <f t="shared" si="1558"/>
        <v>47442</v>
      </c>
      <c r="G3483" s="118">
        <f t="shared" si="1562"/>
        <v>2.0614972768082662E-3</v>
      </c>
      <c r="H3483" s="119">
        <f t="shared" si="1579"/>
        <v>47504</v>
      </c>
      <c r="I3483" s="119">
        <f t="shared" si="1563"/>
        <v>47504</v>
      </c>
      <c r="J3483" s="120">
        <f t="shared" si="1574"/>
        <v>20</v>
      </c>
      <c r="K3483" s="120">
        <f t="shared" si="1559"/>
        <v>3</v>
      </c>
      <c r="L3483" s="8">
        <f t="shared" si="1575"/>
        <v>1.00030895</v>
      </c>
      <c r="M3483" s="121">
        <f t="shared" si="1564"/>
        <v>1.00206149</v>
      </c>
      <c r="N3483" s="121">
        <f t="shared" si="1565"/>
        <v>1.832276198429009</v>
      </c>
      <c r="O3483" s="114">
        <f t="shared" si="1566"/>
        <v>1.8328422799999999</v>
      </c>
      <c r="P3483" s="114">
        <f t="shared" si="1567"/>
        <v>57.837439160000002</v>
      </c>
      <c r="Q3483" s="168">
        <f t="shared" si="1580"/>
        <v>0</v>
      </c>
      <c r="R3483" s="169">
        <f t="shared" si="1576"/>
        <v>0</v>
      </c>
      <c r="S3483" s="114">
        <f t="shared" si="1568"/>
        <v>0</v>
      </c>
      <c r="T3483" s="124">
        <f t="shared" si="1577"/>
        <v>7.0000000000000007E-2</v>
      </c>
      <c r="U3483" s="122">
        <f t="shared" si="1569"/>
        <v>3</v>
      </c>
      <c r="V3483" s="122">
        <v>252</v>
      </c>
      <c r="W3483" s="121">
        <f t="shared" si="1570"/>
        <v>1.0008057850000001</v>
      </c>
      <c r="X3483" s="114">
        <f t="shared" si="1571"/>
        <v>4.660454E-2</v>
      </c>
      <c r="Y3483" s="114">
        <f t="shared" si="1572"/>
        <v>0</v>
      </c>
      <c r="Z3483" s="127" t="str">
        <f t="shared" si="1581"/>
        <v>A+J=</v>
      </c>
      <c r="AA3483" s="119">
        <f t="shared" si="1582"/>
        <v>47504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>
        <f t="shared" si="1573"/>
        <v>47478</v>
      </c>
      <c r="B3484" s="114">
        <f t="shared" si="1560"/>
        <v>57.884043699999999</v>
      </c>
      <c r="C3484" s="114">
        <f t="shared" si="1578"/>
        <v>31.55614632</v>
      </c>
      <c r="D3484" s="115">
        <f t="shared" si="1561"/>
        <v>1190.8820000000001</v>
      </c>
      <c r="E3484" s="116">
        <f t="shared" si="1557"/>
        <v>1193.337</v>
      </c>
      <c r="F3484" s="117">
        <f t="shared" si="1558"/>
        <v>47442</v>
      </c>
      <c r="G3484" s="118">
        <f t="shared" si="1562"/>
        <v>2.0614972768082662E-3</v>
      </c>
      <c r="H3484" s="119">
        <f t="shared" si="1579"/>
        <v>47504</v>
      </c>
      <c r="I3484" s="119">
        <f t="shared" si="1563"/>
        <v>47504</v>
      </c>
      <c r="J3484" s="120">
        <f t="shared" si="1574"/>
        <v>20</v>
      </c>
      <c r="K3484" s="120">
        <f t="shared" si="1559"/>
        <v>3</v>
      </c>
      <c r="L3484" s="8">
        <f t="shared" si="1575"/>
        <v>1.00030895</v>
      </c>
      <c r="M3484" s="121">
        <f t="shared" si="1564"/>
        <v>1.00206149</v>
      </c>
      <c r="N3484" s="121">
        <f t="shared" si="1565"/>
        <v>1.832276198429009</v>
      </c>
      <c r="O3484" s="114">
        <f t="shared" si="1566"/>
        <v>1.8328422799999999</v>
      </c>
      <c r="P3484" s="114">
        <f t="shared" si="1567"/>
        <v>57.837439160000002</v>
      </c>
      <c r="Q3484" s="168">
        <f t="shared" si="1580"/>
        <v>0</v>
      </c>
      <c r="R3484" s="169">
        <f t="shared" si="1576"/>
        <v>0</v>
      </c>
      <c r="S3484" s="114">
        <f t="shared" si="1568"/>
        <v>0</v>
      </c>
      <c r="T3484" s="124">
        <f t="shared" si="1577"/>
        <v>7.0000000000000007E-2</v>
      </c>
      <c r="U3484" s="122">
        <f t="shared" si="1569"/>
        <v>3</v>
      </c>
      <c r="V3484" s="122">
        <v>252</v>
      </c>
      <c r="W3484" s="121">
        <f t="shared" si="1570"/>
        <v>1.0008057850000001</v>
      </c>
      <c r="X3484" s="114">
        <f t="shared" si="1571"/>
        <v>4.660454E-2</v>
      </c>
      <c r="Y3484" s="114">
        <f t="shared" si="1572"/>
        <v>0</v>
      </c>
      <c r="Z3484" s="127" t="str">
        <f t="shared" si="1581"/>
        <v>A+J=</v>
      </c>
      <c r="AA3484" s="119">
        <f t="shared" si="1582"/>
        <v>47504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>
        <f t="shared" si="1573"/>
        <v>47479</v>
      </c>
      <c r="B3485" s="114">
        <f t="shared" si="1560"/>
        <v>57.905548549999999</v>
      </c>
      <c r="C3485" s="114">
        <f t="shared" si="1578"/>
        <v>31.55614632</v>
      </c>
      <c r="D3485" s="115">
        <f t="shared" si="1561"/>
        <v>1190.8820000000001</v>
      </c>
      <c r="E3485" s="116">
        <f t="shared" si="1557"/>
        <v>1193.337</v>
      </c>
      <c r="F3485" s="117">
        <f t="shared" si="1558"/>
        <v>47442</v>
      </c>
      <c r="G3485" s="118">
        <f t="shared" si="1562"/>
        <v>2.0614972768082662E-3</v>
      </c>
      <c r="H3485" s="119">
        <f t="shared" si="1579"/>
        <v>47504</v>
      </c>
      <c r="I3485" s="119">
        <f t="shared" si="1563"/>
        <v>47504</v>
      </c>
      <c r="J3485" s="120">
        <f t="shared" si="1574"/>
        <v>20</v>
      </c>
      <c r="K3485" s="120">
        <f t="shared" si="1559"/>
        <v>4</v>
      </c>
      <c r="L3485" s="8">
        <f t="shared" si="1575"/>
        <v>1.0004119499999999</v>
      </c>
      <c r="M3485" s="121">
        <f t="shared" si="1564"/>
        <v>1.00206149</v>
      </c>
      <c r="N3485" s="121">
        <f t="shared" si="1565"/>
        <v>1.832276198429009</v>
      </c>
      <c r="O3485" s="114">
        <f t="shared" si="1566"/>
        <v>1.8330310000000001</v>
      </c>
      <c r="P3485" s="114">
        <f t="shared" si="1567"/>
        <v>57.843394439999997</v>
      </c>
      <c r="Q3485" s="168">
        <f t="shared" si="1580"/>
        <v>0</v>
      </c>
      <c r="R3485" s="169">
        <f t="shared" si="1576"/>
        <v>0</v>
      </c>
      <c r="S3485" s="114">
        <f t="shared" si="1568"/>
        <v>0</v>
      </c>
      <c r="T3485" s="124">
        <f t="shared" si="1577"/>
        <v>7.0000000000000007E-2</v>
      </c>
      <c r="U3485" s="122">
        <f t="shared" si="1569"/>
        <v>4</v>
      </c>
      <c r="V3485" s="122">
        <v>252</v>
      </c>
      <c r="W3485" s="121">
        <f t="shared" si="1570"/>
        <v>1.0010745240000001</v>
      </c>
      <c r="X3485" s="114">
        <f t="shared" si="1571"/>
        <v>6.2154109999999999E-2</v>
      </c>
      <c r="Y3485" s="114">
        <f t="shared" si="1572"/>
        <v>0</v>
      </c>
      <c r="Z3485" s="127" t="str">
        <f t="shared" si="1581"/>
        <v>A+J=</v>
      </c>
      <c r="AA3485" s="119">
        <f t="shared" si="1582"/>
        <v>47504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>
        <f t="shared" si="1573"/>
        <v>47480</v>
      </c>
      <c r="B3486" s="114">
        <f t="shared" si="1560"/>
        <v>57.927062029999995</v>
      </c>
      <c r="C3486" s="114">
        <f t="shared" si="1578"/>
        <v>31.55614632</v>
      </c>
      <c r="D3486" s="115">
        <f t="shared" si="1561"/>
        <v>1190.8820000000001</v>
      </c>
      <c r="E3486" s="116">
        <f t="shared" si="1557"/>
        <v>1193.337</v>
      </c>
      <c r="F3486" s="117">
        <f t="shared" si="1558"/>
        <v>47442</v>
      </c>
      <c r="G3486" s="118">
        <f t="shared" si="1562"/>
        <v>2.0614972768082662E-3</v>
      </c>
      <c r="H3486" s="119">
        <f t="shared" si="1579"/>
        <v>47504</v>
      </c>
      <c r="I3486" s="119">
        <f t="shared" si="1563"/>
        <v>47504</v>
      </c>
      <c r="J3486" s="120">
        <f t="shared" si="1574"/>
        <v>20</v>
      </c>
      <c r="K3486" s="120">
        <f t="shared" si="1559"/>
        <v>5</v>
      </c>
      <c r="L3486" s="8">
        <f t="shared" si="1575"/>
        <v>1.00051497</v>
      </c>
      <c r="M3486" s="121">
        <f t="shared" si="1564"/>
        <v>1.00206149</v>
      </c>
      <c r="N3486" s="121">
        <f t="shared" si="1565"/>
        <v>1.832276198429009</v>
      </c>
      <c r="O3486" s="114">
        <f t="shared" si="1566"/>
        <v>1.83321976</v>
      </c>
      <c r="P3486" s="114">
        <f t="shared" si="1567"/>
        <v>57.849350979999997</v>
      </c>
      <c r="Q3486" s="168">
        <f t="shared" si="1580"/>
        <v>0</v>
      </c>
      <c r="R3486" s="169">
        <f t="shared" si="1576"/>
        <v>0</v>
      </c>
      <c r="S3486" s="114">
        <f t="shared" si="1568"/>
        <v>0</v>
      </c>
      <c r="T3486" s="124">
        <f t="shared" si="1577"/>
        <v>7.0000000000000007E-2</v>
      </c>
      <c r="U3486" s="122">
        <f t="shared" si="1569"/>
        <v>5</v>
      </c>
      <c r="V3486" s="122">
        <v>252</v>
      </c>
      <c r="W3486" s="121">
        <f t="shared" si="1570"/>
        <v>1.0013433350000001</v>
      </c>
      <c r="X3486" s="114">
        <f t="shared" si="1571"/>
        <v>7.7711050000000004E-2</v>
      </c>
      <c r="Y3486" s="114">
        <f t="shared" si="1572"/>
        <v>0</v>
      </c>
      <c r="Z3486" s="127" t="str">
        <f t="shared" si="1581"/>
        <v>A+J=</v>
      </c>
      <c r="AA3486" s="119">
        <f t="shared" si="1582"/>
        <v>47504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>
        <f t="shared" si="1573"/>
        <v>47481</v>
      </c>
      <c r="B3487" s="114">
        <f t="shared" si="1560"/>
        <v>57.948583509999999</v>
      </c>
      <c r="C3487" s="114">
        <f t="shared" si="1578"/>
        <v>31.55614632</v>
      </c>
      <c r="D3487" s="115">
        <f t="shared" si="1561"/>
        <v>1190.8820000000001</v>
      </c>
      <c r="E3487" s="116">
        <f t="shared" si="1557"/>
        <v>1193.337</v>
      </c>
      <c r="F3487" s="117">
        <f t="shared" si="1558"/>
        <v>47442</v>
      </c>
      <c r="G3487" s="118">
        <f t="shared" si="1562"/>
        <v>2.0614972768082662E-3</v>
      </c>
      <c r="H3487" s="119">
        <f t="shared" si="1579"/>
        <v>47504</v>
      </c>
      <c r="I3487" s="119">
        <f t="shared" si="1563"/>
        <v>47504</v>
      </c>
      <c r="J3487" s="120">
        <f t="shared" si="1574"/>
        <v>20</v>
      </c>
      <c r="K3487" s="120">
        <f t="shared" si="1559"/>
        <v>6</v>
      </c>
      <c r="L3487" s="8">
        <f t="shared" si="1575"/>
        <v>1.000618</v>
      </c>
      <c r="M3487" s="121">
        <f t="shared" si="1564"/>
        <v>1.00206149</v>
      </c>
      <c r="N3487" s="121">
        <f t="shared" si="1565"/>
        <v>1.832276198429009</v>
      </c>
      <c r="O3487" s="114">
        <f t="shared" si="1566"/>
        <v>1.83340854</v>
      </c>
      <c r="P3487" s="114">
        <f t="shared" si="1567"/>
        <v>57.855308149999999</v>
      </c>
      <c r="Q3487" s="168">
        <f t="shared" si="1580"/>
        <v>0</v>
      </c>
      <c r="R3487" s="169">
        <f t="shared" si="1576"/>
        <v>0</v>
      </c>
      <c r="S3487" s="114">
        <f t="shared" si="1568"/>
        <v>0</v>
      </c>
      <c r="T3487" s="124">
        <f t="shared" si="1577"/>
        <v>7.0000000000000007E-2</v>
      </c>
      <c r="U3487" s="122">
        <f t="shared" si="1569"/>
        <v>6</v>
      </c>
      <c r="V3487" s="122">
        <v>252</v>
      </c>
      <c r="W3487" s="121">
        <f t="shared" si="1570"/>
        <v>1.001612218</v>
      </c>
      <c r="X3487" s="114">
        <f t="shared" si="1571"/>
        <v>9.3275360000000002E-2</v>
      </c>
      <c r="Y3487" s="114">
        <f t="shared" si="1572"/>
        <v>0</v>
      </c>
      <c r="Z3487" s="127" t="str">
        <f t="shared" si="1581"/>
        <v>A+J=</v>
      </c>
      <c r="AA3487" s="119">
        <f t="shared" si="1582"/>
        <v>47504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>
        <f t="shared" si="1573"/>
        <v>47482</v>
      </c>
      <c r="B3488" s="114">
        <f t="shared" si="1560"/>
        <v>57.948583509999999</v>
      </c>
      <c r="C3488" s="114">
        <f t="shared" si="1578"/>
        <v>31.55614632</v>
      </c>
      <c r="D3488" s="115">
        <f t="shared" si="1561"/>
        <v>1190.8820000000001</v>
      </c>
      <c r="E3488" s="116">
        <f t="shared" si="1557"/>
        <v>1193.337</v>
      </c>
      <c r="F3488" s="117">
        <f t="shared" si="1558"/>
        <v>47442</v>
      </c>
      <c r="G3488" s="118">
        <f t="shared" si="1562"/>
        <v>2.0614972768082662E-3</v>
      </c>
      <c r="H3488" s="119">
        <f t="shared" si="1579"/>
        <v>47504</v>
      </c>
      <c r="I3488" s="119">
        <f t="shared" si="1563"/>
        <v>47504</v>
      </c>
      <c r="J3488" s="120">
        <f t="shared" si="1574"/>
        <v>20</v>
      </c>
      <c r="K3488" s="120">
        <f t="shared" si="1559"/>
        <v>6</v>
      </c>
      <c r="L3488" s="8">
        <f t="shared" si="1575"/>
        <v>1.000618</v>
      </c>
      <c r="M3488" s="121">
        <f t="shared" si="1564"/>
        <v>1.00206149</v>
      </c>
      <c r="N3488" s="121">
        <f t="shared" si="1565"/>
        <v>1.832276198429009</v>
      </c>
      <c r="O3488" s="114">
        <f t="shared" si="1566"/>
        <v>1.83340854</v>
      </c>
      <c r="P3488" s="114">
        <f t="shared" si="1567"/>
        <v>57.855308149999999</v>
      </c>
      <c r="Q3488" s="168">
        <f t="shared" si="1580"/>
        <v>0</v>
      </c>
      <c r="R3488" s="169">
        <f t="shared" si="1576"/>
        <v>0</v>
      </c>
      <c r="S3488" s="114">
        <f t="shared" si="1568"/>
        <v>0</v>
      </c>
      <c r="T3488" s="124">
        <f t="shared" si="1577"/>
        <v>7.0000000000000007E-2</v>
      </c>
      <c r="U3488" s="122">
        <f t="shared" si="1569"/>
        <v>6</v>
      </c>
      <c r="V3488" s="122">
        <v>252</v>
      </c>
      <c r="W3488" s="121">
        <f t="shared" si="1570"/>
        <v>1.001612218</v>
      </c>
      <c r="X3488" s="114">
        <f t="shared" si="1571"/>
        <v>9.3275360000000002E-2</v>
      </c>
      <c r="Y3488" s="114">
        <f t="shared" si="1572"/>
        <v>0</v>
      </c>
      <c r="Z3488" s="127" t="str">
        <f t="shared" si="1581"/>
        <v>A+J=</v>
      </c>
      <c r="AA3488" s="119">
        <f t="shared" si="1582"/>
        <v>47504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>
        <f t="shared" si="1573"/>
        <v>47483</v>
      </c>
      <c r="B3489" s="114">
        <f t="shared" si="1560"/>
        <v>57.948583509999999</v>
      </c>
      <c r="C3489" s="114">
        <f t="shared" si="1578"/>
        <v>31.55614632</v>
      </c>
      <c r="D3489" s="115">
        <f t="shared" si="1561"/>
        <v>1190.8820000000001</v>
      </c>
      <c r="E3489" s="116">
        <f t="shared" si="1557"/>
        <v>1193.337</v>
      </c>
      <c r="F3489" s="117">
        <f t="shared" si="1558"/>
        <v>47442</v>
      </c>
      <c r="G3489" s="118">
        <f t="shared" si="1562"/>
        <v>2.0614972768082662E-3</v>
      </c>
      <c r="H3489" s="119">
        <f t="shared" si="1579"/>
        <v>47504</v>
      </c>
      <c r="I3489" s="119">
        <f t="shared" si="1563"/>
        <v>47504</v>
      </c>
      <c r="J3489" s="120">
        <f t="shared" si="1574"/>
        <v>20</v>
      </c>
      <c r="K3489" s="120">
        <f t="shared" si="1559"/>
        <v>6</v>
      </c>
      <c r="L3489" s="8">
        <f t="shared" si="1575"/>
        <v>1.000618</v>
      </c>
      <c r="M3489" s="121">
        <f t="shared" si="1564"/>
        <v>1.00206149</v>
      </c>
      <c r="N3489" s="121">
        <f t="shared" si="1565"/>
        <v>1.832276198429009</v>
      </c>
      <c r="O3489" s="114">
        <f t="shared" si="1566"/>
        <v>1.83340854</v>
      </c>
      <c r="P3489" s="114">
        <f t="shared" si="1567"/>
        <v>57.855308149999999</v>
      </c>
      <c r="Q3489" s="168">
        <f t="shared" si="1580"/>
        <v>0</v>
      </c>
      <c r="R3489" s="169">
        <f t="shared" si="1576"/>
        <v>0</v>
      </c>
      <c r="S3489" s="114">
        <f t="shared" si="1568"/>
        <v>0</v>
      </c>
      <c r="T3489" s="124">
        <f t="shared" si="1577"/>
        <v>7.0000000000000007E-2</v>
      </c>
      <c r="U3489" s="122">
        <f t="shared" si="1569"/>
        <v>6</v>
      </c>
      <c r="V3489" s="122">
        <v>252</v>
      </c>
      <c r="W3489" s="121">
        <f t="shared" si="1570"/>
        <v>1.001612218</v>
      </c>
      <c r="X3489" s="114">
        <f t="shared" si="1571"/>
        <v>9.3275360000000002E-2</v>
      </c>
      <c r="Y3489" s="114">
        <f t="shared" si="1572"/>
        <v>0</v>
      </c>
      <c r="Z3489" s="127" t="str">
        <f t="shared" si="1581"/>
        <v>A+J=</v>
      </c>
      <c r="AA3489" s="119">
        <f t="shared" si="1582"/>
        <v>47504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>
        <f t="shared" si="1573"/>
        <v>47484</v>
      </c>
      <c r="B3490" s="114">
        <f t="shared" si="1560"/>
        <v>57.970113050000002</v>
      </c>
      <c r="C3490" s="114">
        <f t="shared" si="1578"/>
        <v>31.55614632</v>
      </c>
      <c r="D3490" s="115">
        <f t="shared" si="1561"/>
        <v>1190.8820000000001</v>
      </c>
      <c r="E3490" s="116">
        <f t="shared" si="1557"/>
        <v>1193.337</v>
      </c>
      <c r="F3490" s="117">
        <f t="shared" si="1558"/>
        <v>47442</v>
      </c>
      <c r="G3490" s="118">
        <f t="shared" si="1562"/>
        <v>2.0614972768082662E-3</v>
      </c>
      <c r="H3490" s="119">
        <f t="shared" si="1579"/>
        <v>47504</v>
      </c>
      <c r="I3490" s="119">
        <f t="shared" si="1563"/>
        <v>47504</v>
      </c>
      <c r="J3490" s="120">
        <f t="shared" si="1574"/>
        <v>20</v>
      </c>
      <c r="K3490" s="120">
        <f t="shared" si="1559"/>
        <v>7</v>
      </c>
      <c r="L3490" s="8">
        <f t="shared" si="1575"/>
        <v>1.00072104</v>
      </c>
      <c r="M3490" s="121">
        <f t="shared" si="1564"/>
        <v>1.00206149</v>
      </c>
      <c r="N3490" s="121">
        <f t="shared" si="1565"/>
        <v>1.832276198429009</v>
      </c>
      <c r="O3490" s="114">
        <f t="shared" si="1566"/>
        <v>1.8335973400000001</v>
      </c>
      <c r="P3490" s="114">
        <f t="shared" si="1567"/>
        <v>57.861265950000003</v>
      </c>
      <c r="Q3490" s="168">
        <f t="shared" si="1580"/>
        <v>0</v>
      </c>
      <c r="R3490" s="169">
        <f t="shared" si="1576"/>
        <v>0</v>
      </c>
      <c r="S3490" s="114">
        <f t="shared" si="1568"/>
        <v>0</v>
      </c>
      <c r="T3490" s="124">
        <f t="shared" si="1577"/>
        <v>7.0000000000000007E-2</v>
      </c>
      <c r="U3490" s="122">
        <f t="shared" si="1569"/>
        <v>7</v>
      </c>
      <c r="V3490" s="122">
        <v>252</v>
      </c>
      <c r="W3490" s="121">
        <f t="shared" si="1570"/>
        <v>1.001881174</v>
      </c>
      <c r="X3490" s="114">
        <f t="shared" si="1571"/>
        <v>0.1088471</v>
      </c>
      <c r="Y3490" s="114">
        <f t="shared" si="1572"/>
        <v>0</v>
      </c>
      <c r="Z3490" s="127" t="str">
        <f t="shared" si="1581"/>
        <v>A+J=</v>
      </c>
      <c r="AA3490" s="119">
        <f t="shared" si="1582"/>
        <v>47504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>
        <f t="shared" si="1573"/>
        <v>47485</v>
      </c>
      <c r="B3491" s="114">
        <f t="shared" si="1560"/>
        <v>57.970113050000002</v>
      </c>
      <c r="C3491" s="114">
        <f t="shared" si="1578"/>
        <v>31.55614632</v>
      </c>
      <c r="D3491" s="115">
        <f t="shared" si="1561"/>
        <v>1190.8820000000001</v>
      </c>
      <c r="E3491" s="116">
        <f t="shared" si="1557"/>
        <v>1193.337</v>
      </c>
      <c r="F3491" s="117">
        <f t="shared" si="1558"/>
        <v>47442</v>
      </c>
      <c r="G3491" s="118">
        <f t="shared" si="1562"/>
        <v>2.0614972768082662E-3</v>
      </c>
      <c r="H3491" s="119">
        <f t="shared" si="1579"/>
        <v>47504</v>
      </c>
      <c r="I3491" s="119">
        <f t="shared" si="1563"/>
        <v>47504</v>
      </c>
      <c r="J3491" s="120">
        <f t="shared" si="1574"/>
        <v>20</v>
      </c>
      <c r="K3491" s="120">
        <f t="shared" si="1559"/>
        <v>7</v>
      </c>
      <c r="L3491" s="8">
        <f t="shared" si="1575"/>
        <v>1.00072104</v>
      </c>
      <c r="M3491" s="121">
        <f t="shared" si="1564"/>
        <v>1.00206149</v>
      </c>
      <c r="N3491" s="121">
        <f t="shared" si="1565"/>
        <v>1.832276198429009</v>
      </c>
      <c r="O3491" s="114">
        <f t="shared" si="1566"/>
        <v>1.8335973400000001</v>
      </c>
      <c r="P3491" s="114">
        <f t="shared" si="1567"/>
        <v>57.861265950000003</v>
      </c>
      <c r="Q3491" s="168">
        <f t="shared" si="1580"/>
        <v>0</v>
      </c>
      <c r="R3491" s="169">
        <f t="shared" si="1576"/>
        <v>0</v>
      </c>
      <c r="S3491" s="114">
        <f t="shared" si="1568"/>
        <v>0</v>
      </c>
      <c r="T3491" s="124">
        <f t="shared" si="1577"/>
        <v>7.0000000000000007E-2</v>
      </c>
      <c r="U3491" s="122">
        <f t="shared" si="1569"/>
        <v>7</v>
      </c>
      <c r="V3491" s="122">
        <v>252</v>
      </c>
      <c r="W3491" s="121">
        <f t="shared" si="1570"/>
        <v>1.001881174</v>
      </c>
      <c r="X3491" s="114">
        <f t="shared" si="1571"/>
        <v>0.1088471</v>
      </c>
      <c r="Y3491" s="114">
        <f t="shared" si="1572"/>
        <v>0</v>
      </c>
      <c r="Z3491" s="127" t="str">
        <f t="shared" si="1581"/>
        <v>A+J=</v>
      </c>
      <c r="AA3491" s="119">
        <f t="shared" si="1582"/>
        <v>47504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>
        <f t="shared" si="1573"/>
        <v>47486</v>
      </c>
      <c r="B3492" s="114">
        <f t="shared" si="1560"/>
        <v>57.991649969999997</v>
      </c>
      <c r="C3492" s="114">
        <f t="shared" si="1578"/>
        <v>31.55614632</v>
      </c>
      <c r="D3492" s="115">
        <f t="shared" si="1561"/>
        <v>1190.8820000000001</v>
      </c>
      <c r="E3492" s="116">
        <f t="shared" si="1557"/>
        <v>1193.337</v>
      </c>
      <c r="F3492" s="117">
        <f t="shared" si="1558"/>
        <v>47442</v>
      </c>
      <c r="G3492" s="118">
        <f t="shared" si="1562"/>
        <v>2.0614972768082662E-3</v>
      </c>
      <c r="H3492" s="119">
        <f t="shared" si="1579"/>
        <v>47504</v>
      </c>
      <c r="I3492" s="119">
        <f t="shared" si="1563"/>
        <v>47504</v>
      </c>
      <c r="J3492" s="120">
        <f t="shared" si="1574"/>
        <v>20</v>
      </c>
      <c r="K3492" s="120">
        <f t="shared" si="1559"/>
        <v>8</v>
      </c>
      <c r="L3492" s="8">
        <f t="shared" si="1575"/>
        <v>1.0008240799999999</v>
      </c>
      <c r="M3492" s="121">
        <f t="shared" si="1564"/>
        <v>1.00206149</v>
      </c>
      <c r="N3492" s="121">
        <f t="shared" si="1565"/>
        <v>1.832276198429009</v>
      </c>
      <c r="O3492" s="114">
        <f t="shared" si="1566"/>
        <v>1.83378614</v>
      </c>
      <c r="P3492" s="114">
        <f t="shared" si="1567"/>
        <v>57.867223750000001</v>
      </c>
      <c r="Q3492" s="168">
        <f t="shared" si="1580"/>
        <v>0</v>
      </c>
      <c r="R3492" s="169">
        <f t="shared" si="1576"/>
        <v>0</v>
      </c>
      <c r="S3492" s="114">
        <f t="shared" si="1568"/>
        <v>0</v>
      </c>
      <c r="T3492" s="124">
        <f t="shared" si="1577"/>
        <v>7.0000000000000007E-2</v>
      </c>
      <c r="U3492" s="122">
        <f t="shared" si="1569"/>
        <v>8</v>
      </c>
      <c r="V3492" s="122">
        <v>252</v>
      </c>
      <c r="W3492" s="121">
        <f t="shared" si="1570"/>
        <v>1.0021502019999999</v>
      </c>
      <c r="X3492" s="114">
        <f t="shared" si="1571"/>
        <v>0.12442622</v>
      </c>
      <c r="Y3492" s="114">
        <f t="shared" si="1572"/>
        <v>0</v>
      </c>
      <c r="Z3492" s="127" t="str">
        <f t="shared" si="1581"/>
        <v>A+J=</v>
      </c>
      <c r="AA3492" s="119">
        <f t="shared" si="1582"/>
        <v>47504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>
        <f t="shared" si="1573"/>
        <v>47487</v>
      </c>
      <c r="B3493" s="114">
        <f t="shared" si="1560"/>
        <v>58.013195199999998</v>
      </c>
      <c r="C3493" s="114">
        <f t="shared" si="1578"/>
        <v>31.55614632</v>
      </c>
      <c r="D3493" s="115">
        <f t="shared" si="1561"/>
        <v>1190.8820000000001</v>
      </c>
      <c r="E3493" s="116">
        <f t="shared" si="1557"/>
        <v>1193.337</v>
      </c>
      <c r="F3493" s="117">
        <f t="shared" si="1558"/>
        <v>47442</v>
      </c>
      <c r="G3493" s="118">
        <f t="shared" si="1562"/>
        <v>2.0614972768082662E-3</v>
      </c>
      <c r="H3493" s="119">
        <f t="shared" si="1579"/>
        <v>47504</v>
      </c>
      <c r="I3493" s="119">
        <f t="shared" si="1563"/>
        <v>47504</v>
      </c>
      <c r="J3493" s="120">
        <f t="shared" si="1574"/>
        <v>20</v>
      </c>
      <c r="K3493" s="120">
        <f t="shared" si="1559"/>
        <v>9</v>
      </c>
      <c r="L3493" s="8">
        <f t="shared" si="1575"/>
        <v>1.0009271399999999</v>
      </c>
      <c r="M3493" s="121">
        <f t="shared" si="1564"/>
        <v>1.00206149</v>
      </c>
      <c r="N3493" s="121">
        <f t="shared" si="1565"/>
        <v>1.832276198429009</v>
      </c>
      <c r="O3493" s="114">
        <f t="shared" si="1566"/>
        <v>1.8339749700000001</v>
      </c>
      <c r="P3493" s="114">
        <f t="shared" si="1567"/>
        <v>57.873182499999999</v>
      </c>
      <c r="Q3493" s="168">
        <f t="shared" si="1580"/>
        <v>0</v>
      </c>
      <c r="R3493" s="169">
        <f t="shared" si="1576"/>
        <v>0</v>
      </c>
      <c r="S3493" s="114">
        <f t="shared" si="1568"/>
        <v>0</v>
      </c>
      <c r="T3493" s="124">
        <f t="shared" si="1577"/>
        <v>7.0000000000000007E-2</v>
      </c>
      <c r="U3493" s="122">
        <f t="shared" si="1569"/>
        <v>9</v>
      </c>
      <c r="V3493" s="122">
        <v>252</v>
      </c>
      <c r="W3493" s="121">
        <f t="shared" si="1570"/>
        <v>1.0024193020000001</v>
      </c>
      <c r="X3493" s="114">
        <f t="shared" si="1571"/>
        <v>0.14001269999999999</v>
      </c>
      <c r="Y3493" s="114">
        <f t="shared" si="1572"/>
        <v>0</v>
      </c>
      <c r="Z3493" s="127" t="str">
        <f t="shared" si="1581"/>
        <v>A+J=</v>
      </c>
      <c r="AA3493" s="119">
        <f t="shared" si="1582"/>
        <v>47504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>
        <f t="shared" si="1573"/>
        <v>47488</v>
      </c>
      <c r="B3494" s="114">
        <f t="shared" si="1560"/>
        <v>58.03474843</v>
      </c>
      <c r="C3494" s="114">
        <f t="shared" si="1578"/>
        <v>31.55614632</v>
      </c>
      <c r="D3494" s="115">
        <f t="shared" si="1561"/>
        <v>1190.8820000000001</v>
      </c>
      <c r="E3494" s="116">
        <f t="shared" si="1557"/>
        <v>1193.337</v>
      </c>
      <c r="F3494" s="117">
        <f t="shared" si="1558"/>
        <v>47442</v>
      </c>
      <c r="G3494" s="118">
        <f t="shared" si="1562"/>
        <v>2.0614972768082662E-3</v>
      </c>
      <c r="H3494" s="119">
        <f t="shared" si="1579"/>
        <v>47504</v>
      </c>
      <c r="I3494" s="119">
        <f t="shared" si="1563"/>
        <v>47504</v>
      </c>
      <c r="J3494" s="120">
        <f t="shared" si="1574"/>
        <v>20</v>
      </c>
      <c r="K3494" s="120">
        <f t="shared" si="1559"/>
        <v>10</v>
      </c>
      <c r="L3494" s="8">
        <f t="shared" si="1575"/>
        <v>1.0010302099999999</v>
      </c>
      <c r="M3494" s="121">
        <f t="shared" si="1564"/>
        <v>1.00206149</v>
      </c>
      <c r="N3494" s="121">
        <f t="shared" si="1565"/>
        <v>1.832276198429009</v>
      </c>
      <c r="O3494" s="114">
        <f t="shared" si="1566"/>
        <v>1.8341638199999999</v>
      </c>
      <c r="P3494" s="114">
        <f t="shared" si="1567"/>
        <v>57.879141869999998</v>
      </c>
      <c r="Q3494" s="168">
        <f t="shared" si="1580"/>
        <v>0</v>
      </c>
      <c r="R3494" s="169">
        <f t="shared" si="1576"/>
        <v>0</v>
      </c>
      <c r="S3494" s="114">
        <f t="shared" si="1568"/>
        <v>0</v>
      </c>
      <c r="T3494" s="124">
        <f t="shared" si="1577"/>
        <v>7.0000000000000007E-2</v>
      </c>
      <c r="U3494" s="122">
        <f t="shared" si="1569"/>
        <v>10</v>
      </c>
      <c r="V3494" s="122">
        <v>252</v>
      </c>
      <c r="W3494" s="121">
        <f t="shared" si="1570"/>
        <v>1.0026884739999999</v>
      </c>
      <c r="X3494" s="114">
        <f t="shared" si="1571"/>
        <v>0.15560656</v>
      </c>
      <c r="Y3494" s="114">
        <f t="shared" si="1572"/>
        <v>0</v>
      </c>
      <c r="Z3494" s="127" t="str">
        <f t="shared" si="1581"/>
        <v>A+J=</v>
      </c>
      <c r="AA3494" s="119">
        <f t="shared" si="1582"/>
        <v>47504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>
        <f t="shared" si="1573"/>
        <v>47489</v>
      </c>
      <c r="B3495" s="114">
        <f t="shared" si="1560"/>
        <v>58.03474843</v>
      </c>
      <c r="C3495" s="114">
        <f t="shared" si="1578"/>
        <v>31.55614632</v>
      </c>
      <c r="D3495" s="115">
        <f t="shared" si="1561"/>
        <v>1190.8820000000001</v>
      </c>
      <c r="E3495" s="116">
        <f t="shared" si="1557"/>
        <v>1193.337</v>
      </c>
      <c r="F3495" s="117">
        <f t="shared" si="1558"/>
        <v>47442</v>
      </c>
      <c r="G3495" s="118">
        <f t="shared" si="1562"/>
        <v>2.0614972768082662E-3</v>
      </c>
      <c r="H3495" s="119">
        <f t="shared" si="1579"/>
        <v>47504</v>
      </c>
      <c r="I3495" s="119">
        <f t="shared" si="1563"/>
        <v>47504</v>
      </c>
      <c r="J3495" s="120">
        <f t="shared" si="1574"/>
        <v>20</v>
      </c>
      <c r="K3495" s="120">
        <f t="shared" si="1559"/>
        <v>10</v>
      </c>
      <c r="L3495" s="8">
        <f t="shared" si="1575"/>
        <v>1.0010302099999999</v>
      </c>
      <c r="M3495" s="121">
        <f t="shared" si="1564"/>
        <v>1.00206149</v>
      </c>
      <c r="N3495" s="121">
        <f t="shared" si="1565"/>
        <v>1.832276198429009</v>
      </c>
      <c r="O3495" s="114">
        <f t="shared" si="1566"/>
        <v>1.8341638199999999</v>
      </c>
      <c r="P3495" s="114">
        <f t="shared" si="1567"/>
        <v>57.879141869999998</v>
      </c>
      <c r="Q3495" s="168">
        <f t="shared" si="1580"/>
        <v>0</v>
      </c>
      <c r="R3495" s="169">
        <f t="shared" si="1576"/>
        <v>0</v>
      </c>
      <c r="S3495" s="114">
        <f t="shared" si="1568"/>
        <v>0</v>
      </c>
      <c r="T3495" s="124">
        <f t="shared" si="1577"/>
        <v>7.0000000000000007E-2</v>
      </c>
      <c r="U3495" s="122">
        <f t="shared" si="1569"/>
        <v>10</v>
      </c>
      <c r="V3495" s="122">
        <v>252</v>
      </c>
      <c r="W3495" s="121">
        <f t="shared" si="1570"/>
        <v>1.0026884739999999</v>
      </c>
      <c r="X3495" s="114">
        <f t="shared" si="1571"/>
        <v>0.15560656</v>
      </c>
      <c r="Y3495" s="114">
        <f t="shared" si="1572"/>
        <v>0</v>
      </c>
      <c r="Z3495" s="127" t="str">
        <f t="shared" si="1581"/>
        <v>A+J=</v>
      </c>
      <c r="AA3495" s="119">
        <f t="shared" si="1582"/>
        <v>47504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>
        <f t="shared" si="1573"/>
        <v>47490</v>
      </c>
      <c r="B3496" s="114">
        <f t="shared" si="1560"/>
        <v>58.03474843</v>
      </c>
      <c r="C3496" s="114">
        <f t="shared" si="1578"/>
        <v>31.55614632</v>
      </c>
      <c r="D3496" s="115">
        <f t="shared" si="1561"/>
        <v>1190.8820000000001</v>
      </c>
      <c r="E3496" s="116">
        <f t="shared" si="1557"/>
        <v>1193.337</v>
      </c>
      <c r="F3496" s="117">
        <f t="shared" si="1558"/>
        <v>47442</v>
      </c>
      <c r="G3496" s="118">
        <f t="shared" si="1562"/>
        <v>2.0614972768082662E-3</v>
      </c>
      <c r="H3496" s="119">
        <f t="shared" si="1579"/>
        <v>47504</v>
      </c>
      <c r="I3496" s="119">
        <f t="shared" si="1563"/>
        <v>47504</v>
      </c>
      <c r="J3496" s="120">
        <f t="shared" si="1574"/>
        <v>20</v>
      </c>
      <c r="K3496" s="120">
        <f t="shared" si="1559"/>
        <v>10</v>
      </c>
      <c r="L3496" s="8">
        <f t="shared" si="1575"/>
        <v>1.0010302099999999</v>
      </c>
      <c r="M3496" s="121">
        <f t="shared" si="1564"/>
        <v>1.00206149</v>
      </c>
      <c r="N3496" s="121">
        <f t="shared" si="1565"/>
        <v>1.832276198429009</v>
      </c>
      <c r="O3496" s="114">
        <f t="shared" si="1566"/>
        <v>1.8341638199999999</v>
      </c>
      <c r="P3496" s="114">
        <f t="shared" si="1567"/>
        <v>57.879141869999998</v>
      </c>
      <c r="Q3496" s="168">
        <f t="shared" si="1580"/>
        <v>0</v>
      </c>
      <c r="R3496" s="169">
        <f t="shared" si="1576"/>
        <v>0</v>
      </c>
      <c r="S3496" s="114">
        <f t="shared" si="1568"/>
        <v>0</v>
      </c>
      <c r="T3496" s="124">
        <f t="shared" si="1577"/>
        <v>7.0000000000000007E-2</v>
      </c>
      <c r="U3496" s="122">
        <f t="shared" si="1569"/>
        <v>10</v>
      </c>
      <c r="V3496" s="122">
        <v>252</v>
      </c>
      <c r="W3496" s="121">
        <f t="shared" si="1570"/>
        <v>1.0026884739999999</v>
      </c>
      <c r="X3496" s="114">
        <f t="shared" si="1571"/>
        <v>0.15560656</v>
      </c>
      <c r="Y3496" s="114">
        <f t="shared" si="1572"/>
        <v>0</v>
      </c>
      <c r="Z3496" s="127" t="str">
        <f t="shared" si="1581"/>
        <v>A+J=</v>
      </c>
      <c r="AA3496" s="119">
        <f t="shared" si="1582"/>
        <v>47504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>
        <f t="shared" si="1573"/>
        <v>47491</v>
      </c>
      <c r="B3497" s="114">
        <f t="shared" si="1560"/>
        <v>58.056309740000003</v>
      </c>
      <c r="C3497" s="114">
        <f t="shared" si="1578"/>
        <v>31.55614632</v>
      </c>
      <c r="D3497" s="115">
        <f t="shared" si="1561"/>
        <v>1190.8820000000001</v>
      </c>
      <c r="E3497" s="116">
        <f t="shared" si="1557"/>
        <v>1193.337</v>
      </c>
      <c r="F3497" s="117">
        <f t="shared" si="1558"/>
        <v>47442</v>
      </c>
      <c r="G3497" s="118">
        <f t="shared" si="1562"/>
        <v>2.0614972768082662E-3</v>
      </c>
      <c r="H3497" s="119">
        <f t="shared" si="1579"/>
        <v>47504</v>
      </c>
      <c r="I3497" s="119">
        <f t="shared" si="1563"/>
        <v>47504</v>
      </c>
      <c r="J3497" s="120">
        <f t="shared" si="1574"/>
        <v>20</v>
      </c>
      <c r="K3497" s="120">
        <f t="shared" si="1559"/>
        <v>11</v>
      </c>
      <c r="L3497" s="8">
        <f t="shared" si="1575"/>
        <v>1.0011332900000001</v>
      </c>
      <c r="M3497" s="121">
        <f t="shared" si="1564"/>
        <v>1.00206149</v>
      </c>
      <c r="N3497" s="121">
        <f t="shared" si="1565"/>
        <v>1.832276198429009</v>
      </c>
      <c r="O3497" s="114">
        <f t="shared" si="1566"/>
        <v>1.83435269</v>
      </c>
      <c r="P3497" s="114">
        <f t="shared" si="1567"/>
        <v>57.885101880000001</v>
      </c>
      <c r="Q3497" s="168">
        <f t="shared" si="1580"/>
        <v>0</v>
      </c>
      <c r="R3497" s="169">
        <f t="shared" si="1576"/>
        <v>0</v>
      </c>
      <c r="S3497" s="114">
        <f t="shared" si="1568"/>
        <v>0</v>
      </c>
      <c r="T3497" s="124">
        <f t="shared" si="1577"/>
        <v>7.0000000000000007E-2</v>
      </c>
      <c r="U3497" s="122">
        <f t="shared" si="1569"/>
        <v>11</v>
      </c>
      <c r="V3497" s="122">
        <v>252</v>
      </c>
      <c r="W3497" s="121">
        <f t="shared" si="1570"/>
        <v>1.0029577190000001</v>
      </c>
      <c r="X3497" s="114">
        <f t="shared" si="1571"/>
        <v>0.17120785999999999</v>
      </c>
      <c r="Y3497" s="114">
        <f t="shared" si="1572"/>
        <v>0</v>
      </c>
      <c r="Z3497" s="127" t="str">
        <f t="shared" si="1581"/>
        <v>A+J=</v>
      </c>
      <c r="AA3497" s="119">
        <f t="shared" si="1582"/>
        <v>47504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>
        <f t="shared" si="1573"/>
        <v>47492</v>
      </c>
      <c r="B3498" s="114">
        <f t="shared" si="1560"/>
        <v>58.077879060000001</v>
      </c>
      <c r="C3498" s="114">
        <f t="shared" si="1578"/>
        <v>31.55614632</v>
      </c>
      <c r="D3498" s="115">
        <f t="shared" si="1561"/>
        <v>1190.8820000000001</v>
      </c>
      <c r="E3498" s="116">
        <f t="shared" ref="E3498:E3561" si="1583">IF($K3498=1,VLOOKUP($A3497,$AO$10:$AS$131,4),E3497)</f>
        <v>1193.337</v>
      </c>
      <c r="F3498" s="117">
        <f t="shared" ref="F3498:F3561" si="1584">IF($K3498=1,VLOOKUP($A3497,$AO$10:$AS$131,5),F3497)</f>
        <v>47442</v>
      </c>
      <c r="G3498" s="118">
        <f t="shared" si="1562"/>
        <v>2.0614972768082662E-3</v>
      </c>
      <c r="H3498" s="119">
        <f t="shared" si="1579"/>
        <v>47504</v>
      </c>
      <c r="I3498" s="119">
        <f t="shared" si="1563"/>
        <v>47504</v>
      </c>
      <c r="J3498" s="120">
        <f t="shared" si="1574"/>
        <v>20</v>
      </c>
      <c r="K3498" s="120">
        <f t="shared" si="1559"/>
        <v>12</v>
      </c>
      <c r="L3498" s="8">
        <f t="shared" si="1575"/>
        <v>1.0012363799999999</v>
      </c>
      <c r="M3498" s="121">
        <f t="shared" si="1564"/>
        <v>1.00206149</v>
      </c>
      <c r="N3498" s="121">
        <f t="shared" si="1565"/>
        <v>1.832276198429009</v>
      </c>
      <c r="O3498" s="114">
        <f t="shared" si="1566"/>
        <v>1.83454158</v>
      </c>
      <c r="P3498" s="114">
        <f t="shared" si="1567"/>
        <v>57.891062519999998</v>
      </c>
      <c r="Q3498" s="168">
        <f t="shared" si="1580"/>
        <v>0</v>
      </c>
      <c r="R3498" s="169">
        <f t="shared" si="1576"/>
        <v>0</v>
      </c>
      <c r="S3498" s="114">
        <f t="shared" si="1568"/>
        <v>0</v>
      </c>
      <c r="T3498" s="124">
        <f t="shared" si="1577"/>
        <v>7.0000000000000007E-2</v>
      </c>
      <c r="U3498" s="122">
        <f t="shared" si="1569"/>
        <v>12</v>
      </c>
      <c r="V3498" s="122">
        <v>252</v>
      </c>
      <c r="W3498" s="121">
        <f t="shared" si="1570"/>
        <v>1.003227036</v>
      </c>
      <c r="X3498" s="114">
        <f t="shared" si="1571"/>
        <v>0.18681654</v>
      </c>
      <c r="Y3498" s="114">
        <f t="shared" si="1572"/>
        <v>0</v>
      </c>
      <c r="Z3498" s="127" t="str">
        <f t="shared" si="1581"/>
        <v>A+J=</v>
      </c>
      <c r="AA3498" s="119">
        <f t="shared" si="1582"/>
        <v>47504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>
        <f t="shared" si="1573"/>
        <v>47493</v>
      </c>
      <c r="B3499" s="114">
        <f t="shared" si="1560"/>
        <v>58.099457030000003</v>
      </c>
      <c r="C3499" s="114">
        <f t="shared" si="1578"/>
        <v>31.55614632</v>
      </c>
      <c r="D3499" s="115">
        <f t="shared" si="1561"/>
        <v>1190.8820000000001</v>
      </c>
      <c r="E3499" s="116">
        <f t="shared" si="1583"/>
        <v>1193.337</v>
      </c>
      <c r="F3499" s="117">
        <f t="shared" si="1584"/>
        <v>47442</v>
      </c>
      <c r="G3499" s="118">
        <f t="shared" si="1562"/>
        <v>2.0614972768082662E-3</v>
      </c>
      <c r="H3499" s="119">
        <f t="shared" si="1579"/>
        <v>47504</v>
      </c>
      <c r="I3499" s="119">
        <f t="shared" si="1563"/>
        <v>47504</v>
      </c>
      <c r="J3499" s="120">
        <f t="shared" si="1574"/>
        <v>20</v>
      </c>
      <c r="K3499" s="120">
        <f t="shared" si="1559"/>
        <v>13</v>
      </c>
      <c r="L3499" s="8">
        <f t="shared" si="1575"/>
        <v>1.0013394900000001</v>
      </c>
      <c r="M3499" s="121">
        <f t="shared" si="1564"/>
        <v>1.00206149</v>
      </c>
      <c r="N3499" s="121">
        <f t="shared" si="1565"/>
        <v>1.832276198429009</v>
      </c>
      <c r="O3499" s="114">
        <f t="shared" si="1566"/>
        <v>1.83473051</v>
      </c>
      <c r="P3499" s="114">
        <f t="shared" si="1567"/>
        <v>57.897024430000002</v>
      </c>
      <c r="Q3499" s="168">
        <f t="shared" si="1580"/>
        <v>0</v>
      </c>
      <c r="R3499" s="169">
        <f t="shared" si="1576"/>
        <v>0</v>
      </c>
      <c r="S3499" s="114">
        <f t="shared" si="1568"/>
        <v>0</v>
      </c>
      <c r="T3499" s="124">
        <f t="shared" si="1577"/>
        <v>7.0000000000000007E-2</v>
      </c>
      <c r="U3499" s="122">
        <f t="shared" si="1569"/>
        <v>13</v>
      </c>
      <c r="V3499" s="122">
        <v>252</v>
      </c>
      <c r="W3499" s="121">
        <f t="shared" si="1570"/>
        <v>1.003496425</v>
      </c>
      <c r="X3499" s="114">
        <f t="shared" si="1571"/>
        <v>0.20243259999999999</v>
      </c>
      <c r="Y3499" s="114">
        <f t="shared" si="1572"/>
        <v>0</v>
      </c>
      <c r="Z3499" s="127" t="str">
        <f t="shared" si="1581"/>
        <v>A+J=</v>
      </c>
      <c r="AA3499" s="119">
        <f t="shared" si="1582"/>
        <v>47504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>
        <f t="shared" si="1573"/>
        <v>47494</v>
      </c>
      <c r="B3500" s="114">
        <f t="shared" si="1560"/>
        <v>58.121042429999996</v>
      </c>
      <c r="C3500" s="114">
        <f t="shared" si="1578"/>
        <v>31.55614632</v>
      </c>
      <c r="D3500" s="115">
        <f t="shared" si="1561"/>
        <v>1190.8820000000001</v>
      </c>
      <c r="E3500" s="116">
        <f t="shared" si="1583"/>
        <v>1193.337</v>
      </c>
      <c r="F3500" s="117">
        <f t="shared" si="1584"/>
        <v>47442</v>
      </c>
      <c r="G3500" s="118">
        <f t="shared" si="1562"/>
        <v>2.0614972768082662E-3</v>
      </c>
      <c r="H3500" s="119">
        <f t="shared" si="1579"/>
        <v>47504</v>
      </c>
      <c r="I3500" s="119">
        <f t="shared" si="1563"/>
        <v>47504</v>
      </c>
      <c r="J3500" s="120">
        <f t="shared" si="1574"/>
        <v>20</v>
      </c>
      <c r="K3500" s="120">
        <f t="shared" si="1559"/>
        <v>14</v>
      </c>
      <c r="L3500" s="8">
        <f t="shared" si="1575"/>
        <v>1.0014426000000001</v>
      </c>
      <c r="M3500" s="121">
        <f t="shared" si="1564"/>
        <v>1.00206149</v>
      </c>
      <c r="N3500" s="121">
        <f t="shared" si="1565"/>
        <v>1.832276198429009</v>
      </c>
      <c r="O3500" s="114">
        <f t="shared" si="1566"/>
        <v>1.83491944</v>
      </c>
      <c r="P3500" s="114">
        <f t="shared" si="1567"/>
        <v>57.902986329999997</v>
      </c>
      <c r="Q3500" s="168">
        <f t="shared" si="1580"/>
        <v>0</v>
      </c>
      <c r="R3500" s="169">
        <f t="shared" si="1576"/>
        <v>0</v>
      </c>
      <c r="S3500" s="114">
        <f t="shared" si="1568"/>
        <v>0</v>
      </c>
      <c r="T3500" s="124">
        <f t="shared" si="1577"/>
        <v>7.0000000000000007E-2</v>
      </c>
      <c r="U3500" s="122">
        <f t="shared" si="1569"/>
        <v>14</v>
      </c>
      <c r="V3500" s="122">
        <v>252</v>
      </c>
      <c r="W3500" s="121">
        <f t="shared" si="1570"/>
        <v>1.0037658869999999</v>
      </c>
      <c r="X3500" s="114">
        <f t="shared" si="1571"/>
        <v>0.2180561</v>
      </c>
      <c r="Y3500" s="114">
        <f t="shared" si="1572"/>
        <v>0</v>
      </c>
      <c r="Z3500" s="127" t="str">
        <f t="shared" si="1581"/>
        <v>A+J=</v>
      </c>
      <c r="AA3500" s="119">
        <f t="shared" si="1582"/>
        <v>47504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>
        <f t="shared" si="1573"/>
        <v>47495</v>
      </c>
      <c r="B3501" s="114">
        <f t="shared" si="1560"/>
        <v>58.14263553</v>
      </c>
      <c r="C3501" s="114">
        <f t="shared" si="1578"/>
        <v>31.55614632</v>
      </c>
      <c r="D3501" s="115">
        <f t="shared" si="1561"/>
        <v>1190.8820000000001</v>
      </c>
      <c r="E3501" s="116">
        <f t="shared" si="1583"/>
        <v>1193.337</v>
      </c>
      <c r="F3501" s="117">
        <f t="shared" si="1584"/>
        <v>47442</v>
      </c>
      <c r="G3501" s="118">
        <f t="shared" si="1562"/>
        <v>2.0614972768082662E-3</v>
      </c>
      <c r="H3501" s="119">
        <f t="shared" si="1579"/>
        <v>47504</v>
      </c>
      <c r="I3501" s="119">
        <f t="shared" si="1563"/>
        <v>47504</v>
      </c>
      <c r="J3501" s="120">
        <f t="shared" si="1574"/>
        <v>20</v>
      </c>
      <c r="K3501" s="120">
        <f t="shared" si="1559"/>
        <v>15</v>
      </c>
      <c r="L3501" s="8">
        <f t="shared" si="1575"/>
        <v>1.00154572</v>
      </c>
      <c r="M3501" s="121">
        <f t="shared" si="1564"/>
        <v>1.00206149</v>
      </c>
      <c r="N3501" s="121">
        <f t="shared" si="1565"/>
        <v>1.832276198429009</v>
      </c>
      <c r="O3501" s="114">
        <f t="shared" si="1566"/>
        <v>1.8351083800000001</v>
      </c>
      <c r="P3501" s="114">
        <f t="shared" si="1567"/>
        <v>57.908948549999998</v>
      </c>
      <c r="Q3501" s="168">
        <f t="shared" si="1580"/>
        <v>0</v>
      </c>
      <c r="R3501" s="169">
        <f t="shared" si="1576"/>
        <v>0</v>
      </c>
      <c r="S3501" s="114">
        <f t="shared" si="1568"/>
        <v>0</v>
      </c>
      <c r="T3501" s="124">
        <f t="shared" si="1577"/>
        <v>7.0000000000000007E-2</v>
      </c>
      <c r="U3501" s="122">
        <f t="shared" si="1569"/>
        <v>15</v>
      </c>
      <c r="V3501" s="122">
        <v>252</v>
      </c>
      <c r="W3501" s="121">
        <f t="shared" si="1570"/>
        <v>1.004035421</v>
      </c>
      <c r="X3501" s="114">
        <f t="shared" si="1571"/>
        <v>0.23368697999999999</v>
      </c>
      <c r="Y3501" s="114">
        <f t="shared" si="1572"/>
        <v>0</v>
      </c>
      <c r="Z3501" s="127" t="str">
        <f t="shared" si="1581"/>
        <v>A+J=</v>
      </c>
      <c r="AA3501" s="119">
        <f t="shared" si="1582"/>
        <v>47504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>
        <f t="shared" si="1573"/>
        <v>47496</v>
      </c>
      <c r="B3502" s="114">
        <f t="shared" si="1560"/>
        <v>58.14263553</v>
      </c>
      <c r="C3502" s="114">
        <f t="shared" si="1578"/>
        <v>31.55614632</v>
      </c>
      <c r="D3502" s="115">
        <f t="shared" si="1561"/>
        <v>1190.8820000000001</v>
      </c>
      <c r="E3502" s="116">
        <f t="shared" si="1583"/>
        <v>1193.337</v>
      </c>
      <c r="F3502" s="117">
        <f t="shared" si="1584"/>
        <v>47442</v>
      </c>
      <c r="G3502" s="118">
        <f t="shared" si="1562"/>
        <v>2.0614972768082662E-3</v>
      </c>
      <c r="H3502" s="119">
        <f t="shared" si="1579"/>
        <v>47504</v>
      </c>
      <c r="I3502" s="119">
        <f t="shared" si="1563"/>
        <v>47504</v>
      </c>
      <c r="J3502" s="120">
        <f t="shared" si="1574"/>
        <v>20</v>
      </c>
      <c r="K3502" s="120">
        <f t="shared" ref="K3502:K3565" si="1585">(J3502-(NETWORKDAYS(A3502,I3502,AD$148:AD$502)-1))</f>
        <v>15</v>
      </c>
      <c r="L3502" s="8">
        <f t="shared" si="1575"/>
        <v>1.00154572</v>
      </c>
      <c r="M3502" s="121">
        <f t="shared" si="1564"/>
        <v>1.00206149</v>
      </c>
      <c r="N3502" s="121">
        <f t="shared" si="1565"/>
        <v>1.832276198429009</v>
      </c>
      <c r="O3502" s="114">
        <f t="shared" si="1566"/>
        <v>1.8351083800000001</v>
      </c>
      <c r="P3502" s="114">
        <f t="shared" si="1567"/>
        <v>57.908948549999998</v>
      </c>
      <c r="Q3502" s="168">
        <f t="shared" si="1580"/>
        <v>0</v>
      </c>
      <c r="R3502" s="169">
        <f t="shared" si="1576"/>
        <v>0</v>
      </c>
      <c r="S3502" s="114">
        <f t="shared" si="1568"/>
        <v>0</v>
      </c>
      <c r="T3502" s="124">
        <f t="shared" si="1577"/>
        <v>7.0000000000000007E-2</v>
      </c>
      <c r="U3502" s="122">
        <f t="shared" si="1569"/>
        <v>15</v>
      </c>
      <c r="V3502" s="122">
        <v>252</v>
      </c>
      <c r="W3502" s="121">
        <f t="shared" si="1570"/>
        <v>1.004035421</v>
      </c>
      <c r="X3502" s="114">
        <f t="shared" si="1571"/>
        <v>0.23368697999999999</v>
      </c>
      <c r="Y3502" s="114">
        <f t="shared" si="1572"/>
        <v>0</v>
      </c>
      <c r="Z3502" s="127" t="str">
        <f t="shared" si="1581"/>
        <v>A+J=</v>
      </c>
      <c r="AA3502" s="119">
        <f t="shared" si="1582"/>
        <v>47504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>
        <f t="shared" si="1573"/>
        <v>47497</v>
      </c>
      <c r="B3503" s="114">
        <f t="shared" si="1560"/>
        <v>58.14263553</v>
      </c>
      <c r="C3503" s="114">
        <f t="shared" si="1578"/>
        <v>31.55614632</v>
      </c>
      <c r="D3503" s="115">
        <f t="shared" si="1561"/>
        <v>1190.8820000000001</v>
      </c>
      <c r="E3503" s="116">
        <f t="shared" si="1583"/>
        <v>1193.337</v>
      </c>
      <c r="F3503" s="117">
        <f t="shared" si="1584"/>
        <v>47442</v>
      </c>
      <c r="G3503" s="118">
        <f t="shared" si="1562"/>
        <v>2.0614972768082662E-3</v>
      </c>
      <c r="H3503" s="119">
        <f t="shared" si="1579"/>
        <v>47504</v>
      </c>
      <c r="I3503" s="119">
        <f t="shared" si="1563"/>
        <v>47504</v>
      </c>
      <c r="J3503" s="120">
        <f t="shared" si="1574"/>
        <v>20</v>
      </c>
      <c r="K3503" s="120">
        <f t="shared" si="1585"/>
        <v>15</v>
      </c>
      <c r="L3503" s="8">
        <f t="shared" si="1575"/>
        <v>1.00154572</v>
      </c>
      <c r="M3503" s="121">
        <f t="shared" si="1564"/>
        <v>1.00206149</v>
      </c>
      <c r="N3503" s="121">
        <f t="shared" si="1565"/>
        <v>1.832276198429009</v>
      </c>
      <c r="O3503" s="114">
        <f t="shared" si="1566"/>
        <v>1.8351083800000001</v>
      </c>
      <c r="P3503" s="114">
        <f t="shared" si="1567"/>
        <v>57.908948549999998</v>
      </c>
      <c r="Q3503" s="168">
        <f t="shared" si="1580"/>
        <v>0</v>
      </c>
      <c r="R3503" s="169">
        <f t="shared" si="1576"/>
        <v>0</v>
      </c>
      <c r="S3503" s="114">
        <f t="shared" si="1568"/>
        <v>0</v>
      </c>
      <c r="T3503" s="124">
        <f t="shared" si="1577"/>
        <v>7.0000000000000007E-2</v>
      </c>
      <c r="U3503" s="122">
        <f t="shared" si="1569"/>
        <v>15</v>
      </c>
      <c r="V3503" s="122">
        <v>252</v>
      </c>
      <c r="W3503" s="121">
        <f t="shared" si="1570"/>
        <v>1.004035421</v>
      </c>
      <c r="X3503" s="114">
        <f t="shared" si="1571"/>
        <v>0.23368697999999999</v>
      </c>
      <c r="Y3503" s="114">
        <f t="shared" si="1572"/>
        <v>0</v>
      </c>
      <c r="Z3503" s="127" t="str">
        <f t="shared" si="1581"/>
        <v>A+J=</v>
      </c>
      <c r="AA3503" s="119">
        <f t="shared" si="1582"/>
        <v>47504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>
        <f t="shared" si="1573"/>
        <v>47498</v>
      </c>
      <c r="B3504" s="114">
        <f t="shared" si="1560"/>
        <v>58.164236649999999</v>
      </c>
      <c r="C3504" s="114">
        <f t="shared" si="1578"/>
        <v>31.55614632</v>
      </c>
      <c r="D3504" s="115">
        <f t="shared" si="1561"/>
        <v>1190.8820000000001</v>
      </c>
      <c r="E3504" s="116">
        <f t="shared" si="1583"/>
        <v>1193.337</v>
      </c>
      <c r="F3504" s="117">
        <f t="shared" si="1584"/>
        <v>47442</v>
      </c>
      <c r="G3504" s="118">
        <f t="shared" si="1562"/>
        <v>2.0614972768082662E-3</v>
      </c>
      <c r="H3504" s="119">
        <f t="shared" si="1579"/>
        <v>47504</v>
      </c>
      <c r="I3504" s="119">
        <f t="shared" si="1563"/>
        <v>47504</v>
      </c>
      <c r="J3504" s="120">
        <f t="shared" si="1574"/>
        <v>20</v>
      </c>
      <c r="K3504" s="120">
        <f t="shared" si="1585"/>
        <v>16</v>
      </c>
      <c r="L3504" s="8">
        <f t="shared" si="1575"/>
        <v>1.00164885</v>
      </c>
      <c r="M3504" s="121">
        <f t="shared" si="1564"/>
        <v>1.00206149</v>
      </c>
      <c r="N3504" s="121">
        <f t="shared" si="1565"/>
        <v>1.832276198429009</v>
      </c>
      <c r="O3504" s="114">
        <f t="shared" si="1566"/>
        <v>1.8352973400000001</v>
      </c>
      <c r="P3504" s="114">
        <f t="shared" si="1567"/>
        <v>57.914911400000001</v>
      </c>
      <c r="Q3504" s="168">
        <f t="shared" si="1580"/>
        <v>0</v>
      </c>
      <c r="R3504" s="169">
        <f t="shared" si="1576"/>
        <v>0</v>
      </c>
      <c r="S3504" s="114">
        <f t="shared" si="1568"/>
        <v>0</v>
      </c>
      <c r="T3504" s="124">
        <f t="shared" si="1577"/>
        <v>7.0000000000000007E-2</v>
      </c>
      <c r="U3504" s="122">
        <f t="shared" si="1569"/>
        <v>16</v>
      </c>
      <c r="V3504" s="122">
        <v>252</v>
      </c>
      <c r="W3504" s="121">
        <f t="shared" si="1570"/>
        <v>1.004305027</v>
      </c>
      <c r="X3504" s="114">
        <f t="shared" si="1571"/>
        <v>0.24932525</v>
      </c>
      <c r="Y3504" s="114">
        <f t="shared" si="1572"/>
        <v>0</v>
      </c>
      <c r="Z3504" s="127" t="str">
        <f t="shared" si="1581"/>
        <v>A+J=</v>
      </c>
      <c r="AA3504" s="119">
        <f t="shared" si="1582"/>
        <v>47504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>
        <f t="shared" si="1573"/>
        <v>47499</v>
      </c>
      <c r="B3505" s="114">
        <f t="shared" si="1560"/>
        <v>58.185846480000002</v>
      </c>
      <c r="C3505" s="114">
        <f t="shared" si="1578"/>
        <v>31.55614632</v>
      </c>
      <c r="D3505" s="115">
        <f t="shared" si="1561"/>
        <v>1190.8820000000001</v>
      </c>
      <c r="E3505" s="116">
        <f t="shared" si="1583"/>
        <v>1193.337</v>
      </c>
      <c r="F3505" s="117">
        <f t="shared" si="1584"/>
        <v>47442</v>
      </c>
      <c r="G3505" s="118">
        <f t="shared" si="1562"/>
        <v>2.0614972768082662E-3</v>
      </c>
      <c r="H3505" s="119">
        <f t="shared" si="1579"/>
        <v>47504</v>
      </c>
      <c r="I3505" s="119">
        <f t="shared" si="1563"/>
        <v>47504</v>
      </c>
      <c r="J3505" s="120">
        <f t="shared" si="1574"/>
        <v>20</v>
      </c>
      <c r="K3505" s="120">
        <f t="shared" si="1585"/>
        <v>17</v>
      </c>
      <c r="L3505" s="8">
        <f t="shared" si="1575"/>
        <v>1.001752</v>
      </c>
      <c r="M3505" s="121">
        <f t="shared" si="1564"/>
        <v>1.00206149</v>
      </c>
      <c r="N3505" s="121">
        <f t="shared" si="1565"/>
        <v>1.832276198429009</v>
      </c>
      <c r="O3505" s="114">
        <f t="shared" si="1566"/>
        <v>1.8354863400000001</v>
      </c>
      <c r="P3505" s="114">
        <f t="shared" si="1567"/>
        <v>57.920875510000002</v>
      </c>
      <c r="Q3505" s="168">
        <f t="shared" si="1580"/>
        <v>0</v>
      </c>
      <c r="R3505" s="169">
        <f t="shared" si="1576"/>
        <v>0</v>
      </c>
      <c r="S3505" s="114">
        <f t="shared" si="1568"/>
        <v>0</v>
      </c>
      <c r="T3505" s="124">
        <f t="shared" si="1577"/>
        <v>7.0000000000000007E-2</v>
      </c>
      <c r="U3505" s="122">
        <f t="shared" si="1569"/>
        <v>17</v>
      </c>
      <c r="V3505" s="122">
        <v>252</v>
      </c>
      <c r="W3505" s="121">
        <f t="shared" si="1570"/>
        <v>1.0045747060000001</v>
      </c>
      <c r="X3505" s="114">
        <f t="shared" si="1571"/>
        <v>0.26497096999999997</v>
      </c>
      <c r="Y3505" s="114">
        <f t="shared" si="1572"/>
        <v>0</v>
      </c>
      <c r="Z3505" s="127" t="str">
        <f t="shared" si="1581"/>
        <v>A+J=</v>
      </c>
      <c r="AA3505" s="119">
        <f t="shared" si="1582"/>
        <v>47504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>
        <f t="shared" si="1573"/>
        <v>47500</v>
      </c>
      <c r="B3506" s="114">
        <f t="shared" si="1560"/>
        <v>58.207463700000005</v>
      </c>
      <c r="C3506" s="114">
        <f t="shared" si="1578"/>
        <v>31.55614632</v>
      </c>
      <c r="D3506" s="115">
        <f t="shared" si="1561"/>
        <v>1190.8820000000001</v>
      </c>
      <c r="E3506" s="116">
        <f t="shared" si="1583"/>
        <v>1193.337</v>
      </c>
      <c r="F3506" s="117">
        <f t="shared" si="1584"/>
        <v>47442</v>
      </c>
      <c r="G3506" s="118">
        <f t="shared" si="1562"/>
        <v>2.0614972768082662E-3</v>
      </c>
      <c r="H3506" s="119">
        <f t="shared" si="1579"/>
        <v>47504</v>
      </c>
      <c r="I3506" s="119">
        <f t="shared" si="1563"/>
        <v>47504</v>
      </c>
      <c r="J3506" s="120">
        <f t="shared" si="1574"/>
        <v>20</v>
      </c>
      <c r="K3506" s="120">
        <f t="shared" si="1585"/>
        <v>18</v>
      </c>
      <c r="L3506" s="8">
        <f t="shared" si="1575"/>
        <v>1.0018551499999999</v>
      </c>
      <c r="M3506" s="121">
        <f t="shared" si="1564"/>
        <v>1.00206149</v>
      </c>
      <c r="N3506" s="121">
        <f t="shared" si="1565"/>
        <v>1.832276198429009</v>
      </c>
      <c r="O3506" s="114">
        <f t="shared" si="1566"/>
        <v>1.8356753400000001</v>
      </c>
      <c r="P3506" s="114">
        <f t="shared" si="1567"/>
        <v>57.926839620000003</v>
      </c>
      <c r="Q3506" s="168">
        <f t="shared" si="1580"/>
        <v>0</v>
      </c>
      <c r="R3506" s="169">
        <f t="shared" si="1576"/>
        <v>0</v>
      </c>
      <c r="S3506" s="114">
        <f t="shared" si="1568"/>
        <v>0</v>
      </c>
      <c r="T3506" s="124">
        <f t="shared" si="1577"/>
        <v>7.0000000000000007E-2</v>
      </c>
      <c r="U3506" s="122">
        <f t="shared" si="1569"/>
        <v>18</v>
      </c>
      <c r="V3506" s="122">
        <v>252</v>
      </c>
      <c r="W3506" s="121">
        <f t="shared" si="1570"/>
        <v>1.0048444569999999</v>
      </c>
      <c r="X3506" s="114">
        <f t="shared" si="1571"/>
        <v>0.28062408</v>
      </c>
      <c r="Y3506" s="114">
        <f t="shared" si="1572"/>
        <v>0</v>
      </c>
      <c r="Z3506" s="127" t="str">
        <f t="shared" si="1581"/>
        <v>A+J=</v>
      </c>
      <c r="AA3506" s="119">
        <f t="shared" si="1582"/>
        <v>47504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>
        <f t="shared" si="1573"/>
        <v>47501</v>
      </c>
      <c r="B3507" s="114">
        <f t="shared" si="1560"/>
        <v>58.229089630000004</v>
      </c>
      <c r="C3507" s="114">
        <f t="shared" si="1578"/>
        <v>31.55614632</v>
      </c>
      <c r="D3507" s="115">
        <f t="shared" si="1561"/>
        <v>1190.8820000000001</v>
      </c>
      <c r="E3507" s="116">
        <f t="shared" si="1583"/>
        <v>1193.337</v>
      </c>
      <c r="F3507" s="117">
        <f t="shared" si="1584"/>
        <v>47442</v>
      </c>
      <c r="G3507" s="118">
        <f t="shared" si="1562"/>
        <v>2.0614972768082662E-3</v>
      </c>
      <c r="H3507" s="119">
        <f t="shared" si="1579"/>
        <v>47504</v>
      </c>
      <c r="I3507" s="119">
        <f t="shared" si="1563"/>
        <v>47504</v>
      </c>
      <c r="J3507" s="120">
        <f t="shared" si="1574"/>
        <v>20</v>
      </c>
      <c r="K3507" s="120">
        <f t="shared" si="1585"/>
        <v>19</v>
      </c>
      <c r="L3507" s="8">
        <f t="shared" si="1575"/>
        <v>1.00195832</v>
      </c>
      <c r="M3507" s="121">
        <f t="shared" si="1564"/>
        <v>1.00206149</v>
      </c>
      <c r="N3507" s="121">
        <f t="shared" si="1565"/>
        <v>1.832276198429009</v>
      </c>
      <c r="O3507" s="114">
        <f t="shared" si="1566"/>
        <v>1.8358643800000001</v>
      </c>
      <c r="P3507" s="114">
        <f t="shared" si="1567"/>
        <v>57.932804990000001</v>
      </c>
      <c r="Q3507" s="168">
        <f t="shared" si="1580"/>
        <v>0</v>
      </c>
      <c r="R3507" s="169">
        <f t="shared" si="1576"/>
        <v>0</v>
      </c>
      <c r="S3507" s="114">
        <f t="shared" si="1568"/>
        <v>0</v>
      </c>
      <c r="T3507" s="124">
        <f t="shared" si="1577"/>
        <v>7.0000000000000007E-2</v>
      </c>
      <c r="U3507" s="122">
        <f t="shared" si="1569"/>
        <v>19</v>
      </c>
      <c r="V3507" s="122">
        <v>252</v>
      </c>
      <c r="W3507" s="121">
        <f t="shared" si="1570"/>
        <v>1.005114281</v>
      </c>
      <c r="X3507" s="114">
        <f t="shared" si="1571"/>
        <v>0.29628463999999999</v>
      </c>
      <c r="Y3507" s="114">
        <f t="shared" si="1572"/>
        <v>0</v>
      </c>
      <c r="Z3507" s="127" t="str">
        <f t="shared" si="1581"/>
        <v>A+J=</v>
      </c>
      <c r="AA3507" s="119">
        <f t="shared" si="1582"/>
        <v>47504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>
        <f t="shared" si="1573"/>
        <v>47502</v>
      </c>
      <c r="B3508" s="114">
        <f t="shared" si="1560"/>
        <v>58.250722639999999</v>
      </c>
      <c r="C3508" s="114">
        <f t="shared" si="1578"/>
        <v>31.55614632</v>
      </c>
      <c r="D3508" s="115">
        <f t="shared" si="1561"/>
        <v>1190.8820000000001</v>
      </c>
      <c r="E3508" s="116">
        <f t="shared" si="1583"/>
        <v>1193.337</v>
      </c>
      <c r="F3508" s="117">
        <f t="shared" si="1584"/>
        <v>47442</v>
      </c>
      <c r="G3508" s="118">
        <f t="shared" si="1562"/>
        <v>2.0614972768082662E-3</v>
      </c>
      <c r="H3508" s="119">
        <f t="shared" si="1579"/>
        <v>47504</v>
      </c>
      <c r="I3508" s="119">
        <f t="shared" si="1563"/>
        <v>47504</v>
      </c>
      <c r="J3508" s="120">
        <f t="shared" si="1574"/>
        <v>20</v>
      </c>
      <c r="K3508" s="120">
        <f t="shared" si="1585"/>
        <v>20</v>
      </c>
      <c r="L3508" s="8">
        <f t="shared" si="1575"/>
        <v>1.00206149</v>
      </c>
      <c r="M3508" s="121">
        <f t="shared" si="1564"/>
        <v>1.00206149</v>
      </c>
      <c r="N3508" s="121">
        <f t="shared" si="1565"/>
        <v>1.832276198429009</v>
      </c>
      <c r="O3508" s="114">
        <f t="shared" si="1566"/>
        <v>1.8360534100000001</v>
      </c>
      <c r="P3508" s="114">
        <f t="shared" si="1567"/>
        <v>57.938770050000002</v>
      </c>
      <c r="Q3508" s="168">
        <f t="shared" si="1580"/>
        <v>0</v>
      </c>
      <c r="R3508" s="169">
        <f t="shared" si="1576"/>
        <v>0</v>
      </c>
      <c r="S3508" s="114">
        <f t="shared" si="1568"/>
        <v>0</v>
      </c>
      <c r="T3508" s="124">
        <f t="shared" si="1577"/>
        <v>7.0000000000000007E-2</v>
      </c>
      <c r="U3508" s="122">
        <f t="shared" si="1569"/>
        <v>20</v>
      </c>
      <c r="V3508" s="122">
        <v>252</v>
      </c>
      <c r="W3508" s="121">
        <f t="shared" si="1570"/>
        <v>1.005384177</v>
      </c>
      <c r="X3508" s="114">
        <f t="shared" si="1571"/>
        <v>0.31195258999999997</v>
      </c>
      <c r="Y3508" s="114">
        <f t="shared" si="1572"/>
        <v>0</v>
      </c>
      <c r="Z3508" s="127" t="str">
        <f t="shared" si="1581"/>
        <v>A+J=</v>
      </c>
      <c r="AA3508" s="119">
        <f t="shared" si="1582"/>
        <v>47504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>
        <f t="shared" si="1573"/>
        <v>47503</v>
      </c>
      <c r="B3509" s="114">
        <f t="shared" si="1560"/>
        <v>58.250722639999999</v>
      </c>
      <c r="C3509" s="114">
        <f t="shared" si="1578"/>
        <v>31.55614632</v>
      </c>
      <c r="D3509" s="115">
        <f t="shared" si="1561"/>
        <v>1190.8820000000001</v>
      </c>
      <c r="E3509" s="116">
        <f t="shared" si="1583"/>
        <v>1193.337</v>
      </c>
      <c r="F3509" s="117">
        <f t="shared" si="1584"/>
        <v>47442</v>
      </c>
      <c r="G3509" s="118">
        <f t="shared" si="1562"/>
        <v>2.0614972768082662E-3</v>
      </c>
      <c r="H3509" s="119">
        <f t="shared" si="1579"/>
        <v>47534</v>
      </c>
      <c r="I3509" s="119">
        <f t="shared" si="1563"/>
        <v>47504</v>
      </c>
      <c r="J3509" s="120">
        <f t="shared" si="1574"/>
        <v>20</v>
      </c>
      <c r="K3509" s="120">
        <f t="shared" si="1585"/>
        <v>20</v>
      </c>
      <c r="L3509" s="8">
        <f t="shared" si="1575"/>
        <v>1.00206149</v>
      </c>
      <c r="M3509" s="121">
        <f t="shared" si="1564"/>
        <v>1.00206149</v>
      </c>
      <c r="N3509" s="121">
        <f t="shared" si="1565"/>
        <v>1.832276198429009</v>
      </c>
      <c r="O3509" s="114">
        <f t="shared" si="1566"/>
        <v>1.8360534100000001</v>
      </c>
      <c r="P3509" s="114">
        <f t="shared" si="1567"/>
        <v>57.938770050000002</v>
      </c>
      <c r="Q3509" s="168">
        <f t="shared" si="1580"/>
        <v>0</v>
      </c>
      <c r="R3509" s="169">
        <f t="shared" si="1576"/>
        <v>0</v>
      </c>
      <c r="S3509" s="114">
        <f t="shared" si="1568"/>
        <v>0</v>
      </c>
      <c r="T3509" s="124">
        <f t="shared" si="1577"/>
        <v>7.0000000000000007E-2</v>
      </c>
      <c r="U3509" s="122">
        <f t="shared" si="1569"/>
        <v>20</v>
      </c>
      <c r="V3509" s="122">
        <v>252</v>
      </c>
      <c r="W3509" s="121">
        <f t="shared" si="1570"/>
        <v>1.005384177</v>
      </c>
      <c r="X3509" s="114">
        <f t="shared" si="1571"/>
        <v>0.31195258999999997</v>
      </c>
      <c r="Y3509" s="114">
        <f t="shared" si="1572"/>
        <v>0</v>
      </c>
      <c r="Z3509" s="127" t="str">
        <f t="shared" si="1581"/>
        <v>A+J=</v>
      </c>
      <c r="AA3509" s="119">
        <f t="shared" si="1582"/>
        <v>47504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>
        <f t="shared" si="1573"/>
        <v>47504</v>
      </c>
      <c r="B3510" s="114">
        <f t="shared" si="1560"/>
        <v>58.250722639999999</v>
      </c>
      <c r="C3510" s="114">
        <f t="shared" si="1578"/>
        <v>31.55614632</v>
      </c>
      <c r="D3510" s="115">
        <f t="shared" si="1561"/>
        <v>1190.8820000000001</v>
      </c>
      <c r="E3510" s="116">
        <f t="shared" si="1583"/>
        <v>1193.337</v>
      </c>
      <c r="F3510" s="117">
        <f t="shared" si="1584"/>
        <v>47442</v>
      </c>
      <c r="G3510" s="118">
        <f t="shared" si="1562"/>
        <v>2.0614972768082662E-3</v>
      </c>
      <c r="H3510" s="119">
        <f t="shared" si="1579"/>
        <v>47534</v>
      </c>
      <c r="I3510" s="119">
        <f t="shared" si="1563"/>
        <v>47504</v>
      </c>
      <c r="J3510" s="120">
        <f t="shared" si="1574"/>
        <v>20</v>
      </c>
      <c r="K3510" s="120">
        <f t="shared" si="1585"/>
        <v>20</v>
      </c>
      <c r="L3510" s="8">
        <f t="shared" si="1575"/>
        <v>1.00206149</v>
      </c>
      <c r="M3510" s="121">
        <f t="shared" si="1564"/>
        <v>1.00206149</v>
      </c>
      <c r="N3510" s="121">
        <f t="shared" si="1565"/>
        <v>1.832276198429009</v>
      </c>
      <c r="O3510" s="114">
        <f t="shared" si="1566"/>
        <v>1.8360534100000001</v>
      </c>
      <c r="P3510" s="114">
        <f t="shared" si="1567"/>
        <v>57.938770050000002</v>
      </c>
      <c r="Q3510" s="168">
        <f t="shared" si="1580"/>
        <v>115</v>
      </c>
      <c r="R3510" s="169">
        <f t="shared" si="1576"/>
        <v>0.24963199999999999</v>
      </c>
      <c r="S3510" s="114">
        <f t="shared" si="1568"/>
        <v>14.46337104</v>
      </c>
      <c r="T3510" s="124">
        <f t="shared" si="1577"/>
        <v>7.0000000000000007E-2</v>
      </c>
      <c r="U3510" s="122">
        <f t="shared" si="1569"/>
        <v>20</v>
      </c>
      <c r="V3510" s="122">
        <v>252</v>
      </c>
      <c r="W3510" s="121">
        <f t="shared" si="1570"/>
        <v>1.005384177</v>
      </c>
      <c r="X3510" s="114">
        <f t="shared" si="1571"/>
        <v>0.31195258999999997</v>
      </c>
      <c r="Y3510" s="114">
        <f t="shared" si="1572"/>
        <v>14.775323630000001</v>
      </c>
      <c r="Z3510" s="127" t="str">
        <f t="shared" si="1581"/>
        <v>A+J=</v>
      </c>
      <c r="AA3510" s="119">
        <f t="shared" si="1582"/>
        <v>47504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>
        <f t="shared" si="1573"/>
        <v>47505</v>
      </c>
      <c r="B3511" s="114">
        <f t="shared" si="1560"/>
        <v>43.491144150000004</v>
      </c>
      <c r="C3511" s="114">
        <f t="shared" si="1578"/>
        <v>23.678722409999999</v>
      </c>
      <c r="D3511" s="115">
        <f t="shared" si="1561"/>
        <v>1190.8820000000001</v>
      </c>
      <c r="E3511" s="116">
        <f t="shared" si="1583"/>
        <v>1193.337</v>
      </c>
      <c r="F3511" s="117">
        <f t="shared" si="1584"/>
        <v>47473</v>
      </c>
      <c r="G3511" s="118">
        <f t="shared" si="1562"/>
        <v>2.0614972768082662E-3</v>
      </c>
      <c r="H3511" s="119">
        <f t="shared" si="1579"/>
        <v>47534</v>
      </c>
      <c r="I3511" s="119">
        <f t="shared" si="1563"/>
        <v>47534</v>
      </c>
      <c r="J3511" s="120">
        <f t="shared" si="1574"/>
        <v>22</v>
      </c>
      <c r="K3511" s="120">
        <f t="shared" si="1585"/>
        <v>1</v>
      </c>
      <c r="L3511" s="8">
        <f t="shared" si="1575"/>
        <v>1.00009361</v>
      </c>
      <c r="M3511" s="121">
        <f t="shared" si="1564"/>
        <v>1.00206149</v>
      </c>
      <c r="N3511" s="121">
        <f t="shared" si="1565"/>
        <v>1.8360534174893084</v>
      </c>
      <c r="O3511" s="114">
        <f t="shared" si="1566"/>
        <v>1.83622529</v>
      </c>
      <c r="P3511" s="114">
        <f t="shared" si="1567"/>
        <v>43.479468920000002</v>
      </c>
      <c r="Q3511" s="168">
        <f t="shared" si="1580"/>
        <v>0</v>
      </c>
      <c r="R3511" s="169">
        <f t="shared" si="1576"/>
        <v>0</v>
      </c>
      <c r="S3511" s="114">
        <f t="shared" si="1568"/>
        <v>0</v>
      </c>
      <c r="T3511" s="124">
        <f t="shared" si="1577"/>
        <v>7.0000000000000007E-2</v>
      </c>
      <c r="U3511" s="122">
        <f t="shared" si="1569"/>
        <v>1</v>
      </c>
      <c r="V3511" s="122">
        <v>252</v>
      </c>
      <c r="W3511" s="121">
        <f t="shared" si="1570"/>
        <v>1.0002685229999999</v>
      </c>
      <c r="X3511" s="114">
        <f t="shared" si="1571"/>
        <v>1.167523E-2</v>
      </c>
      <c r="Y3511" s="114">
        <f t="shared" si="1572"/>
        <v>0</v>
      </c>
      <c r="Z3511" s="127" t="str">
        <f t="shared" si="1581"/>
        <v>A+J=</v>
      </c>
      <c r="AA3511" s="119">
        <f t="shared" si="1582"/>
        <v>47534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>
        <f t="shared" si="1573"/>
        <v>47506</v>
      </c>
      <c r="B3512" s="114">
        <f t="shared" si="1560"/>
        <v>43.506894839999994</v>
      </c>
      <c r="C3512" s="114">
        <f t="shared" si="1578"/>
        <v>23.678722409999999</v>
      </c>
      <c r="D3512" s="115">
        <f t="shared" si="1561"/>
        <v>1190.8820000000001</v>
      </c>
      <c r="E3512" s="116">
        <f t="shared" si="1583"/>
        <v>1193.337</v>
      </c>
      <c r="F3512" s="117">
        <f t="shared" si="1584"/>
        <v>47473</v>
      </c>
      <c r="G3512" s="118">
        <f t="shared" si="1562"/>
        <v>2.0614972768082662E-3</v>
      </c>
      <c r="H3512" s="119">
        <f t="shared" si="1579"/>
        <v>47534</v>
      </c>
      <c r="I3512" s="119">
        <f t="shared" si="1563"/>
        <v>47534</v>
      </c>
      <c r="J3512" s="120">
        <f t="shared" si="1574"/>
        <v>22</v>
      </c>
      <c r="K3512" s="120">
        <f t="shared" si="1585"/>
        <v>2</v>
      </c>
      <c r="L3512" s="8">
        <f t="shared" si="1575"/>
        <v>1.0001872300000001</v>
      </c>
      <c r="M3512" s="121">
        <f t="shared" si="1564"/>
        <v>1.00206149</v>
      </c>
      <c r="N3512" s="121">
        <f t="shared" si="1565"/>
        <v>1.8360534174893084</v>
      </c>
      <c r="O3512" s="114">
        <f t="shared" si="1566"/>
        <v>1.8363971800000001</v>
      </c>
      <c r="P3512" s="114">
        <f t="shared" si="1567"/>
        <v>43.483539049999997</v>
      </c>
      <c r="Q3512" s="168">
        <f t="shared" si="1580"/>
        <v>0</v>
      </c>
      <c r="R3512" s="169">
        <f t="shared" si="1576"/>
        <v>0</v>
      </c>
      <c r="S3512" s="114">
        <f t="shared" si="1568"/>
        <v>0</v>
      </c>
      <c r="T3512" s="124">
        <f t="shared" si="1577"/>
        <v>7.0000000000000007E-2</v>
      </c>
      <c r="U3512" s="122">
        <f t="shared" si="1569"/>
        <v>2</v>
      </c>
      <c r="V3512" s="122">
        <v>252</v>
      </c>
      <c r="W3512" s="121">
        <f t="shared" si="1570"/>
        <v>1.000537118</v>
      </c>
      <c r="X3512" s="114">
        <f t="shared" si="1571"/>
        <v>2.3355790000000001E-2</v>
      </c>
      <c r="Y3512" s="114">
        <f t="shared" si="1572"/>
        <v>0</v>
      </c>
      <c r="Z3512" s="127" t="str">
        <f t="shared" si="1581"/>
        <v>A+J=</v>
      </c>
      <c r="AA3512" s="119">
        <f t="shared" si="1582"/>
        <v>47534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>
        <f t="shared" si="1573"/>
        <v>47507</v>
      </c>
      <c r="B3513" s="114">
        <f t="shared" si="1560"/>
        <v>43.522651319999994</v>
      </c>
      <c r="C3513" s="114">
        <f t="shared" si="1578"/>
        <v>23.678722409999999</v>
      </c>
      <c r="D3513" s="115">
        <f t="shared" si="1561"/>
        <v>1190.8820000000001</v>
      </c>
      <c r="E3513" s="116">
        <f t="shared" si="1583"/>
        <v>1193.337</v>
      </c>
      <c r="F3513" s="117">
        <f t="shared" si="1584"/>
        <v>47473</v>
      </c>
      <c r="G3513" s="118">
        <f t="shared" si="1562"/>
        <v>2.0614972768082662E-3</v>
      </c>
      <c r="H3513" s="119">
        <f t="shared" si="1579"/>
        <v>47534</v>
      </c>
      <c r="I3513" s="119">
        <f t="shared" si="1563"/>
        <v>47534</v>
      </c>
      <c r="J3513" s="120">
        <f t="shared" si="1574"/>
        <v>22</v>
      </c>
      <c r="K3513" s="120">
        <f t="shared" si="1585"/>
        <v>3</v>
      </c>
      <c r="L3513" s="8">
        <f t="shared" si="1575"/>
        <v>1.0002808599999999</v>
      </c>
      <c r="M3513" s="121">
        <f t="shared" si="1564"/>
        <v>1.00206149</v>
      </c>
      <c r="N3513" s="121">
        <f t="shared" si="1565"/>
        <v>1.8360534174893084</v>
      </c>
      <c r="O3513" s="114">
        <f t="shared" si="1566"/>
        <v>1.83656909</v>
      </c>
      <c r="P3513" s="114">
        <f t="shared" si="1567"/>
        <v>43.487609659999997</v>
      </c>
      <c r="Q3513" s="168">
        <f t="shared" si="1580"/>
        <v>0</v>
      </c>
      <c r="R3513" s="169">
        <f t="shared" si="1576"/>
        <v>0</v>
      </c>
      <c r="S3513" s="114">
        <f t="shared" si="1568"/>
        <v>0</v>
      </c>
      <c r="T3513" s="124">
        <f t="shared" si="1577"/>
        <v>7.0000000000000007E-2</v>
      </c>
      <c r="U3513" s="122">
        <f t="shared" si="1569"/>
        <v>3</v>
      </c>
      <c r="V3513" s="122">
        <v>252</v>
      </c>
      <c r="W3513" s="121">
        <f t="shared" si="1570"/>
        <v>1.0008057850000001</v>
      </c>
      <c r="X3513" s="114">
        <f t="shared" si="1571"/>
        <v>3.5041660000000002E-2</v>
      </c>
      <c r="Y3513" s="114">
        <f t="shared" si="1572"/>
        <v>0</v>
      </c>
      <c r="Z3513" s="127" t="str">
        <f t="shared" si="1581"/>
        <v>A+J=</v>
      </c>
      <c r="AA3513" s="119">
        <f t="shared" si="1582"/>
        <v>47534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>
        <f t="shared" si="1573"/>
        <v>47508</v>
      </c>
      <c r="B3514" s="114">
        <f t="shared" si="1560"/>
        <v>43.53841336</v>
      </c>
      <c r="C3514" s="114">
        <f t="shared" si="1578"/>
        <v>23.678722409999999</v>
      </c>
      <c r="D3514" s="115">
        <f t="shared" si="1561"/>
        <v>1190.8820000000001</v>
      </c>
      <c r="E3514" s="116">
        <f t="shared" si="1583"/>
        <v>1193.337</v>
      </c>
      <c r="F3514" s="117">
        <f t="shared" si="1584"/>
        <v>47473</v>
      </c>
      <c r="G3514" s="118">
        <f t="shared" si="1562"/>
        <v>2.0614972768082662E-3</v>
      </c>
      <c r="H3514" s="119">
        <f t="shared" si="1579"/>
        <v>47534</v>
      </c>
      <c r="I3514" s="119">
        <f t="shared" si="1563"/>
        <v>47534</v>
      </c>
      <c r="J3514" s="120">
        <f t="shared" si="1574"/>
        <v>22</v>
      </c>
      <c r="K3514" s="120">
        <f t="shared" si="1585"/>
        <v>4</v>
      </c>
      <c r="L3514" s="8">
        <f t="shared" si="1575"/>
        <v>1.0003744999999999</v>
      </c>
      <c r="M3514" s="121">
        <f t="shared" si="1564"/>
        <v>1.00206149</v>
      </c>
      <c r="N3514" s="121">
        <f t="shared" si="1565"/>
        <v>1.8360534174893084</v>
      </c>
      <c r="O3514" s="114">
        <f t="shared" si="1566"/>
        <v>1.8367410099999999</v>
      </c>
      <c r="P3514" s="114">
        <f t="shared" si="1567"/>
        <v>43.491680510000002</v>
      </c>
      <c r="Q3514" s="168">
        <f t="shared" si="1580"/>
        <v>0</v>
      </c>
      <c r="R3514" s="169">
        <f t="shared" si="1576"/>
        <v>0</v>
      </c>
      <c r="S3514" s="114">
        <f t="shared" si="1568"/>
        <v>0</v>
      </c>
      <c r="T3514" s="124">
        <f t="shared" si="1577"/>
        <v>7.0000000000000007E-2</v>
      </c>
      <c r="U3514" s="122">
        <f t="shared" si="1569"/>
        <v>4</v>
      </c>
      <c r="V3514" s="122">
        <v>252</v>
      </c>
      <c r="W3514" s="121">
        <f t="shared" si="1570"/>
        <v>1.0010745240000001</v>
      </c>
      <c r="X3514" s="114">
        <f t="shared" si="1571"/>
        <v>4.6732849999999999E-2</v>
      </c>
      <c r="Y3514" s="114">
        <f t="shared" si="1572"/>
        <v>0</v>
      </c>
      <c r="Z3514" s="127" t="str">
        <f t="shared" si="1581"/>
        <v>A+J=</v>
      </c>
      <c r="AA3514" s="119">
        <f t="shared" si="1582"/>
        <v>47534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>
        <f t="shared" si="1573"/>
        <v>47509</v>
      </c>
      <c r="B3515" s="114">
        <f t="shared" si="1560"/>
        <v>43.554180949999996</v>
      </c>
      <c r="C3515" s="114">
        <f t="shared" si="1578"/>
        <v>23.678722409999999</v>
      </c>
      <c r="D3515" s="115">
        <f t="shared" si="1561"/>
        <v>1190.8820000000001</v>
      </c>
      <c r="E3515" s="116">
        <f t="shared" si="1583"/>
        <v>1193.337</v>
      </c>
      <c r="F3515" s="117">
        <f t="shared" si="1584"/>
        <v>47473</v>
      </c>
      <c r="G3515" s="118">
        <f t="shared" si="1562"/>
        <v>2.0614972768082662E-3</v>
      </c>
      <c r="H3515" s="119">
        <f t="shared" si="1579"/>
        <v>47534</v>
      </c>
      <c r="I3515" s="119">
        <f t="shared" si="1563"/>
        <v>47534</v>
      </c>
      <c r="J3515" s="120">
        <f t="shared" si="1574"/>
        <v>22</v>
      </c>
      <c r="K3515" s="120">
        <f t="shared" si="1585"/>
        <v>5</v>
      </c>
      <c r="L3515" s="8">
        <f t="shared" si="1575"/>
        <v>1.00046814</v>
      </c>
      <c r="M3515" s="121">
        <f t="shared" si="1564"/>
        <v>1.00206149</v>
      </c>
      <c r="N3515" s="121">
        <f t="shared" si="1565"/>
        <v>1.8360534174893084</v>
      </c>
      <c r="O3515" s="114">
        <f t="shared" si="1566"/>
        <v>1.8369129399999999</v>
      </c>
      <c r="P3515" s="114">
        <f t="shared" si="1567"/>
        <v>43.495751589999998</v>
      </c>
      <c r="Q3515" s="168">
        <f t="shared" si="1580"/>
        <v>0</v>
      </c>
      <c r="R3515" s="169">
        <f t="shared" si="1576"/>
        <v>0</v>
      </c>
      <c r="S3515" s="114">
        <f t="shared" si="1568"/>
        <v>0</v>
      </c>
      <c r="T3515" s="124">
        <f t="shared" si="1577"/>
        <v>7.0000000000000007E-2</v>
      </c>
      <c r="U3515" s="122">
        <f t="shared" si="1569"/>
        <v>5</v>
      </c>
      <c r="V3515" s="122">
        <v>252</v>
      </c>
      <c r="W3515" s="121">
        <f t="shared" si="1570"/>
        <v>1.0013433350000001</v>
      </c>
      <c r="X3515" s="114">
        <f t="shared" si="1571"/>
        <v>5.842936E-2</v>
      </c>
      <c r="Y3515" s="114">
        <f t="shared" si="1572"/>
        <v>0</v>
      </c>
      <c r="Z3515" s="127" t="str">
        <f t="shared" si="1581"/>
        <v>A+J=</v>
      </c>
      <c r="AA3515" s="119">
        <f t="shared" si="1582"/>
        <v>47534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>
        <f t="shared" si="1573"/>
        <v>47510</v>
      </c>
      <c r="B3516" s="114">
        <f t="shared" si="1560"/>
        <v>43.554180949999996</v>
      </c>
      <c r="C3516" s="114">
        <f t="shared" si="1578"/>
        <v>23.678722409999999</v>
      </c>
      <c r="D3516" s="115">
        <f t="shared" si="1561"/>
        <v>1190.8820000000001</v>
      </c>
      <c r="E3516" s="116">
        <f t="shared" si="1583"/>
        <v>1193.337</v>
      </c>
      <c r="F3516" s="117">
        <f t="shared" si="1584"/>
        <v>47473</v>
      </c>
      <c r="G3516" s="118">
        <f t="shared" si="1562"/>
        <v>2.0614972768082662E-3</v>
      </c>
      <c r="H3516" s="119">
        <f t="shared" si="1579"/>
        <v>47534</v>
      </c>
      <c r="I3516" s="119">
        <f t="shared" si="1563"/>
        <v>47534</v>
      </c>
      <c r="J3516" s="120">
        <f t="shared" si="1574"/>
        <v>22</v>
      </c>
      <c r="K3516" s="120">
        <f t="shared" si="1585"/>
        <v>5</v>
      </c>
      <c r="L3516" s="8">
        <f t="shared" si="1575"/>
        <v>1.00046814</v>
      </c>
      <c r="M3516" s="121">
        <f t="shared" si="1564"/>
        <v>1.00206149</v>
      </c>
      <c r="N3516" s="121">
        <f t="shared" si="1565"/>
        <v>1.8360534174893084</v>
      </c>
      <c r="O3516" s="114">
        <f t="shared" si="1566"/>
        <v>1.8369129399999999</v>
      </c>
      <c r="P3516" s="114">
        <f t="shared" si="1567"/>
        <v>43.495751589999998</v>
      </c>
      <c r="Q3516" s="168">
        <f t="shared" si="1580"/>
        <v>0</v>
      </c>
      <c r="R3516" s="169">
        <f t="shared" si="1576"/>
        <v>0</v>
      </c>
      <c r="S3516" s="114">
        <f t="shared" si="1568"/>
        <v>0</v>
      </c>
      <c r="T3516" s="124">
        <f t="shared" si="1577"/>
        <v>7.0000000000000007E-2</v>
      </c>
      <c r="U3516" s="122">
        <f t="shared" si="1569"/>
        <v>5</v>
      </c>
      <c r="V3516" s="122">
        <v>252</v>
      </c>
      <c r="W3516" s="121">
        <f t="shared" si="1570"/>
        <v>1.0013433350000001</v>
      </c>
      <c r="X3516" s="114">
        <f t="shared" si="1571"/>
        <v>5.842936E-2</v>
      </c>
      <c r="Y3516" s="114">
        <f t="shared" si="1572"/>
        <v>0</v>
      </c>
      <c r="Z3516" s="127" t="str">
        <f t="shared" si="1581"/>
        <v>A+J=</v>
      </c>
      <c r="AA3516" s="119">
        <f t="shared" si="1582"/>
        <v>47534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>
        <f t="shared" si="1573"/>
        <v>47511</v>
      </c>
      <c r="B3517" s="114">
        <f t="shared" si="1560"/>
        <v>43.554180949999996</v>
      </c>
      <c r="C3517" s="114">
        <f t="shared" si="1578"/>
        <v>23.678722409999999</v>
      </c>
      <c r="D3517" s="115">
        <f t="shared" si="1561"/>
        <v>1190.8820000000001</v>
      </c>
      <c r="E3517" s="116">
        <f t="shared" si="1583"/>
        <v>1193.337</v>
      </c>
      <c r="F3517" s="117">
        <f t="shared" si="1584"/>
        <v>47473</v>
      </c>
      <c r="G3517" s="118">
        <f t="shared" si="1562"/>
        <v>2.0614972768082662E-3</v>
      </c>
      <c r="H3517" s="119">
        <f t="shared" si="1579"/>
        <v>47534</v>
      </c>
      <c r="I3517" s="119">
        <f t="shared" si="1563"/>
        <v>47534</v>
      </c>
      <c r="J3517" s="120">
        <f t="shared" si="1574"/>
        <v>22</v>
      </c>
      <c r="K3517" s="120">
        <f t="shared" si="1585"/>
        <v>5</v>
      </c>
      <c r="L3517" s="8">
        <f t="shared" si="1575"/>
        <v>1.00046814</v>
      </c>
      <c r="M3517" s="121">
        <f t="shared" si="1564"/>
        <v>1.00206149</v>
      </c>
      <c r="N3517" s="121">
        <f t="shared" si="1565"/>
        <v>1.8360534174893084</v>
      </c>
      <c r="O3517" s="114">
        <f t="shared" si="1566"/>
        <v>1.8369129399999999</v>
      </c>
      <c r="P3517" s="114">
        <f t="shared" si="1567"/>
        <v>43.495751589999998</v>
      </c>
      <c r="Q3517" s="168">
        <f t="shared" si="1580"/>
        <v>0</v>
      </c>
      <c r="R3517" s="169">
        <f t="shared" si="1576"/>
        <v>0</v>
      </c>
      <c r="S3517" s="114">
        <f t="shared" si="1568"/>
        <v>0</v>
      </c>
      <c r="T3517" s="124">
        <f t="shared" si="1577"/>
        <v>7.0000000000000007E-2</v>
      </c>
      <c r="U3517" s="122">
        <f t="shared" si="1569"/>
        <v>5</v>
      </c>
      <c r="V3517" s="122">
        <v>252</v>
      </c>
      <c r="W3517" s="121">
        <f t="shared" si="1570"/>
        <v>1.0013433350000001</v>
      </c>
      <c r="X3517" s="114">
        <f t="shared" si="1571"/>
        <v>5.842936E-2</v>
      </c>
      <c r="Y3517" s="114">
        <f t="shared" si="1572"/>
        <v>0</v>
      </c>
      <c r="Z3517" s="127" t="str">
        <f t="shared" si="1581"/>
        <v>A+J=</v>
      </c>
      <c r="AA3517" s="119">
        <f t="shared" si="1582"/>
        <v>47534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>
        <f t="shared" si="1573"/>
        <v>47512</v>
      </c>
      <c r="B3518" s="114">
        <f t="shared" si="1560"/>
        <v>43.569954809999999</v>
      </c>
      <c r="C3518" s="114">
        <f t="shared" si="1578"/>
        <v>23.678722409999999</v>
      </c>
      <c r="D3518" s="115">
        <f t="shared" si="1561"/>
        <v>1190.8820000000001</v>
      </c>
      <c r="E3518" s="116">
        <f t="shared" si="1583"/>
        <v>1193.337</v>
      </c>
      <c r="F3518" s="117">
        <f t="shared" si="1584"/>
        <v>47473</v>
      </c>
      <c r="G3518" s="118">
        <f t="shared" si="1562"/>
        <v>2.0614972768082662E-3</v>
      </c>
      <c r="H3518" s="119">
        <f t="shared" si="1579"/>
        <v>47534</v>
      </c>
      <c r="I3518" s="119">
        <f t="shared" si="1563"/>
        <v>47534</v>
      </c>
      <c r="J3518" s="120">
        <f t="shared" si="1574"/>
        <v>22</v>
      </c>
      <c r="K3518" s="120">
        <f t="shared" si="1585"/>
        <v>6</v>
      </c>
      <c r="L3518" s="8">
        <f t="shared" si="1575"/>
        <v>1.0005618000000001</v>
      </c>
      <c r="M3518" s="121">
        <f t="shared" si="1564"/>
        <v>1.00206149</v>
      </c>
      <c r="N3518" s="121">
        <f t="shared" si="1565"/>
        <v>1.8360534174893084</v>
      </c>
      <c r="O3518" s="114">
        <f t="shared" si="1566"/>
        <v>1.83708491</v>
      </c>
      <c r="P3518" s="114">
        <f t="shared" si="1567"/>
        <v>43.499823620000001</v>
      </c>
      <c r="Q3518" s="168">
        <f t="shared" si="1580"/>
        <v>0</v>
      </c>
      <c r="R3518" s="169">
        <f t="shared" si="1576"/>
        <v>0</v>
      </c>
      <c r="S3518" s="114">
        <f t="shared" si="1568"/>
        <v>0</v>
      </c>
      <c r="T3518" s="124">
        <f t="shared" si="1577"/>
        <v>7.0000000000000007E-2</v>
      </c>
      <c r="U3518" s="122">
        <f t="shared" si="1569"/>
        <v>6</v>
      </c>
      <c r="V3518" s="122">
        <v>252</v>
      </c>
      <c r="W3518" s="121">
        <f t="shared" si="1570"/>
        <v>1.001612218</v>
      </c>
      <c r="X3518" s="114">
        <f t="shared" si="1571"/>
        <v>7.0131189999999996E-2</v>
      </c>
      <c r="Y3518" s="114">
        <f t="shared" si="1572"/>
        <v>0</v>
      </c>
      <c r="Z3518" s="127" t="str">
        <f t="shared" si="1581"/>
        <v>A+J=</v>
      </c>
      <c r="AA3518" s="119">
        <f t="shared" si="1582"/>
        <v>47534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>
        <f t="shared" si="1573"/>
        <v>47513</v>
      </c>
      <c r="B3519" s="114">
        <f t="shared" si="1560"/>
        <v>43.585734280000004</v>
      </c>
      <c r="C3519" s="114">
        <f t="shared" si="1578"/>
        <v>23.678722409999999</v>
      </c>
      <c r="D3519" s="115">
        <f t="shared" si="1561"/>
        <v>1190.8820000000001</v>
      </c>
      <c r="E3519" s="116">
        <f t="shared" si="1583"/>
        <v>1193.337</v>
      </c>
      <c r="F3519" s="117">
        <f t="shared" si="1584"/>
        <v>47473</v>
      </c>
      <c r="G3519" s="118">
        <f t="shared" si="1562"/>
        <v>2.0614972768082662E-3</v>
      </c>
      <c r="H3519" s="119">
        <f t="shared" si="1579"/>
        <v>47534</v>
      </c>
      <c r="I3519" s="119">
        <f t="shared" si="1563"/>
        <v>47534</v>
      </c>
      <c r="J3519" s="120">
        <f t="shared" si="1574"/>
        <v>22</v>
      </c>
      <c r="K3519" s="120">
        <f t="shared" si="1585"/>
        <v>7</v>
      </c>
      <c r="L3519" s="8">
        <f t="shared" si="1575"/>
        <v>1.0006554700000001</v>
      </c>
      <c r="M3519" s="121">
        <f t="shared" si="1564"/>
        <v>1.00206149</v>
      </c>
      <c r="N3519" s="121">
        <f t="shared" si="1565"/>
        <v>1.8360534174893084</v>
      </c>
      <c r="O3519" s="114">
        <f t="shared" si="1566"/>
        <v>1.8372568899999999</v>
      </c>
      <c r="P3519" s="114">
        <f t="shared" si="1567"/>
        <v>43.503895890000003</v>
      </c>
      <c r="Q3519" s="168">
        <f t="shared" si="1580"/>
        <v>0</v>
      </c>
      <c r="R3519" s="169">
        <f t="shared" si="1576"/>
        <v>0</v>
      </c>
      <c r="S3519" s="114">
        <f t="shared" si="1568"/>
        <v>0</v>
      </c>
      <c r="T3519" s="124">
        <f t="shared" si="1577"/>
        <v>7.0000000000000007E-2</v>
      </c>
      <c r="U3519" s="122">
        <f t="shared" si="1569"/>
        <v>7</v>
      </c>
      <c r="V3519" s="122">
        <v>252</v>
      </c>
      <c r="W3519" s="121">
        <f t="shared" si="1570"/>
        <v>1.001881174</v>
      </c>
      <c r="X3519" s="114">
        <f t="shared" si="1571"/>
        <v>8.1838389999999997E-2</v>
      </c>
      <c r="Y3519" s="114">
        <f t="shared" si="1572"/>
        <v>0</v>
      </c>
      <c r="Z3519" s="127" t="str">
        <f t="shared" si="1581"/>
        <v>A+J=</v>
      </c>
      <c r="AA3519" s="119">
        <f t="shared" si="1582"/>
        <v>47534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>
        <f t="shared" si="1573"/>
        <v>47514</v>
      </c>
      <c r="B3520" s="114">
        <f t="shared" si="1560"/>
        <v>43.601519079999996</v>
      </c>
      <c r="C3520" s="114">
        <f t="shared" si="1578"/>
        <v>23.678722409999999</v>
      </c>
      <c r="D3520" s="115">
        <f t="shared" si="1561"/>
        <v>1190.8820000000001</v>
      </c>
      <c r="E3520" s="116">
        <f t="shared" si="1583"/>
        <v>1193.337</v>
      </c>
      <c r="F3520" s="117">
        <f t="shared" si="1584"/>
        <v>47473</v>
      </c>
      <c r="G3520" s="118">
        <f t="shared" si="1562"/>
        <v>2.0614972768082662E-3</v>
      </c>
      <c r="H3520" s="119">
        <f t="shared" si="1579"/>
        <v>47534</v>
      </c>
      <c r="I3520" s="119">
        <f t="shared" si="1563"/>
        <v>47534</v>
      </c>
      <c r="J3520" s="120">
        <f t="shared" si="1574"/>
        <v>22</v>
      </c>
      <c r="K3520" s="120">
        <f t="shared" si="1585"/>
        <v>8</v>
      </c>
      <c r="L3520" s="8">
        <f t="shared" si="1575"/>
        <v>1.0007491399999999</v>
      </c>
      <c r="M3520" s="121">
        <f t="shared" si="1564"/>
        <v>1.00206149</v>
      </c>
      <c r="N3520" s="121">
        <f t="shared" si="1565"/>
        <v>1.8360534174893084</v>
      </c>
      <c r="O3520" s="114">
        <f t="shared" si="1566"/>
        <v>1.8374288700000001</v>
      </c>
      <c r="P3520" s="114">
        <f t="shared" si="1567"/>
        <v>43.507968159999997</v>
      </c>
      <c r="Q3520" s="168">
        <f t="shared" si="1580"/>
        <v>0</v>
      </c>
      <c r="R3520" s="169">
        <f t="shared" si="1576"/>
        <v>0</v>
      </c>
      <c r="S3520" s="114">
        <f t="shared" si="1568"/>
        <v>0</v>
      </c>
      <c r="T3520" s="124">
        <f t="shared" si="1577"/>
        <v>7.0000000000000007E-2</v>
      </c>
      <c r="U3520" s="122">
        <f t="shared" si="1569"/>
        <v>8</v>
      </c>
      <c r="V3520" s="122">
        <v>252</v>
      </c>
      <c r="W3520" s="121">
        <f t="shared" si="1570"/>
        <v>1.0021502019999999</v>
      </c>
      <c r="X3520" s="114">
        <f t="shared" si="1571"/>
        <v>9.3550919999999996E-2</v>
      </c>
      <c r="Y3520" s="114">
        <f t="shared" si="1572"/>
        <v>0</v>
      </c>
      <c r="Z3520" s="127" t="str">
        <f t="shared" si="1581"/>
        <v>A+J=</v>
      </c>
      <c r="AA3520" s="119">
        <f t="shared" si="1582"/>
        <v>47534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>
        <f t="shared" si="1573"/>
        <v>47515</v>
      </c>
      <c r="B3521" s="114">
        <f t="shared" si="1560"/>
        <v>43.617309890000001</v>
      </c>
      <c r="C3521" s="114">
        <f t="shared" si="1578"/>
        <v>23.678722409999999</v>
      </c>
      <c r="D3521" s="115">
        <f t="shared" si="1561"/>
        <v>1190.8820000000001</v>
      </c>
      <c r="E3521" s="116">
        <f t="shared" si="1583"/>
        <v>1193.337</v>
      </c>
      <c r="F3521" s="117">
        <f t="shared" si="1584"/>
        <v>47473</v>
      </c>
      <c r="G3521" s="118">
        <f t="shared" si="1562"/>
        <v>2.0614972768082662E-3</v>
      </c>
      <c r="H3521" s="119">
        <f t="shared" si="1579"/>
        <v>47534</v>
      </c>
      <c r="I3521" s="119">
        <f t="shared" si="1563"/>
        <v>47534</v>
      </c>
      <c r="J3521" s="120">
        <f t="shared" si="1574"/>
        <v>22</v>
      </c>
      <c r="K3521" s="120">
        <f t="shared" si="1585"/>
        <v>9</v>
      </c>
      <c r="L3521" s="8">
        <f t="shared" si="1575"/>
        <v>1.0008428199999999</v>
      </c>
      <c r="M3521" s="121">
        <f t="shared" si="1564"/>
        <v>1.00206149</v>
      </c>
      <c r="N3521" s="121">
        <f t="shared" si="1565"/>
        <v>1.8360534174893084</v>
      </c>
      <c r="O3521" s="114">
        <f t="shared" si="1566"/>
        <v>1.8376008800000001</v>
      </c>
      <c r="P3521" s="114">
        <f t="shared" si="1567"/>
        <v>43.51204113</v>
      </c>
      <c r="Q3521" s="168">
        <f t="shared" si="1580"/>
        <v>0</v>
      </c>
      <c r="R3521" s="169">
        <f t="shared" si="1576"/>
        <v>0</v>
      </c>
      <c r="S3521" s="114">
        <f t="shared" si="1568"/>
        <v>0</v>
      </c>
      <c r="T3521" s="124">
        <f t="shared" si="1577"/>
        <v>7.0000000000000007E-2</v>
      </c>
      <c r="U3521" s="122">
        <f t="shared" si="1569"/>
        <v>9</v>
      </c>
      <c r="V3521" s="122">
        <v>252</v>
      </c>
      <c r="W3521" s="121">
        <f t="shared" si="1570"/>
        <v>1.0024193020000001</v>
      </c>
      <c r="X3521" s="114">
        <f t="shared" si="1571"/>
        <v>0.10526876</v>
      </c>
      <c r="Y3521" s="114">
        <f t="shared" si="1572"/>
        <v>0</v>
      </c>
      <c r="Z3521" s="127" t="str">
        <f t="shared" si="1581"/>
        <v>A+J=</v>
      </c>
      <c r="AA3521" s="119">
        <f t="shared" si="1582"/>
        <v>47534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>
        <f t="shared" si="1573"/>
        <v>47516</v>
      </c>
      <c r="B3522" s="114">
        <f t="shared" si="1560"/>
        <v>43.633106049999995</v>
      </c>
      <c r="C3522" s="114">
        <f t="shared" si="1578"/>
        <v>23.678722409999999</v>
      </c>
      <c r="D3522" s="115">
        <f t="shared" si="1561"/>
        <v>1190.8820000000001</v>
      </c>
      <c r="E3522" s="116">
        <f t="shared" si="1583"/>
        <v>1193.337</v>
      </c>
      <c r="F3522" s="117">
        <f t="shared" si="1584"/>
        <v>47473</v>
      </c>
      <c r="G3522" s="118">
        <f t="shared" si="1562"/>
        <v>2.0614972768082662E-3</v>
      </c>
      <c r="H3522" s="119">
        <f t="shared" si="1579"/>
        <v>47534</v>
      </c>
      <c r="I3522" s="119">
        <f t="shared" si="1563"/>
        <v>47534</v>
      </c>
      <c r="J3522" s="120">
        <f t="shared" si="1574"/>
        <v>22</v>
      </c>
      <c r="K3522" s="120">
        <f t="shared" si="1585"/>
        <v>10</v>
      </c>
      <c r="L3522" s="8">
        <f t="shared" si="1575"/>
        <v>1.0009365100000001</v>
      </c>
      <c r="M3522" s="121">
        <f t="shared" si="1564"/>
        <v>1.00206149</v>
      </c>
      <c r="N3522" s="121">
        <f t="shared" si="1565"/>
        <v>1.8360534174893084</v>
      </c>
      <c r="O3522" s="114">
        <f t="shared" si="1566"/>
        <v>1.8377728900000001</v>
      </c>
      <c r="P3522" s="114">
        <f t="shared" si="1567"/>
        <v>43.516114109999997</v>
      </c>
      <c r="Q3522" s="168">
        <f t="shared" si="1580"/>
        <v>0</v>
      </c>
      <c r="R3522" s="169">
        <f t="shared" si="1576"/>
        <v>0</v>
      </c>
      <c r="S3522" s="114">
        <f t="shared" si="1568"/>
        <v>0</v>
      </c>
      <c r="T3522" s="124">
        <f t="shared" si="1577"/>
        <v>7.0000000000000007E-2</v>
      </c>
      <c r="U3522" s="122">
        <f t="shared" si="1569"/>
        <v>10</v>
      </c>
      <c r="V3522" s="122">
        <v>252</v>
      </c>
      <c r="W3522" s="121">
        <f t="shared" si="1570"/>
        <v>1.0026884739999999</v>
      </c>
      <c r="X3522" s="114">
        <f t="shared" si="1571"/>
        <v>0.11699194</v>
      </c>
      <c r="Y3522" s="114">
        <f t="shared" si="1572"/>
        <v>0</v>
      </c>
      <c r="Z3522" s="127" t="str">
        <f t="shared" si="1581"/>
        <v>A+J=</v>
      </c>
      <c r="AA3522" s="119">
        <f t="shared" si="1582"/>
        <v>47534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>
        <f t="shared" si="1573"/>
        <v>47517</v>
      </c>
      <c r="B3523" s="114">
        <f t="shared" si="1560"/>
        <v>43.633106049999995</v>
      </c>
      <c r="C3523" s="114">
        <f t="shared" si="1578"/>
        <v>23.678722409999999</v>
      </c>
      <c r="D3523" s="115">
        <f t="shared" si="1561"/>
        <v>1190.8820000000001</v>
      </c>
      <c r="E3523" s="116">
        <f t="shared" si="1583"/>
        <v>1193.337</v>
      </c>
      <c r="F3523" s="117">
        <f t="shared" si="1584"/>
        <v>47473</v>
      </c>
      <c r="G3523" s="118">
        <f t="shared" si="1562"/>
        <v>2.0614972768082662E-3</v>
      </c>
      <c r="H3523" s="119">
        <f t="shared" si="1579"/>
        <v>47534</v>
      </c>
      <c r="I3523" s="119">
        <f t="shared" si="1563"/>
        <v>47534</v>
      </c>
      <c r="J3523" s="120">
        <f t="shared" si="1574"/>
        <v>22</v>
      </c>
      <c r="K3523" s="120">
        <f t="shared" si="1585"/>
        <v>10</v>
      </c>
      <c r="L3523" s="8">
        <f t="shared" si="1575"/>
        <v>1.0009365100000001</v>
      </c>
      <c r="M3523" s="121">
        <f t="shared" si="1564"/>
        <v>1.00206149</v>
      </c>
      <c r="N3523" s="121">
        <f t="shared" si="1565"/>
        <v>1.8360534174893084</v>
      </c>
      <c r="O3523" s="114">
        <f t="shared" si="1566"/>
        <v>1.8377728900000001</v>
      </c>
      <c r="P3523" s="114">
        <f t="shared" si="1567"/>
        <v>43.516114109999997</v>
      </c>
      <c r="Q3523" s="168">
        <f t="shared" si="1580"/>
        <v>0</v>
      </c>
      <c r="R3523" s="169">
        <f t="shared" si="1576"/>
        <v>0</v>
      </c>
      <c r="S3523" s="114">
        <f t="shared" si="1568"/>
        <v>0</v>
      </c>
      <c r="T3523" s="124">
        <f t="shared" si="1577"/>
        <v>7.0000000000000007E-2</v>
      </c>
      <c r="U3523" s="122">
        <f t="shared" si="1569"/>
        <v>10</v>
      </c>
      <c r="V3523" s="122">
        <v>252</v>
      </c>
      <c r="W3523" s="121">
        <f t="shared" si="1570"/>
        <v>1.0026884739999999</v>
      </c>
      <c r="X3523" s="114">
        <f t="shared" si="1571"/>
        <v>0.11699194</v>
      </c>
      <c r="Y3523" s="114">
        <f t="shared" si="1572"/>
        <v>0</v>
      </c>
      <c r="Z3523" s="127" t="str">
        <f t="shared" si="1581"/>
        <v>A+J=</v>
      </c>
      <c r="AA3523" s="119">
        <f t="shared" si="1582"/>
        <v>47534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>
        <f t="shared" si="1573"/>
        <v>47518</v>
      </c>
      <c r="B3524" s="114">
        <f t="shared" si="1560"/>
        <v>43.633106049999995</v>
      </c>
      <c r="C3524" s="114">
        <f t="shared" si="1578"/>
        <v>23.678722409999999</v>
      </c>
      <c r="D3524" s="115">
        <f t="shared" si="1561"/>
        <v>1190.8820000000001</v>
      </c>
      <c r="E3524" s="116">
        <f t="shared" si="1583"/>
        <v>1193.337</v>
      </c>
      <c r="F3524" s="117">
        <f t="shared" si="1584"/>
        <v>47473</v>
      </c>
      <c r="G3524" s="118">
        <f t="shared" si="1562"/>
        <v>2.0614972768082662E-3</v>
      </c>
      <c r="H3524" s="119">
        <f t="shared" si="1579"/>
        <v>47534</v>
      </c>
      <c r="I3524" s="119">
        <f t="shared" si="1563"/>
        <v>47534</v>
      </c>
      <c r="J3524" s="120">
        <f t="shared" si="1574"/>
        <v>22</v>
      </c>
      <c r="K3524" s="120">
        <f t="shared" si="1585"/>
        <v>10</v>
      </c>
      <c r="L3524" s="8">
        <f t="shared" si="1575"/>
        <v>1.0009365100000001</v>
      </c>
      <c r="M3524" s="121">
        <f t="shared" si="1564"/>
        <v>1.00206149</v>
      </c>
      <c r="N3524" s="121">
        <f t="shared" si="1565"/>
        <v>1.8360534174893084</v>
      </c>
      <c r="O3524" s="114">
        <f t="shared" si="1566"/>
        <v>1.8377728900000001</v>
      </c>
      <c r="P3524" s="114">
        <f t="shared" si="1567"/>
        <v>43.516114109999997</v>
      </c>
      <c r="Q3524" s="168">
        <f t="shared" si="1580"/>
        <v>0</v>
      </c>
      <c r="R3524" s="169">
        <f t="shared" si="1576"/>
        <v>0</v>
      </c>
      <c r="S3524" s="114">
        <f t="shared" si="1568"/>
        <v>0</v>
      </c>
      <c r="T3524" s="124">
        <f t="shared" si="1577"/>
        <v>7.0000000000000007E-2</v>
      </c>
      <c r="U3524" s="122">
        <f t="shared" si="1569"/>
        <v>10</v>
      </c>
      <c r="V3524" s="122">
        <v>252</v>
      </c>
      <c r="W3524" s="121">
        <f t="shared" si="1570"/>
        <v>1.0026884739999999</v>
      </c>
      <c r="X3524" s="114">
        <f t="shared" si="1571"/>
        <v>0.11699194</v>
      </c>
      <c r="Y3524" s="114">
        <f t="shared" si="1572"/>
        <v>0</v>
      </c>
      <c r="Z3524" s="127" t="str">
        <f t="shared" si="1581"/>
        <v>A+J=</v>
      </c>
      <c r="AA3524" s="119">
        <f t="shared" si="1582"/>
        <v>47534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>
        <f t="shared" si="1573"/>
        <v>47519</v>
      </c>
      <c r="B3525" s="114">
        <f t="shared" si="1560"/>
        <v>43.648908280000001</v>
      </c>
      <c r="C3525" s="114">
        <f t="shared" si="1578"/>
        <v>23.678722409999999</v>
      </c>
      <c r="D3525" s="115">
        <f t="shared" si="1561"/>
        <v>1190.8820000000001</v>
      </c>
      <c r="E3525" s="116">
        <f t="shared" si="1583"/>
        <v>1193.337</v>
      </c>
      <c r="F3525" s="117">
        <f t="shared" si="1584"/>
        <v>47473</v>
      </c>
      <c r="G3525" s="118">
        <f t="shared" si="1562"/>
        <v>2.0614972768082662E-3</v>
      </c>
      <c r="H3525" s="119">
        <f t="shared" si="1579"/>
        <v>47534</v>
      </c>
      <c r="I3525" s="119">
        <f t="shared" si="1563"/>
        <v>47534</v>
      </c>
      <c r="J3525" s="120">
        <f t="shared" si="1574"/>
        <v>22</v>
      </c>
      <c r="K3525" s="120">
        <f t="shared" si="1585"/>
        <v>11</v>
      </c>
      <c r="L3525" s="8">
        <f t="shared" si="1575"/>
        <v>1.0010302099999999</v>
      </c>
      <c r="M3525" s="121">
        <f t="shared" si="1564"/>
        <v>1.00206149</v>
      </c>
      <c r="N3525" s="121">
        <f t="shared" si="1565"/>
        <v>1.8360534174893084</v>
      </c>
      <c r="O3525" s="114">
        <f t="shared" si="1566"/>
        <v>1.8379449299999999</v>
      </c>
      <c r="P3525" s="114">
        <f t="shared" si="1567"/>
        <v>43.520187800000002</v>
      </c>
      <c r="Q3525" s="168">
        <f t="shared" si="1580"/>
        <v>0</v>
      </c>
      <c r="R3525" s="169">
        <f t="shared" si="1576"/>
        <v>0</v>
      </c>
      <c r="S3525" s="114">
        <f t="shared" si="1568"/>
        <v>0</v>
      </c>
      <c r="T3525" s="124">
        <f t="shared" si="1577"/>
        <v>7.0000000000000007E-2</v>
      </c>
      <c r="U3525" s="122">
        <f t="shared" si="1569"/>
        <v>11</v>
      </c>
      <c r="V3525" s="122">
        <v>252</v>
      </c>
      <c r="W3525" s="121">
        <f t="shared" si="1570"/>
        <v>1.0029577190000001</v>
      </c>
      <c r="X3525" s="114">
        <f t="shared" si="1571"/>
        <v>0.12872048</v>
      </c>
      <c r="Y3525" s="114">
        <f t="shared" si="1572"/>
        <v>0</v>
      </c>
      <c r="Z3525" s="127" t="str">
        <f t="shared" si="1581"/>
        <v>A+J=</v>
      </c>
      <c r="AA3525" s="119">
        <f t="shared" si="1582"/>
        <v>47534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>
        <f t="shared" si="1573"/>
        <v>47520</v>
      </c>
      <c r="B3526" s="114">
        <f t="shared" si="1560"/>
        <v>43.664716319999997</v>
      </c>
      <c r="C3526" s="114">
        <f t="shared" si="1578"/>
        <v>23.678722409999999</v>
      </c>
      <c r="D3526" s="115">
        <f t="shared" si="1561"/>
        <v>1190.8820000000001</v>
      </c>
      <c r="E3526" s="116">
        <f t="shared" si="1583"/>
        <v>1193.337</v>
      </c>
      <c r="F3526" s="117">
        <f t="shared" si="1584"/>
        <v>47473</v>
      </c>
      <c r="G3526" s="118">
        <f t="shared" si="1562"/>
        <v>2.0614972768082662E-3</v>
      </c>
      <c r="H3526" s="119">
        <f t="shared" si="1579"/>
        <v>47534</v>
      </c>
      <c r="I3526" s="119">
        <f t="shared" si="1563"/>
        <v>47534</v>
      </c>
      <c r="J3526" s="120">
        <f t="shared" si="1574"/>
        <v>22</v>
      </c>
      <c r="K3526" s="120">
        <f t="shared" si="1585"/>
        <v>12</v>
      </c>
      <c r="L3526" s="8">
        <f t="shared" si="1575"/>
        <v>1.0011239199999999</v>
      </c>
      <c r="M3526" s="121">
        <f t="shared" si="1564"/>
        <v>1.00206149</v>
      </c>
      <c r="N3526" s="121">
        <f t="shared" si="1565"/>
        <v>1.8360534174893084</v>
      </c>
      <c r="O3526" s="114">
        <f t="shared" si="1566"/>
        <v>1.8381169900000001</v>
      </c>
      <c r="P3526" s="114">
        <f t="shared" si="1567"/>
        <v>43.524261959999997</v>
      </c>
      <c r="Q3526" s="168">
        <f t="shared" si="1580"/>
        <v>0</v>
      </c>
      <c r="R3526" s="169">
        <f t="shared" si="1576"/>
        <v>0</v>
      </c>
      <c r="S3526" s="114">
        <f t="shared" si="1568"/>
        <v>0</v>
      </c>
      <c r="T3526" s="124">
        <f t="shared" si="1577"/>
        <v>7.0000000000000007E-2</v>
      </c>
      <c r="U3526" s="122">
        <f t="shared" si="1569"/>
        <v>12</v>
      </c>
      <c r="V3526" s="122">
        <v>252</v>
      </c>
      <c r="W3526" s="121">
        <f t="shared" si="1570"/>
        <v>1.003227036</v>
      </c>
      <c r="X3526" s="114">
        <f t="shared" si="1571"/>
        <v>0.14045436</v>
      </c>
      <c r="Y3526" s="114">
        <f t="shared" si="1572"/>
        <v>0</v>
      </c>
      <c r="Z3526" s="127" t="str">
        <f t="shared" si="1581"/>
        <v>A+J=</v>
      </c>
      <c r="AA3526" s="119">
        <f t="shared" si="1582"/>
        <v>47534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>
        <f t="shared" si="1573"/>
        <v>47521</v>
      </c>
      <c r="B3527" s="114">
        <f t="shared" ref="B3527:B3590" si="1586">(P3527+X3527)</f>
        <v>43.680529919999998</v>
      </c>
      <c r="C3527" s="114">
        <f t="shared" si="1578"/>
        <v>23.678722409999999</v>
      </c>
      <c r="D3527" s="115">
        <f t="shared" ref="D3527:D3590" si="1587">IF(E3527=E3526,D3526,E3526)</f>
        <v>1190.8820000000001</v>
      </c>
      <c r="E3527" s="116">
        <f t="shared" si="1583"/>
        <v>1193.337</v>
      </c>
      <c r="F3527" s="117">
        <f t="shared" si="1584"/>
        <v>47473</v>
      </c>
      <c r="G3527" s="118">
        <f t="shared" ref="G3527:G3590" si="1588">(E3527/D3527)-1</f>
        <v>2.0614972768082662E-3</v>
      </c>
      <c r="H3527" s="119">
        <f t="shared" si="1579"/>
        <v>47534</v>
      </c>
      <c r="I3527" s="119">
        <f t="shared" ref="I3527:I3590" si="1589">IF(A3527&gt;I3526,H3527,I3526)</f>
        <v>47534</v>
      </c>
      <c r="J3527" s="120">
        <f t="shared" si="1574"/>
        <v>22</v>
      </c>
      <c r="K3527" s="120">
        <f t="shared" si="1585"/>
        <v>13</v>
      </c>
      <c r="L3527" s="8">
        <f t="shared" si="1575"/>
        <v>1.0012176399999999</v>
      </c>
      <c r="M3527" s="121">
        <f t="shared" ref="M3527:M3590" si="1590">IF(I3527&gt;I3526,L3526,M3526)</f>
        <v>1.00206149</v>
      </c>
      <c r="N3527" s="121">
        <f t="shared" ref="N3527:N3590" si="1591">IF(I3527&gt;I3526,N3526*M3527,N3526)</f>
        <v>1.8360534174893084</v>
      </c>
      <c r="O3527" s="114">
        <f t="shared" ref="O3527:O3590" si="1592">TRUNC(TRUNC((L3527*N3527),15),8)</f>
        <v>1.8382890599999999</v>
      </c>
      <c r="P3527" s="114">
        <f t="shared" ref="P3527:P3590" si="1593">TRUNC(C3527*O3527,8)</f>
        <v>43.528336359999997</v>
      </c>
      <c r="Q3527" s="168">
        <f t="shared" si="1580"/>
        <v>0</v>
      </c>
      <c r="R3527" s="169">
        <f t="shared" si="1576"/>
        <v>0</v>
      </c>
      <c r="S3527" s="114">
        <f t="shared" ref="S3527:S3590" si="1594">IF(R3527&gt;0,TRUNC(R3527*P3527,8),0)</f>
        <v>0</v>
      </c>
      <c r="T3527" s="124">
        <f t="shared" si="1577"/>
        <v>7.0000000000000007E-2</v>
      </c>
      <c r="U3527" s="122">
        <f t="shared" ref="U3527:U3590" si="1595">IF(Q3526&gt;0,1,IF(K3527=K3526,U3526,U3526+1))</f>
        <v>13</v>
      </c>
      <c r="V3527" s="122">
        <v>252</v>
      </c>
      <c r="W3527" s="121">
        <f t="shared" ref="W3527:W3590" si="1596">ROUND((1+T3527)^TRUNC((U3527/V3527),9),9)</f>
        <v>1.003496425</v>
      </c>
      <c r="X3527" s="114">
        <f t="shared" ref="X3527:X3590" si="1597">TRUNC((P3527*(W3527-1)),8)</f>
        <v>0.15219356000000001</v>
      </c>
      <c r="Y3527" s="114">
        <f t="shared" ref="Y3527:Y3590" si="1598">IF(Q3527&gt;0,S3527+X3527,0)</f>
        <v>0</v>
      </c>
      <c r="Z3527" s="127" t="str">
        <f t="shared" si="1581"/>
        <v>A+J=</v>
      </c>
      <c r="AA3527" s="119">
        <f t="shared" si="1582"/>
        <v>47534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>
        <f t="shared" si="1573"/>
        <v>47522</v>
      </c>
      <c r="B3528" s="114">
        <f t="shared" si="1586"/>
        <v>43.696349599999998</v>
      </c>
      <c r="C3528" s="114">
        <f t="shared" si="1578"/>
        <v>23.678722409999999</v>
      </c>
      <c r="D3528" s="115">
        <f t="shared" si="1587"/>
        <v>1190.8820000000001</v>
      </c>
      <c r="E3528" s="116">
        <f t="shared" si="1583"/>
        <v>1193.337</v>
      </c>
      <c r="F3528" s="117">
        <f t="shared" si="1584"/>
        <v>47473</v>
      </c>
      <c r="G3528" s="118">
        <f t="shared" si="1588"/>
        <v>2.0614972768082662E-3</v>
      </c>
      <c r="H3528" s="119">
        <f t="shared" si="1579"/>
        <v>47534</v>
      </c>
      <c r="I3528" s="119">
        <f t="shared" si="1589"/>
        <v>47534</v>
      </c>
      <c r="J3528" s="120">
        <f t="shared" si="1574"/>
        <v>22</v>
      </c>
      <c r="K3528" s="120">
        <f t="shared" si="1585"/>
        <v>14</v>
      </c>
      <c r="L3528" s="8">
        <f t="shared" si="1575"/>
        <v>1.00131137</v>
      </c>
      <c r="M3528" s="121">
        <f t="shared" si="1590"/>
        <v>1.00206149</v>
      </c>
      <c r="N3528" s="121">
        <f t="shared" si="1591"/>
        <v>1.8360534174893084</v>
      </c>
      <c r="O3528" s="114">
        <f t="shared" si="1592"/>
        <v>1.83846116</v>
      </c>
      <c r="P3528" s="114">
        <f t="shared" si="1593"/>
        <v>43.532411459999999</v>
      </c>
      <c r="Q3528" s="168">
        <f t="shared" si="1580"/>
        <v>0</v>
      </c>
      <c r="R3528" s="169">
        <f t="shared" si="1576"/>
        <v>0</v>
      </c>
      <c r="S3528" s="114">
        <f t="shared" si="1594"/>
        <v>0</v>
      </c>
      <c r="T3528" s="124">
        <f t="shared" si="1577"/>
        <v>7.0000000000000007E-2</v>
      </c>
      <c r="U3528" s="122">
        <f t="shared" si="1595"/>
        <v>14</v>
      </c>
      <c r="V3528" s="122">
        <v>252</v>
      </c>
      <c r="W3528" s="121">
        <f t="shared" si="1596"/>
        <v>1.0037658869999999</v>
      </c>
      <c r="X3528" s="114">
        <f t="shared" si="1597"/>
        <v>0.16393814000000001</v>
      </c>
      <c r="Y3528" s="114">
        <f t="shared" si="1598"/>
        <v>0</v>
      </c>
      <c r="Z3528" s="127" t="str">
        <f t="shared" si="1581"/>
        <v>A+J=</v>
      </c>
      <c r="AA3528" s="119">
        <f t="shared" si="1582"/>
        <v>47534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>
        <f t="shared" si="1573"/>
        <v>47523</v>
      </c>
      <c r="B3529" s="114">
        <f t="shared" si="1586"/>
        <v>43.712174390000001</v>
      </c>
      <c r="C3529" s="114">
        <f t="shared" si="1578"/>
        <v>23.678722409999999</v>
      </c>
      <c r="D3529" s="115">
        <f t="shared" si="1587"/>
        <v>1190.8820000000001</v>
      </c>
      <c r="E3529" s="116">
        <f t="shared" si="1583"/>
        <v>1193.337</v>
      </c>
      <c r="F3529" s="117">
        <f t="shared" si="1584"/>
        <v>47473</v>
      </c>
      <c r="G3529" s="118">
        <f t="shared" si="1588"/>
        <v>2.0614972768082662E-3</v>
      </c>
      <c r="H3529" s="119">
        <f t="shared" si="1579"/>
        <v>47534</v>
      </c>
      <c r="I3529" s="119">
        <f t="shared" si="1589"/>
        <v>47534</v>
      </c>
      <c r="J3529" s="120">
        <f t="shared" si="1574"/>
        <v>22</v>
      </c>
      <c r="K3529" s="120">
        <f t="shared" si="1585"/>
        <v>15</v>
      </c>
      <c r="L3529" s="8">
        <f t="shared" si="1575"/>
        <v>1.0014050999999999</v>
      </c>
      <c r="M3529" s="121">
        <f t="shared" si="1590"/>
        <v>1.00206149</v>
      </c>
      <c r="N3529" s="121">
        <f t="shared" si="1591"/>
        <v>1.8360534174893084</v>
      </c>
      <c r="O3529" s="114">
        <f t="shared" si="1592"/>
        <v>1.83863325</v>
      </c>
      <c r="P3529" s="114">
        <f t="shared" si="1593"/>
        <v>43.536486340000003</v>
      </c>
      <c r="Q3529" s="168">
        <f t="shared" si="1580"/>
        <v>0</v>
      </c>
      <c r="R3529" s="169">
        <f t="shared" si="1576"/>
        <v>0</v>
      </c>
      <c r="S3529" s="114">
        <f t="shared" si="1594"/>
        <v>0</v>
      </c>
      <c r="T3529" s="124">
        <f t="shared" si="1577"/>
        <v>7.0000000000000007E-2</v>
      </c>
      <c r="U3529" s="122">
        <f t="shared" si="1595"/>
        <v>15</v>
      </c>
      <c r="V3529" s="122">
        <v>252</v>
      </c>
      <c r="W3529" s="121">
        <f t="shared" si="1596"/>
        <v>1.004035421</v>
      </c>
      <c r="X3529" s="114">
        <f t="shared" si="1597"/>
        <v>0.17568805000000001</v>
      </c>
      <c r="Y3529" s="114">
        <f t="shared" si="1598"/>
        <v>0</v>
      </c>
      <c r="Z3529" s="127" t="str">
        <f t="shared" si="1581"/>
        <v>A+J=</v>
      </c>
      <c r="AA3529" s="119">
        <f t="shared" si="1582"/>
        <v>47534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>
        <f t="shared" si="1573"/>
        <v>47524</v>
      </c>
      <c r="B3530" s="114">
        <f t="shared" si="1586"/>
        <v>43.712174390000001</v>
      </c>
      <c r="C3530" s="114">
        <f t="shared" si="1578"/>
        <v>23.678722409999999</v>
      </c>
      <c r="D3530" s="115">
        <f t="shared" si="1587"/>
        <v>1190.8820000000001</v>
      </c>
      <c r="E3530" s="116">
        <f t="shared" si="1583"/>
        <v>1193.337</v>
      </c>
      <c r="F3530" s="117">
        <f t="shared" si="1584"/>
        <v>47473</v>
      </c>
      <c r="G3530" s="118">
        <f t="shared" si="1588"/>
        <v>2.0614972768082662E-3</v>
      </c>
      <c r="H3530" s="119">
        <f t="shared" si="1579"/>
        <v>47534</v>
      </c>
      <c r="I3530" s="119">
        <f t="shared" si="1589"/>
        <v>47534</v>
      </c>
      <c r="J3530" s="120">
        <f t="shared" si="1574"/>
        <v>22</v>
      </c>
      <c r="K3530" s="120">
        <f t="shared" si="1585"/>
        <v>15</v>
      </c>
      <c r="L3530" s="8">
        <f t="shared" si="1575"/>
        <v>1.0014050999999999</v>
      </c>
      <c r="M3530" s="121">
        <f t="shared" si="1590"/>
        <v>1.00206149</v>
      </c>
      <c r="N3530" s="121">
        <f t="shared" si="1591"/>
        <v>1.8360534174893084</v>
      </c>
      <c r="O3530" s="114">
        <f t="shared" si="1592"/>
        <v>1.83863325</v>
      </c>
      <c r="P3530" s="114">
        <f t="shared" si="1593"/>
        <v>43.536486340000003</v>
      </c>
      <c r="Q3530" s="168">
        <f t="shared" si="1580"/>
        <v>0</v>
      </c>
      <c r="R3530" s="169">
        <f t="shared" si="1576"/>
        <v>0</v>
      </c>
      <c r="S3530" s="114">
        <f t="shared" si="1594"/>
        <v>0</v>
      </c>
      <c r="T3530" s="124">
        <f t="shared" si="1577"/>
        <v>7.0000000000000007E-2</v>
      </c>
      <c r="U3530" s="122">
        <f t="shared" si="1595"/>
        <v>15</v>
      </c>
      <c r="V3530" s="122">
        <v>252</v>
      </c>
      <c r="W3530" s="121">
        <f t="shared" si="1596"/>
        <v>1.004035421</v>
      </c>
      <c r="X3530" s="114">
        <f t="shared" si="1597"/>
        <v>0.17568805000000001</v>
      </c>
      <c r="Y3530" s="114">
        <f t="shared" si="1598"/>
        <v>0</v>
      </c>
      <c r="Z3530" s="127" t="str">
        <f t="shared" si="1581"/>
        <v>A+J=</v>
      </c>
      <c r="AA3530" s="119">
        <f t="shared" si="1582"/>
        <v>47534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>
        <f t="shared" ref="A3531:A3594" si="1599">(A3530+1)</f>
        <v>47525</v>
      </c>
      <c r="B3531" s="114">
        <f t="shared" si="1586"/>
        <v>43.712174390000001</v>
      </c>
      <c r="C3531" s="114">
        <f t="shared" si="1578"/>
        <v>23.678722409999999</v>
      </c>
      <c r="D3531" s="115">
        <f t="shared" si="1587"/>
        <v>1190.8820000000001</v>
      </c>
      <c r="E3531" s="116">
        <f t="shared" si="1583"/>
        <v>1193.337</v>
      </c>
      <c r="F3531" s="117">
        <f t="shared" si="1584"/>
        <v>47473</v>
      </c>
      <c r="G3531" s="118">
        <f t="shared" si="1588"/>
        <v>2.0614972768082662E-3</v>
      </c>
      <c r="H3531" s="119">
        <f t="shared" si="1579"/>
        <v>47534</v>
      </c>
      <c r="I3531" s="119">
        <f t="shared" si="1589"/>
        <v>47534</v>
      </c>
      <c r="J3531" s="120">
        <f t="shared" ref="J3531:J3594" si="1600">IF(I3531=I3530,J3530,NETWORKDAYS(I3530,I3531,$AD$148:$AD$502)-1)</f>
        <v>22</v>
      </c>
      <c r="K3531" s="120">
        <f t="shared" si="1585"/>
        <v>15</v>
      </c>
      <c r="L3531" s="8">
        <f t="shared" ref="L3531:L3594" si="1601">TRUNC((E3531/D3531)^TRUNC((K3531/J3531),9),8)</f>
        <v>1.0014050999999999</v>
      </c>
      <c r="M3531" s="121">
        <f t="shared" si="1590"/>
        <v>1.00206149</v>
      </c>
      <c r="N3531" s="121">
        <f t="shared" si="1591"/>
        <v>1.8360534174893084</v>
      </c>
      <c r="O3531" s="114">
        <f t="shared" si="1592"/>
        <v>1.83863325</v>
      </c>
      <c r="P3531" s="114">
        <f t="shared" si="1593"/>
        <v>43.536486340000003</v>
      </c>
      <c r="Q3531" s="168">
        <f t="shared" si="1580"/>
        <v>0</v>
      </c>
      <c r="R3531" s="169">
        <f t="shared" ref="R3531:R3594" si="1602">IF(Q3531&gt;0,VLOOKUP($A3531,$AD$10:$AI$140,6),0)</f>
        <v>0</v>
      </c>
      <c r="S3531" s="114">
        <f t="shared" si="1594"/>
        <v>0</v>
      </c>
      <c r="T3531" s="124">
        <f t="shared" ref="T3531:T3594" si="1603">(T3530)</f>
        <v>7.0000000000000007E-2</v>
      </c>
      <c r="U3531" s="122">
        <f t="shared" si="1595"/>
        <v>15</v>
      </c>
      <c r="V3531" s="122">
        <v>252</v>
      </c>
      <c r="W3531" s="121">
        <f t="shared" si="1596"/>
        <v>1.004035421</v>
      </c>
      <c r="X3531" s="114">
        <f t="shared" si="1597"/>
        <v>0.17568805000000001</v>
      </c>
      <c r="Y3531" s="114">
        <f t="shared" si="1598"/>
        <v>0</v>
      </c>
      <c r="Z3531" s="127" t="str">
        <f t="shared" si="1581"/>
        <v>A+J=</v>
      </c>
      <c r="AA3531" s="119">
        <f t="shared" si="1582"/>
        <v>47534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>
        <f t="shared" si="1599"/>
        <v>47526</v>
      </c>
      <c r="B3532" s="114">
        <f t="shared" si="1586"/>
        <v>43.728004970000001</v>
      </c>
      <c r="C3532" s="114">
        <f t="shared" ref="C3532:C3595" si="1604">TRUNC(IF(Q3531&gt;0,VLOOKUP(A3531,$AD$12:$AE$140,2),C3531),8)</f>
        <v>23.678722409999999</v>
      </c>
      <c r="D3532" s="115">
        <f t="shared" si="1587"/>
        <v>1190.8820000000001</v>
      </c>
      <c r="E3532" s="116">
        <f t="shared" si="1583"/>
        <v>1193.337</v>
      </c>
      <c r="F3532" s="117">
        <f t="shared" si="1584"/>
        <v>47473</v>
      </c>
      <c r="G3532" s="118">
        <f t="shared" si="1588"/>
        <v>2.0614972768082662E-3</v>
      </c>
      <c r="H3532" s="119">
        <f t="shared" ref="H3532:H3595" si="1605">IF(DAY(A3532)=H$9,VLOOKUP(A3532,AH$118:AN$450,4),H3531)</f>
        <v>47534</v>
      </c>
      <c r="I3532" s="119">
        <f t="shared" si="1589"/>
        <v>47534</v>
      </c>
      <c r="J3532" s="120">
        <f t="shared" si="1600"/>
        <v>22</v>
      </c>
      <c r="K3532" s="120">
        <f t="shared" si="1585"/>
        <v>16</v>
      </c>
      <c r="L3532" s="8">
        <f t="shared" si="1601"/>
        <v>1.00149884</v>
      </c>
      <c r="M3532" s="121">
        <f t="shared" si="1590"/>
        <v>1.00206149</v>
      </c>
      <c r="N3532" s="121">
        <f t="shared" si="1591"/>
        <v>1.8360534174893084</v>
      </c>
      <c r="O3532" s="114">
        <f t="shared" si="1592"/>
        <v>1.8388053600000001</v>
      </c>
      <c r="P3532" s="114">
        <f t="shared" si="1593"/>
        <v>43.540561680000003</v>
      </c>
      <c r="Q3532" s="168">
        <f t="shared" ref="Q3532:Q3595" si="1606">IF(VLOOKUP(A3532,AD$10:AK$140,8)=VLOOKUP(A3531,AD$10:AK$140,8),0,VLOOKUP(A3532,AD$10:AK$140,8))</f>
        <v>0</v>
      </c>
      <c r="R3532" s="169">
        <f t="shared" si="1602"/>
        <v>0</v>
      </c>
      <c r="S3532" s="114">
        <f t="shared" si="1594"/>
        <v>0</v>
      </c>
      <c r="T3532" s="124">
        <f t="shared" si="1603"/>
        <v>7.0000000000000007E-2</v>
      </c>
      <c r="U3532" s="122">
        <f t="shared" si="1595"/>
        <v>16</v>
      </c>
      <c r="V3532" s="122">
        <v>252</v>
      </c>
      <c r="W3532" s="121">
        <f t="shared" si="1596"/>
        <v>1.004305027</v>
      </c>
      <c r="X3532" s="114">
        <f t="shared" si="1597"/>
        <v>0.18744329000000001</v>
      </c>
      <c r="Y3532" s="114">
        <f t="shared" si="1598"/>
        <v>0</v>
      </c>
      <c r="Z3532" s="127" t="str">
        <f t="shared" ref="Z3532:Z3595" si="1607">IF($Q3531&gt;0,VLOOKUP($A3531,$AD$10:$AM$140,9),Z3531)</f>
        <v>A+J=</v>
      </c>
      <c r="AA3532" s="119">
        <f t="shared" ref="AA3532:AA3595" si="1608">IF($Q3531&gt;0,VLOOKUP($A3531,$AD$10:$AM$140,10),AA3531)</f>
        <v>47534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>
        <f t="shared" si="1599"/>
        <v>47527</v>
      </c>
      <c r="B3533" s="114">
        <f t="shared" si="1586"/>
        <v>43.743841879999998</v>
      </c>
      <c r="C3533" s="114">
        <f t="shared" si="1604"/>
        <v>23.678722409999999</v>
      </c>
      <c r="D3533" s="115">
        <f t="shared" si="1587"/>
        <v>1190.8820000000001</v>
      </c>
      <c r="E3533" s="116">
        <f t="shared" si="1583"/>
        <v>1193.337</v>
      </c>
      <c r="F3533" s="117">
        <f t="shared" si="1584"/>
        <v>47473</v>
      </c>
      <c r="G3533" s="118">
        <f t="shared" si="1588"/>
        <v>2.0614972768082662E-3</v>
      </c>
      <c r="H3533" s="119">
        <f t="shared" si="1605"/>
        <v>47534</v>
      </c>
      <c r="I3533" s="119">
        <f t="shared" si="1589"/>
        <v>47534</v>
      </c>
      <c r="J3533" s="120">
        <f t="shared" si="1600"/>
        <v>22</v>
      </c>
      <c r="K3533" s="120">
        <f t="shared" si="1585"/>
        <v>17</v>
      </c>
      <c r="L3533" s="8">
        <f t="shared" si="1601"/>
        <v>1.0015925999999999</v>
      </c>
      <c r="M3533" s="121">
        <f t="shared" si="1590"/>
        <v>1.00206149</v>
      </c>
      <c r="N3533" s="121">
        <f t="shared" si="1591"/>
        <v>1.8360534174893084</v>
      </c>
      <c r="O3533" s="114">
        <f t="shared" si="1592"/>
        <v>1.8389775100000001</v>
      </c>
      <c r="P3533" s="114">
        <f t="shared" si="1593"/>
        <v>43.544637969999997</v>
      </c>
      <c r="Q3533" s="168">
        <f t="shared" si="1606"/>
        <v>0</v>
      </c>
      <c r="R3533" s="169">
        <f t="shared" si="1602"/>
        <v>0</v>
      </c>
      <c r="S3533" s="114">
        <f t="shared" si="1594"/>
        <v>0</v>
      </c>
      <c r="T3533" s="124">
        <f t="shared" si="1603"/>
        <v>7.0000000000000007E-2</v>
      </c>
      <c r="U3533" s="122">
        <f t="shared" si="1595"/>
        <v>17</v>
      </c>
      <c r="V3533" s="122">
        <v>252</v>
      </c>
      <c r="W3533" s="121">
        <f t="shared" si="1596"/>
        <v>1.0045747060000001</v>
      </c>
      <c r="X3533" s="114">
        <f t="shared" si="1597"/>
        <v>0.19920391000000001</v>
      </c>
      <c r="Y3533" s="114">
        <f t="shared" si="1598"/>
        <v>0</v>
      </c>
      <c r="Z3533" s="127" t="str">
        <f t="shared" si="1607"/>
        <v>A+J=</v>
      </c>
      <c r="AA3533" s="119">
        <f t="shared" si="1608"/>
        <v>47534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>
        <f t="shared" si="1599"/>
        <v>47528</v>
      </c>
      <c r="B3534" s="114">
        <f t="shared" si="1586"/>
        <v>43.759684129999997</v>
      </c>
      <c r="C3534" s="114">
        <f t="shared" si="1604"/>
        <v>23.678722409999999</v>
      </c>
      <c r="D3534" s="115">
        <f t="shared" si="1587"/>
        <v>1190.8820000000001</v>
      </c>
      <c r="E3534" s="116">
        <f t="shared" si="1583"/>
        <v>1193.337</v>
      </c>
      <c r="F3534" s="117">
        <f t="shared" si="1584"/>
        <v>47473</v>
      </c>
      <c r="G3534" s="118">
        <f t="shared" si="1588"/>
        <v>2.0614972768082662E-3</v>
      </c>
      <c r="H3534" s="119">
        <f t="shared" si="1605"/>
        <v>47534</v>
      </c>
      <c r="I3534" s="119">
        <f t="shared" si="1589"/>
        <v>47534</v>
      </c>
      <c r="J3534" s="120">
        <f t="shared" si="1600"/>
        <v>22</v>
      </c>
      <c r="K3534" s="120">
        <f t="shared" si="1585"/>
        <v>18</v>
      </c>
      <c r="L3534" s="8">
        <f t="shared" si="1601"/>
        <v>1.0016863600000001</v>
      </c>
      <c r="M3534" s="121">
        <f t="shared" si="1590"/>
        <v>1.00206149</v>
      </c>
      <c r="N3534" s="121">
        <f t="shared" si="1591"/>
        <v>1.8360534174893084</v>
      </c>
      <c r="O3534" s="114">
        <f t="shared" si="1592"/>
        <v>1.8391496599999999</v>
      </c>
      <c r="P3534" s="114">
        <f t="shared" si="1593"/>
        <v>43.548714259999997</v>
      </c>
      <c r="Q3534" s="168">
        <f t="shared" si="1606"/>
        <v>0</v>
      </c>
      <c r="R3534" s="169">
        <f t="shared" si="1602"/>
        <v>0</v>
      </c>
      <c r="S3534" s="114">
        <f t="shared" si="1594"/>
        <v>0</v>
      </c>
      <c r="T3534" s="124">
        <f t="shared" si="1603"/>
        <v>7.0000000000000007E-2</v>
      </c>
      <c r="U3534" s="122">
        <f t="shared" si="1595"/>
        <v>18</v>
      </c>
      <c r="V3534" s="122">
        <v>252</v>
      </c>
      <c r="W3534" s="121">
        <f t="shared" si="1596"/>
        <v>1.0048444569999999</v>
      </c>
      <c r="X3534" s="114">
        <f t="shared" si="1597"/>
        <v>0.21096987</v>
      </c>
      <c r="Y3534" s="114">
        <f t="shared" si="1598"/>
        <v>0</v>
      </c>
      <c r="Z3534" s="127" t="str">
        <f t="shared" si="1607"/>
        <v>A+J=</v>
      </c>
      <c r="AA3534" s="119">
        <f t="shared" si="1608"/>
        <v>47534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>
        <f t="shared" si="1599"/>
        <v>47529</v>
      </c>
      <c r="B3535" s="114">
        <f t="shared" si="1586"/>
        <v>43.775532240000004</v>
      </c>
      <c r="C3535" s="114">
        <f t="shared" si="1604"/>
        <v>23.678722409999999</v>
      </c>
      <c r="D3535" s="115">
        <f t="shared" si="1587"/>
        <v>1190.8820000000001</v>
      </c>
      <c r="E3535" s="116">
        <f t="shared" si="1583"/>
        <v>1193.337</v>
      </c>
      <c r="F3535" s="117">
        <f t="shared" si="1584"/>
        <v>47473</v>
      </c>
      <c r="G3535" s="118">
        <f t="shared" si="1588"/>
        <v>2.0614972768082662E-3</v>
      </c>
      <c r="H3535" s="119">
        <f t="shared" si="1605"/>
        <v>47534</v>
      </c>
      <c r="I3535" s="119">
        <f t="shared" si="1589"/>
        <v>47534</v>
      </c>
      <c r="J3535" s="120">
        <f t="shared" si="1600"/>
        <v>22</v>
      </c>
      <c r="K3535" s="120">
        <f t="shared" si="1585"/>
        <v>19</v>
      </c>
      <c r="L3535" s="8">
        <f t="shared" si="1601"/>
        <v>1.00178013</v>
      </c>
      <c r="M3535" s="121">
        <f t="shared" si="1590"/>
        <v>1.00206149</v>
      </c>
      <c r="N3535" s="121">
        <f t="shared" si="1591"/>
        <v>1.8360534174893084</v>
      </c>
      <c r="O3535" s="114">
        <f t="shared" si="1592"/>
        <v>1.83932183</v>
      </c>
      <c r="P3535" s="114">
        <f t="shared" si="1593"/>
        <v>43.552791030000002</v>
      </c>
      <c r="Q3535" s="168">
        <f t="shared" si="1606"/>
        <v>0</v>
      </c>
      <c r="R3535" s="169">
        <f t="shared" si="1602"/>
        <v>0</v>
      </c>
      <c r="S3535" s="114">
        <f t="shared" si="1594"/>
        <v>0</v>
      </c>
      <c r="T3535" s="124">
        <f t="shared" si="1603"/>
        <v>7.0000000000000007E-2</v>
      </c>
      <c r="U3535" s="122">
        <f t="shared" si="1595"/>
        <v>19</v>
      </c>
      <c r="V3535" s="122">
        <v>252</v>
      </c>
      <c r="W3535" s="121">
        <f t="shared" si="1596"/>
        <v>1.005114281</v>
      </c>
      <c r="X3535" s="114">
        <f t="shared" si="1597"/>
        <v>0.22274121</v>
      </c>
      <c r="Y3535" s="114">
        <f t="shared" si="1598"/>
        <v>0</v>
      </c>
      <c r="Z3535" s="127" t="str">
        <f t="shared" si="1607"/>
        <v>A+J=</v>
      </c>
      <c r="AA3535" s="119">
        <f t="shared" si="1608"/>
        <v>47534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>
        <f t="shared" si="1599"/>
        <v>47530</v>
      </c>
      <c r="B3536" s="114">
        <f t="shared" si="1586"/>
        <v>43.791385909999995</v>
      </c>
      <c r="C3536" s="114">
        <f t="shared" si="1604"/>
        <v>23.678722409999999</v>
      </c>
      <c r="D3536" s="115">
        <f t="shared" si="1587"/>
        <v>1190.8820000000001</v>
      </c>
      <c r="E3536" s="116">
        <f t="shared" si="1583"/>
        <v>1193.337</v>
      </c>
      <c r="F3536" s="117">
        <f t="shared" si="1584"/>
        <v>47473</v>
      </c>
      <c r="G3536" s="118">
        <f t="shared" si="1588"/>
        <v>2.0614972768082662E-3</v>
      </c>
      <c r="H3536" s="119">
        <f t="shared" si="1605"/>
        <v>47534</v>
      </c>
      <c r="I3536" s="119">
        <f t="shared" si="1589"/>
        <v>47534</v>
      </c>
      <c r="J3536" s="120">
        <f t="shared" si="1600"/>
        <v>22</v>
      </c>
      <c r="K3536" s="120">
        <f t="shared" si="1585"/>
        <v>20</v>
      </c>
      <c r="L3536" s="8">
        <f t="shared" si="1601"/>
        <v>1.00187391</v>
      </c>
      <c r="M3536" s="121">
        <f t="shared" si="1590"/>
        <v>1.00206149</v>
      </c>
      <c r="N3536" s="121">
        <f t="shared" si="1591"/>
        <v>1.8360534174893084</v>
      </c>
      <c r="O3536" s="114">
        <f t="shared" si="1592"/>
        <v>1.8394940099999999</v>
      </c>
      <c r="P3536" s="114">
        <f t="shared" si="1593"/>
        <v>43.556868029999997</v>
      </c>
      <c r="Q3536" s="168">
        <f t="shared" si="1606"/>
        <v>0</v>
      </c>
      <c r="R3536" s="169">
        <f t="shared" si="1602"/>
        <v>0</v>
      </c>
      <c r="S3536" s="114">
        <f t="shared" si="1594"/>
        <v>0</v>
      </c>
      <c r="T3536" s="124">
        <f t="shared" si="1603"/>
        <v>7.0000000000000007E-2</v>
      </c>
      <c r="U3536" s="122">
        <f t="shared" si="1595"/>
        <v>20</v>
      </c>
      <c r="V3536" s="122">
        <v>252</v>
      </c>
      <c r="W3536" s="121">
        <f t="shared" si="1596"/>
        <v>1.005384177</v>
      </c>
      <c r="X3536" s="114">
        <f t="shared" si="1597"/>
        <v>0.23451788000000001</v>
      </c>
      <c r="Y3536" s="114">
        <f t="shared" si="1598"/>
        <v>0</v>
      </c>
      <c r="Z3536" s="127" t="str">
        <f t="shared" si="1607"/>
        <v>A+J=</v>
      </c>
      <c r="AA3536" s="119">
        <f t="shared" si="1608"/>
        <v>47534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>
        <f t="shared" si="1599"/>
        <v>47531</v>
      </c>
      <c r="B3537" s="114">
        <f t="shared" si="1586"/>
        <v>43.791385909999995</v>
      </c>
      <c r="C3537" s="114">
        <f t="shared" si="1604"/>
        <v>23.678722409999999</v>
      </c>
      <c r="D3537" s="115">
        <f t="shared" si="1587"/>
        <v>1190.8820000000001</v>
      </c>
      <c r="E3537" s="116">
        <f t="shared" si="1583"/>
        <v>1193.337</v>
      </c>
      <c r="F3537" s="117">
        <f t="shared" si="1584"/>
        <v>47473</v>
      </c>
      <c r="G3537" s="118">
        <f t="shared" si="1588"/>
        <v>2.0614972768082662E-3</v>
      </c>
      <c r="H3537" s="119">
        <f t="shared" si="1605"/>
        <v>47534</v>
      </c>
      <c r="I3537" s="119">
        <f t="shared" si="1589"/>
        <v>47534</v>
      </c>
      <c r="J3537" s="120">
        <f t="shared" si="1600"/>
        <v>22</v>
      </c>
      <c r="K3537" s="120">
        <f t="shared" si="1585"/>
        <v>20</v>
      </c>
      <c r="L3537" s="8">
        <f t="shared" si="1601"/>
        <v>1.00187391</v>
      </c>
      <c r="M3537" s="121">
        <f t="shared" si="1590"/>
        <v>1.00206149</v>
      </c>
      <c r="N3537" s="121">
        <f t="shared" si="1591"/>
        <v>1.8360534174893084</v>
      </c>
      <c r="O3537" s="114">
        <f t="shared" si="1592"/>
        <v>1.8394940099999999</v>
      </c>
      <c r="P3537" s="114">
        <f t="shared" si="1593"/>
        <v>43.556868029999997</v>
      </c>
      <c r="Q3537" s="168">
        <f t="shared" si="1606"/>
        <v>0</v>
      </c>
      <c r="R3537" s="169">
        <f t="shared" si="1602"/>
        <v>0</v>
      </c>
      <c r="S3537" s="114">
        <f t="shared" si="1594"/>
        <v>0</v>
      </c>
      <c r="T3537" s="124">
        <f t="shared" si="1603"/>
        <v>7.0000000000000007E-2</v>
      </c>
      <c r="U3537" s="122">
        <f t="shared" si="1595"/>
        <v>20</v>
      </c>
      <c r="V3537" s="122">
        <v>252</v>
      </c>
      <c r="W3537" s="121">
        <f t="shared" si="1596"/>
        <v>1.005384177</v>
      </c>
      <c r="X3537" s="114">
        <f t="shared" si="1597"/>
        <v>0.23451788000000001</v>
      </c>
      <c r="Y3537" s="114">
        <f t="shared" si="1598"/>
        <v>0</v>
      </c>
      <c r="Z3537" s="127" t="str">
        <f t="shared" si="1607"/>
        <v>A+J=</v>
      </c>
      <c r="AA3537" s="119">
        <f t="shared" si="1608"/>
        <v>47534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>
        <f t="shared" si="1599"/>
        <v>47532</v>
      </c>
      <c r="B3538" s="114">
        <f t="shared" si="1586"/>
        <v>43.791385909999995</v>
      </c>
      <c r="C3538" s="114">
        <f t="shared" si="1604"/>
        <v>23.678722409999999</v>
      </c>
      <c r="D3538" s="115">
        <f t="shared" si="1587"/>
        <v>1190.8820000000001</v>
      </c>
      <c r="E3538" s="116">
        <f t="shared" si="1583"/>
        <v>1193.337</v>
      </c>
      <c r="F3538" s="117">
        <f t="shared" si="1584"/>
        <v>47473</v>
      </c>
      <c r="G3538" s="118">
        <f t="shared" si="1588"/>
        <v>2.0614972768082662E-3</v>
      </c>
      <c r="H3538" s="119">
        <f t="shared" si="1605"/>
        <v>47534</v>
      </c>
      <c r="I3538" s="119">
        <f t="shared" si="1589"/>
        <v>47534</v>
      </c>
      <c r="J3538" s="120">
        <f t="shared" si="1600"/>
        <v>22</v>
      </c>
      <c r="K3538" s="120">
        <f t="shared" si="1585"/>
        <v>20</v>
      </c>
      <c r="L3538" s="8">
        <f t="shared" si="1601"/>
        <v>1.00187391</v>
      </c>
      <c r="M3538" s="121">
        <f t="shared" si="1590"/>
        <v>1.00206149</v>
      </c>
      <c r="N3538" s="121">
        <f t="shared" si="1591"/>
        <v>1.8360534174893084</v>
      </c>
      <c r="O3538" s="114">
        <f t="shared" si="1592"/>
        <v>1.8394940099999999</v>
      </c>
      <c r="P3538" s="114">
        <f t="shared" si="1593"/>
        <v>43.556868029999997</v>
      </c>
      <c r="Q3538" s="168">
        <f t="shared" si="1606"/>
        <v>0</v>
      </c>
      <c r="R3538" s="169">
        <f t="shared" si="1602"/>
        <v>0</v>
      </c>
      <c r="S3538" s="114">
        <f t="shared" si="1594"/>
        <v>0</v>
      </c>
      <c r="T3538" s="124">
        <f t="shared" si="1603"/>
        <v>7.0000000000000007E-2</v>
      </c>
      <c r="U3538" s="122">
        <f t="shared" si="1595"/>
        <v>20</v>
      </c>
      <c r="V3538" s="122">
        <v>252</v>
      </c>
      <c r="W3538" s="121">
        <f t="shared" si="1596"/>
        <v>1.005384177</v>
      </c>
      <c r="X3538" s="114">
        <f t="shared" si="1597"/>
        <v>0.23451788000000001</v>
      </c>
      <c r="Y3538" s="114">
        <f t="shared" si="1598"/>
        <v>0</v>
      </c>
      <c r="Z3538" s="127" t="str">
        <f t="shared" si="1607"/>
        <v>A+J=</v>
      </c>
      <c r="AA3538" s="119">
        <f t="shared" si="1608"/>
        <v>47534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>
        <f t="shared" si="1599"/>
        <v>47533</v>
      </c>
      <c r="B3539" s="114">
        <f t="shared" si="1586"/>
        <v>43.80724541</v>
      </c>
      <c r="C3539" s="114">
        <f t="shared" si="1604"/>
        <v>23.678722409999999</v>
      </c>
      <c r="D3539" s="115">
        <f t="shared" si="1587"/>
        <v>1190.8820000000001</v>
      </c>
      <c r="E3539" s="116">
        <f t="shared" si="1583"/>
        <v>1193.337</v>
      </c>
      <c r="F3539" s="117">
        <f t="shared" si="1584"/>
        <v>47473</v>
      </c>
      <c r="G3539" s="118">
        <f t="shared" si="1588"/>
        <v>2.0614972768082662E-3</v>
      </c>
      <c r="H3539" s="119">
        <f t="shared" si="1605"/>
        <v>47534</v>
      </c>
      <c r="I3539" s="119">
        <f t="shared" si="1589"/>
        <v>47534</v>
      </c>
      <c r="J3539" s="120">
        <f t="shared" si="1600"/>
        <v>22</v>
      </c>
      <c r="K3539" s="120">
        <f t="shared" si="1585"/>
        <v>21</v>
      </c>
      <c r="L3539" s="8">
        <f t="shared" si="1601"/>
        <v>1.0019677</v>
      </c>
      <c r="M3539" s="121">
        <f t="shared" si="1590"/>
        <v>1.00206149</v>
      </c>
      <c r="N3539" s="121">
        <f t="shared" si="1591"/>
        <v>1.8360534174893084</v>
      </c>
      <c r="O3539" s="114">
        <f t="shared" si="1592"/>
        <v>1.8396662100000001</v>
      </c>
      <c r="P3539" s="114">
        <f t="shared" si="1593"/>
        <v>43.560945510000003</v>
      </c>
      <c r="Q3539" s="168">
        <f t="shared" si="1606"/>
        <v>0</v>
      </c>
      <c r="R3539" s="169">
        <f t="shared" si="1602"/>
        <v>0</v>
      </c>
      <c r="S3539" s="114">
        <f t="shared" si="1594"/>
        <v>0</v>
      </c>
      <c r="T3539" s="124">
        <f t="shared" si="1603"/>
        <v>7.0000000000000007E-2</v>
      </c>
      <c r="U3539" s="122">
        <f t="shared" si="1595"/>
        <v>21</v>
      </c>
      <c r="V3539" s="122">
        <v>252</v>
      </c>
      <c r="W3539" s="121">
        <f t="shared" si="1596"/>
        <v>1.0056541450000001</v>
      </c>
      <c r="X3539" s="114">
        <f t="shared" si="1597"/>
        <v>0.24629989999999999</v>
      </c>
      <c r="Y3539" s="114">
        <f t="shared" si="1598"/>
        <v>0</v>
      </c>
      <c r="Z3539" s="127" t="str">
        <f t="shared" si="1607"/>
        <v>A+J=</v>
      </c>
      <c r="AA3539" s="119">
        <f t="shared" si="1608"/>
        <v>47534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>
        <f t="shared" si="1599"/>
        <v>47534</v>
      </c>
      <c r="B3540" s="114">
        <f t="shared" si="1586"/>
        <v>43.82311052</v>
      </c>
      <c r="C3540" s="114">
        <f t="shared" si="1604"/>
        <v>23.678722409999999</v>
      </c>
      <c r="D3540" s="115">
        <f t="shared" si="1587"/>
        <v>1190.8820000000001</v>
      </c>
      <c r="E3540" s="116">
        <f t="shared" si="1583"/>
        <v>1193.337</v>
      </c>
      <c r="F3540" s="117">
        <f t="shared" si="1584"/>
        <v>47473</v>
      </c>
      <c r="G3540" s="118">
        <f t="shared" si="1588"/>
        <v>2.0614972768082662E-3</v>
      </c>
      <c r="H3540" s="119">
        <f t="shared" si="1605"/>
        <v>47562</v>
      </c>
      <c r="I3540" s="119">
        <f t="shared" si="1589"/>
        <v>47534</v>
      </c>
      <c r="J3540" s="120">
        <f t="shared" si="1600"/>
        <v>22</v>
      </c>
      <c r="K3540" s="120">
        <f t="shared" si="1585"/>
        <v>22</v>
      </c>
      <c r="L3540" s="8">
        <f t="shared" si="1601"/>
        <v>1.00206149</v>
      </c>
      <c r="M3540" s="121">
        <f t="shared" si="1590"/>
        <v>1.00206149</v>
      </c>
      <c r="N3540" s="121">
        <f t="shared" si="1591"/>
        <v>1.8360534174893084</v>
      </c>
      <c r="O3540" s="114">
        <f t="shared" si="1592"/>
        <v>1.83983842</v>
      </c>
      <c r="P3540" s="114">
        <f t="shared" si="1593"/>
        <v>43.56502322</v>
      </c>
      <c r="Q3540" s="168">
        <f t="shared" si="1606"/>
        <v>116</v>
      </c>
      <c r="R3540" s="169">
        <f t="shared" si="1602"/>
        <v>0.29871599999999998</v>
      </c>
      <c r="S3540" s="114">
        <f t="shared" si="1594"/>
        <v>13.01356947</v>
      </c>
      <c r="T3540" s="124">
        <f t="shared" si="1603"/>
        <v>7.0000000000000007E-2</v>
      </c>
      <c r="U3540" s="122">
        <f t="shared" si="1595"/>
        <v>22</v>
      </c>
      <c r="V3540" s="122">
        <v>252</v>
      </c>
      <c r="W3540" s="121">
        <f t="shared" si="1596"/>
        <v>1.0059241860000001</v>
      </c>
      <c r="X3540" s="114">
        <f t="shared" si="1597"/>
        <v>0.25808730000000002</v>
      </c>
      <c r="Y3540" s="114">
        <f t="shared" si="1598"/>
        <v>13.27165677</v>
      </c>
      <c r="Z3540" s="127" t="str">
        <f t="shared" si="1607"/>
        <v>A+J=</v>
      </c>
      <c r="AA3540" s="119">
        <f t="shared" si="1608"/>
        <v>47534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>
        <f t="shared" si="1599"/>
        <v>47535</v>
      </c>
      <c r="B3541" s="114">
        <f t="shared" si="1586"/>
        <v>30.563153740000001</v>
      </c>
      <c r="C3541" s="114">
        <f t="shared" si="1604"/>
        <v>16.605509170000001</v>
      </c>
      <c r="D3541" s="115">
        <f t="shared" si="1587"/>
        <v>1190.8820000000001</v>
      </c>
      <c r="E3541" s="116">
        <f t="shared" si="1583"/>
        <v>1193.337</v>
      </c>
      <c r="F3541" s="117">
        <f t="shared" si="1584"/>
        <v>47503</v>
      </c>
      <c r="G3541" s="118">
        <f t="shared" si="1588"/>
        <v>2.0614972768082662E-3</v>
      </c>
      <c r="H3541" s="119">
        <f t="shared" si="1605"/>
        <v>47562</v>
      </c>
      <c r="I3541" s="119">
        <f t="shared" si="1589"/>
        <v>47562</v>
      </c>
      <c r="J3541" s="120">
        <f t="shared" si="1600"/>
        <v>18</v>
      </c>
      <c r="K3541" s="120">
        <f t="shared" si="1585"/>
        <v>1</v>
      </c>
      <c r="L3541" s="8">
        <f t="shared" si="1601"/>
        <v>1.0001144099999999</v>
      </c>
      <c r="M3541" s="121">
        <f t="shared" si="1590"/>
        <v>1.00206149</v>
      </c>
      <c r="N3541" s="121">
        <f t="shared" si="1591"/>
        <v>1.8398384232489284</v>
      </c>
      <c r="O3541" s="114">
        <f t="shared" si="1592"/>
        <v>1.8400489099999999</v>
      </c>
      <c r="P3541" s="114">
        <f t="shared" si="1593"/>
        <v>30.55494904</v>
      </c>
      <c r="Q3541" s="168">
        <f t="shared" si="1606"/>
        <v>0</v>
      </c>
      <c r="R3541" s="169">
        <f t="shared" si="1602"/>
        <v>0</v>
      </c>
      <c r="S3541" s="114">
        <f t="shared" si="1594"/>
        <v>0</v>
      </c>
      <c r="T3541" s="124">
        <f t="shared" si="1603"/>
        <v>7.0000000000000007E-2</v>
      </c>
      <c r="U3541" s="122">
        <f t="shared" si="1595"/>
        <v>1</v>
      </c>
      <c r="V3541" s="122">
        <v>252</v>
      </c>
      <c r="W3541" s="121">
        <f t="shared" si="1596"/>
        <v>1.0002685229999999</v>
      </c>
      <c r="X3541" s="114">
        <f t="shared" si="1597"/>
        <v>8.2047000000000005E-3</v>
      </c>
      <c r="Y3541" s="114">
        <f t="shared" si="1598"/>
        <v>0</v>
      </c>
      <c r="Z3541" s="127" t="str">
        <f t="shared" si="1607"/>
        <v>A+J=</v>
      </c>
      <c r="AA3541" s="119">
        <f t="shared" si="1608"/>
        <v>47562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>
        <f t="shared" si="1599"/>
        <v>47536</v>
      </c>
      <c r="B3542" s="114">
        <f t="shared" si="1586"/>
        <v>30.57485866</v>
      </c>
      <c r="C3542" s="114">
        <f t="shared" si="1604"/>
        <v>16.605509170000001</v>
      </c>
      <c r="D3542" s="115">
        <f t="shared" si="1587"/>
        <v>1190.8820000000001</v>
      </c>
      <c r="E3542" s="116">
        <f t="shared" si="1583"/>
        <v>1193.337</v>
      </c>
      <c r="F3542" s="117">
        <f t="shared" si="1584"/>
        <v>47503</v>
      </c>
      <c r="G3542" s="118">
        <f t="shared" si="1588"/>
        <v>2.0614972768082662E-3</v>
      </c>
      <c r="H3542" s="119">
        <f t="shared" si="1605"/>
        <v>47562</v>
      </c>
      <c r="I3542" s="119">
        <f t="shared" si="1589"/>
        <v>47562</v>
      </c>
      <c r="J3542" s="120">
        <f t="shared" si="1600"/>
        <v>18</v>
      </c>
      <c r="K3542" s="120">
        <f t="shared" si="1585"/>
        <v>2</v>
      </c>
      <c r="L3542" s="8">
        <f t="shared" si="1601"/>
        <v>1.0002288399999999</v>
      </c>
      <c r="M3542" s="121">
        <f t="shared" si="1590"/>
        <v>1.00206149</v>
      </c>
      <c r="N3542" s="121">
        <f t="shared" si="1591"/>
        <v>1.8398384232489284</v>
      </c>
      <c r="O3542" s="114">
        <f t="shared" si="1592"/>
        <v>1.84025945</v>
      </c>
      <c r="P3542" s="114">
        <f t="shared" si="1593"/>
        <v>30.558445169999999</v>
      </c>
      <c r="Q3542" s="168">
        <f t="shared" si="1606"/>
        <v>0</v>
      </c>
      <c r="R3542" s="169">
        <f t="shared" si="1602"/>
        <v>0</v>
      </c>
      <c r="S3542" s="114">
        <f t="shared" si="1594"/>
        <v>0</v>
      </c>
      <c r="T3542" s="124">
        <f t="shared" si="1603"/>
        <v>7.0000000000000007E-2</v>
      </c>
      <c r="U3542" s="122">
        <f t="shared" si="1595"/>
        <v>2</v>
      </c>
      <c r="V3542" s="122">
        <v>252</v>
      </c>
      <c r="W3542" s="121">
        <f t="shared" si="1596"/>
        <v>1.000537118</v>
      </c>
      <c r="X3542" s="114">
        <f t="shared" si="1597"/>
        <v>1.6413489999999999E-2</v>
      </c>
      <c r="Y3542" s="114">
        <f t="shared" si="1598"/>
        <v>0</v>
      </c>
      <c r="Z3542" s="127" t="str">
        <f t="shared" si="1607"/>
        <v>A+J=</v>
      </c>
      <c r="AA3542" s="119">
        <f t="shared" si="1608"/>
        <v>47562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>
        <f t="shared" si="1599"/>
        <v>47537</v>
      </c>
      <c r="B3543" s="114">
        <f t="shared" si="1586"/>
        <v>30.586567809999998</v>
      </c>
      <c r="C3543" s="114">
        <f t="shared" si="1604"/>
        <v>16.605509170000001</v>
      </c>
      <c r="D3543" s="115">
        <f t="shared" si="1587"/>
        <v>1190.8820000000001</v>
      </c>
      <c r="E3543" s="116">
        <f t="shared" si="1583"/>
        <v>1193.337</v>
      </c>
      <c r="F3543" s="117">
        <f t="shared" si="1584"/>
        <v>47503</v>
      </c>
      <c r="G3543" s="118">
        <f t="shared" si="1588"/>
        <v>2.0614972768082662E-3</v>
      </c>
      <c r="H3543" s="119">
        <f t="shared" si="1605"/>
        <v>47562</v>
      </c>
      <c r="I3543" s="119">
        <f t="shared" si="1589"/>
        <v>47562</v>
      </c>
      <c r="J3543" s="120">
        <f t="shared" si="1600"/>
        <v>18</v>
      </c>
      <c r="K3543" s="120">
        <f t="shared" si="1585"/>
        <v>3</v>
      </c>
      <c r="L3543" s="8">
        <f t="shared" si="1601"/>
        <v>1.0003432800000001</v>
      </c>
      <c r="M3543" s="121">
        <f t="shared" si="1590"/>
        <v>1.00206149</v>
      </c>
      <c r="N3543" s="121">
        <f t="shared" si="1591"/>
        <v>1.8398384232489284</v>
      </c>
      <c r="O3543" s="114">
        <f t="shared" si="1592"/>
        <v>1.8404700000000001</v>
      </c>
      <c r="P3543" s="114">
        <f t="shared" si="1593"/>
        <v>30.56194146</v>
      </c>
      <c r="Q3543" s="168">
        <f t="shared" si="1606"/>
        <v>0</v>
      </c>
      <c r="R3543" s="169">
        <f t="shared" si="1602"/>
        <v>0</v>
      </c>
      <c r="S3543" s="114">
        <f t="shared" si="1594"/>
        <v>0</v>
      </c>
      <c r="T3543" s="124">
        <f t="shared" si="1603"/>
        <v>7.0000000000000007E-2</v>
      </c>
      <c r="U3543" s="122">
        <f t="shared" si="1595"/>
        <v>3</v>
      </c>
      <c r="V3543" s="122">
        <v>252</v>
      </c>
      <c r="W3543" s="121">
        <f t="shared" si="1596"/>
        <v>1.0008057850000001</v>
      </c>
      <c r="X3543" s="114">
        <f t="shared" si="1597"/>
        <v>2.4626350000000002E-2</v>
      </c>
      <c r="Y3543" s="114">
        <f t="shared" si="1598"/>
        <v>0</v>
      </c>
      <c r="Z3543" s="127" t="str">
        <f t="shared" si="1607"/>
        <v>A+J=</v>
      </c>
      <c r="AA3543" s="119">
        <f t="shared" si="1608"/>
        <v>47562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>
        <f t="shared" si="1599"/>
        <v>47538</v>
      </c>
      <c r="B3544" s="114">
        <f t="shared" si="1586"/>
        <v>30.586567809999998</v>
      </c>
      <c r="C3544" s="114">
        <f t="shared" si="1604"/>
        <v>16.605509170000001</v>
      </c>
      <c r="D3544" s="115">
        <f t="shared" si="1587"/>
        <v>1190.8820000000001</v>
      </c>
      <c r="E3544" s="116">
        <f t="shared" si="1583"/>
        <v>1193.337</v>
      </c>
      <c r="F3544" s="117">
        <f t="shared" si="1584"/>
        <v>47503</v>
      </c>
      <c r="G3544" s="118">
        <f t="shared" si="1588"/>
        <v>2.0614972768082662E-3</v>
      </c>
      <c r="H3544" s="119">
        <f t="shared" si="1605"/>
        <v>47562</v>
      </c>
      <c r="I3544" s="119">
        <f t="shared" si="1589"/>
        <v>47562</v>
      </c>
      <c r="J3544" s="120">
        <f t="shared" si="1600"/>
        <v>18</v>
      </c>
      <c r="K3544" s="120">
        <f t="shared" si="1585"/>
        <v>3</v>
      </c>
      <c r="L3544" s="8">
        <f t="shared" si="1601"/>
        <v>1.0003432800000001</v>
      </c>
      <c r="M3544" s="121">
        <f t="shared" si="1590"/>
        <v>1.00206149</v>
      </c>
      <c r="N3544" s="121">
        <f t="shared" si="1591"/>
        <v>1.8398384232489284</v>
      </c>
      <c r="O3544" s="114">
        <f t="shared" si="1592"/>
        <v>1.8404700000000001</v>
      </c>
      <c r="P3544" s="114">
        <f t="shared" si="1593"/>
        <v>30.56194146</v>
      </c>
      <c r="Q3544" s="168">
        <f t="shared" si="1606"/>
        <v>0</v>
      </c>
      <c r="R3544" s="169">
        <f t="shared" si="1602"/>
        <v>0</v>
      </c>
      <c r="S3544" s="114">
        <f t="shared" si="1594"/>
        <v>0</v>
      </c>
      <c r="T3544" s="124">
        <f t="shared" si="1603"/>
        <v>7.0000000000000007E-2</v>
      </c>
      <c r="U3544" s="122">
        <f t="shared" si="1595"/>
        <v>3</v>
      </c>
      <c r="V3544" s="122">
        <v>252</v>
      </c>
      <c r="W3544" s="121">
        <f t="shared" si="1596"/>
        <v>1.0008057850000001</v>
      </c>
      <c r="X3544" s="114">
        <f t="shared" si="1597"/>
        <v>2.4626350000000002E-2</v>
      </c>
      <c r="Y3544" s="114">
        <f t="shared" si="1598"/>
        <v>0</v>
      </c>
      <c r="Z3544" s="127" t="str">
        <f t="shared" si="1607"/>
        <v>A+J=</v>
      </c>
      <c r="AA3544" s="119">
        <f t="shared" si="1608"/>
        <v>47562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>
        <f t="shared" si="1599"/>
        <v>47539</v>
      </c>
      <c r="B3545" s="114">
        <f t="shared" si="1586"/>
        <v>30.586567809999998</v>
      </c>
      <c r="C3545" s="114">
        <f t="shared" si="1604"/>
        <v>16.605509170000001</v>
      </c>
      <c r="D3545" s="115">
        <f t="shared" si="1587"/>
        <v>1190.8820000000001</v>
      </c>
      <c r="E3545" s="116">
        <f t="shared" si="1583"/>
        <v>1193.337</v>
      </c>
      <c r="F3545" s="117">
        <f t="shared" si="1584"/>
        <v>47503</v>
      </c>
      <c r="G3545" s="118">
        <f t="shared" si="1588"/>
        <v>2.0614972768082662E-3</v>
      </c>
      <c r="H3545" s="119">
        <f t="shared" si="1605"/>
        <v>47562</v>
      </c>
      <c r="I3545" s="119">
        <f t="shared" si="1589"/>
        <v>47562</v>
      </c>
      <c r="J3545" s="120">
        <f t="shared" si="1600"/>
        <v>18</v>
      </c>
      <c r="K3545" s="120">
        <f t="shared" si="1585"/>
        <v>3</v>
      </c>
      <c r="L3545" s="8">
        <f t="shared" si="1601"/>
        <v>1.0003432800000001</v>
      </c>
      <c r="M3545" s="121">
        <f t="shared" si="1590"/>
        <v>1.00206149</v>
      </c>
      <c r="N3545" s="121">
        <f t="shared" si="1591"/>
        <v>1.8398384232489284</v>
      </c>
      <c r="O3545" s="114">
        <f t="shared" si="1592"/>
        <v>1.8404700000000001</v>
      </c>
      <c r="P3545" s="114">
        <f t="shared" si="1593"/>
        <v>30.56194146</v>
      </c>
      <c r="Q3545" s="168">
        <f t="shared" si="1606"/>
        <v>0</v>
      </c>
      <c r="R3545" s="169">
        <f t="shared" si="1602"/>
        <v>0</v>
      </c>
      <c r="S3545" s="114">
        <f t="shared" si="1594"/>
        <v>0</v>
      </c>
      <c r="T3545" s="124">
        <f t="shared" si="1603"/>
        <v>7.0000000000000007E-2</v>
      </c>
      <c r="U3545" s="122">
        <f t="shared" si="1595"/>
        <v>3</v>
      </c>
      <c r="V3545" s="122">
        <v>252</v>
      </c>
      <c r="W3545" s="121">
        <f t="shared" si="1596"/>
        <v>1.0008057850000001</v>
      </c>
      <c r="X3545" s="114">
        <f t="shared" si="1597"/>
        <v>2.4626350000000002E-2</v>
      </c>
      <c r="Y3545" s="114">
        <f t="shared" si="1598"/>
        <v>0</v>
      </c>
      <c r="Z3545" s="127" t="str">
        <f t="shared" si="1607"/>
        <v>A+J=</v>
      </c>
      <c r="AA3545" s="119">
        <f t="shared" si="1608"/>
        <v>47562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>
        <f t="shared" si="1599"/>
        <v>47540</v>
      </c>
      <c r="B3546" s="114">
        <f t="shared" si="1586"/>
        <v>30.598281699999998</v>
      </c>
      <c r="C3546" s="114">
        <f t="shared" si="1604"/>
        <v>16.605509170000001</v>
      </c>
      <c r="D3546" s="115">
        <f t="shared" si="1587"/>
        <v>1190.8820000000001</v>
      </c>
      <c r="E3546" s="116">
        <f t="shared" si="1583"/>
        <v>1193.337</v>
      </c>
      <c r="F3546" s="117">
        <f t="shared" si="1584"/>
        <v>47503</v>
      </c>
      <c r="G3546" s="118">
        <f t="shared" si="1588"/>
        <v>2.0614972768082662E-3</v>
      </c>
      <c r="H3546" s="119">
        <f t="shared" si="1605"/>
        <v>47562</v>
      </c>
      <c r="I3546" s="119">
        <f t="shared" si="1589"/>
        <v>47562</v>
      </c>
      <c r="J3546" s="120">
        <f t="shared" si="1600"/>
        <v>18</v>
      </c>
      <c r="K3546" s="120">
        <f t="shared" si="1585"/>
        <v>4</v>
      </c>
      <c r="L3546" s="8">
        <f t="shared" si="1601"/>
        <v>1.0004577400000001</v>
      </c>
      <c r="M3546" s="121">
        <f t="shared" si="1590"/>
        <v>1.00206149</v>
      </c>
      <c r="N3546" s="121">
        <f t="shared" si="1591"/>
        <v>1.8398384232489284</v>
      </c>
      <c r="O3546" s="114">
        <f t="shared" si="1592"/>
        <v>1.8406805900000001</v>
      </c>
      <c r="P3546" s="114">
        <f t="shared" si="1593"/>
        <v>30.565438409999999</v>
      </c>
      <c r="Q3546" s="168">
        <f t="shared" si="1606"/>
        <v>0</v>
      </c>
      <c r="R3546" s="169">
        <f t="shared" si="1602"/>
        <v>0</v>
      </c>
      <c r="S3546" s="114">
        <f t="shared" si="1594"/>
        <v>0</v>
      </c>
      <c r="T3546" s="124">
        <f t="shared" si="1603"/>
        <v>7.0000000000000007E-2</v>
      </c>
      <c r="U3546" s="122">
        <f t="shared" si="1595"/>
        <v>4</v>
      </c>
      <c r="V3546" s="122">
        <v>252</v>
      </c>
      <c r="W3546" s="121">
        <f t="shared" si="1596"/>
        <v>1.0010745240000001</v>
      </c>
      <c r="X3546" s="114">
        <f t="shared" si="1597"/>
        <v>3.2843289999999997E-2</v>
      </c>
      <c r="Y3546" s="114">
        <f t="shared" si="1598"/>
        <v>0</v>
      </c>
      <c r="Z3546" s="127" t="str">
        <f t="shared" si="1607"/>
        <v>A+J=</v>
      </c>
      <c r="AA3546" s="119">
        <f t="shared" si="1608"/>
        <v>47562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>
        <f t="shared" si="1599"/>
        <v>47541</v>
      </c>
      <c r="B3547" s="114">
        <f t="shared" si="1586"/>
        <v>30.609999850000001</v>
      </c>
      <c r="C3547" s="114">
        <f t="shared" si="1604"/>
        <v>16.605509170000001</v>
      </c>
      <c r="D3547" s="115">
        <f t="shared" si="1587"/>
        <v>1190.8820000000001</v>
      </c>
      <c r="E3547" s="116">
        <f t="shared" si="1583"/>
        <v>1193.337</v>
      </c>
      <c r="F3547" s="117">
        <f t="shared" si="1584"/>
        <v>47503</v>
      </c>
      <c r="G3547" s="118">
        <f t="shared" si="1588"/>
        <v>2.0614972768082662E-3</v>
      </c>
      <c r="H3547" s="119">
        <f t="shared" si="1605"/>
        <v>47562</v>
      </c>
      <c r="I3547" s="119">
        <f t="shared" si="1589"/>
        <v>47562</v>
      </c>
      <c r="J3547" s="120">
        <f t="shared" si="1600"/>
        <v>18</v>
      </c>
      <c r="K3547" s="120">
        <f t="shared" si="1585"/>
        <v>5</v>
      </c>
      <c r="L3547" s="8">
        <f t="shared" si="1601"/>
        <v>1.0005722100000001</v>
      </c>
      <c r="M3547" s="121">
        <f t="shared" si="1590"/>
        <v>1.00206149</v>
      </c>
      <c r="N3547" s="121">
        <f t="shared" si="1591"/>
        <v>1.8398384232489284</v>
      </c>
      <c r="O3547" s="114">
        <f t="shared" si="1592"/>
        <v>1.84089119</v>
      </c>
      <c r="P3547" s="114">
        <f t="shared" si="1593"/>
        <v>30.568935530000001</v>
      </c>
      <c r="Q3547" s="168">
        <f t="shared" si="1606"/>
        <v>0</v>
      </c>
      <c r="R3547" s="169">
        <f t="shared" si="1602"/>
        <v>0</v>
      </c>
      <c r="S3547" s="114">
        <f t="shared" si="1594"/>
        <v>0</v>
      </c>
      <c r="T3547" s="124">
        <f t="shared" si="1603"/>
        <v>7.0000000000000007E-2</v>
      </c>
      <c r="U3547" s="122">
        <f t="shared" si="1595"/>
        <v>5</v>
      </c>
      <c r="V3547" s="122">
        <v>252</v>
      </c>
      <c r="W3547" s="121">
        <f t="shared" si="1596"/>
        <v>1.0013433350000001</v>
      </c>
      <c r="X3547" s="114">
        <f t="shared" si="1597"/>
        <v>4.1064320000000001E-2</v>
      </c>
      <c r="Y3547" s="114">
        <f t="shared" si="1598"/>
        <v>0</v>
      </c>
      <c r="Z3547" s="127" t="str">
        <f t="shared" si="1607"/>
        <v>A+J=</v>
      </c>
      <c r="AA3547" s="119">
        <f t="shared" si="1608"/>
        <v>47562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>
        <f t="shared" si="1599"/>
        <v>47542</v>
      </c>
      <c r="B3548" s="114">
        <f t="shared" si="1586"/>
        <v>30.621722569999999</v>
      </c>
      <c r="C3548" s="114">
        <f t="shared" si="1604"/>
        <v>16.605509170000001</v>
      </c>
      <c r="D3548" s="115">
        <f t="shared" si="1587"/>
        <v>1190.8820000000001</v>
      </c>
      <c r="E3548" s="116">
        <f t="shared" si="1583"/>
        <v>1193.337</v>
      </c>
      <c r="F3548" s="117">
        <f t="shared" si="1584"/>
        <v>47503</v>
      </c>
      <c r="G3548" s="118">
        <f t="shared" si="1588"/>
        <v>2.0614972768082662E-3</v>
      </c>
      <c r="H3548" s="119">
        <f t="shared" si="1605"/>
        <v>47562</v>
      </c>
      <c r="I3548" s="119">
        <f t="shared" si="1589"/>
        <v>47562</v>
      </c>
      <c r="J3548" s="120">
        <f t="shared" si="1600"/>
        <v>18</v>
      </c>
      <c r="K3548" s="120">
        <f t="shared" si="1585"/>
        <v>6</v>
      </c>
      <c r="L3548" s="8">
        <f t="shared" si="1601"/>
        <v>1.00068669</v>
      </c>
      <c r="M3548" s="121">
        <f t="shared" si="1590"/>
        <v>1.00206149</v>
      </c>
      <c r="N3548" s="121">
        <f t="shared" si="1591"/>
        <v>1.8398384232489284</v>
      </c>
      <c r="O3548" s="114">
        <f t="shared" si="1592"/>
        <v>1.84110182</v>
      </c>
      <c r="P3548" s="114">
        <f t="shared" si="1593"/>
        <v>30.572433149999998</v>
      </c>
      <c r="Q3548" s="168">
        <f t="shared" si="1606"/>
        <v>0</v>
      </c>
      <c r="R3548" s="169">
        <f t="shared" si="1602"/>
        <v>0</v>
      </c>
      <c r="S3548" s="114">
        <f t="shared" si="1594"/>
        <v>0</v>
      </c>
      <c r="T3548" s="124">
        <f t="shared" si="1603"/>
        <v>7.0000000000000007E-2</v>
      </c>
      <c r="U3548" s="122">
        <f t="shared" si="1595"/>
        <v>6</v>
      </c>
      <c r="V3548" s="122">
        <v>252</v>
      </c>
      <c r="W3548" s="121">
        <f t="shared" si="1596"/>
        <v>1.001612218</v>
      </c>
      <c r="X3548" s="114">
        <f t="shared" si="1597"/>
        <v>4.928942E-2</v>
      </c>
      <c r="Y3548" s="114">
        <f t="shared" si="1598"/>
        <v>0</v>
      </c>
      <c r="Z3548" s="127" t="str">
        <f t="shared" si="1607"/>
        <v>A+J=</v>
      </c>
      <c r="AA3548" s="119">
        <f t="shared" si="1608"/>
        <v>47562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>
        <f t="shared" si="1599"/>
        <v>47543</v>
      </c>
      <c r="B3549" s="114">
        <f t="shared" si="1586"/>
        <v>30.63344957</v>
      </c>
      <c r="C3549" s="114">
        <f t="shared" si="1604"/>
        <v>16.605509170000001</v>
      </c>
      <c r="D3549" s="115">
        <f t="shared" si="1587"/>
        <v>1190.8820000000001</v>
      </c>
      <c r="E3549" s="116">
        <f t="shared" si="1583"/>
        <v>1193.337</v>
      </c>
      <c r="F3549" s="117">
        <f t="shared" si="1584"/>
        <v>47503</v>
      </c>
      <c r="G3549" s="118">
        <f t="shared" si="1588"/>
        <v>2.0614972768082662E-3</v>
      </c>
      <c r="H3549" s="119">
        <f t="shared" si="1605"/>
        <v>47562</v>
      </c>
      <c r="I3549" s="119">
        <f t="shared" si="1589"/>
        <v>47562</v>
      </c>
      <c r="J3549" s="120">
        <f t="shared" si="1600"/>
        <v>18</v>
      </c>
      <c r="K3549" s="120">
        <f t="shared" si="1585"/>
        <v>7</v>
      </c>
      <c r="L3549" s="8">
        <f t="shared" si="1601"/>
        <v>1.0008011800000001</v>
      </c>
      <c r="M3549" s="121">
        <f t="shared" si="1590"/>
        <v>1.00206149</v>
      </c>
      <c r="N3549" s="121">
        <f t="shared" si="1591"/>
        <v>1.8398384232489284</v>
      </c>
      <c r="O3549" s="114">
        <f t="shared" si="1592"/>
        <v>1.8413124599999999</v>
      </c>
      <c r="P3549" s="114">
        <f t="shared" si="1593"/>
        <v>30.575930929999998</v>
      </c>
      <c r="Q3549" s="168">
        <f t="shared" si="1606"/>
        <v>0</v>
      </c>
      <c r="R3549" s="169">
        <f t="shared" si="1602"/>
        <v>0</v>
      </c>
      <c r="S3549" s="114">
        <f t="shared" si="1594"/>
        <v>0</v>
      </c>
      <c r="T3549" s="124">
        <f t="shared" si="1603"/>
        <v>7.0000000000000007E-2</v>
      </c>
      <c r="U3549" s="122">
        <f t="shared" si="1595"/>
        <v>7</v>
      </c>
      <c r="V3549" s="122">
        <v>252</v>
      </c>
      <c r="W3549" s="121">
        <f t="shared" si="1596"/>
        <v>1.001881174</v>
      </c>
      <c r="X3549" s="114">
        <f t="shared" si="1597"/>
        <v>5.7518640000000003E-2</v>
      </c>
      <c r="Y3549" s="114">
        <f t="shared" si="1598"/>
        <v>0</v>
      </c>
      <c r="Z3549" s="127" t="str">
        <f t="shared" si="1607"/>
        <v>A+J=</v>
      </c>
      <c r="AA3549" s="119">
        <f t="shared" si="1608"/>
        <v>47562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>
        <f t="shared" si="1599"/>
        <v>47544</v>
      </c>
      <c r="B3550" s="114">
        <f t="shared" si="1586"/>
        <v>30.64518133</v>
      </c>
      <c r="C3550" s="114">
        <f t="shared" si="1604"/>
        <v>16.605509170000001</v>
      </c>
      <c r="D3550" s="115">
        <f t="shared" si="1587"/>
        <v>1190.8820000000001</v>
      </c>
      <c r="E3550" s="116">
        <f t="shared" si="1583"/>
        <v>1193.337</v>
      </c>
      <c r="F3550" s="117">
        <f t="shared" si="1584"/>
        <v>47503</v>
      </c>
      <c r="G3550" s="118">
        <f t="shared" si="1588"/>
        <v>2.0614972768082662E-3</v>
      </c>
      <c r="H3550" s="119">
        <f t="shared" si="1605"/>
        <v>47562</v>
      </c>
      <c r="I3550" s="119">
        <f t="shared" si="1589"/>
        <v>47562</v>
      </c>
      <c r="J3550" s="120">
        <f t="shared" si="1600"/>
        <v>18</v>
      </c>
      <c r="K3550" s="120">
        <f t="shared" si="1585"/>
        <v>8</v>
      </c>
      <c r="L3550" s="8">
        <f t="shared" si="1601"/>
        <v>1.00091569</v>
      </c>
      <c r="M3550" s="121">
        <f t="shared" si="1590"/>
        <v>1.00206149</v>
      </c>
      <c r="N3550" s="121">
        <f t="shared" si="1591"/>
        <v>1.8398384232489284</v>
      </c>
      <c r="O3550" s="114">
        <f t="shared" si="1592"/>
        <v>1.8415231400000001</v>
      </c>
      <c r="P3550" s="114">
        <f t="shared" si="1593"/>
        <v>30.579429380000001</v>
      </c>
      <c r="Q3550" s="168">
        <f t="shared" si="1606"/>
        <v>0</v>
      </c>
      <c r="R3550" s="169">
        <f t="shared" si="1602"/>
        <v>0</v>
      </c>
      <c r="S3550" s="114">
        <f t="shared" si="1594"/>
        <v>0</v>
      </c>
      <c r="T3550" s="124">
        <f t="shared" si="1603"/>
        <v>7.0000000000000007E-2</v>
      </c>
      <c r="U3550" s="122">
        <f t="shared" si="1595"/>
        <v>8</v>
      </c>
      <c r="V3550" s="122">
        <v>252</v>
      </c>
      <c r="W3550" s="121">
        <f t="shared" si="1596"/>
        <v>1.0021502019999999</v>
      </c>
      <c r="X3550" s="114">
        <f t="shared" si="1597"/>
        <v>6.5751950000000003E-2</v>
      </c>
      <c r="Y3550" s="114">
        <f t="shared" si="1598"/>
        <v>0</v>
      </c>
      <c r="Z3550" s="127" t="str">
        <f t="shared" si="1607"/>
        <v>A+J=</v>
      </c>
      <c r="AA3550" s="119">
        <f t="shared" si="1608"/>
        <v>47562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>
        <f t="shared" si="1599"/>
        <v>47545</v>
      </c>
      <c r="B3551" s="114">
        <f t="shared" si="1586"/>
        <v>30.64518133</v>
      </c>
      <c r="C3551" s="114">
        <f t="shared" si="1604"/>
        <v>16.605509170000001</v>
      </c>
      <c r="D3551" s="115">
        <f t="shared" si="1587"/>
        <v>1190.8820000000001</v>
      </c>
      <c r="E3551" s="116">
        <f t="shared" si="1583"/>
        <v>1193.337</v>
      </c>
      <c r="F3551" s="117">
        <f t="shared" si="1584"/>
        <v>47503</v>
      </c>
      <c r="G3551" s="118">
        <f t="shared" si="1588"/>
        <v>2.0614972768082662E-3</v>
      </c>
      <c r="H3551" s="119">
        <f t="shared" si="1605"/>
        <v>47562</v>
      </c>
      <c r="I3551" s="119">
        <f t="shared" si="1589"/>
        <v>47562</v>
      </c>
      <c r="J3551" s="120">
        <f t="shared" si="1600"/>
        <v>18</v>
      </c>
      <c r="K3551" s="120">
        <f t="shared" si="1585"/>
        <v>8</v>
      </c>
      <c r="L3551" s="8">
        <f t="shared" si="1601"/>
        <v>1.00091569</v>
      </c>
      <c r="M3551" s="121">
        <f t="shared" si="1590"/>
        <v>1.00206149</v>
      </c>
      <c r="N3551" s="121">
        <f t="shared" si="1591"/>
        <v>1.8398384232489284</v>
      </c>
      <c r="O3551" s="114">
        <f t="shared" si="1592"/>
        <v>1.8415231400000001</v>
      </c>
      <c r="P3551" s="114">
        <f t="shared" si="1593"/>
        <v>30.579429380000001</v>
      </c>
      <c r="Q3551" s="168">
        <f t="shared" si="1606"/>
        <v>0</v>
      </c>
      <c r="R3551" s="169">
        <f t="shared" si="1602"/>
        <v>0</v>
      </c>
      <c r="S3551" s="114">
        <f t="shared" si="1594"/>
        <v>0</v>
      </c>
      <c r="T3551" s="124">
        <f t="shared" si="1603"/>
        <v>7.0000000000000007E-2</v>
      </c>
      <c r="U3551" s="122">
        <f t="shared" si="1595"/>
        <v>8</v>
      </c>
      <c r="V3551" s="122">
        <v>252</v>
      </c>
      <c r="W3551" s="121">
        <f t="shared" si="1596"/>
        <v>1.0021502019999999</v>
      </c>
      <c r="X3551" s="114">
        <f t="shared" si="1597"/>
        <v>6.5751950000000003E-2</v>
      </c>
      <c r="Y3551" s="114">
        <f t="shared" si="1598"/>
        <v>0</v>
      </c>
      <c r="Z3551" s="127" t="str">
        <f t="shared" si="1607"/>
        <v>A+J=</v>
      </c>
      <c r="AA3551" s="119">
        <f t="shared" si="1608"/>
        <v>47562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>
        <f t="shared" si="1599"/>
        <v>47546</v>
      </c>
      <c r="B3552" s="114">
        <f t="shared" si="1586"/>
        <v>30.64518133</v>
      </c>
      <c r="C3552" s="114">
        <f t="shared" si="1604"/>
        <v>16.605509170000001</v>
      </c>
      <c r="D3552" s="115">
        <f t="shared" si="1587"/>
        <v>1190.8820000000001</v>
      </c>
      <c r="E3552" s="116">
        <f t="shared" si="1583"/>
        <v>1193.337</v>
      </c>
      <c r="F3552" s="117">
        <f t="shared" si="1584"/>
        <v>47503</v>
      </c>
      <c r="G3552" s="118">
        <f t="shared" si="1588"/>
        <v>2.0614972768082662E-3</v>
      </c>
      <c r="H3552" s="119">
        <f t="shared" si="1605"/>
        <v>47562</v>
      </c>
      <c r="I3552" s="119">
        <f t="shared" si="1589"/>
        <v>47562</v>
      </c>
      <c r="J3552" s="120">
        <f t="shared" si="1600"/>
        <v>18</v>
      </c>
      <c r="K3552" s="120">
        <f t="shared" si="1585"/>
        <v>8</v>
      </c>
      <c r="L3552" s="8">
        <f t="shared" si="1601"/>
        <v>1.00091569</v>
      </c>
      <c r="M3552" s="121">
        <f t="shared" si="1590"/>
        <v>1.00206149</v>
      </c>
      <c r="N3552" s="121">
        <f t="shared" si="1591"/>
        <v>1.8398384232489284</v>
      </c>
      <c r="O3552" s="114">
        <f t="shared" si="1592"/>
        <v>1.8415231400000001</v>
      </c>
      <c r="P3552" s="114">
        <f t="shared" si="1593"/>
        <v>30.579429380000001</v>
      </c>
      <c r="Q3552" s="168">
        <f t="shared" si="1606"/>
        <v>0</v>
      </c>
      <c r="R3552" s="169">
        <f t="shared" si="1602"/>
        <v>0</v>
      </c>
      <c r="S3552" s="114">
        <f t="shared" si="1594"/>
        <v>0</v>
      </c>
      <c r="T3552" s="124">
        <f t="shared" si="1603"/>
        <v>7.0000000000000007E-2</v>
      </c>
      <c r="U3552" s="122">
        <f t="shared" si="1595"/>
        <v>8</v>
      </c>
      <c r="V3552" s="122">
        <v>252</v>
      </c>
      <c r="W3552" s="121">
        <f t="shared" si="1596"/>
        <v>1.0021502019999999</v>
      </c>
      <c r="X3552" s="114">
        <f t="shared" si="1597"/>
        <v>6.5751950000000003E-2</v>
      </c>
      <c r="Y3552" s="114">
        <f t="shared" si="1598"/>
        <v>0</v>
      </c>
      <c r="Z3552" s="127" t="str">
        <f t="shared" si="1607"/>
        <v>A+J=</v>
      </c>
      <c r="AA3552" s="119">
        <f t="shared" si="1608"/>
        <v>47562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>
        <f t="shared" si="1599"/>
        <v>47547</v>
      </c>
      <c r="B3553" s="114">
        <f t="shared" si="1586"/>
        <v>30.64518133</v>
      </c>
      <c r="C3553" s="114">
        <f t="shared" si="1604"/>
        <v>16.605509170000001</v>
      </c>
      <c r="D3553" s="115">
        <f t="shared" si="1587"/>
        <v>1190.8820000000001</v>
      </c>
      <c r="E3553" s="116">
        <f t="shared" si="1583"/>
        <v>1193.337</v>
      </c>
      <c r="F3553" s="117">
        <f t="shared" si="1584"/>
        <v>47503</v>
      </c>
      <c r="G3553" s="118">
        <f t="shared" si="1588"/>
        <v>2.0614972768082662E-3</v>
      </c>
      <c r="H3553" s="119">
        <f t="shared" si="1605"/>
        <v>47562</v>
      </c>
      <c r="I3553" s="119">
        <f t="shared" si="1589"/>
        <v>47562</v>
      </c>
      <c r="J3553" s="120">
        <f t="shared" si="1600"/>
        <v>18</v>
      </c>
      <c r="K3553" s="120">
        <f t="shared" si="1585"/>
        <v>8</v>
      </c>
      <c r="L3553" s="8">
        <f t="shared" si="1601"/>
        <v>1.00091569</v>
      </c>
      <c r="M3553" s="121">
        <f t="shared" si="1590"/>
        <v>1.00206149</v>
      </c>
      <c r="N3553" s="121">
        <f t="shared" si="1591"/>
        <v>1.8398384232489284</v>
      </c>
      <c r="O3553" s="114">
        <f t="shared" si="1592"/>
        <v>1.8415231400000001</v>
      </c>
      <c r="P3553" s="114">
        <f t="shared" si="1593"/>
        <v>30.579429380000001</v>
      </c>
      <c r="Q3553" s="168">
        <f t="shared" si="1606"/>
        <v>0</v>
      </c>
      <c r="R3553" s="169">
        <f t="shared" si="1602"/>
        <v>0</v>
      </c>
      <c r="S3553" s="114">
        <f t="shared" si="1594"/>
        <v>0</v>
      </c>
      <c r="T3553" s="124">
        <f t="shared" si="1603"/>
        <v>7.0000000000000007E-2</v>
      </c>
      <c r="U3553" s="122">
        <f t="shared" si="1595"/>
        <v>8</v>
      </c>
      <c r="V3553" s="122">
        <v>252</v>
      </c>
      <c r="W3553" s="121">
        <f t="shared" si="1596"/>
        <v>1.0021502019999999</v>
      </c>
      <c r="X3553" s="114">
        <f t="shared" si="1597"/>
        <v>6.5751950000000003E-2</v>
      </c>
      <c r="Y3553" s="114">
        <f t="shared" si="1598"/>
        <v>0</v>
      </c>
      <c r="Z3553" s="127" t="str">
        <f t="shared" si="1607"/>
        <v>A+J=</v>
      </c>
      <c r="AA3553" s="119">
        <f t="shared" si="1608"/>
        <v>47562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>
        <f t="shared" si="1599"/>
        <v>47548</v>
      </c>
      <c r="B3554" s="114">
        <f t="shared" si="1586"/>
        <v>30.64518133</v>
      </c>
      <c r="C3554" s="114">
        <f t="shared" si="1604"/>
        <v>16.605509170000001</v>
      </c>
      <c r="D3554" s="115">
        <f t="shared" si="1587"/>
        <v>1190.8820000000001</v>
      </c>
      <c r="E3554" s="116">
        <f t="shared" si="1583"/>
        <v>1193.337</v>
      </c>
      <c r="F3554" s="117">
        <f t="shared" si="1584"/>
        <v>47503</v>
      </c>
      <c r="G3554" s="118">
        <f t="shared" si="1588"/>
        <v>2.0614972768082662E-3</v>
      </c>
      <c r="H3554" s="119">
        <f t="shared" si="1605"/>
        <v>47562</v>
      </c>
      <c r="I3554" s="119">
        <f t="shared" si="1589"/>
        <v>47562</v>
      </c>
      <c r="J3554" s="120">
        <f t="shared" si="1600"/>
        <v>18</v>
      </c>
      <c r="K3554" s="120">
        <f t="shared" si="1585"/>
        <v>8</v>
      </c>
      <c r="L3554" s="8">
        <f t="shared" si="1601"/>
        <v>1.00091569</v>
      </c>
      <c r="M3554" s="121">
        <f t="shared" si="1590"/>
        <v>1.00206149</v>
      </c>
      <c r="N3554" s="121">
        <f t="shared" si="1591"/>
        <v>1.8398384232489284</v>
      </c>
      <c r="O3554" s="114">
        <f t="shared" si="1592"/>
        <v>1.8415231400000001</v>
      </c>
      <c r="P3554" s="114">
        <f t="shared" si="1593"/>
        <v>30.579429380000001</v>
      </c>
      <c r="Q3554" s="168">
        <f t="shared" si="1606"/>
        <v>0</v>
      </c>
      <c r="R3554" s="169">
        <f t="shared" si="1602"/>
        <v>0</v>
      </c>
      <c r="S3554" s="114">
        <f t="shared" si="1594"/>
        <v>0</v>
      </c>
      <c r="T3554" s="124">
        <f t="shared" si="1603"/>
        <v>7.0000000000000007E-2</v>
      </c>
      <c r="U3554" s="122">
        <f t="shared" si="1595"/>
        <v>8</v>
      </c>
      <c r="V3554" s="122">
        <v>252</v>
      </c>
      <c r="W3554" s="121">
        <f t="shared" si="1596"/>
        <v>1.0021502019999999</v>
      </c>
      <c r="X3554" s="114">
        <f t="shared" si="1597"/>
        <v>6.5751950000000003E-2</v>
      </c>
      <c r="Y3554" s="114">
        <f t="shared" si="1598"/>
        <v>0</v>
      </c>
      <c r="Z3554" s="127" t="str">
        <f t="shared" si="1607"/>
        <v>A+J=</v>
      </c>
      <c r="AA3554" s="119">
        <f t="shared" si="1608"/>
        <v>47562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>
        <f t="shared" si="1599"/>
        <v>47549</v>
      </c>
      <c r="B3555" s="114">
        <f t="shared" si="1586"/>
        <v>30.656917490000001</v>
      </c>
      <c r="C3555" s="114">
        <f t="shared" si="1604"/>
        <v>16.605509170000001</v>
      </c>
      <c r="D3555" s="115">
        <f t="shared" si="1587"/>
        <v>1190.8820000000001</v>
      </c>
      <c r="E3555" s="116">
        <f t="shared" si="1583"/>
        <v>1193.337</v>
      </c>
      <c r="F3555" s="117">
        <f t="shared" si="1584"/>
        <v>47503</v>
      </c>
      <c r="G3555" s="118">
        <f t="shared" si="1588"/>
        <v>2.0614972768082662E-3</v>
      </c>
      <c r="H3555" s="119">
        <f t="shared" si="1605"/>
        <v>47562</v>
      </c>
      <c r="I3555" s="119">
        <f t="shared" si="1589"/>
        <v>47562</v>
      </c>
      <c r="J3555" s="120">
        <f t="shared" si="1600"/>
        <v>18</v>
      </c>
      <c r="K3555" s="120">
        <f t="shared" si="1585"/>
        <v>9</v>
      </c>
      <c r="L3555" s="8">
        <f t="shared" si="1601"/>
        <v>1.0010302099999999</v>
      </c>
      <c r="M3555" s="121">
        <f t="shared" si="1590"/>
        <v>1.00206149</v>
      </c>
      <c r="N3555" s="121">
        <f t="shared" si="1591"/>
        <v>1.8398384232489284</v>
      </c>
      <c r="O3555" s="114">
        <f t="shared" si="1592"/>
        <v>1.8417338400000001</v>
      </c>
      <c r="P3555" s="114">
        <f t="shared" si="1593"/>
        <v>30.582928160000002</v>
      </c>
      <c r="Q3555" s="168">
        <f t="shared" si="1606"/>
        <v>0</v>
      </c>
      <c r="R3555" s="169">
        <f t="shared" si="1602"/>
        <v>0</v>
      </c>
      <c r="S3555" s="114">
        <f t="shared" si="1594"/>
        <v>0</v>
      </c>
      <c r="T3555" s="124">
        <f t="shared" si="1603"/>
        <v>7.0000000000000007E-2</v>
      </c>
      <c r="U3555" s="122">
        <f t="shared" si="1595"/>
        <v>9</v>
      </c>
      <c r="V3555" s="122">
        <v>252</v>
      </c>
      <c r="W3555" s="121">
        <f t="shared" si="1596"/>
        <v>1.0024193020000001</v>
      </c>
      <c r="X3555" s="114">
        <f t="shared" si="1597"/>
        <v>7.3989330000000006E-2</v>
      </c>
      <c r="Y3555" s="114">
        <f t="shared" si="1598"/>
        <v>0</v>
      </c>
      <c r="Z3555" s="127" t="str">
        <f t="shared" si="1607"/>
        <v>A+J=</v>
      </c>
      <c r="AA3555" s="119">
        <f t="shared" si="1608"/>
        <v>47562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>
        <f t="shared" si="1599"/>
        <v>47550</v>
      </c>
      <c r="B3556" s="114">
        <f t="shared" si="1586"/>
        <v>30.66865825</v>
      </c>
      <c r="C3556" s="114">
        <f t="shared" si="1604"/>
        <v>16.605509170000001</v>
      </c>
      <c r="D3556" s="115">
        <f t="shared" si="1587"/>
        <v>1190.8820000000001</v>
      </c>
      <c r="E3556" s="116">
        <f t="shared" si="1583"/>
        <v>1193.337</v>
      </c>
      <c r="F3556" s="117">
        <f t="shared" si="1584"/>
        <v>47503</v>
      </c>
      <c r="G3556" s="118">
        <f t="shared" si="1588"/>
        <v>2.0614972768082662E-3</v>
      </c>
      <c r="H3556" s="119">
        <f t="shared" si="1605"/>
        <v>47562</v>
      </c>
      <c r="I3556" s="119">
        <f t="shared" si="1589"/>
        <v>47562</v>
      </c>
      <c r="J3556" s="120">
        <f t="shared" si="1600"/>
        <v>18</v>
      </c>
      <c r="K3556" s="120">
        <f t="shared" si="1585"/>
        <v>10</v>
      </c>
      <c r="L3556" s="8">
        <f t="shared" si="1601"/>
        <v>1.0011447499999999</v>
      </c>
      <c r="M3556" s="121">
        <f t="shared" si="1590"/>
        <v>1.00206149</v>
      </c>
      <c r="N3556" s="121">
        <f t="shared" si="1591"/>
        <v>1.8398384232489284</v>
      </c>
      <c r="O3556" s="114">
        <f t="shared" si="1592"/>
        <v>1.8419445699999999</v>
      </c>
      <c r="P3556" s="114">
        <f t="shared" si="1593"/>
        <v>30.586427440000001</v>
      </c>
      <c r="Q3556" s="168">
        <f t="shared" si="1606"/>
        <v>0</v>
      </c>
      <c r="R3556" s="169">
        <f t="shared" si="1602"/>
        <v>0</v>
      </c>
      <c r="S3556" s="114">
        <f t="shared" si="1594"/>
        <v>0</v>
      </c>
      <c r="T3556" s="124">
        <f t="shared" si="1603"/>
        <v>7.0000000000000007E-2</v>
      </c>
      <c r="U3556" s="122">
        <f t="shared" si="1595"/>
        <v>10</v>
      </c>
      <c r="V3556" s="122">
        <v>252</v>
      </c>
      <c r="W3556" s="121">
        <f t="shared" si="1596"/>
        <v>1.0026884739999999</v>
      </c>
      <c r="X3556" s="114">
        <f t="shared" si="1597"/>
        <v>8.2230810000000001E-2</v>
      </c>
      <c r="Y3556" s="114">
        <f t="shared" si="1598"/>
        <v>0</v>
      </c>
      <c r="Z3556" s="127" t="str">
        <f t="shared" si="1607"/>
        <v>A+J=</v>
      </c>
      <c r="AA3556" s="119">
        <f t="shared" si="1608"/>
        <v>47562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>
        <f t="shared" si="1599"/>
        <v>47551</v>
      </c>
      <c r="B3557" s="114">
        <f t="shared" si="1586"/>
        <v>30.680403290000001</v>
      </c>
      <c r="C3557" s="114">
        <f t="shared" si="1604"/>
        <v>16.605509170000001</v>
      </c>
      <c r="D3557" s="115">
        <f t="shared" si="1587"/>
        <v>1190.8820000000001</v>
      </c>
      <c r="E3557" s="116">
        <f t="shared" si="1583"/>
        <v>1193.337</v>
      </c>
      <c r="F3557" s="117">
        <f t="shared" si="1584"/>
        <v>47503</v>
      </c>
      <c r="G3557" s="118">
        <f t="shared" si="1588"/>
        <v>2.0614972768082662E-3</v>
      </c>
      <c r="H3557" s="119">
        <f t="shared" si="1605"/>
        <v>47562</v>
      </c>
      <c r="I3557" s="119">
        <f t="shared" si="1589"/>
        <v>47562</v>
      </c>
      <c r="J3557" s="120">
        <f t="shared" si="1600"/>
        <v>18</v>
      </c>
      <c r="K3557" s="120">
        <f t="shared" si="1585"/>
        <v>11</v>
      </c>
      <c r="L3557" s="8">
        <f t="shared" si="1601"/>
        <v>1.0012592899999999</v>
      </c>
      <c r="M3557" s="121">
        <f t="shared" si="1590"/>
        <v>1.00206149</v>
      </c>
      <c r="N3557" s="121">
        <f t="shared" si="1591"/>
        <v>1.8398384232489284</v>
      </c>
      <c r="O3557" s="114">
        <f t="shared" si="1592"/>
        <v>1.8421553100000001</v>
      </c>
      <c r="P3557" s="114">
        <f t="shared" si="1593"/>
        <v>30.589926890000001</v>
      </c>
      <c r="Q3557" s="168">
        <f t="shared" si="1606"/>
        <v>0</v>
      </c>
      <c r="R3557" s="169">
        <f t="shared" si="1602"/>
        <v>0</v>
      </c>
      <c r="S3557" s="114">
        <f t="shared" si="1594"/>
        <v>0</v>
      </c>
      <c r="T3557" s="124">
        <f t="shared" si="1603"/>
        <v>7.0000000000000007E-2</v>
      </c>
      <c r="U3557" s="122">
        <f t="shared" si="1595"/>
        <v>11</v>
      </c>
      <c r="V3557" s="122">
        <v>252</v>
      </c>
      <c r="W3557" s="121">
        <f t="shared" si="1596"/>
        <v>1.0029577190000001</v>
      </c>
      <c r="X3557" s="114">
        <f t="shared" si="1597"/>
        <v>9.0476399999999998E-2</v>
      </c>
      <c r="Y3557" s="114">
        <f t="shared" si="1598"/>
        <v>0</v>
      </c>
      <c r="Z3557" s="127" t="str">
        <f t="shared" si="1607"/>
        <v>A+J=</v>
      </c>
      <c r="AA3557" s="119">
        <f t="shared" si="1608"/>
        <v>47562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>
        <f t="shared" si="1599"/>
        <v>47552</v>
      </c>
      <c r="B3558" s="114">
        <f t="shared" si="1586"/>
        <v>30.680403290000001</v>
      </c>
      <c r="C3558" s="114">
        <f t="shared" si="1604"/>
        <v>16.605509170000001</v>
      </c>
      <c r="D3558" s="115">
        <f t="shared" si="1587"/>
        <v>1190.8820000000001</v>
      </c>
      <c r="E3558" s="116">
        <f t="shared" si="1583"/>
        <v>1193.337</v>
      </c>
      <c r="F3558" s="117">
        <f t="shared" si="1584"/>
        <v>47503</v>
      </c>
      <c r="G3558" s="118">
        <f t="shared" si="1588"/>
        <v>2.0614972768082662E-3</v>
      </c>
      <c r="H3558" s="119">
        <f t="shared" si="1605"/>
        <v>47562</v>
      </c>
      <c r="I3558" s="119">
        <f t="shared" si="1589"/>
        <v>47562</v>
      </c>
      <c r="J3558" s="120">
        <f t="shared" si="1600"/>
        <v>18</v>
      </c>
      <c r="K3558" s="120">
        <f t="shared" si="1585"/>
        <v>11</v>
      </c>
      <c r="L3558" s="8">
        <f t="shared" si="1601"/>
        <v>1.0012592899999999</v>
      </c>
      <c r="M3558" s="121">
        <f t="shared" si="1590"/>
        <v>1.00206149</v>
      </c>
      <c r="N3558" s="121">
        <f t="shared" si="1591"/>
        <v>1.8398384232489284</v>
      </c>
      <c r="O3558" s="114">
        <f t="shared" si="1592"/>
        <v>1.8421553100000001</v>
      </c>
      <c r="P3558" s="114">
        <f t="shared" si="1593"/>
        <v>30.589926890000001</v>
      </c>
      <c r="Q3558" s="168">
        <f t="shared" si="1606"/>
        <v>0</v>
      </c>
      <c r="R3558" s="169">
        <f t="shared" si="1602"/>
        <v>0</v>
      </c>
      <c r="S3558" s="114">
        <f t="shared" si="1594"/>
        <v>0</v>
      </c>
      <c r="T3558" s="124">
        <f t="shared" si="1603"/>
        <v>7.0000000000000007E-2</v>
      </c>
      <c r="U3558" s="122">
        <f t="shared" si="1595"/>
        <v>11</v>
      </c>
      <c r="V3558" s="122">
        <v>252</v>
      </c>
      <c r="W3558" s="121">
        <f t="shared" si="1596"/>
        <v>1.0029577190000001</v>
      </c>
      <c r="X3558" s="114">
        <f t="shared" si="1597"/>
        <v>9.0476399999999998E-2</v>
      </c>
      <c r="Y3558" s="114">
        <f t="shared" si="1598"/>
        <v>0</v>
      </c>
      <c r="Z3558" s="127" t="str">
        <f t="shared" si="1607"/>
        <v>A+J=</v>
      </c>
      <c r="AA3558" s="119">
        <f t="shared" si="1608"/>
        <v>47562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>
        <f t="shared" si="1599"/>
        <v>47553</v>
      </c>
      <c r="B3559" s="114">
        <f t="shared" si="1586"/>
        <v>30.680403290000001</v>
      </c>
      <c r="C3559" s="114">
        <f t="shared" si="1604"/>
        <v>16.605509170000001</v>
      </c>
      <c r="D3559" s="115">
        <f t="shared" si="1587"/>
        <v>1190.8820000000001</v>
      </c>
      <c r="E3559" s="116">
        <f t="shared" si="1583"/>
        <v>1193.337</v>
      </c>
      <c r="F3559" s="117">
        <f t="shared" si="1584"/>
        <v>47503</v>
      </c>
      <c r="G3559" s="118">
        <f t="shared" si="1588"/>
        <v>2.0614972768082662E-3</v>
      </c>
      <c r="H3559" s="119">
        <f t="shared" si="1605"/>
        <v>47562</v>
      </c>
      <c r="I3559" s="119">
        <f t="shared" si="1589"/>
        <v>47562</v>
      </c>
      <c r="J3559" s="120">
        <f t="shared" si="1600"/>
        <v>18</v>
      </c>
      <c r="K3559" s="120">
        <f t="shared" si="1585"/>
        <v>11</v>
      </c>
      <c r="L3559" s="8">
        <f t="shared" si="1601"/>
        <v>1.0012592899999999</v>
      </c>
      <c r="M3559" s="121">
        <f t="shared" si="1590"/>
        <v>1.00206149</v>
      </c>
      <c r="N3559" s="121">
        <f t="shared" si="1591"/>
        <v>1.8398384232489284</v>
      </c>
      <c r="O3559" s="114">
        <f t="shared" si="1592"/>
        <v>1.8421553100000001</v>
      </c>
      <c r="P3559" s="114">
        <f t="shared" si="1593"/>
        <v>30.589926890000001</v>
      </c>
      <c r="Q3559" s="168">
        <f t="shared" si="1606"/>
        <v>0</v>
      </c>
      <c r="R3559" s="169">
        <f t="shared" si="1602"/>
        <v>0</v>
      </c>
      <c r="S3559" s="114">
        <f t="shared" si="1594"/>
        <v>0</v>
      </c>
      <c r="T3559" s="124">
        <f t="shared" si="1603"/>
        <v>7.0000000000000007E-2</v>
      </c>
      <c r="U3559" s="122">
        <f t="shared" si="1595"/>
        <v>11</v>
      </c>
      <c r="V3559" s="122">
        <v>252</v>
      </c>
      <c r="W3559" s="121">
        <f t="shared" si="1596"/>
        <v>1.0029577190000001</v>
      </c>
      <c r="X3559" s="114">
        <f t="shared" si="1597"/>
        <v>9.0476399999999998E-2</v>
      </c>
      <c r="Y3559" s="114">
        <f t="shared" si="1598"/>
        <v>0</v>
      </c>
      <c r="Z3559" s="127" t="str">
        <f t="shared" si="1607"/>
        <v>A+J=</v>
      </c>
      <c r="AA3559" s="119">
        <f t="shared" si="1608"/>
        <v>47562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>
        <f t="shared" si="1599"/>
        <v>47554</v>
      </c>
      <c r="B3560" s="114">
        <f t="shared" si="1586"/>
        <v>30.692152909999997</v>
      </c>
      <c r="C3560" s="114">
        <f t="shared" si="1604"/>
        <v>16.605509170000001</v>
      </c>
      <c r="D3560" s="115">
        <f t="shared" si="1587"/>
        <v>1190.8820000000001</v>
      </c>
      <c r="E3560" s="116">
        <f t="shared" si="1583"/>
        <v>1193.337</v>
      </c>
      <c r="F3560" s="117">
        <f t="shared" si="1584"/>
        <v>47503</v>
      </c>
      <c r="G3560" s="118">
        <f t="shared" si="1588"/>
        <v>2.0614972768082662E-3</v>
      </c>
      <c r="H3560" s="119">
        <f t="shared" si="1605"/>
        <v>47562</v>
      </c>
      <c r="I3560" s="119">
        <f t="shared" si="1589"/>
        <v>47562</v>
      </c>
      <c r="J3560" s="120">
        <f t="shared" si="1600"/>
        <v>18</v>
      </c>
      <c r="K3560" s="120">
        <f t="shared" si="1585"/>
        <v>12</v>
      </c>
      <c r="L3560" s="8">
        <f t="shared" si="1601"/>
        <v>1.00137385</v>
      </c>
      <c r="M3560" s="121">
        <f t="shared" si="1590"/>
        <v>1.00206149</v>
      </c>
      <c r="N3560" s="121">
        <f t="shared" si="1591"/>
        <v>1.8398384232489284</v>
      </c>
      <c r="O3560" s="114">
        <f t="shared" si="1592"/>
        <v>1.8423660799999999</v>
      </c>
      <c r="P3560" s="114">
        <f t="shared" si="1593"/>
        <v>30.593426829999999</v>
      </c>
      <c r="Q3560" s="168">
        <f t="shared" si="1606"/>
        <v>0</v>
      </c>
      <c r="R3560" s="169">
        <f t="shared" si="1602"/>
        <v>0</v>
      </c>
      <c r="S3560" s="114">
        <f t="shared" si="1594"/>
        <v>0</v>
      </c>
      <c r="T3560" s="124">
        <f t="shared" si="1603"/>
        <v>7.0000000000000007E-2</v>
      </c>
      <c r="U3560" s="122">
        <f t="shared" si="1595"/>
        <v>12</v>
      </c>
      <c r="V3560" s="122">
        <v>252</v>
      </c>
      <c r="W3560" s="121">
        <f t="shared" si="1596"/>
        <v>1.003227036</v>
      </c>
      <c r="X3560" s="114">
        <f t="shared" si="1597"/>
        <v>9.8726079999999994E-2</v>
      </c>
      <c r="Y3560" s="114">
        <f t="shared" si="1598"/>
        <v>0</v>
      </c>
      <c r="Z3560" s="127" t="str">
        <f t="shared" si="1607"/>
        <v>A+J=</v>
      </c>
      <c r="AA3560" s="119">
        <f t="shared" si="1608"/>
        <v>47562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>
        <f t="shared" si="1599"/>
        <v>47555</v>
      </c>
      <c r="B3561" s="114">
        <f t="shared" si="1586"/>
        <v>30.703907300000001</v>
      </c>
      <c r="C3561" s="114">
        <f t="shared" si="1604"/>
        <v>16.605509170000001</v>
      </c>
      <c r="D3561" s="115">
        <f t="shared" si="1587"/>
        <v>1190.8820000000001</v>
      </c>
      <c r="E3561" s="116">
        <f t="shared" si="1583"/>
        <v>1193.337</v>
      </c>
      <c r="F3561" s="117">
        <f t="shared" si="1584"/>
        <v>47503</v>
      </c>
      <c r="G3561" s="118">
        <f t="shared" si="1588"/>
        <v>2.0614972768082662E-3</v>
      </c>
      <c r="H3561" s="119">
        <f t="shared" si="1605"/>
        <v>47562</v>
      </c>
      <c r="I3561" s="119">
        <f t="shared" si="1589"/>
        <v>47562</v>
      </c>
      <c r="J3561" s="120">
        <f t="shared" si="1600"/>
        <v>18</v>
      </c>
      <c r="K3561" s="120">
        <f t="shared" si="1585"/>
        <v>13</v>
      </c>
      <c r="L3561" s="8">
        <f t="shared" si="1601"/>
        <v>1.00148843</v>
      </c>
      <c r="M3561" s="121">
        <f t="shared" si="1590"/>
        <v>1.00206149</v>
      </c>
      <c r="N3561" s="121">
        <f t="shared" si="1591"/>
        <v>1.8398384232489284</v>
      </c>
      <c r="O3561" s="114">
        <f t="shared" si="1592"/>
        <v>1.8425768899999999</v>
      </c>
      <c r="P3561" s="114">
        <f t="shared" si="1593"/>
        <v>30.596927440000002</v>
      </c>
      <c r="Q3561" s="168">
        <f t="shared" si="1606"/>
        <v>0</v>
      </c>
      <c r="R3561" s="169">
        <f t="shared" si="1602"/>
        <v>0</v>
      </c>
      <c r="S3561" s="114">
        <f t="shared" si="1594"/>
        <v>0</v>
      </c>
      <c r="T3561" s="124">
        <f t="shared" si="1603"/>
        <v>7.0000000000000007E-2</v>
      </c>
      <c r="U3561" s="122">
        <f t="shared" si="1595"/>
        <v>13</v>
      </c>
      <c r="V3561" s="122">
        <v>252</v>
      </c>
      <c r="W3561" s="121">
        <f t="shared" si="1596"/>
        <v>1.003496425</v>
      </c>
      <c r="X3561" s="114">
        <f t="shared" si="1597"/>
        <v>0.10697986</v>
      </c>
      <c r="Y3561" s="114">
        <f t="shared" si="1598"/>
        <v>0</v>
      </c>
      <c r="Z3561" s="127" t="str">
        <f t="shared" si="1607"/>
        <v>A+J=</v>
      </c>
      <c r="AA3561" s="119">
        <f t="shared" si="1608"/>
        <v>47562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>
        <f t="shared" si="1599"/>
        <v>47556</v>
      </c>
      <c r="B3562" s="114">
        <f t="shared" si="1586"/>
        <v>30.7156658</v>
      </c>
      <c r="C3562" s="114">
        <f t="shared" si="1604"/>
        <v>16.605509170000001</v>
      </c>
      <c r="D3562" s="115">
        <f t="shared" si="1587"/>
        <v>1190.8820000000001</v>
      </c>
      <c r="E3562" s="116">
        <f t="shared" ref="E3562:E3625" si="1609">IF($K3562=1,VLOOKUP($A3561,$AO$10:$AS$131,4),E3561)</f>
        <v>1193.337</v>
      </c>
      <c r="F3562" s="117">
        <f t="shared" ref="F3562:F3625" si="1610">IF($K3562=1,VLOOKUP($A3561,$AO$10:$AS$131,5),F3561)</f>
        <v>47503</v>
      </c>
      <c r="G3562" s="118">
        <f t="shared" si="1588"/>
        <v>2.0614972768082662E-3</v>
      </c>
      <c r="H3562" s="119">
        <f t="shared" si="1605"/>
        <v>47562</v>
      </c>
      <c r="I3562" s="119">
        <f t="shared" si="1589"/>
        <v>47562</v>
      </c>
      <c r="J3562" s="120">
        <f t="shared" si="1600"/>
        <v>18</v>
      </c>
      <c r="K3562" s="120">
        <f t="shared" si="1585"/>
        <v>14</v>
      </c>
      <c r="L3562" s="8">
        <f t="shared" si="1601"/>
        <v>1.00160301</v>
      </c>
      <c r="M3562" s="121">
        <f t="shared" si="1590"/>
        <v>1.00206149</v>
      </c>
      <c r="N3562" s="121">
        <f t="shared" si="1591"/>
        <v>1.8398384232489284</v>
      </c>
      <c r="O3562" s="114">
        <f t="shared" si="1592"/>
        <v>1.8427876999999999</v>
      </c>
      <c r="P3562" s="114">
        <f t="shared" si="1593"/>
        <v>30.600428050000001</v>
      </c>
      <c r="Q3562" s="168">
        <f t="shared" si="1606"/>
        <v>0</v>
      </c>
      <c r="R3562" s="169">
        <f t="shared" si="1602"/>
        <v>0</v>
      </c>
      <c r="S3562" s="114">
        <f t="shared" si="1594"/>
        <v>0</v>
      </c>
      <c r="T3562" s="124">
        <f t="shared" si="1603"/>
        <v>7.0000000000000007E-2</v>
      </c>
      <c r="U3562" s="122">
        <f t="shared" si="1595"/>
        <v>14</v>
      </c>
      <c r="V3562" s="122">
        <v>252</v>
      </c>
      <c r="W3562" s="121">
        <f t="shared" si="1596"/>
        <v>1.0037658869999999</v>
      </c>
      <c r="X3562" s="114">
        <f t="shared" si="1597"/>
        <v>0.11523775</v>
      </c>
      <c r="Y3562" s="114">
        <f t="shared" si="1598"/>
        <v>0</v>
      </c>
      <c r="Z3562" s="127" t="str">
        <f t="shared" si="1607"/>
        <v>A+J=</v>
      </c>
      <c r="AA3562" s="119">
        <f t="shared" si="1608"/>
        <v>47562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>
        <f t="shared" si="1599"/>
        <v>47557</v>
      </c>
      <c r="B3563" s="114">
        <f t="shared" si="1586"/>
        <v>30.727428879999998</v>
      </c>
      <c r="C3563" s="114">
        <f t="shared" si="1604"/>
        <v>16.605509170000001</v>
      </c>
      <c r="D3563" s="115">
        <f t="shared" si="1587"/>
        <v>1190.8820000000001</v>
      </c>
      <c r="E3563" s="116">
        <f t="shared" si="1609"/>
        <v>1193.337</v>
      </c>
      <c r="F3563" s="117">
        <f t="shared" si="1610"/>
        <v>47503</v>
      </c>
      <c r="G3563" s="118">
        <f t="shared" si="1588"/>
        <v>2.0614972768082662E-3</v>
      </c>
      <c r="H3563" s="119">
        <f t="shared" si="1605"/>
        <v>47562</v>
      </c>
      <c r="I3563" s="119">
        <f t="shared" si="1589"/>
        <v>47562</v>
      </c>
      <c r="J3563" s="120">
        <f t="shared" si="1600"/>
        <v>18</v>
      </c>
      <c r="K3563" s="120">
        <f t="shared" si="1585"/>
        <v>15</v>
      </c>
      <c r="L3563" s="8">
        <f t="shared" si="1601"/>
        <v>1.00171761</v>
      </c>
      <c r="M3563" s="121">
        <f t="shared" si="1590"/>
        <v>1.00206149</v>
      </c>
      <c r="N3563" s="121">
        <f t="shared" si="1591"/>
        <v>1.8398384232489284</v>
      </c>
      <c r="O3563" s="114">
        <f t="shared" si="1592"/>
        <v>1.84299854</v>
      </c>
      <c r="P3563" s="114">
        <f t="shared" si="1593"/>
        <v>30.603929149999999</v>
      </c>
      <c r="Q3563" s="168">
        <f t="shared" si="1606"/>
        <v>0</v>
      </c>
      <c r="R3563" s="169">
        <f t="shared" si="1602"/>
        <v>0</v>
      </c>
      <c r="S3563" s="114">
        <f t="shared" si="1594"/>
        <v>0</v>
      </c>
      <c r="T3563" s="124">
        <f t="shared" si="1603"/>
        <v>7.0000000000000007E-2</v>
      </c>
      <c r="U3563" s="122">
        <f t="shared" si="1595"/>
        <v>15</v>
      </c>
      <c r="V3563" s="122">
        <v>252</v>
      </c>
      <c r="W3563" s="121">
        <f t="shared" si="1596"/>
        <v>1.004035421</v>
      </c>
      <c r="X3563" s="114">
        <f t="shared" si="1597"/>
        <v>0.12349973</v>
      </c>
      <c r="Y3563" s="114">
        <f t="shared" si="1598"/>
        <v>0</v>
      </c>
      <c r="Z3563" s="127" t="str">
        <f t="shared" si="1607"/>
        <v>A+J=</v>
      </c>
      <c r="AA3563" s="119">
        <f t="shared" si="1608"/>
        <v>47562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>
        <f t="shared" si="1599"/>
        <v>47558</v>
      </c>
      <c r="B3564" s="114">
        <f t="shared" si="1586"/>
        <v>30.7391969</v>
      </c>
      <c r="C3564" s="114">
        <f t="shared" si="1604"/>
        <v>16.605509170000001</v>
      </c>
      <c r="D3564" s="115">
        <f t="shared" si="1587"/>
        <v>1190.8820000000001</v>
      </c>
      <c r="E3564" s="116">
        <f t="shared" si="1609"/>
        <v>1193.337</v>
      </c>
      <c r="F3564" s="117">
        <f t="shared" si="1610"/>
        <v>47503</v>
      </c>
      <c r="G3564" s="118">
        <f t="shared" si="1588"/>
        <v>2.0614972768082662E-3</v>
      </c>
      <c r="H3564" s="119">
        <f t="shared" si="1605"/>
        <v>47562</v>
      </c>
      <c r="I3564" s="119">
        <f t="shared" si="1589"/>
        <v>47562</v>
      </c>
      <c r="J3564" s="120">
        <f t="shared" si="1600"/>
        <v>18</v>
      </c>
      <c r="K3564" s="120">
        <f t="shared" si="1585"/>
        <v>16</v>
      </c>
      <c r="L3564" s="8">
        <f t="shared" si="1601"/>
        <v>1.00183223</v>
      </c>
      <c r="M3564" s="121">
        <f t="shared" si="1590"/>
        <v>1.00206149</v>
      </c>
      <c r="N3564" s="121">
        <f t="shared" si="1591"/>
        <v>1.8398384232489284</v>
      </c>
      <c r="O3564" s="114">
        <f t="shared" si="1592"/>
        <v>1.8432094299999999</v>
      </c>
      <c r="P3564" s="114">
        <f t="shared" si="1593"/>
        <v>30.607431089999999</v>
      </c>
      <c r="Q3564" s="168">
        <f t="shared" si="1606"/>
        <v>0</v>
      </c>
      <c r="R3564" s="169">
        <f t="shared" si="1602"/>
        <v>0</v>
      </c>
      <c r="S3564" s="114">
        <f t="shared" si="1594"/>
        <v>0</v>
      </c>
      <c r="T3564" s="124">
        <f t="shared" si="1603"/>
        <v>7.0000000000000007E-2</v>
      </c>
      <c r="U3564" s="122">
        <f t="shared" si="1595"/>
        <v>16</v>
      </c>
      <c r="V3564" s="122">
        <v>252</v>
      </c>
      <c r="W3564" s="121">
        <f t="shared" si="1596"/>
        <v>1.004305027</v>
      </c>
      <c r="X3564" s="114">
        <f t="shared" si="1597"/>
        <v>0.13176581000000001</v>
      </c>
      <c r="Y3564" s="114">
        <f t="shared" si="1598"/>
        <v>0</v>
      </c>
      <c r="Z3564" s="127" t="str">
        <f t="shared" si="1607"/>
        <v>A+J=</v>
      </c>
      <c r="AA3564" s="119">
        <f t="shared" si="1608"/>
        <v>47562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>
        <f t="shared" si="1599"/>
        <v>47559</v>
      </c>
      <c r="B3565" s="114">
        <f t="shared" si="1586"/>
        <v>30.7391969</v>
      </c>
      <c r="C3565" s="114">
        <f t="shared" si="1604"/>
        <v>16.605509170000001</v>
      </c>
      <c r="D3565" s="115">
        <f t="shared" si="1587"/>
        <v>1190.8820000000001</v>
      </c>
      <c r="E3565" s="116">
        <f t="shared" si="1609"/>
        <v>1193.337</v>
      </c>
      <c r="F3565" s="117">
        <f t="shared" si="1610"/>
        <v>47503</v>
      </c>
      <c r="G3565" s="118">
        <f t="shared" si="1588"/>
        <v>2.0614972768082662E-3</v>
      </c>
      <c r="H3565" s="119">
        <f t="shared" si="1605"/>
        <v>47562</v>
      </c>
      <c r="I3565" s="119">
        <f t="shared" si="1589"/>
        <v>47562</v>
      </c>
      <c r="J3565" s="120">
        <f t="shared" si="1600"/>
        <v>18</v>
      </c>
      <c r="K3565" s="120">
        <f t="shared" si="1585"/>
        <v>16</v>
      </c>
      <c r="L3565" s="8">
        <f t="shared" si="1601"/>
        <v>1.00183223</v>
      </c>
      <c r="M3565" s="121">
        <f t="shared" si="1590"/>
        <v>1.00206149</v>
      </c>
      <c r="N3565" s="121">
        <f t="shared" si="1591"/>
        <v>1.8398384232489284</v>
      </c>
      <c r="O3565" s="114">
        <f t="shared" si="1592"/>
        <v>1.8432094299999999</v>
      </c>
      <c r="P3565" s="114">
        <f t="shared" si="1593"/>
        <v>30.607431089999999</v>
      </c>
      <c r="Q3565" s="168">
        <f t="shared" si="1606"/>
        <v>0</v>
      </c>
      <c r="R3565" s="169">
        <f t="shared" si="1602"/>
        <v>0</v>
      </c>
      <c r="S3565" s="114">
        <f t="shared" si="1594"/>
        <v>0</v>
      </c>
      <c r="T3565" s="124">
        <f t="shared" si="1603"/>
        <v>7.0000000000000007E-2</v>
      </c>
      <c r="U3565" s="122">
        <f t="shared" si="1595"/>
        <v>16</v>
      </c>
      <c r="V3565" s="122">
        <v>252</v>
      </c>
      <c r="W3565" s="121">
        <f t="shared" si="1596"/>
        <v>1.004305027</v>
      </c>
      <c r="X3565" s="114">
        <f t="shared" si="1597"/>
        <v>0.13176581000000001</v>
      </c>
      <c r="Y3565" s="114">
        <f t="shared" si="1598"/>
        <v>0</v>
      </c>
      <c r="Z3565" s="127" t="str">
        <f t="shared" si="1607"/>
        <v>A+J=</v>
      </c>
      <c r="AA3565" s="119">
        <f t="shared" si="1608"/>
        <v>47562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>
        <f t="shared" si="1599"/>
        <v>47560</v>
      </c>
      <c r="B3566" s="114">
        <f t="shared" si="1586"/>
        <v>30.7391969</v>
      </c>
      <c r="C3566" s="114">
        <f t="shared" si="1604"/>
        <v>16.605509170000001</v>
      </c>
      <c r="D3566" s="115">
        <f t="shared" si="1587"/>
        <v>1190.8820000000001</v>
      </c>
      <c r="E3566" s="116">
        <f t="shared" si="1609"/>
        <v>1193.337</v>
      </c>
      <c r="F3566" s="117">
        <f t="shared" si="1610"/>
        <v>47503</v>
      </c>
      <c r="G3566" s="118">
        <f t="shared" si="1588"/>
        <v>2.0614972768082662E-3</v>
      </c>
      <c r="H3566" s="119">
        <f t="shared" si="1605"/>
        <v>47562</v>
      </c>
      <c r="I3566" s="119">
        <f t="shared" si="1589"/>
        <v>47562</v>
      </c>
      <c r="J3566" s="120">
        <f t="shared" si="1600"/>
        <v>18</v>
      </c>
      <c r="K3566" s="120">
        <f t="shared" ref="K3566:K3629" si="1611">(J3566-(NETWORKDAYS(A3566,I3566,AD$148:AD$502)-1))</f>
        <v>16</v>
      </c>
      <c r="L3566" s="8">
        <f t="shared" si="1601"/>
        <v>1.00183223</v>
      </c>
      <c r="M3566" s="121">
        <f t="shared" si="1590"/>
        <v>1.00206149</v>
      </c>
      <c r="N3566" s="121">
        <f t="shared" si="1591"/>
        <v>1.8398384232489284</v>
      </c>
      <c r="O3566" s="114">
        <f t="shared" si="1592"/>
        <v>1.8432094299999999</v>
      </c>
      <c r="P3566" s="114">
        <f t="shared" si="1593"/>
        <v>30.607431089999999</v>
      </c>
      <c r="Q3566" s="168">
        <f t="shared" si="1606"/>
        <v>0</v>
      </c>
      <c r="R3566" s="169">
        <f t="shared" si="1602"/>
        <v>0</v>
      </c>
      <c r="S3566" s="114">
        <f t="shared" si="1594"/>
        <v>0</v>
      </c>
      <c r="T3566" s="124">
        <f t="shared" si="1603"/>
        <v>7.0000000000000007E-2</v>
      </c>
      <c r="U3566" s="122">
        <f t="shared" si="1595"/>
        <v>16</v>
      </c>
      <c r="V3566" s="122">
        <v>252</v>
      </c>
      <c r="W3566" s="121">
        <f t="shared" si="1596"/>
        <v>1.004305027</v>
      </c>
      <c r="X3566" s="114">
        <f t="shared" si="1597"/>
        <v>0.13176581000000001</v>
      </c>
      <c r="Y3566" s="114">
        <f t="shared" si="1598"/>
        <v>0</v>
      </c>
      <c r="Z3566" s="127" t="str">
        <f t="shared" si="1607"/>
        <v>A+J=</v>
      </c>
      <c r="AA3566" s="119">
        <f t="shared" si="1608"/>
        <v>47562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>
        <f t="shared" si="1599"/>
        <v>47561</v>
      </c>
      <c r="B3567" s="114">
        <f t="shared" si="1586"/>
        <v>30.750968869999998</v>
      </c>
      <c r="C3567" s="114">
        <f t="shared" si="1604"/>
        <v>16.605509170000001</v>
      </c>
      <c r="D3567" s="115">
        <f t="shared" si="1587"/>
        <v>1190.8820000000001</v>
      </c>
      <c r="E3567" s="116">
        <f t="shared" si="1609"/>
        <v>1193.337</v>
      </c>
      <c r="F3567" s="117">
        <f t="shared" si="1610"/>
        <v>47503</v>
      </c>
      <c r="G3567" s="118">
        <f t="shared" si="1588"/>
        <v>2.0614972768082662E-3</v>
      </c>
      <c r="H3567" s="119">
        <f t="shared" si="1605"/>
        <v>47562</v>
      </c>
      <c r="I3567" s="119">
        <f t="shared" si="1589"/>
        <v>47562</v>
      </c>
      <c r="J3567" s="120">
        <f t="shared" si="1600"/>
        <v>18</v>
      </c>
      <c r="K3567" s="120">
        <f t="shared" si="1611"/>
        <v>17</v>
      </c>
      <c r="L3567" s="8">
        <f t="shared" si="1601"/>
        <v>1.0019468499999999</v>
      </c>
      <c r="M3567" s="121">
        <f t="shared" si="1590"/>
        <v>1.00206149</v>
      </c>
      <c r="N3567" s="121">
        <f t="shared" si="1591"/>
        <v>1.8398384232489284</v>
      </c>
      <c r="O3567" s="114">
        <f t="shared" si="1592"/>
        <v>1.84342031</v>
      </c>
      <c r="P3567" s="114">
        <f t="shared" si="1593"/>
        <v>30.610932859999998</v>
      </c>
      <c r="Q3567" s="168">
        <f t="shared" si="1606"/>
        <v>0</v>
      </c>
      <c r="R3567" s="169">
        <f t="shared" si="1602"/>
        <v>0</v>
      </c>
      <c r="S3567" s="114">
        <f t="shared" si="1594"/>
        <v>0</v>
      </c>
      <c r="T3567" s="124">
        <f t="shared" si="1603"/>
        <v>7.0000000000000007E-2</v>
      </c>
      <c r="U3567" s="122">
        <f t="shared" si="1595"/>
        <v>17</v>
      </c>
      <c r="V3567" s="122">
        <v>252</v>
      </c>
      <c r="W3567" s="121">
        <f t="shared" si="1596"/>
        <v>1.0045747060000001</v>
      </c>
      <c r="X3567" s="114">
        <f t="shared" si="1597"/>
        <v>0.14003600999999999</v>
      </c>
      <c r="Y3567" s="114">
        <f t="shared" si="1598"/>
        <v>0</v>
      </c>
      <c r="Z3567" s="127" t="str">
        <f t="shared" si="1607"/>
        <v>A+J=</v>
      </c>
      <c r="AA3567" s="119">
        <f t="shared" si="1608"/>
        <v>47562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>
        <f t="shared" si="1599"/>
        <v>47562</v>
      </c>
      <c r="B3568" s="114">
        <f t="shared" si="1586"/>
        <v>30.762745599999999</v>
      </c>
      <c r="C3568" s="114">
        <f t="shared" si="1604"/>
        <v>16.605509170000001</v>
      </c>
      <c r="D3568" s="115">
        <f t="shared" si="1587"/>
        <v>1190.8820000000001</v>
      </c>
      <c r="E3568" s="116">
        <f t="shared" si="1609"/>
        <v>1193.337</v>
      </c>
      <c r="F3568" s="117">
        <f t="shared" si="1610"/>
        <v>47503</v>
      </c>
      <c r="G3568" s="118">
        <f t="shared" si="1588"/>
        <v>2.0614972768082662E-3</v>
      </c>
      <c r="H3568" s="119">
        <f t="shared" si="1605"/>
        <v>47595</v>
      </c>
      <c r="I3568" s="119">
        <f t="shared" si="1589"/>
        <v>47562</v>
      </c>
      <c r="J3568" s="120">
        <f t="shared" si="1600"/>
        <v>18</v>
      </c>
      <c r="K3568" s="120">
        <f t="shared" si="1611"/>
        <v>18</v>
      </c>
      <c r="L3568" s="8">
        <f t="shared" si="1601"/>
        <v>1.00206149</v>
      </c>
      <c r="M3568" s="121">
        <f t="shared" si="1590"/>
        <v>1.00206149</v>
      </c>
      <c r="N3568" s="121">
        <f t="shared" si="1591"/>
        <v>1.8398384232489284</v>
      </c>
      <c r="O3568" s="114">
        <f t="shared" si="1592"/>
        <v>1.84363123</v>
      </c>
      <c r="P3568" s="114">
        <f t="shared" si="1593"/>
        <v>30.614435289999999</v>
      </c>
      <c r="Q3568" s="168">
        <f t="shared" si="1606"/>
        <v>117</v>
      </c>
      <c r="R3568" s="169">
        <f t="shared" si="1602"/>
        <v>0.43077299999999996</v>
      </c>
      <c r="S3568" s="114">
        <f t="shared" si="1594"/>
        <v>13.187872130000001</v>
      </c>
      <c r="T3568" s="124">
        <f t="shared" si="1603"/>
        <v>7.0000000000000007E-2</v>
      </c>
      <c r="U3568" s="122">
        <f t="shared" si="1595"/>
        <v>18</v>
      </c>
      <c r="V3568" s="122">
        <v>252</v>
      </c>
      <c r="W3568" s="121">
        <f t="shared" si="1596"/>
        <v>1.0048444569999999</v>
      </c>
      <c r="X3568" s="114">
        <f t="shared" si="1597"/>
        <v>0.14831031</v>
      </c>
      <c r="Y3568" s="114">
        <f t="shared" si="1598"/>
        <v>13.33618244</v>
      </c>
      <c r="Z3568" s="127" t="str">
        <f t="shared" si="1607"/>
        <v>A+J=</v>
      </c>
      <c r="AA3568" s="119">
        <f t="shared" si="1608"/>
        <v>47562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>
        <f t="shared" si="1599"/>
        <v>47563</v>
      </c>
      <c r="B3569" s="114">
        <f t="shared" si="1586"/>
        <v>17.432874309999999</v>
      </c>
      <c r="C3569" s="114">
        <f t="shared" si="1604"/>
        <v>9.4523041699999997</v>
      </c>
      <c r="D3569" s="115">
        <f t="shared" si="1587"/>
        <v>1190.8820000000001</v>
      </c>
      <c r="E3569" s="116">
        <f t="shared" si="1609"/>
        <v>1193.337</v>
      </c>
      <c r="F3569" s="117">
        <f t="shared" si="1610"/>
        <v>47534</v>
      </c>
      <c r="G3569" s="118">
        <f t="shared" si="1588"/>
        <v>2.0614972768082662E-3</v>
      </c>
      <c r="H3569" s="119">
        <f t="shared" si="1605"/>
        <v>47595</v>
      </c>
      <c r="I3569" s="119">
        <f t="shared" si="1589"/>
        <v>47595</v>
      </c>
      <c r="J3569" s="120">
        <f t="shared" si="1600"/>
        <v>22</v>
      </c>
      <c r="K3569" s="120">
        <f t="shared" si="1611"/>
        <v>1</v>
      </c>
      <c r="L3569" s="8">
        <f t="shared" si="1601"/>
        <v>1.00009361</v>
      </c>
      <c r="M3569" s="121">
        <f t="shared" si="1590"/>
        <v>1.00206149</v>
      </c>
      <c r="N3569" s="121">
        <f t="shared" si="1591"/>
        <v>1.8436312317600718</v>
      </c>
      <c r="O3569" s="114">
        <f t="shared" si="1592"/>
        <v>1.84380381</v>
      </c>
      <c r="P3569" s="114">
        <f t="shared" si="1593"/>
        <v>17.428194439999999</v>
      </c>
      <c r="Q3569" s="168">
        <f t="shared" si="1606"/>
        <v>0</v>
      </c>
      <c r="R3569" s="169">
        <f t="shared" si="1602"/>
        <v>0</v>
      </c>
      <c r="S3569" s="114">
        <f t="shared" si="1594"/>
        <v>0</v>
      </c>
      <c r="T3569" s="124">
        <f t="shared" si="1603"/>
        <v>7.0000000000000007E-2</v>
      </c>
      <c r="U3569" s="122">
        <f t="shared" si="1595"/>
        <v>1</v>
      </c>
      <c r="V3569" s="122">
        <v>252</v>
      </c>
      <c r="W3569" s="121">
        <f t="shared" si="1596"/>
        <v>1.0002685229999999</v>
      </c>
      <c r="X3569" s="114">
        <f t="shared" si="1597"/>
        <v>4.67987E-3</v>
      </c>
      <c r="Y3569" s="114">
        <f t="shared" si="1598"/>
        <v>0</v>
      </c>
      <c r="Z3569" s="127" t="str">
        <f t="shared" si="1607"/>
        <v>A+J=</v>
      </c>
      <c r="AA3569" s="119">
        <f t="shared" si="1608"/>
        <v>47595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>
        <f t="shared" si="1599"/>
        <v>47564</v>
      </c>
      <c r="B3570" s="114">
        <f t="shared" si="1586"/>
        <v>17.43918777</v>
      </c>
      <c r="C3570" s="114">
        <f t="shared" si="1604"/>
        <v>9.4523041699999997</v>
      </c>
      <c r="D3570" s="115">
        <f t="shared" si="1587"/>
        <v>1190.8820000000001</v>
      </c>
      <c r="E3570" s="116">
        <f t="shared" si="1609"/>
        <v>1193.337</v>
      </c>
      <c r="F3570" s="117">
        <f t="shared" si="1610"/>
        <v>47534</v>
      </c>
      <c r="G3570" s="118">
        <f t="shared" si="1588"/>
        <v>2.0614972768082662E-3</v>
      </c>
      <c r="H3570" s="119">
        <f t="shared" si="1605"/>
        <v>47595</v>
      </c>
      <c r="I3570" s="119">
        <f t="shared" si="1589"/>
        <v>47595</v>
      </c>
      <c r="J3570" s="120">
        <f t="shared" si="1600"/>
        <v>22</v>
      </c>
      <c r="K3570" s="120">
        <f t="shared" si="1611"/>
        <v>2</v>
      </c>
      <c r="L3570" s="8">
        <f t="shared" si="1601"/>
        <v>1.0001872300000001</v>
      </c>
      <c r="M3570" s="121">
        <f t="shared" si="1590"/>
        <v>1.00206149</v>
      </c>
      <c r="N3570" s="121">
        <f t="shared" si="1591"/>
        <v>1.8436312317600718</v>
      </c>
      <c r="O3570" s="114">
        <f t="shared" si="1592"/>
        <v>1.84397641</v>
      </c>
      <c r="P3570" s="114">
        <f t="shared" si="1593"/>
        <v>17.429825900000001</v>
      </c>
      <c r="Q3570" s="168">
        <f t="shared" si="1606"/>
        <v>0</v>
      </c>
      <c r="R3570" s="169">
        <f t="shared" si="1602"/>
        <v>0</v>
      </c>
      <c r="S3570" s="114">
        <f t="shared" si="1594"/>
        <v>0</v>
      </c>
      <c r="T3570" s="124">
        <f t="shared" si="1603"/>
        <v>7.0000000000000007E-2</v>
      </c>
      <c r="U3570" s="122">
        <f t="shared" si="1595"/>
        <v>2</v>
      </c>
      <c r="V3570" s="122">
        <v>252</v>
      </c>
      <c r="W3570" s="121">
        <f t="shared" si="1596"/>
        <v>1.000537118</v>
      </c>
      <c r="X3570" s="114">
        <f t="shared" si="1597"/>
        <v>9.3618699999999996E-3</v>
      </c>
      <c r="Y3570" s="114">
        <f t="shared" si="1598"/>
        <v>0</v>
      </c>
      <c r="Z3570" s="127" t="str">
        <f t="shared" si="1607"/>
        <v>A+J=</v>
      </c>
      <c r="AA3570" s="119">
        <f t="shared" si="1608"/>
        <v>47595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>
        <f t="shared" si="1599"/>
        <v>47565</v>
      </c>
      <c r="B3571" s="114">
        <f t="shared" si="1586"/>
        <v>17.445503559999999</v>
      </c>
      <c r="C3571" s="114">
        <f t="shared" si="1604"/>
        <v>9.4523041699999997</v>
      </c>
      <c r="D3571" s="115">
        <f t="shared" si="1587"/>
        <v>1190.8820000000001</v>
      </c>
      <c r="E3571" s="116">
        <f t="shared" si="1609"/>
        <v>1193.337</v>
      </c>
      <c r="F3571" s="117">
        <f t="shared" si="1610"/>
        <v>47534</v>
      </c>
      <c r="G3571" s="118">
        <f t="shared" si="1588"/>
        <v>2.0614972768082662E-3</v>
      </c>
      <c r="H3571" s="119">
        <f t="shared" si="1605"/>
        <v>47595</v>
      </c>
      <c r="I3571" s="119">
        <f t="shared" si="1589"/>
        <v>47595</v>
      </c>
      <c r="J3571" s="120">
        <f t="shared" si="1600"/>
        <v>22</v>
      </c>
      <c r="K3571" s="120">
        <f t="shared" si="1611"/>
        <v>3</v>
      </c>
      <c r="L3571" s="8">
        <f t="shared" si="1601"/>
        <v>1.0002808599999999</v>
      </c>
      <c r="M3571" s="121">
        <f t="shared" si="1590"/>
        <v>1.00206149</v>
      </c>
      <c r="N3571" s="121">
        <f t="shared" si="1591"/>
        <v>1.8436312317600718</v>
      </c>
      <c r="O3571" s="114">
        <f t="shared" si="1592"/>
        <v>1.8441490300000001</v>
      </c>
      <c r="P3571" s="114">
        <f t="shared" si="1593"/>
        <v>17.431457559999998</v>
      </c>
      <c r="Q3571" s="168">
        <f t="shared" si="1606"/>
        <v>0</v>
      </c>
      <c r="R3571" s="169">
        <f t="shared" si="1602"/>
        <v>0</v>
      </c>
      <c r="S3571" s="114">
        <f t="shared" si="1594"/>
        <v>0</v>
      </c>
      <c r="T3571" s="124">
        <f t="shared" si="1603"/>
        <v>7.0000000000000007E-2</v>
      </c>
      <c r="U3571" s="122">
        <f t="shared" si="1595"/>
        <v>3</v>
      </c>
      <c r="V3571" s="122">
        <v>252</v>
      </c>
      <c r="W3571" s="121">
        <f t="shared" si="1596"/>
        <v>1.0008057850000001</v>
      </c>
      <c r="X3571" s="114">
        <f t="shared" si="1597"/>
        <v>1.4045999999999999E-2</v>
      </c>
      <c r="Y3571" s="114">
        <f t="shared" si="1598"/>
        <v>0</v>
      </c>
      <c r="Z3571" s="127" t="str">
        <f t="shared" si="1607"/>
        <v>A+J=</v>
      </c>
      <c r="AA3571" s="119">
        <f t="shared" si="1608"/>
        <v>47595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>
        <f t="shared" si="1599"/>
        <v>47566</v>
      </c>
      <c r="B3572" s="114">
        <f t="shared" si="1586"/>
        <v>17.445503559999999</v>
      </c>
      <c r="C3572" s="114">
        <f t="shared" si="1604"/>
        <v>9.4523041699999997</v>
      </c>
      <c r="D3572" s="115">
        <f t="shared" si="1587"/>
        <v>1190.8820000000001</v>
      </c>
      <c r="E3572" s="116">
        <f t="shared" si="1609"/>
        <v>1193.337</v>
      </c>
      <c r="F3572" s="117">
        <f t="shared" si="1610"/>
        <v>47534</v>
      </c>
      <c r="G3572" s="118">
        <f t="shared" si="1588"/>
        <v>2.0614972768082662E-3</v>
      </c>
      <c r="H3572" s="119">
        <f t="shared" si="1605"/>
        <v>47595</v>
      </c>
      <c r="I3572" s="119">
        <f t="shared" si="1589"/>
        <v>47595</v>
      </c>
      <c r="J3572" s="120">
        <f t="shared" si="1600"/>
        <v>22</v>
      </c>
      <c r="K3572" s="120">
        <f t="shared" si="1611"/>
        <v>3</v>
      </c>
      <c r="L3572" s="8">
        <f t="shared" si="1601"/>
        <v>1.0002808599999999</v>
      </c>
      <c r="M3572" s="121">
        <f t="shared" si="1590"/>
        <v>1.00206149</v>
      </c>
      <c r="N3572" s="121">
        <f t="shared" si="1591"/>
        <v>1.8436312317600718</v>
      </c>
      <c r="O3572" s="114">
        <f t="shared" si="1592"/>
        <v>1.8441490300000001</v>
      </c>
      <c r="P3572" s="114">
        <f t="shared" si="1593"/>
        <v>17.431457559999998</v>
      </c>
      <c r="Q3572" s="168">
        <f t="shared" si="1606"/>
        <v>0</v>
      </c>
      <c r="R3572" s="169">
        <f t="shared" si="1602"/>
        <v>0</v>
      </c>
      <c r="S3572" s="114">
        <f t="shared" si="1594"/>
        <v>0</v>
      </c>
      <c r="T3572" s="124">
        <f t="shared" si="1603"/>
        <v>7.0000000000000007E-2</v>
      </c>
      <c r="U3572" s="122">
        <f t="shared" si="1595"/>
        <v>3</v>
      </c>
      <c r="V3572" s="122">
        <v>252</v>
      </c>
      <c r="W3572" s="121">
        <f t="shared" si="1596"/>
        <v>1.0008057850000001</v>
      </c>
      <c r="X3572" s="114">
        <f t="shared" si="1597"/>
        <v>1.4045999999999999E-2</v>
      </c>
      <c r="Y3572" s="114">
        <f t="shared" si="1598"/>
        <v>0</v>
      </c>
      <c r="Z3572" s="127" t="str">
        <f t="shared" si="1607"/>
        <v>A+J=</v>
      </c>
      <c r="AA3572" s="119">
        <f t="shared" si="1608"/>
        <v>47595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>
        <f t="shared" si="1599"/>
        <v>47567</v>
      </c>
      <c r="B3573" s="114">
        <f t="shared" si="1586"/>
        <v>17.445503559999999</v>
      </c>
      <c r="C3573" s="114">
        <f t="shared" si="1604"/>
        <v>9.4523041699999997</v>
      </c>
      <c r="D3573" s="115">
        <f t="shared" si="1587"/>
        <v>1190.8820000000001</v>
      </c>
      <c r="E3573" s="116">
        <f t="shared" si="1609"/>
        <v>1193.337</v>
      </c>
      <c r="F3573" s="117">
        <f t="shared" si="1610"/>
        <v>47534</v>
      </c>
      <c r="G3573" s="118">
        <f t="shared" si="1588"/>
        <v>2.0614972768082662E-3</v>
      </c>
      <c r="H3573" s="119">
        <f t="shared" si="1605"/>
        <v>47595</v>
      </c>
      <c r="I3573" s="119">
        <f t="shared" si="1589"/>
        <v>47595</v>
      </c>
      <c r="J3573" s="120">
        <f t="shared" si="1600"/>
        <v>22</v>
      </c>
      <c r="K3573" s="120">
        <f t="shared" si="1611"/>
        <v>3</v>
      </c>
      <c r="L3573" s="8">
        <f t="shared" si="1601"/>
        <v>1.0002808599999999</v>
      </c>
      <c r="M3573" s="121">
        <f t="shared" si="1590"/>
        <v>1.00206149</v>
      </c>
      <c r="N3573" s="121">
        <f t="shared" si="1591"/>
        <v>1.8436312317600718</v>
      </c>
      <c r="O3573" s="114">
        <f t="shared" si="1592"/>
        <v>1.8441490300000001</v>
      </c>
      <c r="P3573" s="114">
        <f t="shared" si="1593"/>
        <v>17.431457559999998</v>
      </c>
      <c r="Q3573" s="168">
        <f t="shared" si="1606"/>
        <v>0</v>
      </c>
      <c r="R3573" s="169">
        <f t="shared" si="1602"/>
        <v>0</v>
      </c>
      <c r="S3573" s="114">
        <f t="shared" si="1594"/>
        <v>0</v>
      </c>
      <c r="T3573" s="124">
        <f t="shared" si="1603"/>
        <v>7.0000000000000007E-2</v>
      </c>
      <c r="U3573" s="122">
        <f t="shared" si="1595"/>
        <v>3</v>
      </c>
      <c r="V3573" s="122">
        <v>252</v>
      </c>
      <c r="W3573" s="121">
        <f t="shared" si="1596"/>
        <v>1.0008057850000001</v>
      </c>
      <c r="X3573" s="114">
        <f t="shared" si="1597"/>
        <v>1.4045999999999999E-2</v>
      </c>
      <c r="Y3573" s="114">
        <f t="shared" si="1598"/>
        <v>0</v>
      </c>
      <c r="Z3573" s="127" t="str">
        <f t="shared" si="1607"/>
        <v>A+J=</v>
      </c>
      <c r="AA3573" s="119">
        <f t="shared" si="1608"/>
        <v>47595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>
        <f t="shared" si="1599"/>
        <v>47568</v>
      </c>
      <c r="B3574" s="114">
        <f t="shared" si="1586"/>
        <v>17.451821680000002</v>
      </c>
      <c r="C3574" s="114">
        <f t="shared" si="1604"/>
        <v>9.4523041699999997</v>
      </c>
      <c r="D3574" s="115">
        <f t="shared" si="1587"/>
        <v>1190.8820000000001</v>
      </c>
      <c r="E3574" s="116">
        <f t="shared" si="1609"/>
        <v>1193.337</v>
      </c>
      <c r="F3574" s="117">
        <f t="shared" si="1610"/>
        <v>47534</v>
      </c>
      <c r="G3574" s="118">
        <f t="shared" si="1588"/>
        <v>2.0614972768082662E-3</v>
      </c>
      <c r="H3574" s="119">
        <f t="shared" si="1605"/>
        <v>47595</v>
      </c>
      <c r="I3574" s="119">
        <f t="shared" si="1589"/>
        <v>47595</v>
      </c>
      <c r="J3574" s="120">
        <f t="shared" si="1600"/>
        <v>22</v>
      </c>
      <c r="K3574" s="120">
        <f t="shared" si="1611"/>
        <v>4</v>
      </c>
      <c r="L3574" s="8">
        <f t="shared" si="1601"/>
        <v>1.0003744999999999</v>
      </c>
      <c r="M3574" s="121">
        <f t="shared" si="1590"/>
        <v>1.00206149</v>
      </c>
      <c r="N3574" s="121">
        <f t="shared" si="1591"/>
        <v>1.8436312317600718</v>
      </c>
      <c r="O3574" s="114">
        <f t="shared" si="1592"/>
        <v>1.84432167</v>
      </c>
      <c r="P3574" s="114">
        <f t="shared" si="1593"/>
        <v>17.433089410000001</v>
      </c>
      <c r="Q3574" s="168">
        <f t="shared" si="1606"/>
        <v>0</v>
      </c>
      <c r="R3574" s="169">
        <f t="shared" si="1602"/>
        <v>0</v>
      </c>
      <c r="S3574" s="114">
        <f t="shared" si="1594"/>
        <v>0</v>
      </c>
      <c r="T3574" s="124">
        <f t="shared" si="1603"/>
        <v>7.0000000000000007E-2</v>
      </c>
      <c r="U3574" s="122">
        <f t="shared" si="1595"/>
        <v>4</v>
      </c>
      <c r="V3574" s="122">
        <v>252</v>
      </c>
      <c r="W3574" s="121">
        <f t="shared" si="1596"/>
        <v>1.0010745240000001</v>
      </c>
      <c r="X3574" s="114">
        <f t="shared" si="1597"/>
        <v>1.8732269999999999E-2</v>
      </c>
      <c r="Y3574" s="114">
        <f t="shared" si="1598"/>
        <v>0</v>
      </c>
      <c r="Z3574" s="127" t="str">
        <f t="shared" si="1607"/>
        <v>A+J=</v>
      </c>
      <c r="AA3574" s="119">
        <f t="shared" si="1608"/>
        <v>47595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>
        <f t="shared" si="1599"/>
        <v>47569</v>
      </c>
      <c r="B3575" s="114">
        <f t="shared" si="1586"/>
        <v>17.458141829999999</v>
      </c>
      <c r="C3575" s="114">
        <f t="shared" si="1604"/>
        <v>9.4523041699999997</v>
      </c>
      <c r="D3575" s="115">
        <f t="shared" si="1587"/>
        <v>1190.8820000000001</v>
      </c>
      <c r="E3575" s="116">
        <f t="shared" si="1609"/>
        <v>1193.337</v>
      </c>
      <c r="F3575" s="117">
        <f t="shared" si="1610"/>
        <v>47534</v>
      </c>
      <c r="G3575" s="118">
        <f t="shared" si="1588"/>
        <v>2.0614972768082662E-3</v>
      </c>
      <c r="H3575" s="119">
        <f t="shared" si="1605"/>
        <v>47595</v>
      </c>
      <c r="I3575" s="119">
        <f t="shared" si="1589"/>
        <v>47595</v>
      </c>
      <c r="J3575" s="120">
        <f t="shared" si="1600"/>
        <v>22</v>
      </c>
      <c r="K3575" s="120">
        <f t="shared" si="1611"/>
        <v>5</v>
      </c>
      <c r="L3575" s="8">
        <f t="shared" si="1601"/>
        <v>1.00046814</v>
      </c>
      <c r="M3575" s="121">
        <f t="shared" si="1590"/>
        <v>1.00206149</v>
      </c>
      <c r="N3575" s="121">
        <f t="shared" si="1591"/>
        <v>1.8436312317600718</v>
      </c>
      <c r="O3575" s="114">
        <f t="shared" si="1592"/>
        <v>1.8444943</v>
      </c>
      <c r="P3575" s="114">
        <f t="shared" si="1593"/>
        <v>17.434721159999999</v>
      </c>
      <c r="Q3575" s="168">
        <f t="shared" si="1606"/>
        <v>0</v>
      </c>
      <c r="R3575" s="169">
        <f t="shared" si="1602"/>
        <v>0</v>
      </c>
      <c r="S3575" s="114">
        <f t="shared" si="1594"/>
        <v>0</v>
      </c>
      <c r="T3575" s="124">
        <f t="shared" si="1603"/>
        <v>7.0000000000000007E-2</v>
      </c>
      <c r="U3575" s="122">
        <f t="shared" si="1595"/>
        <v>5</v>
      </c>
      <c r="V3575" s="122">
        <v>252</v>
      </c>
      <c r="W3575" s="121">
        <f t="shared" si="1596"/>
        <v>1.0013433350000001</v>
      </c>
      <c r="X3575" s="114">
        <f t="shared" si="1597"/>
        <v>2.3420670000000001E-2</v>
      </c>
      <c r="Y3575" s="114">
        <f t="shared" si="1598"/>
        <v>0</v>
      </c>
      <c r="Z3575" s="127" t="str">
        <f t="shared" si="1607"/>
        <v>A+J=</v>
      </c>
      <c r="AA3575" s="119">
        <f t="shared" si="1608"/>
        <v>47595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>
        <f t="shared" si="1599"/>
        <v>47570</v>
      </c>
      <c r="B3576" s="114">
        <f t="shared" si="1586"/>
        <v>17.464464580000001</v>
      </c>
      <c r="C3576" s="114">
        <f t="shared" si="1604"/>
        <v>9.4523041699999997</v>
      </c>
      <c r="D3576" s="115">
        <f t="shared" si="1587"/>
        <v>1190.8820000000001</v>
      </c>
      <c r="E3576" s="116">
        <f t="shared" si="1609"/>
        <v>1193.337</v>
      </c>
      <c r="F3576" s="117">
        <f t="shared" si="1610"/>
        <v>47534</v>
      </c>
      <c r="G3576" s="118">
        <f t="shared" si="1588"/>
        <v>2.0614972768082662E-3</v>
      </c>
      <c r="H3576" s="119">
        <f t="shared" si="1605"/>
        <v>47595</v>
      </c>
      <c r="I3576" s="119">
        <f t="shared" si="1589"/>
        <v>47595</v>
      </c>
      <c r="J3576" s="120">
        <f t="shared" si="1600"/>
        <v>22</v>
      </c>
      <c r="K3576" s="120">
        <f t="shared" si="1611"/>
        <v>6</v>
      </c>
      <c r="L3576" s="8">
        <f t="shared" si="1601"/>
        <v>1.0005618000000001</v>
      </c>
      <c r="M3576" s="121">
        <f t="shared" si="1590"/>
        <v>1.00206149</v>
      </c>
      <c r="N3576" s="121">
        <f t="shared" si="1591"/>
        <v>1.8436312317600718</v>
      </c>
      <c r="O3576" s="114">
        <f t="shared" si="1592"/>
        <v>1.84466698</v>
      </c>
      <c r="P3576" s="114">
        <f t="shared" si="1593"/>
        <v>17.43635338</v>
      </c>
      <c r="Q3576" s="168">
        <f t="shared" si="1606"/>
        <v>0</v>
      </c>
      <c r="R3576" s="169">
        <f t="shared" si="1602"/>
        <v>0</v>
      </c>
      <c r="S3576" s="114">
        <f t="shared" si="1594"/>
        <v>0</v>
      </c>
      <c r="T3576" s="124">
        <f t="shared" si="1603"/>
        <v>7.0000000000000007E-2</v>
      </c>
      <c r="U3576" s="122">
        <f t="shared" si="1595"/>
        <v>6</v>
      </c>
      <c r="V3576" s="122">
        <v>252</v>
      </c>
      <c r="W3576" s="121">
        <f t="shared" si="1596"/>
        <v>1.001612218</v>
      </c>
      <c r="X3576" s="114">
        <f t="shared" si="1597"/>
        <v>2.8111199999999999E-2</v>
      </c>
      <c r="Y3576" s="114">
        <f t="shared" si="1598"/>
        <v>0</v>
      </c>
      <c r="Z3576" s="127" t="str">
        <f t="shared" si="1607"/>
        <v>A+J=</v>
      </c>
      <c r="AA3576" s="119">
        <f t="shared" si="1608"/>
        <v>47595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>
        <f t="shared" si="1599"/>
        <v>47571</v>
      </c>
      <c r="B3577" s="114">
        <f t="shared" si="1586"/>
        <v>17.470789579999998</v>
      </c>
      <c r="C3577" s="114">
        <f t="shared" si="1604"/>
        <v>9.4523041699999997</v>
      </c>
      <c r="D3577" s="115">
        <f t="shared" si="1587"/>
        <v>1190.8820000000001</v>
      </c>
      <c r="E3577" s="116">
        <f t="shared" si="1609"/>
        <v>1193.337</v>
      </c>
      <c r="F3577" s="117">
        <f t="shared" si="1610"/>
        <v>47534</v>
      </c>
      <c r="G3577" s="118">
        <f t="shared" si="1588"/>
        <v>2.0614972768082662E-3</v>
      </c>
      <c r="H3577" s="119">
        <f t="shared" si="1605"/>
        <v>47595</v>
      </c>
      <c r="I3577" s="119">
        <f t="shared" si="1589"/>
        <v>47595</v>
      </c>
      <c r="J3577" s="120">
        <f t="shared" si="1600"/>
        <v>22</v>
      </c>
      <c r="K3577" s="120">
        <f t="shared" si="1611"/>
        <v>7</v>
      </c>
      <c r="L3577" s="8">
        <f t="shared" si="1601"/>
        <v>1.0006554700000001</v>
      </c>
      <c r="M3577" s="121">
        <f t="shared" si="1590"/>
        <v>1.00206149</v>
      </c>
      <c r="N3577" s="121">
        <f t="shared" si="1591"/>
        <v>1.8436312317600718</v>
      </c>
      <c r="O3577" s="114">
        <f t="shared" si="1592"/>
        <v>1.84483967</v>
      </c>
      <c r="P3577" s="114">
        <f t="shared" si="1593"/>
        <v>17.437985699999999</v>
      </c>
      <c r="Q3577" s="168">
        <f t="shared" si="1606"/>
        <v>0</v>
      </c>
      <c r="R3577" s="169">
        <f t="shared" si="1602"/>
        <v>0</v>
      </c>
      <c r="S3577" s="114">
        <f t="shared" si="1594"/>
        <v>0</v>
      </c>
      <c r="T3577" s="124">
        <f t="shared" si="1603"/>
        <v>7.0000000000000007E-2</v>
      </c>
      <c r="U3577" s="122">
        <f t="shared" si="1595"/>
        <v>7</v>
      </c>
      <c r="V3577" s="122">
        <v>252</v>
      </c>
      <c r="W3577" s="121">
        <f t="shared" si="1596"/>
        <v>1.001881174</v>
      </c>
      <c r="X3577" s="114">
        <f t="shared" si="1597"/>
        <v>3.2803880000000001E-2</v>
      </c>
      <c r="Y3577" s="114">
        <f t="shared" si="1598"/>
        <v>0</v>
      </c>
      <c r="Z3577" s="127" t="str">
        <f t="shared" si="1607"/>
        <v>A+J=</v>
      </c>
      <c r="AA3577" s="119">
        <f t="shared" si="1608"/>
        <v>47595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>
        <f t="shared" si="1599"/>
        <v>47572</v>
      </c>
      <c r="B3578" s="114">
        <f t="shared" si="1586"/>
        <v>17.477116720000001</v>
      </c>
      <c r="C3578" s="114">
        <f t="shared" si="1604"/>
        <v>9.4523041699999997</v>
      </c>
      <c r="D3578" s="115">
        <f t="shared" si="1587"/>
        <v>1190.8820000000001</v>
      </c>
      <c r="E3578" s="116">
        <f t="shared" si="1609"/>
        <v>1193.337</v>
      </c>
      <c r="F3578" s="117">
        <f t="shared" si="1610"/>
        <v>47534</v>
      </c>
      <c r="G3578" s="118">
        <f t="shared" si="1588"/>
        <v>2.0614972768082662E-3</v>
      </c>
      <c r="H3578" s="119">
        <f t="shared" si="1605"/>
        <v>47595</v>
      </c>
      <c r="I3578" s="119">
        <f t="shared" si="1589"/>
        <v>47595</v>
      </c>
      <c r="J3578" s="120">
        <f t="shared" si="1600"/>
        <v>22</v>
      </c>
      <c r="K3578" s="120">
        <f t="shared" si="1611"/>
        <v>8</v>
      </c>
      <c r="L3578" s="8">
        <f t="shared" si="1601"/>
        <v>1.0007491399999999</v>
      </c>
      <c r="M3578" s="121">
        <f t="shared" si="1590"/>
        <v>1.00206149</v>
      </c>
      <c r="N3578" s="121">
        <f t="shared" si="1591"/>
        <v>1.8436312317600718</v>
      </c>
      <c r="O3578" s="114">
        <f t="shared" si="1592"/>
        <v>1.8450123599999999</v>
      </c>
      <c r="P3578" s="114">
        <f t="shared" si="1593"/>
        <v>17.439618020000001</v>
      </c>
      <c r="Q3578" s="168">
        <f t="shared" si="1606"/>
        <v>0</v>
      </c>
      <c r="R3578" s="169">
        <f t="shared" si="1602"/>
        <v>0</v>
      </c>
      <c r="S3578" s="114">
        <f t="shared" si="1594"/>
        <v>0</v>
      </c>
      <c r="T3578" s="124">
        <f t="shared" si="1603"/>
        <v>7.0000000000000007E-2</v>
      </c>
      <c r="U3578" s="122">
        <f t="shared" si="1595"/>
        <v>8</v>
      </c>
      <c r="V3578" s="122">
        <v>252</v>
      </c>
      <c r="W3578" s="121">
        <f t="shared" si="1596"/>
        <v>1.0021502019999999</v>
      </c>
      <c r="X3578" s="114">
        <f t="shared" si="1597"/>
        <v>3.7498700000000003E-2</v>
      </c>
      <c r="Y3578" s="114">
        <f t="shared" si="1598"/>
        <v>0</v>
      </c>
      <c r="Z3578" s="127" t="str">
        <f t="shared" si="1607"/>
        <v>A+J=</v>
      </c>
      <c r="AA3578" s="119">
        <f t="shared" si="1608"/>
        <v>47595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>
        <f t="shared" si="1599"/>
        <v>47573</v>
      </c>
      <c r="B3579" s="114">
        <f t="shared" si="1586"/>
        <v>17.477116720000001</v>
      </c>
      <c r="C3579" s="114">
        <f t="shared" si="1604"/>
        <v>9.4523041699999997</v>
      </c>
      <c r="D3579" s="115">
        <f t="shared" si="1587"/>
        <v>1190.8820000000001</v>
      </c>
      <c r="E3579" s="116">
        <f t="shared" si="1609"/>
        <v>1193.337</v>
      </c>
      <c r="F3579" s="117">
        <f t="shared" si="1610"/>
        <v>47534</v>
      </c>
      <c r="G3579" s="118">
        <f t="shared" si="1588"/>
        <v>2.0614972768082662E-3</v>
      </c>
      <c r="H3579" s="119">
        <f t="shared" si="1605"/>
        <v>47595</v>
      </c>
      <c r="I3579" s="119">
        <f t="shared" si="1589"/>
        <v>47595</v>
      </c>
      <c r="J3579" s="120">
        <f t="shared" si="1600"/>
        <v>22</v>
      </c>
      <c r="K3579" s="120">
        <f t="shared" si="1611"/>
        <v>8</v>
      </c>
      <c r="L3579" s="8">
        <f t="shared" si="1601"/>
        <v>1.0007491399999999</v>
      </c>
      <c r="M3579" s="121">
        <f t="shared" si="1590"/>
        <v>1.00206149</v>
      </c>
      <c r="N3579" s="121">
        <f t="shared" si="1591"/>
        <v>1.8436312317600718</v>
      </c>
      <c r="O3579" s="114">
        <f t="shared" si="1592"/>
        <v>1.8450123599999999</v>
      </c>
      <c r="P3579" s="114">
        <f t="shared" si="1593"/>
        <v>17.439618020000001</v>
      </c>
      <c r="Q3579" s="168">
        <f t="shared" si="1606"/>
        <v>0</v>
      </c>
      <c r="R3579" s="169">
        <f t="shared" si="1602"/>
        <v>0</v>
      </c>
      <c r="S3579" s="114">
        <f t="shared" si="1594"/>
        <v>0</v>
      </c>
      <c r="T3579" s="124">
        <f t="shared" si="1603"/>
        <v>7.0000000000000007E-2</v>
      </c>
      <c r="U3579" s="122">
        <f t="shared" si="1595"/>
        <v>8</v>
      </c>
      <c r="V3579" s="122">
        <v>252</v>
      </c>
      <c r="W3579" s="121">
        <f t="shared" si="1596"/>
        <v>1.0021502019999999</v>
      </c>
      <c r="X3579" s="114">
        <f t="shared" si="1597"/>
        <v>3.7498700000000003E-2</v>
      </c>
      <c r="Y3579" s="114">
        <f t="shared" si="1598"/>
        <v>0</v>
      </c>
      <c r="Z3579" s="127" t="str">
        <f t="shared" si="1607"/>
        <v>A+J=</v>
      </c>
      <c r="AA3579" s="119">
        <f t="shared" si="1608"/>
        <v>47595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>
        <f t="shared" si="1599"/>
        <v>47574</v>
      </c>
      <c r="B3580" s="114">
        <f t="shared" si="1586"/>
        <v>17.477116720000001</v>
      </c>
      <c r="C3580" s="114">
        <f t="shared" si="1604"/>
        <v>9.4523041699999997</v>
      </c>
      <c r="D3580" s="115">
        <f t="shared" si="1587"/>
        <v>1190.8820000000001</v>
      </c>
      <c r="E3580" s="116">
        <f t="shared" si="1609"/>
        <v>1193.337</v>
      </c>
      <c r="F3580" s="117">
        <f t="shared" si="1610"/>
        <v>47534</v>
      </c>
      <c r="G3580" s="118">
        <f t="shared" si="1588"/>
        <v>2.0614972768082662E-3</v>
      </c>
      <c r="H3580" s="119">
        <f t="shared" si="1605"/>
        <v>47595</v>
      </c>
      <c r="I3580" s="119">
        <f t="shared" si="1589"/>
        <v>47595</v>
      </c>
      <c r="J3580" s="120">
        <f t="shared" si="1600"/>
        <v>22</v>
      </c>
      <c r="K3580" s="120">
        <f t="shared" si="1611"/>
        <v>8</v>
      </c>
      <c r="L3580" s="8">
        <f t="shared" si="1601"/>
        <v>1.0007491399999999</v>
      </c>
      <c r="M3580" s="121">
        <f t="shared" si="1590"/>
        <v>1.00206149</v>
      </c>
      <c r="N3580" s="121">
        <f t="shared" si="1591"/>
        <v>1.8436312317600718</v>
      </c>
      <c r="O3580" s="114">
        <f t="shared" si="1592"/>
        <v>1.8450123599999999</v>
      </c>
      <c r="P3580" s="114">
        <f t="shared" si="1593"/>
        <v>17.439618020000001</v>
      </c>
      <c r="Q3580" s="168">
        <f t="shared" si="1606"/>
        <v>0</v>
      </c>
      <c r="R3580" s="169">
        <f t="shared" si="1602"/>
        <v>0</v>
      </c>
      <c r="S3580" s="114">
        <f t="shared" si="1594"/>
        <v>0</v>
      </c>
      <c r="T3580" s="124">
        <f t="shared" si="1603"/>
        <v>7.0000000000000007E-2</v>
      </c>
      <c r="U3580" s="122">
        <f t="shared" si="1595"/>
        <v>8</v>
      </c>
      <c r="V3580" s="122">
        <v>252</v>
      </c>
      <c r="W3580" s="121">
        <f t="shared" si="1596"/>
        <v>1.0021502019999999</v>
      </c>
      <c r="X3580" s="114">
        <f t="shared" si="1597"/>
        <v>3.7498700000000003E-2</v>
      </c>
      <c r="Y3580" s="114">
        <f t="shared" si="1598"/>
        <v>0</v>
      </c>
      <c r="Z3580" s="127" t="str">
        <f t="shared" si="1607"/>
        <v>A+J=</v>
      </c>
      <c r="AA3580" s="119">
        <f t="shared" si="1608"/>
        <v>47595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>
        <f t="shared" si="1599"/>
        <v>47575</v>
      </c>
      <c r="B3581" s="114">
        <f t="shared" si="1586"/>
        <v>17.483446270000002</v>
      </c>
      <c r="C3581" s="114">
        <f t="shared" si="1604"/>
        <v>9.4523041699999997</v>
      </c>
      <c r="D3581" s="115">
        <f t="shared" si="1587"/>
        <v>1190.8820000000001</v>
      </c>
      <c r="E3581" s="116">
        <f t="shared" si="1609"/>
        <v>1193.337</v>
      </c>
      <c r="F3581" s="117">
        <f t="shared" si="1610"/>
        <v>47534</v>
      </c>
      <c r="G3581" s="118">
        <f t="shared" si="1588"/>
        <v>2.0614972768082662E-3</v>
      </c>
      <c r="H3581" s="119">
        <f t="shared" si="1605"/>
        <v>47595</v>
      </c>
      <c r="I3581" s="119">
        <f t="shared" si="1589"/>
        <v>47595</v>
      </c>
      <c r="J3581" s="120">
        <f t="shared" si="1600"/>
        <v>22</v>
      </c>
      <c r="K3581" s="120">
        <f t="shared" si="1611"/>
        <v>9</v>
      </c>
      <c r="L3581" s="8">
        <f t="shared" si="1601"/>
        <v>1.0008428199999999</v>
      </c>
      <c r="M3581" s="121">
        <f t="shared" si="1590"/>
        <v>1.00206149</v>
      </c>
      <c r="N3581" s="121">
        <f t="shared" si="1591"/>
        <v>1.8436312317600718</v>
      </c>
      <c r="O3581" s="114">
        <f t="shared" si="1592"/>
        <v>1.84518508</v>
      </c>
      <c r="P3581" s="114">
        <f t="shared" si="1593"/>
        <v>17.441250620000002</v>
      </c>
      <c r="Q3581" s="168">
        <f t="shared" si="1606"/>
        <v>0</v>
      </c>
      <c r="R3581" s="169">
        <f t="shared" si="1602"/>
        <v>0</v>
      </c>
      <c r="S3581" s="114">
        <f t="shared" si="1594"/>
        <v>0</v>
      </c>
      <c r="T3581" s="124">
        <f t="shared" si="1603"/>
        <v>7.0000000000000007E-2</v>
      </c>
      <c r="U3581" s="122">
        <f t="shared" si="1595"/>
        <v>9</v>
      </c>
      <c r="V3581" s="122">
        <v>252</v>
      </c>
      <c r="W3581" s="121">
        <f t="shared" si="1596"/>
        <v>1.0024193020000001</v>
      </c>
      <c r="X3581" s="114">
        <f t="shared" si="1597"/>
        <v>4.2195650000000001E-2</v>
      </c>
      <c r="Y3581" s="114">
        <f t="shared" si="1598"/>
        <v>0</v>
      </c>
      <c r="Z3581" s="127" t="str">
        <f t="shared" si="1607"/>
        <v>A+J=</v>
      </c>
      <c r="AA3581" s="119">
        <f t="shared" si="1608"/>
        <v>47595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>
        <f t="shared" si="1599"/>
        <v>47576</v>
      </c>
      <c r="B3582" s="114">
        <f t="shared" si="1586"/>
        <v>17.489778050000002</v>
      </c>
      <c r="C3582" s="114">
        <f t="shared" si="1604"/>
        <v>9.4523041699999997</v>
      </c>
      <c r="D3582" s="115">
        <f t="shared" si="1587"/>
        <v>1190.8820000000001</v>
      </c>
      <c r="E3582" s="116">
        <f t="shared" si="1609"/>
        <v>1193.337</v>
      </c>
      <c r="F3582" s="117">
        <f t="shared" si="1610"/>
        <v>47534</v>
      </c>
      <c r="G3582" s="118">
        <f t="shared" si="1588"/>
        <v>2.0614972768082662E-3</v>
      </c>
      <c r="H3582" s="119">
        <f t="shared" si="1605"/>
        <v>47595</v>
      </c>
      <c r="I3582" s="119">
        <f t="shared" si="1589"/>
        <v>47595</v>
      </c>
      <c r="J3582" s="120">
        <f t="shared" si="1600"/>
        <v>22</v>
      </c>
      <c r="K3582" s="120">
        <f t="shared" si="1611"/>
        <v>10</v>
      </c>
      <c r="L3582" s="8">
        <f t="shared" si="1601"/>
        <v>1.0009365100000001</v>
      </c>
      <c r="M3582" s="121">
        <f t="shared" si="1590"/>
        <v>1.00206149</v>
      </c>
      <c r="N3582" s="121">
        <f t="shared" si="1591"/>
        <v>1.8436312317600718</v>
      </c>
      <c r="O3582" s="114">
        <f t="shared" si="1592"/>
        <v>1.8453578100000001</v>
      </c>
      <c r="P3582" s="114">
        <f t="shared" si="1593"/>
        <v>17.44288332</v>
      </c>
      <c r="Q3582" s="168">
        <f t="shared" si="1606"/>
        <v>0</v>
      </c>
      <c r="R3582" s="169">
        <f t="shared" si="1602"/>
        <v>0</v>
      </c>
      <c r="S3582" s="114">
        <f t="shared" si="1594"/>
        <v>0</v>
      </c>
      <c r="T3582" s="124">
        <f t="shared" si="1603"/>
        <v>7.0000000000000007E-2</v>
      </c>
      <c r="U3582" s="122">
        <f t="shared" si="1595"/>
        <v>10</v>
      </c>
      <c r="V3582" s="122">
        <v>252</v>
      </c>
      <c r="W3582" s="121">
        <f t="shared" si="1596"/>
        <v>1.0026884739999999</v>
      </c>
      <c r="X3582" s="114">
        <f t="shared" si="1597"/>
        <v>4.6894730000000003E-2</v>
      </c>
      <c r="Y3582" s="114">
        <f t="shared" si="1598"/>
        <v>0</v>
      </c>
      <c r="Z3582" s="127" t="str">
        <f t="shared" si="1607"/>
        <v>A+J=</v>
      </c>
      <c r="AA3582" s="119">
        <f t="shared" si="1608"/>
        <v>47595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>
        <f t="shared" si="1599"/>
        <v>47577</v>
      </c>
      <c r="B3583" s="114">
        <f t="shared" si="1586"/>
        <v>17.49611208</v>
      </c>
      <c r="C3583" s="114">
        <f t="shared" si="1604"/>
        <v>9.4523041699999997</v>
      </c>
      <c r="D3583" s="115">
        <f t="shared" si="1587"/>
        <v>1190.8820000000001</v>
      </c>
      <c r="E3583" s="116">
        <f t="shared" si="1609"/>
        <v>1193.337</v>
      </c>
      <c r="F3583" s="117">
        <f t="shared" si="1610"/>
        <v>47534</v>
      </c>
      <c r="G3583" s="118">
        <f t="shared" si="1588"/>
        <v>2.0614972768082662E-3</v>
      </c>
      <c r="H3583" s="119">
        <f t="shared" si="1605"/>
        <v>47595</v>
      </c>
      <c r="I3583" s="119">
        <f t="shared" si="1589"/>
        <v>47595</v>
      </c>
      <c r="J3583" s="120">
        <f t="shared" si="1600"/>
        <v>22</v>
      </c>
      <c r="K3583" s="120">
        <f t="shared" si="1611"/>
        <v>11</v>
      </c>
      <c r="L3583" s="8">
        <f t="shared" si="1601"/>
        <v>1.0010302099999999</v>
      </c>
      <c r="M3583" s="121">
        <f t="shared" si="1590"/>
        <v>1.00206149</v>
      </c>
      <c r="N3583" s="121">
        <f t="shared" si="1591"/>
        <v>1.8436312317600718</v>
      </c>
      <c r="O3583" s="114">
        <f t="shared" si="1592"/>
        <v>1.8455305500000001</v>
      </c>
      <c r="P3583" s="114">
        <f t="shared" si="1593"/>
        <v>17.444516109999999</v>
      </c>
      <c r="Q3583" s="168">
        <f t="shared" si="1606"/>
        <v>0</v>
      </c>
      <c r="R3583" s="169">
        <f t="shared" si="1602"/>
        <v>0</v>
      </c>
      <c r="S3583" s="114">
        <f t="shared" si="1594"/>
        <v>0</v>
      </c>
      <c r="T3583" s="124">
        <f t="shared" si="1603"/>
        <v>7.0000000000000007E-2</v>
      </c>
      <c r="U3583" s="122">
        <f t="shared" si="1595"/>
        <v>11</v>
      </c>
      <c r="V3583" s="122">
        <v>252</v>
      </c>
      <c r="W3583" s="121">
        <f t="shared" si="1596"/>
        <v>1.0029577190000001</v>
      </c>
      <c r="X3583" s="114">
        <f t="shared" si="1597"/>
        <v>5.1595969999999998E-2</v>
      </c>
      <c r="Y3583" s="114">
        <f t="shared" si="1598"/>
        <v>0</v>
      </c>
      <c r="Z3583" s="127" t="str">
        <f t="shared" si="1607"/>
        <v>A+J=</v>
      </c>
      <c r="AA3583" s="119">
        <f t="shared" si="1608"/>
        <v>47595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>
        <f t="shared" si="1599"/>
        <v>47578</v>
      </c>
      <c r="B3584" s="114">
        <f t="shared" si="1586"/>
        <v>17.502448529999999</v>
      </c>
      <c r="C3584" s="114">
        <f t="shared" si="1604"/>
        <v>9.4523041699999997</v>
      </c>
      <c r="D3584" s="115">
        <f t="shared" si="1587"/>
        <v>1190.8820000000001</v>
      </c>
      <c r="E3584" s="116">
        <f t="shared" si="1609"/>
        <v>1193.337</v>
      </c>
      <c r="F3584" s="117">
        <f t="shared" si="1610"/>
        <v>47534</v>
      </c>
      <c r="G3584" s="118">
        <f t="shared" si="1588"/>
        <v>2.0614972768082662E-3</v>
      </c>
      <c r="H3584" s="119">
        <f t="shared" si="1605"/>
        <v>47595</v>
      </c>
      <c r="I3584" s="119">
        <f t="shared" si="1589"/>
        <v>47595</v>
      </c>
      <c r="J3584" s="120">
        <f t="shared" si="1600"/>
        <v>22</v>
      </c>
      <c r="K3584" s="120">
        <f t="shared" si="1611"/>
        <v>12</v>
      </c>
      <c r="L3584" s="8">
        <f t="shared" si="1601"/>
        <v>1.0011239199999999</v>
      </c>
      <c r="M3584" s="121">
        <f t="shared" si="1590"/>
        <v>1.00206149</v>
      </c>
      <c r="N3584" s="121">
        <f t="shared" si="1591"/>
        <v>1.8436312317600718</v>
      </c>
      <c r="O3584" s="114">
        <f t="shared" si="1592"/>
        <v>1.8457033199999999</v>
      </c>
      <c r="P3584" s="114">
        <f t="shared" si="1593"/>
        <v>17.446149179999999</v>
      </c>
      <c r="Q3584" s="168">
        <f t="shared" si="1606"/>
        <v>0</v>
      </c>
      <c r="R3584" s="169">
        <f t="shared" si="1602"/>
        <v>0</v>
      </c>
      <c r="S3584" s="114">
        <f t="shared" si="1594"/>
        <v>0</v>
      </c>
      <c r="T3584" s="124">
        <f t="shared" si="1603"/>
        <v>7.0000000000000007E-2</v>
      </c>
      <c r="U3584" s="122">
        <f t="shared" si="1595"/>
        <v>12</v>
      </c>
      <c r="V3584" s="122">
        <v>252</v>
      </c>
      <c r="W3584" s="121">
        <f t="shared" si="1596"/>
        <v>1.003227036</v>
      </c>
      <c r="X3584" s="114">
        <f t="shared" si="1597"/>
        <v>5.6299349999999998E-2</v>
      </c>
      <c r="Y3584" s="114">
        <f t="shared" si="1598"/>
        <v>0</v>
      </c>
      <c r="Z3584" s="127" t="str">
        <f t="shared" si="1607"/>
        <v>A+J=</v>
      </c>
      <c r="AA3584" s="119">
        <f t="shared" si="1608"/>
        <v>47595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>
        <f t="shared" si="1599"/>
        <v>47579</v>
      </c>
      <c r="B3585" s="114">
        <f t="shared" si="1586"/>
        <v>17.508787309999999</v>
      </c>
      <c r="C3585" s="114">
        <f t="shared" si="1604"/>
        <v>9.4523041699999997</v>
      </c>
      <c r="D3585" s="115">
        <f t="shared" si="1587"/>
        <v>1190.8820000000001</v>
      </c>
      <c r="E3585" s="116">
        <f t="shared" si="1609"/>
        <v>1193.337</v>
      </c>
      <c r="F3585" s="117">
        <f t="shared" si="1610"/>
        <v>47534</v>
      </c>
      <c r="G3585" s="118">
        <f t="shared" si="1588"/>
        <v>2.0614972768082662E-3</v>
      </c>
      <c r="H3585" s="119">
        <f t="shared" si="1605"/>
        <v>47595</v>
      </c>
      <c r="I3585" s="119">
        <f t="shared" si="1589"/>
        <v>47595</v>
      </c>
      <c r="J3585" s="120">
        <f t="shared" si="1600"/>
        <v>22</v>
      </c>
      <c r="K3585" s="120">
        <f t="shared" si="1611"/>
        <v>13</v>
      </c>
      <c r="L3585" s="8">
        <f t="shared" si="1601"/>
        <v>1.0012176399999999</v>
      </c>
      <c r="M3585" s="121">
        <f t="shared" si="1590"/>
        <v>1.00206149</v>
      </c>
      <c r="N3585" s="121">
        <f t="shared" si="1591"/>
        <v>1.8436312317600718</v>
      </c>
      <c r="O3585" s="114">
        <f t="shared" si="1592"/>
        <v>1.8458761100000001</v>
      </c>
      <c r="P3585" s="114">
        <f t="shared" si="1593"/>
        <v>17.447782449999998</v>
      </c>
      <c r="Q3585" s="168">
        <f t="shared" si="1606"/>
        <v>0</v>
      </c>
      <c r="R3585" s="169">
        <f t="shared" si="1602"/>
        <v>0</v>
      </c>
      <c r="S3585" s="114">
        <f t="shared" si="1594"/>
        <v>0</v>
      </c>
      <c r="T3585" s="124">
        <f t="shared" si="1603"/>
        <v>7.0000000000000007E-2</v>
      </c>
      <c r="U3585" s="122">
        <f t="shared" si="1595"/>
        <v>13</v>
      </c>
      <c r="V3585" s="122">
        <v>252</v>
      </c>
      <c r="W3585" s="121">
        <f t="shared" si="1596"/>
        <v>1.003496425</v>
      </c>
      <c r="X3585" s="114">
        <f t="shared" si="1597"/>
        <v>6.1004860000000001E-2</v>
      </c>
      <c r="Y3585" s="114">
        <f t="shared" si="1598"/>
        <v>0</v>
      </c>
      <c r="Z3585" s="127" t="str">
        <f t="shared" si="1607"/>
        <v>A+J=</v>
      </c>
      <c r="AA3585" s="119">
        <f t="shared" si="1608"/>
        <v>47595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>
        <f t="shared" si="1599"/>
        <v>47580</v>
      </c>
      <c r="B3586" s="114">
        <f t="shared" si="1586"/>
        <v>17.508787309999999</v>
      </c>
      <c r="C3586" s="114">
        <f t="shared" si="1604"/>
        <v>9.4523041699999997</v>
      </c>
      <c r="D3586" s="115">
        <f t="shared" si="1587"/>
        <v>1190.8820000000001</v>
      </c>
      <c r="E3586" s="116">
        <f t="shared" si="1609"/>
        <v>1193.337</v>
      </c>
      <c r="F3586" s="117">
        <f t="shared" si="1610"/>
        <v>47534</v>
      </c>
      <c r="G3586" s="118">
        <f t="shared" si="1588"/>
        <v>2.0614972768082662E-3</v>
      </c>
      <c r="H3586" s="119">
        <f t="shared" si="1605"/>
        <v>47595</v>
      </c>
      <c r="I3586" s="119">
        <f t="shared" si="1589"/>
        <v>47595</v>
      </c>
      <c r="J3586" s="120">
        <f t="shared" si="1600"/>
        <v>22</v>
      </c>
      <c r="K3586" s="120">
        <f t="shared" si="1611"/>
        <v>13</v>
      </c>
      <c r="L3586" s="8">
        <f t="shared" si="1601"/>
        <v>1.0012176399999999</v>
      </c>
      <c r="M3586" s="121">
        <f t="shared" si="1590"/>
        <v>1.00206149</v>
      </c>
      <c r="N3586" s="121">
        <f t="shared" si="1591"/>
        <v>1.8436312317600718</v>
      </c>
      <c r="O3586" s="114">
        <f t="shared" si="1592"/>
        <v>1.8458761100000001</v>
      </c>
      <c r="P3586" s="114">
        <f t="shared" si="1593"/>
        <v>17.447782449999998</v>
      </c>
      <c r="Q3586" s="168">
        <f t="shared" si="1606"/>
        <v>0</v>
      </c>
      <c r="R3586" s="169">
        <f t="shared" si="1602"/>
        <v>0</v>
      </c>
      <c r="S3586" s="114">
        <f t="shared" si="1594"/>
        <v>0</v>
      </c>
      <c r="T3586" s="124">
        <f t="shared" si="1603"/>
        <v>7.0000000000000007E-2</v>
      </c>
      <c r="U3586" s="122">
        <f t="shared" si="1595"/>
        <v>13</v>
      </c>
      <c r="V3586" s="122">
        <v>252</v>
      </c>
      <c r="W3586" s="121">
        <f t="shared" si="1596"/>
        <v>1.003496425</v>
      </c>
      <c r="X3586" s="114">
        <f t="shared" si="1597"/>
        <v>6.1004860000000001E-2</v>
      </c>
      <c r="Y3586" s="114">
        <f t="shared" si="1598"/>
        <v>0</v>
      </c>
      <c r="Z3586" s="127" t="str">
        <f t="shared" si="1607"/>
        <v>A+J=</v>
      </c>
      <c r="AA3586" s="119">
        <f t="shared" si="1608"/>
        <v>47595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>
        <f t="shared" si="1599"/>
        <v>47581</v>
      </c>
      <c r="B3587" s="114">
        <f t="shared" si="1586"/>
        <v>17.508787309999999</v>
      </c>
      <c r="C3587" s="114">
        <f t="shared" si="1604"/>
        <v>9.4523041699999997</v>
      </c>
      <c r="D3587" s="115">
        <f t="shared" si="1587"/>
        <v>1190.8820000000001</v>
      </c>
      <c r="E3587" s="116">
        <f t="shared" si="1609"/>
        <v>1193.337</v>
      </c>
      <c r="F3587" s="117">
        <f t="shared" si="1610"/>
        <v>47534</v>
      </c>
      <c r="G3587" s="118">
        <f t="shared" si="1588"/>
        <v>2.0614972768082662E-3</v>
      </c>
      <c r="H3587" s="119">
        <f t="shared" si="1605"/>
        <v>47595</v>
      </c>
      <c r="I3587" s="119">
        <f t="shared" si="1589"/>
        <v>47595</v>
      </c>
      <c r="J3587" s="120">
        <f t="shared" si="1600"/>
        <v>22</v>
      </c>
      <c r="K3587" s="120">
        <f t="shared" si="1611"/>
        <v>13</v>
      </c>
      <c r="L3587" s="8">
        <f t="shared" si="1601"/>
        <v>1.0012176399999999</v>
      </c>
      <c r="M3587" s="121">
        <f t="shared" si="1590"/>
        <v>1.00206149</v>
      </c>
      <c r="N3587" s="121">
        <f t="shared" si="1591"/>
        <v>1.8436312317600718</v>
      </c>
      <c r="O3587" s="114">
        <f t="shared" si="1592"/>
        <v>1.8458761100000001</v>
      </c>
      <c r="P3587" s="114">
        <f t="shared" si="1593"/>
        <v>17.447782449999998</v>
      </c>
      <c r="Q3587" s="168">
        <f t="shared" si="1606"/>
        <v>0</v>
      </c>
      <c r="R3587" s="169">
        <f t="shared" si="1602"/>
        <v>0</v>
      </c>
      <c r="S3587" s="114">
        <f t="shared" si="1594"/>
        <v>0</v>
      </c>
      <c r="T3587" s="124">
        <f t="shared" si="1603"/>
        <v>7.0000000000000007E-2</v>
      </c>
      <c r="U3587" s="122">
        <f t="shared" si="1595"/>
        <v>13</v>
      </c>
      <c r="V3587" s="122">
        <v>252</v>
      </c>
      <c r="W3587" s="121">
        <f t="shared" si="1596"/>
        <v>1.003496425</v>
      </c>
      <c r="X3587" s="114">
        <f t="shared" si="1597"/>
        <v>6.1004860000000001E-2</v>
      </c>
      <c r="Y3587" s="114">
        <f t="shared" si="1598"/>
        <v>0</v>
      </c>
      <c r="Z3587" s="127" t="str">
        <f t="shared" si="1607"/>
        <v>A+J=</v>
      </c>
      <c r="AA3587" s="119">
        <f t="shared" si="1608"/>
        <v>47595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>
        <f t="shared" si="1599"/>
        <v>47582</v>
      </c>
      <c r="B3588" s="114">
        <f t="shared" si="1586"/>
        <v>17.515128330000003</v>
      </c>
      <c r="C3588" s="114">
        <f t="shared" si="1604"/>
        <v>9.4523041699999997</v>
      </c>
      <c r="D3588" s="115">
        <f t="shared" si="1587"/>
        <v>1190.8820000000001</v>
      </c>
      <c r="E3588" s="116">
        <f t="shared" si="1609"/>
        <v>1193.337</v>
      </c>
      <c r="F3588" s="117">
        <f t="shared" si="1610"/>
        <v>47534</v>
      </c>
      <c r="G3588" s="118">
        <f t="shared" si="1588"/>
        <v>2.0614972768082662E-3</v>
      </c>
      <c r="H3588" s="119">
        <f t="shared" si="1605"/>
        <v>47595</v>
      </c>
      <c r="I3588" s="119">
        <f t="shared" si="1589"/>
        <v>47595</v>
      </c>
      <c r="J3588" s="120">
        <f t="shared" si="1600"/>
        <v>22</v>
      </c>
      <c r="K3588" s="120">
        <f t="shared" si="1611"/>
        <v>14</v>
      </c>
      <c r="L3588" s="8">
        <f t="shared" si="1601"/>
        <v>1.00131137</v>
      </c>
      <c r="M3588" s="121">
        <f t="shared" si="1590"/>
        <v>1.00206149</v>
      </c>
      <c r="N3588" s="121">
        <f t="shared" si="1591"/>
        <v>1.8436312317600718</v>
      </c>
      <c r="O3588" s="114">
        <f t="shared" si="1592"/>
        <v>1.8460489099999999</v>
      </c>
      <c r="P3588" s="114">
        <f t="shared" si="1593"/>
        <v>17.449415810000001</v>
      </c>
      <c r="Q3588" s="168">
        <f t="shared" si="1606"/>
        <v>0</v>
      </c>
      <c r="R3588" s="169">
        <f t="shared" si="1602"/>
        <v>0</v>
      </c>
      <c r="S3588" s="114">
        <f t="shared" si="1594"/>
        <v>0</v>
      </c>
      <c r="T3588" s="124">
        <f t="shared" si="1603"/>
        <v>7.0000000000000007E-2</v>
      </c>
      <c r="U3588" s="122">
        <f t="shared" si="1595"/>
        <v>14</v>
      </c>
      <c r="V3588" s="122">
        <v>252</v>
      </c>
      <c r="W3588" s="121">
        <f t="shared" si="1596"/>
        <v>1.0037658869999999</v>
      </c>
      <c r="X3588" s="114">
        <f t="shared" si="1597"/>
        <v>6.5712519999999996E-2</v>
      </c>
      <c r="Y3588" s="114">
        <f t="shared" si="1598"/>
        <v>0</v>
      </c>
      <c r="Z3588" s="127" t="str">
        <f t="shared" si="1607"/>
        <v>A+J=</v>
      </c>
      <c r="AA3588" s="119">
        <f t="shared" si="1608"/>
        <v>47595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>
        <f t="shared" si="1599"/>
        <v>47583</v>
      </c>
      <c r="B3589" s="114">
        <f t="shared" si="1586"/>
        <v>17.52147149</v>
      </c>
      <c r="C3589" s="114">
        <f t="shared" si="1604"/>
        <v>9.4523041699999997</v>
      </c>
      <c r="D3589" s="115">
        <f t="shared" si="1587"/>
        <v>1190.8820000000001</v>
      </c>
      <c r="E3589" s="116">
        <f t="shared" si="1609"/>
        <v>1193.337</v>
      </c>
      <c r="F3589" s="117">
        <f t="shared" si="1610"/>
        <v>47534</v>
      </c>
      <c r="G3589" s="118">
        <f t="shared" si="1588"/>
        <v>2.0614972768082662E-3</v>
      </c>
      <c r="H3589" s="119">
        <f t="shared" si="1605"/>
        <v>47595</v>
      </c>
      <c r="I3589" s="119">
        <f t="shared" si="1589"/>
        <v>47595</v>
      </c>
      <c r="J3589" s="120">
        <f t="shared" si="1600"/>
        <v>22</v>
      </c>
      <c r="K3589" s="120">
        <f t="shared" si="1611"/>
        <v>15</v>
      </c>
      <c r="L3589" s="8">
        <f t="shared" si="1601"/>
        <v>1.0014050999999999</v>
      </c>
      <c r="M3589" s="121">
        <f t="shared" si="1590"/>
        <v>1.00206149</v>
      </c>
      <c r="N3589" s="121">
        <f t="shared" si="1591"/>
        <v>1.8436312317600718</v>
      </c>
      <c r="O3589" s="114">
        <f t="shared" si="1592"/>
        <v>1.84622171</v>
      </c>
      <c r="P3589" s="114">
        <f t="shared" si="1593"/>
        <v>17.45104916</v>
      </c>
      <c r="Q3589" s="168">
        <f t="shared" si="1606"/>
        <v>0</v>
      </c>
      <c r="R3589" s="169">
        <f t="shared" si="1602"/>
        <v>0</v>
      </c>
      <c r="S3589" s="114">
        <f t="shared" si="1594"/>
        <v>0</v>
      </c>
      <c r="T3589" s="124">
        <f t="shared" si="1603"/>
        <v>7.0000000000000007E-2</v>
      </c>
      <c r="U3589" s="122">
        <f t="shared" si="1595"/>
        <v>15</v>
      </c>
      <c r="V3589" s="122">
        <v>252</v>
      </c>
      <c r="W3589" s="121">
        <f t="shared" si="1596"/>
        <v>1.004035421</v>
      </c>
      <c r="X3589" s="114">
        <f t="shared" si="1597"/>
        <v>7.0422330000000005E-2</v>
      </c>
      <c r="Y3589" s="114">
        <f t="shared" si="1598"/>
        <v>0</v>
      </c>
      <c r="Z3589" s="127" t="str">
        <f t="shared" si="1607"/>
        <v>A+J=</v>
      </c>
      <c r="AA3589" s="119">
        <f t="shared" si="1608"/>
        <v>47595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>
        <f t="shared" si="1599"/>
        <v>47584</v>
      </c>
      <c r="B3590" s="114">
        <f t="shared" si="1586"/>
        <v>17.527816980000001</v>
      </c>
      <c r="C3590" s="114">
        <f t="shared" si="1604"/>
        <v>9.4523041699999997</v>
      </c>
      <c r="D3590" s="115">
        <f t="shared" si="1587"/>
        <v>1190.8820000000001</v>
      </c>
      <c r="E3590" s="116">
        <f t="shared" si="1609"/>
        <v>1193.337</v>
      </c>
      <c r="F3590" s="117">
        <f t="shared" si="1610"/>
        <v>47534</v>
      </c>
      <c r="G3590" s="118">
        <f t="shared" si="1588"/>
        <v>2.0614972768082662E-3</v>
      </c>
      <c r="H3590" s="119">
        <f t="shared" si="1605"/>
        <v>47595</v>
      </c>
      <c r="I3590" s="119">
        <f t="shared" si="1589"/>
        <v>47595</v>
      </c>
      <c r="J3590" s="120">
        <f t="shared" si="1600"/>
        <v>22</v>
      </c>
      <c r="K3590" s="120">
        <f t="shared" si="1611"/>
        <v>16</v>
      </c>
      <c r="L3590" s="8">
        <f t="shared" si="1601"/>
        <v>1.00149884</v>
      </c>
      <c r="M3590" s="121">
        <f t="shared" si="1590"/>
        <v>1.00206149</v>
      </c>
      <c r="N3590" s="121">
        <f t="shared" si="1591"/>
        <v>1.8436312317600718</v>
      </c>
      <c r="O3590" s="114">
        <f t="shared" si="1592"/>
        <v>1.84639453</v>
      </c>
      <c r="P3590" s="114">
        <f t="shared" si="1593"/>
        <v>17.452682710000001</v>
      </c>
      <c r="Q3590" s="168">
        <f t="shared" si="1606"/>
        <v>0</v>
      </c>
      <c r="R3590" s="169">
        <f t="shared" si="1602"/>
        <v>0</v>
      </c>
      <c r="S3590" s="114">
        <f t="shared" si="1594"/>
        <v>0</v>
      </c>
      <c r="T3590" s="124">
        <f t="shared" si="1603"/>
        <v>7.0000000000000007E-2</v>
      </c>
      <c r="U3590" s="122">
        <f t="shared" si="1595"/>
        <v>16</v>
      </c>
      <c r="V3590" s="122">
        <v>252</v>
      </c>
      <c r="W3590" s="121">
        <f t="shared" si="1596"/>
        <v>1.004305027</v>
      </c>
      <c r="X3590" s="114">
        <f t="shared" si="1597"/>
        <v>7.5134270000000003E-2</v>
      </c>
      <c r="Y3590" s="114">
        <f t="shared" si="1598"/>
        <v>0</v>
      </c>
      <c r="Z3590" s="127" t="str">
        <f t="shared" si="1607"/>
        <v>A+J=</v>
      </c>
      <c r="AA3590" s="119">
        <f t="shared" si="1608"/>
        <v>47595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>
        <f t="shared" si="1599"/>
        <v>47585</v>
      </c>
      <c r="B3591" s="114">
        <f t="shared" ref="B3591:B3629" si="1612">(P3591+X3591)</f>
        <v>17.534164999999998</v>
      </c>
      <c r="C3591" s="114">
        <f t="shared" si="1604"/>
        <v>9.4523041699999997</v>
      </c>
      <c r="D3591" s="115">
        <f t="shared" ref="D3591:D3629" si="1613">IF(E3591=E3590,D3590,E3590)</f>
        <v>1190.8820000000001</v>
      </c>
      <c r="E3591" s="116">
        <f t="shared" si="1609"/>
        <v>1193.337</v>
      </c>
      <c r="F3591" s="117">
        <f t="shared" si="1610"/>
        <v>47534</v>
      </c>
      <c r="G3591" s="118">
        <f t="shared" ref="G3591:G3629" si="1614">(E3591/D3591)-1</f>
        <v>2.0614972768082662E-3</v>
      </c>
      <c r="H3591" s="119">
        <f t="shared" si="1605"/>
        <v>47595</v>
      </c>
      <c r="I3591" s="119">
        <f t="shared" ref="I3591:I3629" si="1615">IF(A3591&gt;I3590,H3591,I3590)</f>
        <v>47595</v>
      </c>
      <c r="J3591" s="120">
        <f t="shared" si="1600"/>
        <v>22</v>
      </c>
      <c r="K3591" s="120">
        <f t="shared" si="1611"/>
        <v>17</v>
      </c>
      <c r="L3591" s="8">
        <f t="shared" si="1601"/>
        <v>1.0015925999999999</v>
      </c>
      <c r="M3591" s="121">
        <f t="shared" ref="M3591:M3629" si="1616">IF(I3591&gt;I3590,L3590,M3590)</f>
        <v>1.00206149</v>
      </c>
      <c r="N3591" s="121">
        <f t="shared" ref="N3591:N3629" si="1617">IF(I3591&gt;I3590,N3590*M3591,N3590)</f>
        <v>1.8436312317600718</v>
      </c>
      <c r="O3591" s="114">
        <f t="shared" ref="O3591:O3629" si="1618">TRUNC(TRUNC((L3591*N3591),15),8)</f>
        <v>1.8465673899999999</v>
      </c>
      <c r="P3591" s="114">
        <f t="shared" ref="P3591:P3629" si="1619">TRUNC(C3591*O3591,8)</f>
        <v>17.454316639999998</v>
      </c>
      <c r="Q3591" s="168">
        <f t="shared" si="1606"/>
        <v>0</v>
      </c>
      <c r="R3591" s="169">
        <f t="shared" si="1602"/>
        <v>0</v>
      </c>
      <c r="S3591" s="114">
        <f t="shared" ref="S3591:S3629" si="1620">IF(R3591&gt;0,TRUNC(R3591*P3591,8),0)</f>
        <v>0</v>
      </c>
      <c r="T3591" s="124">
        <f t="shared" si="1603"/>
        <v>7.0000000000000007E-2</v>
      </c>
      <c r="U3591" s="122">
        <f t="shared" ref="U3591:U3629" si="1621">IF(Q3590&gt;0,1,IF(K3591=K3590,U3590,U3590+1))</f>
        <v>17</v>
      </c>
      <c r="V3591" s="122">
        <v>252</v>
      </c>
      <c r="W3591" s="121">
        <f t="shared" ref="W3591:W3629" si="1622">ROUND((1+T3591)^TRUNC((U3591/V3591),9),9)</f>
        <v>1.0045747060000001</v>
      </c>
      <c r="X3591" s="114">
        <f t="shared" ref="X3591:X3629" si="1623">TRUNC((P3591*(W3591-1)),8)</f>
        <v>7.9848359999999993E-2</v>
      </c>
      <c r="Y3591" s="114">
        <f t="shared" ref="Y3591:Y3629" si="1624">IF(Q3591&gt;0,S3591+X3591,0)</f>
        <v>0</v>
      </c>
      <c r="Z3591" s="127" t="str">
        <f t="shared" si="1607"/>
        <v>A+J=</v>
      </c>
      <c r="AA3591" s="119">
        <f t="shared" si="1608"/>
        <v>47595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>
        <f t="shared" si="1599"/>
        <v>47586</v>
      </c>
      <c r="B3592" s="114">
        <f t="shared" si="1612"/>
        <v>17.540515160000002</v>
      </c>
      <c r="C3592" s="114">
        <f t="shared" si="1604"/>
        <v>9.4523041699999997</v>
      </c>
      <c r="D3592" s="115">
        <f t="shared" si="1613"/>
        <v>1190.8820000000001</v>
      </c>
      <c r="E3592" s="116">
        <f t="shared" si="1609"/>
        <v>1193.337</v>
      </c>
      <c r="F3592" s="117">
        <f t="shared" si="1610"/>
        <v>47534</v>
      </c>
      <c r="G3592" s="118">
        <f t="shared" si="1614"/>
        <v>2.0614972768082662E-3</v>
      </c>
      <c r="H3592" s="119">
        <f t="shared" si="1605"/>
        <v>47595</v>
      </c>
      <c r="I3592" s="119">
        <f t="shared" si="1615"/>
        <v>47595</v>
      </c>
      <c r="J3592" s="120">
        <f t="shared" si="1600"/>
        <v>22</v>
      </c>
      <c r="K3592" s="120">
        <f t="shared" si="1611"/>
        <v>18</v>
      </c>
      <c r="L3592" s="8">
        <f t="shared" si="1601"/>
        <v>1.0016863600000001</v>
      </c>
      <c r="M3592" s="121">
        <f t="shared" si="1616"/>
        <v>1.00206149</v>
      </c>
      <c r="N3592" s="121">
        <f t="shared" si="1617"/>
        <v>1.8436312317600718</v>
      </c>
      <c r="O3592" s="114">
        <f t="shared" si="1618"/>
        <v>1.8467402500000001</v>
      </c>
      <c r="P3592" s="114">
        <f t="shared" si="1619"/>
        <v>17.455950560000002</v>
      </c>
      <c r="Q3592" s="168">
        <f t="shared" si="1606"/>
        <v>0</v>
      </c>
      <c r="R3592" s="169">
        <f t="shared" si="1602"/>
        <v>0</v>
      </c>
      <c r="S3592" s="114">
        <f t="shared" si="1620"/>
        <v>0</v>
      </c>
      <c r="T3592" s="124">
        <f t="shared" si="1603"/>
        <v>7.0000000000000007E-2</v>
      </c>
      <c r="U3592" s="122">
        <f t="shared" si="1621"/>
        <v>18</v>
      </c>
      <c r="V3592" s="122">
        <v>252</v>
      </c>
      <c r="W3592" s="121">
        <f t="shared" si="1622"/>
        <v>1.0048444569999999</v>
      </c>
      <c r="X3592" s="114">
        <f t="shared" si="1623"/>
        <v>8.4564600000000004E-2</v>
      </c>
      <c r="Y3592" s="114">
        <f t="shared" si="1624"/>
        <v>0</v>
      </c>
      <c r="Z3592" s="127" t="str">
        <f t="shared" si="1607"/>
        <v>A+J=</v>
      </c>
      <c r="AA3592" s="119">
        <f t="shared" si="1608"/>
        <v>47595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>
        <f t="shared" si="1599"/>
        <v>47587</v>
      </c>
      <c r="B3593" s="114">
        <f t="shared" si="1612"/>
        <v>17.540515160000002</v>
      </c>
      <c r="C3593" s="114">
        <f t="shared" si="1604"/>
        <v>9.4523041699999997</v>
      </c>
      <c r="D3593" s="115">
        <f t="shared" si="1613"/>
        <v>1190.8820000000001</v>
      </c>
      <c r="E3593" s="116">
        <f t="shared" si="1609"/>
        <v>1193.337</v>
      </c>
      <c r="F3593" s="117">
        <f t="shared" si="1610"/>
        <v>47534</v>
      </c>
      <c r="G3593" s="118">
        <f t="shared" si="1614"/>
        <v>2.0614972768082662E-3</v>
      </c>
      <c r="H3593" s="119">
        <f t="shared" si="1605"/>
        <v>47595</v>
      </c>
      <c r="I3593" s="119">
        <f t="shared" si="1615"/>
        <v>47595</v>
      </c>
      <c r="J3593" s="120">
        <f t="shared" si="1600"/>
        <v>22</v>
      </c>
      <c r="K3593" s="120">
        <f t="shared" si="1611"/>
        <v>18</v>
      </c>
      <c r="L3593" s="8">
        <f t="shared" si="1601"/>
        <v>1.0016863600000001</v>
      </c>
      <c r="M3593" s="121">
        <f t="shared" si="1616"/>
        <v>1.00206149</v>
      </c>
      <c r="N3593" s="121">
        <f t="shared" si="1617"/>
        <v>1.8436312317600718</v>
      </c>
      <c r="O3593" s="114">
        <f t="shared" si="1618"/>
        <v>1.8467402500000001</v>
      </c>
      <c r="P3593" s="114">
        <f t="shared" si="1619"/>
        <v>17.455950560000002</v>
      </c>
      <c r="Q3593" s="168">
        <f t="shared" si="1606"/>
        <v>0</v>
      </c>
      <c r="R3593" s="169">
        <f t="shared" si="1602"/>
        <v>0</v>
      </c>
      <c r="S3593" s="114">
        <f t="shared" si="1620"/>
        <v>0</v>
      </c>
      <c r="T3593" s="124">
        <f t="shared" si="1603"/>
        <v>7.0000000000000007E-2</v>
      </c>
      <c r="U3593" s="122">
        <f t="shared" si="1621"/>
        <v>18</v>
      </c>
      <c r="V3593" s="122">
        <v>252</v>
      </c>
      <c r="W3593" s="121">
        <f t="shared" si="1622"/>
        <v>1.0048444569999999</v>
      </c>
      <c r="X3593" s="114">
        <f t="shared" si="1623"/>
        <v>8.4564600000000004E-2</v>
      </c>
      <c r="Y3593" s="114">
        <f t="shared" si="1624"/>
        <v>0</v>
      </c>
      <c r="Z3593" s="127" t="str">
        <f t="shared" si="1607"/>
        <v>A+J=</v>
      </c>
      <c r="AA3593" s="119">
        <f t="shared" si="1608"/>
        <v>47595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>
        <f t="shared" si="1599"/>
        <v>47588</v>
      </c>
      <c r="B3594" s="114">
        <f t="shared" si="1612"/>
        <v>17.540515160000002</v>
      </c>
      <c r="C3594" s="114">
        <f t="shared" si="1604"/>
        <v>9.4523041699999997</v>
      </c>
      <c r="D3594" s="115">
        <f t="shared" si="1613"/>
        <v>1190.8820000000001</v>
      </c>
      <c r="E3594" s="116">
        <f t="shared" si="1609"/>
        <v>1193.337</v>
      </c>
      <c r="F3594" s="117">
        <f t="shared" si="1610"/>
        <v>47534</v>
      </c>
      <c r="G3594" s="118">
        <f t="shared" si="1614"/>
        <v>2.0614972768082662E-3</v>
      </c>
      <c r="H3594" s="119">
        <f t="shared" si="1605"/>
        <v>47595</v>
      </c>
      <c r="I3594" s="119">
        <f t="shared" si="1615"/>
        <v>47595</v>
      </c>
      <c r="J3594" s="120">
        <f t="shared" si="1600"/>
        <v>22</v>
      </c>
      <c r="K3594" s="120">
        <f t="shared" si="1611"/>
        <v>18</v>
      </c>
      <c r="L3594" s="8">
        <f t="shared" si="1601"/>
        <v>1.0016863600000001</v>
      </c>
      <c r="M3594" s="121">
        <f t="shared" si="1616"/>
        <v>1.00206149</v>
      </c>
      <c r="N3594" s="121">
        <f t="shared" si="1617"/>
        <v>1.8436312317600718</v>
      </c>
      <c r="O3594" s="114">
        <f t="shared" si="1618"/>
        <v>1.8467402500000001</v>
      </c>
      <c r="P3594" s="114">
        <f t="shared" si="1619"/>
        <v>17.455950560000002</v>
      </c>
      <c r="Q3594" s="168">
        <f t="shared" si="1606"/>
        <v>0</v>
      </c>
      <c r="R3594" s="169">
        <f t="shared" si="1602"/>
        <v>0</v>
      </c>
      <c r="S3594" s="114">
        <f t="shared" si="1620"/>
        <v>0</v>
      </c>
      <c r="T3594" s="124">
        <f t="shared" si="1603"/>
        <v>7.0000000000000007E-2</v>
      </c>
      <c r="U3594" s="122">
        <f t="shared" si="1621"/>
        <v>18</v>
      </c>
      <c r="V3594" s="122">
        <v>252</v>
      </c>
      <c r="W3594" s="121">
        <f t="shared" si="1622"/>
        <v>1.0048444569999999</v>
      </c>
      <c r="X3594" s="114">
        <f t="shared" si="1623"/>
        <v>8.4564600000000004E-2</v>
      </c>
      <c r="Y3594" s="114">
        <f t="shared" si="1624"/>
        <v>0</v>
      </c>
      <c r="Z3594" s="127" t="str">
        <f t="shared" si="1607"/>
        <v>A+J=</v>
      </c>
      <c r="AA3594" s="119">
        <f t="shared" si="1608"/>
        <v>47595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>
        <f t="shared" ref="A3595:A3629" si="1625">(A3594+1)</f>
        <v>47589</v>
      </c>
      <c r="B3595" s="114">
        <f t="shared" si="1612"/>
        <v>17.546867670000001</v>
      </c>
      <c r="C3595" s="114">
        <f t="shared" si="1604"/>
        <v>9.4523041699999997</v>
      </c>
      <c r="D3595" s="115">
        <f t="shared" si="1613"/>
        <v>1190.8820000000001</v>
      </c>
      <c r="E3595" s="116">
        <f t="shared" si="1609"/>
        <v>1193.337</v>
      </c>
      <c r="F3595" s="117">
        <f t="shared" si="1610"/>
        <v>47534</v>
      </c>
      <c r="G3595" s="118">
        <f t="shared" si="1614"/>
        <v>2.0614972768082662E-3</v>
      </c>
      <c r="H3595" s="119">
        <f t="shared" si="1605"/>
        <v>47595</v>
      </c>
      <c r="I3595" s="119">
        <f t="shared" si="1615"/>
        <v>47595</v>
      </c>
      <c r="J3595" s="120">
        <f t="shared" ref="J3595:J3629" si="1626">IF(I3595=I3594,J3594,NETWORKDAYS(I3594,I3595,$AD$148:$AD$502)-1)</f>
        <v>22</v>
      </c>
      <c r="K3595" s="120">
        <f t="shared" si="1611"/>
        <v>19</v>
      </c>
      <c r="L3595" s="8">
        <f t="shared" ref="L3595:L3629" si="1627">TRUNC((E3595/D3595)^TRUNC((K3595/J3595),9),8)</f>
        <v>1.00178013</v>
      </c>
      <c r="M3595" s="121">
        <f t="shared" si="1616"/>
        <v>1.00206149</v>
      </c>
      <c r="N3595" s="121">
        <f t="shared" si="1617"/>
        <v>1.8436312317600718</v>
      </c>
      <c r="O3595" s="114">
        <f t="shared" si="1618"/>
        <v>1.8469131299999999</v>
      </c>
      <c r="P3595" s="114">
        <f t="shared" si="1619"/>
        <v>17.45758468</v>
      </c>
      <c r="Q3595" s="168">
        <f t="shared" si="1606"/>
        <v>0</v>
      </c>
      <c r="R3595" s="169">
        <f t="shared" ref="R3595:R3629" si="1628">IF(Q3595&gt;0,VLOOKUP($A3595,$AD$10:$AI$140,6),0)</f>
        <v>0</v>
      </c>
      <c r="S3595" s="114">
        <f t="shared" si="1620"/>
        <v>0</v>
      </c>
      <c r="T3595" s="124">
        <f t="shared" ref="T3595:T3629" si="1629">(T3594)</f>
        <v>7.0000000000000007E-2</v>
      </c>
      <c r="U3595" s="122">
        <f t="shared" si="1621"/>
        <v>19</v>
      </c>
      <c r="V3595" s="122">
        <v>252</v>
      </c>
      <c r="W3595" s="121">
        <f t="shared" si="1622"/>
        <v>1.005114281</v>
      </c>
      <c r="X3595" s="114">
        <f t="shared" si="1623"/>
        <v>8.9282990000000007E-2</v>
      </c>
      <c r="Y3595" s="114">
        <f t="shared" si="1624"/>
        <v>0</v>
      </c>
      <c r="Z3595" s="127" t="str">
        <f t="shared" si="1607"/>
        <v>A+J=</v>
      </c>
      <c r="AA3595" s="119">
        <f t="shared" si="1608"/>
        <v>47595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>
        <f t="shared" si="1625"/>
        <v>47590</v>
      </c>
      <c r="B3596" s="114">
        <f t="shared" si="1612"/>
        <v>17.5532225</v>
      </c>
      <c r="C3596" s="114">
        <f t="shared" ref="C3596:C3629" si="1630">TRUNC(IF(Q3595&gt;0,VLOOKUP(A3595,$AD$12:$AE$140,2),C3595),8)</f>
        <v>9.4523041699999997</v>
      </c>
      <c r="D3596" s="115">
        <f t="shared" si="1613"/>
        <v>1190.8820000000001</v>
      </c>
      <c r="E3596" s="116">
        <f t="shared" si="1609"/>
        <v>1193.337</v>
      </c>
      <c r="F3596" s="117">
        <f t="shared" si="1610"/>
        <v>47534</v>
      </c>
      <c r="G3596" s="118">
        <f t="shared" si="1614"/>
        <v>2.0614972768082662E-3</v>
      </c>
      <c r="H3596" s="119">
        <f t="shared" ref="H3596:H3629" si="1631">IF(DAY(A3596)=H$9,VLOOKUP(A3596,AH$118:AN$450,4),H3595)</f>
        <v>47595</v>
      </c>
      <c r="I3596" s="119">
        <f t="shared" si="1615"/>
        <v>47595</v>
      </c>
      <c r="J3596" s="120">
        <f t="shared" si="1626"/>
        <v>22</v>
      </c>
      <c r="K3596" s="120">
        <f t="shared" si="1611"/>
        <v>20</v>
      </c>
      <c r="L3596" s="8">
        <f t="shared" si="1627"/>
        <v>1.00187391</v>
      </c>
      <c r="M3596" s="121">
        <f t="shared" si="1616"/>
        <v>1.00206149</v>
      </c>
      <c r="N3596" s="121">
        <f t="shared" si="1617"/>
        <v>1.8436312317600718</v>
      </c>
      <c r="O3596" s="114">
        <f t="shared" si="1618"/>
        <v>1.84708603</v>
      </c>
      <c r="P3596" s="114">
        <f t="shared" si="1619"/>
        <v>17.459218979999999</v>
      </c>
      <c r="Q3596" s="168">
        <f t="shared" ref="Q3596:Q3629" si="1632">IF(VLOOKUP(A3596,AD$10:AK$140,8)=VLOOKUP(A3595,AD$10:AK$140,8),0,VLOOKUP(A3596,AD$10:AK$140,8))</f>
        <v>0</v>
      </c>
      <c r="R3596" s="169">
        <f t="shared" si="1628"/>
        <v>0</v>
      </c>
      <c r="S3596" s="114">
        <f t="shared" si="1620"/>
        <v>0</v>
      </c>
      <c r="T3596" s="124">
        <f t="shared" si="1629"/>
        <v>7.0000000000000007E-2</v>
      </c>
      <c r="U3596" s="122">
        <f t="shared" si="1621"/>
        <v>20</v>
      </c>
      <c r="V3596" s="122">
        <v>252</v>
      </c>
      <c r="W3596" s="121">
        <f t="shared" si="1622"/>
        <v>1.005384177</v>
      </c>
      <c r="X3596" s="114">
        <f t="shared" si="1623"/>
        <v>9.4003519999999993E-2</v>
      </c>
      <c r="Y3596" s="114">
        <f t="shared" si="1624"/>
        <v>0</v>
      </c>
      <c r="Z3596" s="127" t="str">
        <f t="shared" ref="Z3596:Z3629" si="1633">IF($Q3595&gt;0,VLOOKUP($A3595,$AD$10:$AM$140,9),Z3595)</f>
        <v>A+J=</v>
      </c>
      <c r="AA3596" s="119">
        <f t="shared" ref="AA3596:AA3629" si="1634">IF($Q3595&gt;0,VLOOKUP($A3595,$AD$10:$AM$140,10),AA3595)</f>
        <v>47595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>
        <f t="shared" si="1625"/>
        <v>47591</v>
      </c>
      <c r="B3597" s="114">
        <f t="shared" si="1612"/>
        <v>17.55957957</v>
      </c>
      <c r="C3597" s="114">
        <f t="shared" si="1630"/>
        <v>9.4523041699999997</v>
      </c>
      <c r="D3597" s="115">
        <f t="shared" si="1613"/>
        <v>1190.8820000000001</v>
      </c>
      <c r="E3597" s="116">
        <f t="shared" si="1609"/>
        <v>1193.337</v>
      </c>
      <c r="F3597" s="117">
        <f t="shared" si="1610"/>
        <v>47534</v>
      </c>
      <c r="G3597" s="118">
        <f t="shared" si="1614"/>
        <v>2.0614972768082662E-3</v>
      </c>
      <c r="H3597" s="119">
        <f t="shared" si="1631"/>
        <v>47595</v>
      </c>
      <c r="I3597" s="119">
        <f t="shared" si="1615"/>
        <v>47595</v>
      </c>
      <c r="J3597" s="120">
        <f t="shared" si="1626"/>
        <v>22</v>
      </c>
      <c r="K3597" s="120">
        <f t="shared" si="1611"/>
        <v>21</v>
      </c>
      <c r="L3597" s="8">
        <f t="shared" si="1627"/>
        <v>1.0019677</v>
      </c>
      <c r="M3597" s="121">
        <f t="shared" si="1616"/>
        <v>1.00206149</v>
      </c>
      <c r="N3597" s="121">
        <f t="shared" si="1617"/>
        <v>1.8436312317600718</v>
      </c>
      <c r="O3597" s="114">
        <f t="shared" si="1618"/>
        <v>1.8472589399999999</v>
      </c>
      <c r="P3597" s="114">
        <f t="shared" si="1619"/>
        <v>17.46085338</v>
      </c>
      <c r="Q3597" s="168">
        <f t="shared" si="1632"/>
        <v>0</v>
      </c>
      <c r="R3597" s="169">
        <f t="shared" si="1628"/>
        <v>0</v>
      </c>
      <c r="S3597" s="114">
        <f t="shared" si="1620"/>
        <v>0</v>
      </c>
      <c r="T3597" s="124">
        <f t="shared" si="1629"/>
        <v>7.0000000000000007E-2</v>
      </c>
      <c r="U3597" s="122">
        <f t="shared" si="1621"/>
        <v>21</v>
      </c>
      <c r="V3597" s="122">
        <v>252</v>
      </c>
      <c r="W3597" s="121">
        <f t="shared" si="1622"/>
        <v>1.0056541450000001</v>
      </c>
      <c r="X3597" s="114">
        <f t="shared" si="1623"/>
        <v>9.8726190000000005E-2</v>
      </c>
      <c r="Y3597" s="114">
        <f t="shared" si="1624"/>
        <v>0</v>
      </c>
      <c r="Z3597" s="127" t="str">
        <f t="shared" si="1633"/>
        <v>A+J=</v>
      </c>
      <c r="AA3597" s="119">
        <f t="shared" si="1634"/>
        <v>47595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>
        <f t="shared" si="1625"/>
        <v>47592</v>
      </c>
      <c r="B3598" s="114">
        <f t="shared" si="1612"/>
        <v>17.565938790000001</v>
      </c>
      <c r="C3598" s="114">
        <f t="shared" si="1630"/>
        <v>9.4523041699999997</v>
      </c>
      <c r="D3598" s="115">
        <f t="shared" si="1613"/>
        <v>1190.8820000000001</v>
      </c>
      <c r="E3598" s="116">
        <f t="shared" si="1609"/>
        <v>1193.337</v>
      </c>
      <c r="F3598" s="117">
        <f t="shared" si="1610"/>
        <v>47534</v>
      </c>
      <c r="G3598" s="118">
        <f t="shared" si="1614"/>
        <v>2.0614972768082662E-3</v>
      </c>
      <c r="H3598" s="119">
        <f t="shared" si="1631"/>
        <v>47595</v>
      </c>
      <c r="I3598" s="119">
        <f t="shared" si="1615"/>
        <v>47595</v>
      </c>
      <c r="J3598" s="120">
        <f t="shared" si="1626"/>
        <v>22</v>
      </c>
      <c r="K3598" s="120">
        <f t="shared" si="1611"/>
        <v>22</v>
      </c>
      <c r="L3598" s="8">
        <f t="shared" si="1627"/>
        <v>1.00206149</v>
      </c>
      <c r="M3598" s="121">
        <f t="shared" si="1616"/>
        <v>1.00206149</v>
      </c>
      <c r="N3598" s="121">
        <f t="shared" si="1617"/>
        <v>1.8436312317600718</v>
      </c>
      <c r="O3598" s="114">
        <f t="shared" si="1618"/>
        <v>1.84743185</v>
      </c>
      <c r="P3598" s="114">
        <f t="shared" si="1619"/>
        <v>17.462487769999999</v>
      </c>
      <c r="Q3598" s="168">
        <f t="shared" si="1632"/>
        <v>0</v>
      </c>
      <c r="R3598" s="169">
        <f t="shared" si="1628"/>
        <v>0</v>
      </c>
      <c r="S3598" s="114">
        <f t="shared" si="1620"/>
        <v>0</v>
      </c>
      <c r="T3598" s="124">
        <f t="shared" si="1629"/>
        <v>7.0000000000000007E-2</v>
      </c>
      <c r="U3598" s="122">
        <f t="shared" si="1621"/>
        <v>22</v>
      </c>
      <c r="V3598" s="122">
        <v>252</v>
      </c>
      <c r="W3598" s="121">
        <f t="shared" si="1622"/>
        <v>1.0059241860000001</v>
      </c>
      <c r="X3598" s="114">
        <f t="shared" si="1623"/>
        <v>0.10345102</v>
      </c>
      <c r="Y3598" s="114">
        <f t="shared" si="1624"/>
        <v>0</v>
      </c>
      <c r="Z3598" s="127" t="str">
        <f t="shared" si="1633"/>
        <v>A+J=</v>
      </c>
      <c r="AA3598" s="119">
        <f t="shared" si="1634"/>
        <v>47595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>
        <f t="shared" si="1625"/>
        <v>47593</v>
      </c>
      <c r="B3599" s="114">
        <f t="shared" si="1612"/>
        <v>17.565938790000001</v>
      </c>
      <c r="C3599" s="114">
        <f t="shared" si="1630"/>
        <v>9.4523041699999997</v>
      </c>
      <c r="D3599" s="115">
        <f t="shared" si="1613"/>
        <v>1190.8820000000001</v>
      </c>
      <c r="E3599" s="116">
        <f t="shared" si="1609"/>
        <v>1193.337</v>
      </c>
      <c r="F3599" s="117">
        <f t="shared" si="1610"/>
        <v>47534</v>
      </c>
      <c r="G3599" s="118">
        <f t="shared" si="1614"/>
        <v>2.0614972768082662E-3</v>
      </c>
      <c r="H3599" s="119">
        <f t="shared" si="1631"/>
        <v>47623</v>
      </c>
      <c r="I3599" s="119">
        <f t="shared" si="1615"/>
        <v>47595</v>
      </c>
      <c r="J3599" s="120">
        <f t="shared" si="1626"/>
        <v>22</v>
      </c>
      <c r="K3599" s="120">
        <f t="shared" si="1611"/>
        <v>22</v>
      </c>
      <c r="L3599" s="8">
        <f t="shared" si="1627"/>
        <v>1.00206149</v>
      </c>
      <c r="M3599" s="121">
        <f t="shared" si="1616"/>
        <v>1.00206149</v>
      </c>
      <c r="N3599" s="121">
        <f t="shared" si="1617"/>
        <v>1.8436312317600718</v>
      </c>
      <c r="O3599" s="114">
        <f t="shared" si="1618"/>
        <v>1.84743185</v>
      </c>
      <c r="P3599" s="114">
        <f t="shared" si="1619"/>
        <v>17.462487769999999</v>
      </c>
      <c r="Q3599" s="168">
        <f t="shared" si="1632"/>
        <v>0</v>
      </c>
      <c r="R3599" s="169">
        <f t="shared" si="1628"/>
        <v>0</v>
      </c>
      <c r="S3599" s="114">
        <f t="shared" si="1620"/>
        <v>0</v>
      </c>
      <c r="T3599" s="124">
        <f t="shared" si="1629"/>
        <v>7.0000000000000007E-2</v>
      </c>
      <c r="U3599" s="122">
        <f t="shared" si="1621"/>
        <v>22</v>
      </c>
      <c r="V3599" s="122">
        <v>252</v>
      </c>
      <c r="W3599" s="121">
        <f t="shared" si="1622"/>
        <v>1.0059241860000001</v>
      </c>
      <c r="X3599" s="114">
        <f t="shared" si="1623"/>
        <v>0.10345102</v>
      </c>
      <c r="Y3599" s="114">
        <f t="shared" si="1624"/>
        <v>0</v>
      </c>
      <c r="Z3599" s="127" t="str">
        <f t="shared" si="1633"/>
        <v>A+J=</v>
      </c>
      <c r="AA3599" s="119">
        <f t="shared" si="1634"/>
        <v>47595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>
        <f t="shared" si="1625"/>
        <v>47594</v>
      </c>
      <c r="B3600" s="114">
        <f t="shared" si="1612"/>
        <v>17.565938790000001</v>
      </c>
      <c r="C3600" s="114">
        <f t="shared" si="1630"/>
        <v>9.4523041699999997</v>
      </c>
      <c r="D3600" s="115">
        <f t="shared" si="1613"/>
        <v>1190.8820000000001</v>
      </c>
      <c r="E3600" s="116">
        <f t="shared" si="1609"/>
        <v>1193.337</v>
      </c>
      <c r="F3600" s="117">
        <f t="shared" si="1610"/>
        <v>47534</v>
      </c>
      <c r="G3600" s="118">
        <f t="shared" si="1614"/>
        <v>2.0614972768082662E-3</v>
      </c>
      <c r="H3600" s="119">
        <f t="shared" si="1631"/>
        <v>47623</v>
      </c>
      <c r="I3600" s="119">
        <f t="shared" si="1615"/>
        <v>47595</v>
      </c>
      <c r="J3600" s="120">
        <f t="shared" si="1626"/>
        <v>22</v>
      </c>
      <c r="K3600" s="120">
        <f t="shared" si="1611"/>
        <v>22</v>
      </c>
      <c r="L3600" s="8">
        <f t="shared" si="1627"/>
        <v>1.00206149</v>
      </c>
      <c r="M3600" s="121">
        <f t="shared" si="1616"/>
        <v>1.00206149</v>
      </c>
      <c r="N3600" s="121">
        <f t="shared" si="1617"/>
        <v>1.8436312317600718</v>
      </c>
      <c r="O3600" s="114">
        <f t="shared" si="1618"/>
        <v>1.84743185</v>
      </c>
      <c r="P3600" s="114">
        <f t="shared" si="1619"/>
        <v>17.462487769999999</v>
      </c>
      <c r="Q3600" s="168">
        <f t="shared" si="1632"/>
        <v>0</v>
      </c>
      <c r="R3600" s="169">
        <f t="shared" si="1628"/>
        <v>0</v>
      </c>
      <c r="S3600" s="114">
        <f t="shared" si="1620"/>
        <v>0</v>
      </c>
      <c r="T3600" s="124">
        <f t="shared" si="1629"/>
        <v>7.0000000000000007E-2</v>
      </c>
      <c r="U3600" s="122">
        <f t="shared" si="1621"/>
        <v>22</v>
      </c>
      <c r="V3600" s="122">
        <v>252</v>
      </c>
      <c r="W3600" s="121">
        <f t="shared" si="1622"/>
        <v>1.0059241860000001</v>
      </c>
      <c r="X3600" s="114">
        <f t="shared" si="1623"/>
        <v>0.10345102</v>
      </c>
      <c r="Y3600" s="114">
        <f t="shared" si="1624"/>
        <v>0</v>
      </c>
      <c r="Z3600" s="127" t="str">
        <f t="shared" si="1633"/>
        <v>A+J=</v>
      </c>
      <c r="AA3600" s="119">
        <f t="shared" si="1634"/>
        <v>47595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>
        <f t="shared" si="1625"/>
        <v>47595</v>
      </c>
      <c r="B3601" s="114">
        <f t="shared" si="1612"/>
        <v>17.565938790000001</v>
      </c>
      <c r="C3601" s="114">
        <f t="shared" si="1630"/>
        <v>9.4523041699999997</v>
      </c>
      <c r="D3601" s="115">
        <f t="shared" si="1613"/>
        <v>1190.8820000000001</v>
      </c>
      <c r="E3601" s="116">
        <f t="shared" si="1609"/>
        <v>1193.337</v>
      </c>
      <c r="F3601" s="117">
        <f t="shared" si="1610"/>
        <v>47534</v>
      </c>
      <c r="G3601" s="118">
        <f t="shared" si="1614"/>
        <v>2.0614972768082662E-3</v>
      </c>
      <c r="H3601" s="119">
        <f t="shared" si="1631"/>
        <v>47623</v>
      </c>
      <c r="I3601" s="119">
        <f t="shared" si="1615"/>
        <v>47595</v>
      </c>
      <c r="J3601" s="120">
        <f t="shared" si="1626"/>
        <v>22</v>
      </c>
      <c r="K3601" s="120">
        <f t="shared" si="1611"/>
        <v>22</v>
      </c>
      <c r="L3601" s="8">
        <f t="shared" si="1627"/>
        <v>1.00206149</v>
      </c>
      <c r="M3601" s="121">
        <f t="shared" si="1616"/>
        <v>1.00206149</v>
      </c>
      <c r="N3601" s="121">
        <f t="shared" si="1617"/>
        <v>1.8436312317600718</v>
      </c>
      <c r="O3601" s="114">
        <f t="shared" si="1618"/>
        <v>1.84743185</v>
      </c>
      <c r="P3601" s="114">
        <f t="shared" si="1619"/>
        <v>17.462487769999999</v>
      </c>
      <c r="Q3601" s="168">
        <f t="shared" si="1632"/>
        <v>118</v>
      </c>
      <c r="R3601" s="169">
        <f t="shared" si="1628"/>
        <v>0.81153799999999998</v>
      </c>
      <c r="S3601" s="114">
        <f t="shared" si="1620"/>
        <v>14.17147239</v>
      </c>
      <c r="T3601" s="124">
        <f t="shared" si="1629"/>
        <v>7.0000000000000007E-2</v>
      </c>
      <c r="U3601" s="122">
        <f t="shared" si="1621"/>
        <v>22</v>
      </c>
      <c r="V3601" s="122">
        <v>252</v>
      </c>
      <c r="W3601" s="121">
        <f t="shared" si="1622"/>
        <v>1.0059241860000001</v>
      </c>
      <c r="X3601" s="114">
        <f t="shared" si="1623"/>
        <v>0.10345102</v>
      </c>
      <c r="Y3601" s="114">
        <f t="shared" si="1624"/>
        <v>14.27492341</v>
      </c>
      <c r="Z3601" s="127" t="str">
        <f t="shared" si="1633"/>
        <v>A+J=</v>
      </c>
      <c r="AA3601" s="119">
        <f t="shared" si="1634"/>
        <v>47595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>
        <f t="shared" si="1625"/>
        <v>47596</v>
      </c>
      <c r="B3602" s="114">
        <f t="shared" si="1612"/>
        <v>3.2922558999999998</v>
      </c>
      <c r="C3602" s="114">
        <f t="shared" si="1630"/>
        <v>1.7814001500000001</v>
      </c>
      <c r="D3602" s="115">
        <f t="shared" si="1613"/>
        <v>1190.8820000000001</v>
      </c>
      <c r="E3602" s="116">
        <f t="shared" si="1609"/>
        <v>1193.337</v>
      </c>
      <c r="F3602" s="117">
        <f t="shared" si="1610"/>
        <v>47564</v>
      </c>
      <c r="G3602" s="118">
        <f t="shared" si="1614"/>
        <v>2.0614972768082662E-3</v>
      </c>
      <c r="H3602" s="119">
        <f t="shared" si="1631"/>
        <v>47623</v>
      </c>
      <c r="I3602" s="119">
        <f t="shared" si="1615"/>
        <v>47623</v>
      </c>
      <c r="J3602" s="120">
        <f t="shared" si="1626"/>
        <v>19</v>
      </c>
      <c r="K3602" s="120">
        <f t="shared" si="1611"/>
        <v>1</v>
      </c>
      <c r="L3602" s="8">
        <f t="shared" si="1627"/>
        <v>1.0001083900000001</v>
      </c>
      <c r="M3602" s="121">
        <f t="shared" si="1616"/>
        <v>1.00206149</v>
      </c>
      <c r="N3602" s="121">
        <f t="shared" si="1617"/>
        <v>1.847431859108033</v>
      </c>
      <c r="O3602" s="114">
        <f t="shared" si="1618"/>
        <v>1.8476321</v>
      </c>
      <c r="P3602" s="114">
        <f t="shared" si="1619"/>
        <v>3.2913720999999998</v>
      </c>
      <c r="Q3602" s="168">
        <f t="shared" si="1632"/>
        <v>0</v>
      </c>
      <c r="R3602" s="169">
        <f t="shared" si="1628"/>
        <v>0</v>
      </c>
      <c r="S3602" s="114">
        <f t="shared" si="1620"/>
        <v>0</v>
      </c>
      <c r="T3602" s="124">
        <f t="shared" si="1629"/>
        <v>7.0000000000000007E-2</v>
      </c>
      <c r="U3602" s="122">
        <f t="shared" si="1621"/>
        <v>1</v>
      </c>
      <c r="V3602" s="122">
        <v>252</v>
      </c>
      <c r="W3602" s="121">
        <f t="shared" si="1622"/>
        <v>1.0002685229999999</v>
      </c>
      <c r="X3602" s="114">
        <f t="shared" si="1623"/>
        <v>8.8380000000000002E-4</v>
      </c>
      <c r="Y3602" s="114">
        <f t="shared" si="1624"/>
        <v>0</v>
      </c>
      <c r="Z3602" s="127" t="str">
        <f t="shared" si="1633"/>
        <v>A+J=</v>
      </c>
      <c r="AA3602" s="119">
        <f t="shared" si="1634"/>
        <v>47623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>
        <f t="shared" si="1625"/>
        <v>47597</v>
      </c>
      <c r="B3603" s="114">
        <f t="shared" si="1612"/>
        <v>3.2934968800000002</v>
      </c>
      <c r="C3603" s="114">
        <f t="shared" si="1630"/>
        <v>1.7814001500000001</v>
      </c>
      <c r="D3603" s="115">
        <f t="shared" si="1613"/>
        <v>1190.8820000000001</v>
      </c>
      <c r="E3603" s="116">
        <f t="shared" si="1609"/>
        <v>1193.337</v>
      </c>
      <c r="F3603" s="117">
        <f t="shared" si="1610"/>
        <v>47564</v>
      </c>
      <c r="G3603" s="118">
        <f t="shared" si="1614"/>
        <v>2.0614972768082662E-3</v>
      </c>
      <c r="H3603" s="119">
        <f t="shared" si="1631"/>
        <v>47623</v>
      </c>
      <c r="I3603" s="119">
        <f t="shared" si="1615"/>
        <v>47623</v>
      </c>
      <c r="J3603" s="120">
        <f t="shared" si="1626"/>
        <v>19</v>
      </c>
      <c r="K3603" s="120">
        <f t="shared" si="1611"/>
        <v>2</v>
      </c>
      <c r="L3603" s="8">
        <f t="shared" si="1627"/>
        <v>1.0002167900000001</v>
      </c>
      <c r="M3603" s="121">
        <f t="shared" si="1616"/>
        <v>1.00206149</v>
      </c>
      <c r="N3603" s="121">
        <f t="shared" si="1617"/>
        <v>1.847431859108033</v>
      </c>
      <c r="O3603" s="114">
        <f t="shared" si="1618"/>
        <v>1.84783236</v>
      </c>
      <c r="P3603" s="114">
        <f t="shared" si="1619"/>
        <v>3.2917288400000002</v>
      </c>
      <c r="Q3603" s="168">
        <f t="shared" si="1632"/>
        <v>0</v>
      </c>
      <c r="R3603" s="169">
        <f t="shared" si="1628"/>
        <v>0</v>
      </c>
      <c r="S3603" s="114">
        <f t="shared" si="1620"/>
        <v>0</v>
      </c>
      <c r="T3603" s="124">
        <f t="shared" si="1629"/>
        <v>7.0000000000000007E-2</v>
      </c>
      <c r="U3603" s="122">
        <f t="shared" si="1621"/>
        <v>2</v>
      </c>
      <c r="V3603" s="122">
        <v>252</v>
      </c>
      <c r="W3603" s="121">
        <f t="shared" si="1622"/>
        <v>1.000537118</v>
      </c>
      <c r="X3603" s="114">
        <f t="shared" si="1623"/>
        <v>1.76804E-3</v>
      </c>
      <c r="Y3603" s="114">
        <f t="shared" si="1624"/>
        <v>0</v>
      </c>
      <c r="Z3603" s="127" t="str">
        <f t="shared" si="1633"/>
        <v>A+J=</v>
      </c>
      <c r="AA3603" s="119">
        <f t="shared" si="1634"/>
        <v>47623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>
        <f t="shared" si="1625"/>
        <v>47598</v>
      </c>
      <c r="B3604" s="114">
        <f t="shared" si="1612"/>
        <v>3.2947383600000002</v>
      </c>
      <c r="C3604" s="114">
        <f t="shared" si="1630"/>
        <v>1.7814001500000001</v>
      </c>
      <c r="D3604" s="115">
        <f t="shared" si="1613"/>
        <v>1190.8820000000001</v>
      </c>
      <c r="E3604" s="116">
        <f t="shared" si="1609"/>
        <v>1193.337</v>
      </c>
      <c r="F3604" s="117">
        <f t="shared" si="1610"/>
        <v>47564</v>
      </c>
      <c r="G3604" s="118">
        <f t="shared" si="1614"/>
        <v>2.0614972768082662E-3</v>
      </c>
      <c r="H3604" s="119">
        <f t="shared" si="1631"/>
        <v>47623</v>
      </c>
      <c r="I3604" s="119">
        <f t="shared" si="1615"/>
        <v>47623</v>
      </c>
      <c r="J3604" s="120">
        <f t="shared" si="1626"/>
        <v>19</v>
      </c>
      <c r="K3604" s="120">
        <f t="shared" si="1611"/>
        <v>3</v>
      </c>
      <c r="L3604" s="8">
        <f t="shared" si="1627"/>
        <v>1.00032521</v>
      </c>
      <c r="M3604" s="121">
        <f t="shared" si="1616"/>
        <v>1.00206149</v>
      </c>
      <c r="N3604" s="121">
        <f t="shared" si="1617"/>
        <v>1.847431859108033</v>
      </c>
      <c r="O3604" s="114">
        <f t="shared" si="1618"/>
        <v>1.8480326600000001</v>
      </c>
      <c r="P3604" s="114">
        <f t="shared" si="1619"/>
        <v>3.2920856500000002</v>
      </c>
      <c r="Q3604" s="168">
        <f t="shared" si="1632"/>
        <v>0</v>
      </c>
      <c r="R3604" s="169">
        <f t="shared" si="1628"/>
        <v>0</v>
      </c>
      <c r="S3604" s="114">
        <f t="shared" si="1620"/>
        <v>0</v>
      </c>
      <c r="T3604" s="124">
        <f t="shared" si="1629"/>
        <v>7.0000000000000007E-2</v>
      </c>
      <c r="U3604" s="122">
        <f t="shared" si="1621"/>
        <v>3</v>
      </c>
      <c r="V3604" s="122">
        <v>252</v>
      </c>
      <c r="W3604" s="121">
        <f t="shared" si="1622"/>
        <v>1.0008057850000001</v>
      </c>
      <c r="X3604" s="114">
        <f t="shared" si="1623"/>
        <v>2.65271E-3</v>
      </c>
      <c r="Y3604" s="114">
        <f t="shared" si="1624"/>
        <v>0</v>
      </c>
      <c r="Z3604" s="127" t="str">
        <f t="shared" si="1633"/>
        <v>A+J=</v>
      </c>
      <c r="AA3604" s="119">
        <f t="shared" si="1634"/>
        <v>47623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>
        <f t="shared" si="1625"/>
        <v>47599</v>
      </c>
      <c r="B3605" s="114">
        <f t="shared" si="1612"/>
        <v>3.2959802800000002</v>
      </c>
      <c r="C3605" s="114">
        <f t="shared" si="1630"/>
        <v>1.7814001500000001</v>
      </c>
      <c r="D3605" s="115">
        <f t="shared" si="1613"/>
        <v>1190.8820000000001</v>
      </c>
      <c r="E3605" s="116">
        <f t="shared" si="1609"/>
        <v>1193.337</v>
      </c>
      <c r="F3605" s="117">
        <f t="shared" si="1610"/>
        <v>47564</v>
      </c>
      <c r="G3605" s="118">
        <f t="shared" si="1614"/>
        <v>2.0614972768082662E-3</v>
      </c>
      <c r="H3605" s="119">
        <f t="shared" si="1631"/>
        <v>47623</v>
      </c>
      <c r="I3605" s="119">
        <f t="shared" si="1615"/>
        <v>47623</v>
      </c>
      <c r="J3605" s="120">
        <f t="shared" si="1626"/>
        <v>19</v>
      </c>
      <c r="K3605" s="120">
        <f t="shared" si="1611"/>
        <v>4</v>
      </c>
      <c r="L3605" s="8">
        <f t="shared" si="1627"/>
        <v>1.00043364</v>
      </c>
      <c r="M3605" s="121">
        <f t="shared" si="1616"/>
        <v>1.00206149</v>
      </c>
      <c r="N3605" s="121">
        <f t="shared" si="1617"/>
        <v>1.847431859108033</v>
      </c>
      <c r="O3605" s="114">
        <f t="shared" si="1618"/>
        <v>1.84823297</v>
      </c>
      <c r="P3605" s="114">
        <f t="shared" si="1619"/>
        <v>3.2924424800000001</v>
      </c>
      <c r="Q3605" s="168">
        <f t="shared" si="1632"/>
        <v>0</v>
      </c>
      <c r="R3605" s="169">
        <f t="shared" si="1628"/>
        <v>0</v>
      </c>
      <c r="S3605" s="114">
        <f t="shared" si="1620"/>
        <v>0</v>
      </c>
      <c r="T3605" s="124">
        <f t="shared" si="1629"/>
        <v>7.0000000000000007E-2</v>
      </c>
      <c r="U3605" s="122">
        <f t="shared" si="1621"/>
        <v>4</v>
      </c>
      <c r="V3605" s="122">
        <v>252</v>
      </c>
      <c r="W3605" s="121">
        <f t="shared" si="1622"/>
        <v>1.0010745240000001</v>
      </c>
      <c r="X3605" s="114">
        <f t="shared" si="1623"/>
        <v>3.5377999999999998E-3</v>
      </c>
      <c r="Y3605" s="114">
        <f t="shared" si="1624"/>
        <v>0</v>
      </c>
      <c r="Z3605" s="127" t="str">
        <f t="shared" si="1633"/>
        <v>A+J=</v>
      </c>
      <c r="AA3605" s="119">
        <f t="shared" si="1634"/>
        <v>47623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>
        <f t="shared" si="1625"/>
        <v>47600</v>
      </c>
      <c r="B3606" s="114">
        <f t="shared" si="1612"/>
        <v>3.2972226999999998</v>
      </c>
      <c r="C3606" s="114">
        <f t="shared" si="1630"/>
        <v>1.7814001500000001</v>
      </c>
      <c r="D3606" s="115">
        <f t="shared" si="1613"/>
        <v>1190.8820000000001</v>
      </c>
      <c r="E3606" s="116">
        <f t="shared" si="1609"/>
        <v>1193.337</v>
      </c>
      <c r="F3606" s="117">
        <f t="shared" si="1610"/>
        <v>47564</v>
      </c>
      <c r="G3606" s="118">
        <f t="shared" si="1614"/>
        <v>2.0614972768082662E-3</v>
      </c>
      <c r="H3606" s="119">
        <f t="shared" si="1631"/>
        <v>47623</v>
      </c>
      <c r="I3606" s="119">
        <f t="shared" si="1615"/>
        <v>47623</v>
      </c>
      <c r="J3606" s="120">
        <f t="shared" si="1626"/>
        <v>19</v>
      </c>
      <c r="K3606" s="120">
        <f t="shared" si="1611"/>
        <v>5</v>
      </c>
      <c r="L3606" s="8">
        <f t="shared" si="1627"/>
        <v>1.00054208</v>
      </c>
      <c r="M3606" s="121">
        <f t="shared" si="1616"/>
        <v>1.00206149</v>
      </c>
      <c r="N3606" s="121">
        <f t="shared" si="1617"/>
        <v>1.847431859108033</v>
      </c>
      <c r="O3606" s="114">
        <f t="shared" si="1618"/>
        <v>1.8484333100000001</v>
      </c>
      <c r="P3606" s="114">
        <f t="shared" si="1619"/>
        <v>3.29279937</v>
      </c>
      <c r="Q3606" s="168">
        <f t="shared" si="1632"/>
        <v>0</v>
      </c>
      <c r="R3606" s="169">
        <f t="shared" si="1628"/>
        <v>0</v>
      </c>
      <c r="S3606" s="114">
        <f t="shared" si="1620"/>
        <v>0</v>
      </c>
      <c r="T3606" s="124">
        <f t="shared" si="1629"/>
        <v>7.0000000000000007E-2</v>
      </c>
      <c r="U3606" s="122">
        <f t="shared" si="1621"/>
        <v>5</v>
      </c>
      <c r="V3606" s="122">
        <v>252</v>
      </c>
      <c r="W3606" s="121">
        <f t="shared" si="1622"/>
        <v>1.0013433350000001</v>
      </c>
      <c r="X3606" s="114">
        <f t="shared" si="1623"/>
        <v>4.4233299999999996E-3</v>
      </c>
      <c r="Y3606" s="114">
        <f t="shared" si="1624"/>
        <v>0</v>
      </c>
      <c r="Z3606" s="127" t="str">
        <f t="shared" si="1633"/>
        <v>A+J=</v>
      </c>
      <c r="AA3606" s="119">
        <f t="shared" si="1634"/>
        <v>47623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>
        <f t="shared" si="1625"/>
        <v>47601</v>
      </c>
      <c r="B3607" s="114">
        <f t="shared" si="1612"/>
        <v>3.2972226999999998</v>
      </c>
      <c r="C3607" s="114">
        <f t="shared" si="1630"/>
        <v>1.7814001500000001</v>
      </c>
      <c r="D3607" s="115">
        <f t="shared" si="1613"/>
        <v>1190.8820000000001</v>
      </c>
      <c r="E3607" s="116">
        <f t="shared" si="1609"/>
        <v>1193.337</v>
      </c>
      <c r="F3607" s="117">
        <f t="shared" si="1610"/>
        <v>47564</v>
      </c>
      <c r="G3607" s="118">
        <f t="shared" si="1614"/>
        <v>2.0614972768082662E-3</v>
      </c>
      <c r="H3607" s="119">
        <f t="shared" si="1631"/>
        <v>47623</v>
      </c>
      <c r="I3607" s="119">
        <f t="shared" si="1615"/>
        <v>47623</v>
      </c>
      <c r="J3607" s="120">
        <f t="shared" si="1626"/>
        <v>19</v>
      </c>
      <c r="K3607" s="120">
        <f t="shared" si="1611"/>
        <v>5</v>
      </c>
      <c r="L3607" s="8">
        <f t="shared" si="1627"/>
        <v>1.00054208</v>
      </c>
      <c r="M3607" s="121">
        <f t="shared" si="1616"/>
        <v>1.00206149</v>
      </c>
      <c r="N3607" s="121">
        <f t="shared" si="1617"/>
        <v>1.847431859108033</v>
      </c>
      <c r="O3607" s="114">
        <f t="shared" si="1618"/>
        <v>1.8484333100000001</v>
      </c>
      <c r="P3607" s="114">
        <f t="shared" si="1619"/>
        <v>3.29279937</v>
      </c>
      <c r="Q3607" s="168">
        <f t="shared" si="1632"/>
        <v>0</v>
      </c>
      <c r="R3607" s="169">
        <f t="shared" si="1628"/>
        <v>0</v>
      </c>
      <c r="S3607" s="114">
        <f t="shared" si="1620"/>
        <v>0</v>
      </c>
      <c r="T3607" s="124">
        <f t="shared" si="1629"/>
        <v>7.0000000000000007E-2</v>
      </c>
      <c r="U3607" s="122">
        <f t="shared" si="1621"/>
        <v>5</v>
      </c>
      <c r="V3607" s="122">
        <v>252</v>
      </c>
      <c r="W3607" s="121">
        <f t="shared" si="1622"/>
        <v>1.0013433350000001</v>
      </c>
      <c r="X3607" s="114">
        <f t="shared" si="1623"/>
        <v>4.4233299999999996E-3</v>
      </c>
      <c r="Y3607" s="114">
        <f t="shared" si="1624"/>
        <v>0</v>
      </c>
      <c r="Z3607" s="127" t="str">
        <f t="shared" si="1633"/>
        <v>A+J=</v>
      </c>
      <c r="AA3607" s="119">
        <f t="shared" si="1634"/>
        <v>47623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>
        <f t="shared" si="1625"/>
        <v>47602</v>
      </c>
      <c r="B3608" s="114">
        <f t="shared" si="1612"/>
        <v>3.2972226999999998</v>
      </c>
      <c r="C3608" s="114">
        <f t="shared" si="1630"/>
        <v>1.7814001500000001</v>
      </c>
      <c r="D3608" s="115">
        <f t="shared" si="1613"/>
        <v>1190.8820000000001</v>
      </c>
      <c r="E3608" s="116">
        <f t="shared" si="1609"/>
        <v>1193.337</v>
      </c>
      <c r="F3608" s="117">
        <f t="shared" si="1610"/>
        <v>47564</v>
      </c>
      <c r="G3608" s="118">
        <f t="shared" si="1614"/>
        <v>2.0614972768082662E-3</v>
      </c>
      <c r="H3608" s="119">
        <f t="shared" si="1631"/>
        <v>47623</v>
      </c>
      <c r="I3608" s="119">
        <f t="shared" si="1615"/>
        <v>47623</v>
      </c>
      <c r="J3608" s="120">
        <f t="shared" si="1626"/>
        <v>19</v>
      </c>
      <c r="K3608" s="120">
        <f t="shared" si="1611"/>
        <v>5</v>
      </c>
      <c r="L3608" s="8">
        <f t="shared" si="1627"/>
        <v>1.00054208</v>
      </c>
      <c r="M3608" s="121">
        <f t="shared" si="1616"/>
        <v>1.00206149</v>
      </c>
      <c r="N3608" s="121">
        <f t="shared" si="1617"/>
        <v>1.847431859108033</v>
      </c>
      <c r="O3608" s="114">
        <f t="shared" si="1618"/>
        <v>1.8484333100000001</v>
      </c>
      <c r="P3608" s="114">
        <f t="shared" si="1619"/>
        <v>3.29279937</v>
      </c>
      <c r="Q3608" s="168">
        <f t="shared" si="1632"/>
        <v>0</v>
      </c>
      <c r="R3608" s="169">
        <f t="shared" si="1628"/>
        <v>0</v>
      </c>
      <c r="S3608" s="114">
        <f t="shared" si="1620"/>
        <v>0</v>
      </c>
      <c r="T3608" s="124">
        <f t="shared" si="1629"/>
        <v>7.0000000000000007E-2</v>
      </c>
      <c r="U3608" s="122">
        <f t="shared" si="1621"/>
        <v>5</v>
      </c>
      <c r="V3608" s="122">
        <v>252</v>
      </c>
      <c r="W3608" s="121">
        <f t="shared" si="1622"/>
        <v>1.0013433350000001</v>
      </c>
      <c r="X3608" s="114">
        <f t="shared" si="1623"/>
        <v>4.4233299999999996E-3</v>
      </c>
      <c r="Y3608" s="114">
        <f t="shared" si="1624"/>
        <v>0</v>
      </c>
      <c r="Z3608" s="127" t="str">
        <f t="shared" si="1633"/>
        <v>A+J=</v>
      </c>
      <c r="AA3608" s="119">
        <f t="shared" si="1634"/>
        <v>47623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>
        <f t="shared" si="1625"/>
        <v>47603</v>
      </c>
      <c r="B3609" s="114">
        <f t="shared" si="1612"/>
        <v>3.2984655900000002</v>
      </c>
      <c r="C3609" s="114">
        <f t="shared" si="1630"/>
        <v>1.7814001500000001</v>
      </c>
      <c r="D3609" s="115">
        <f t="shared" si="1613"/>
        <v>1190.8820000000001</v>
      </c>
      <c r="E3609" s="116">
        <f t="shared" si="1609"/>
        <v>1193.337</v>
      </c>
      <c r="F3609" s="117">
        <f t="shared" si="1610"/>
        <v>47564</v>
      </c>
      <c r="G3609" s="118">
        <f t="shared" si="1614"/>
        <v>2.0614972768082662E-3</v>
      </c>
      <c r="H3609" s="119">
        <f t="shared" si="1631"/>
        <v>47623</v>
      </c>
      <c r="I3609" s="119">
        <f t="shared" si="1615"/>
        <v>47623</v>
      </c>
      <c r="J3609" s="120">
        <f t="shared" si="1626"/>
        <v>19</v>
      </c>
      <c r="K3609" s="120">
        <f t="shared" si="1611"/>
        <v>6</v>
      </c>
      <c r="L3609" s="8">
        <f t="shared" si="1627"/>
        <v>1.0006505400000001</v>
      </c>
      <c r="M3609" s="121">
        <f t="shared" si="1616"/>
        <v>1.00206149</v>
      </c>
      <c r="N3609" s="121">
        <f t="shared" si="1617"/>
        <v>1.847431859108033</v>
      </c>
      <c r="O3609" s="114">
        <f t="shared" si="1618"/>
        <v>1.8486336800000001</v>
      </c>
      <c r="P3609" s="114">
        <f t="shared" si="1619"/>
        <v>3.2931563100000001</v>
      </c>
      <c r="Q3609" s="168">
        <f t="shared" si="1632"/>
        <v>0</v>
      </c>
      <c r="R3609" s="169">
        <f t="shared" si="1628"/>
        <v>0</v>
      </c>
      <c r="S3609" s="114">
        <f t="shared" si="1620"/>
        <v>0</v>
      </c>
      <c r="T3609" s="124">
        <f t="shared" si="1629"/>
        <v>7.0000000000000007E-2</v>
      </c>
      <c r="U3609" s="122">
        <f t="shared" si="1621"/>
        <v>6</v>
      </c>
      <c r="V3609" s="122">
        <v>252</v>
      </c>
      <c r="W3609" s="121">
        <f t="shared" si="1622"/>
        <v>1.001612218</v>
      </c>
      <c r="X3609" s="114">
        <f t="shared" si="1623"/>
        <v>5.3092800000000004E-3</v>
      </c>
      <c r="Y3609" s="114">
        <f t="shared" si="1624"/>
        <v>0</v>
      </c>
      <c r="Z3609" s="127" t="str">
        <f t="shared" si="1633"/>
        <v>A+J=</v>
      </c>
      <c r="AA3609" s="119">
        <f t="shared" si="1634"/>
        <v>47623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>
        <f t="shared" si="1625"/>
        <v>47604</v>
      </c>
      <c r="B3610" s="114">
        <f t="shared" si="1612"/>
        <v>3.29970892</v>
      </c>
      <c r="C3610" s="114">
        <f t="shared" si="1630"/>
        <v>1.7814001500000001</v>
      </c>
      <c r="D3610" s="115">
        <f t="shared" si="1613"/>
        <v>1190.8820000000001</v>
      </c>
      <c r="E3610" s="116">
        <f t="shared" si="1609"/>
        <v>1193.337</v>
      </c>
      <c r="F3610" s="117">
        <f t="shared" si="1610"/>
        <v>47564</v>
      </c>
      <c r="G3610" s="118">
        <f t="shared" si="1614"/>
        <v>2.0614972768082662E-3</v>
      </c>
      <c r="H3610" s="119">
        <f t="shared" si="1631"/>
        <v>47623</v>
      </c>
      <c r="I3610" s="119">
        <f t="shared" si="1615"/>
        <v>47623</v>
      </c>
      <c r="J3610" s="120">
        <f t="shared" si="1626"/>
        <v>19</v>
      </c>
      <c r="K3610" s="120">
        <f t="shared" si="1611"/>
        <v>7</v>
      </c>
      <c r="L3610" s="8">
        <f t="shared" si="1627"/>
        <v>1.000759</v>
      </c>
      <c r="M3610" s="121">
        <f t="shared" si="1616"/>
        <v>1.00206149</v>
      </c>
      <c r="N3610" s="121">
        <f t="shared" si="1617"/>
        <v>1.847431859108033</v>
      </c>
      <c r="O3610" s="114">
        <f t="shared" si="1618"/>
        <v>1.84883405</v>
      </c>
      <c r="P3610" s="114">
        <f t="shared" si="1619"/>
        <v>3.2935132500000002</v>
      </c>
      <c r="Q3610" s="168">
        <f t="shared" si="1632"/>
        <v>0</v>
      </c>
      <c r="R3610" s="169">
        <f t="shared" si="1628"/>
        <v>0</v>
      </c>
      <c r="S3610" s="114">
        <f t="shared" si="1620"/>
        <v>0</v>
      </c>
      <c r="T3610" s="124">
        <f t="shared" si="1629"/>
        <v>7.0000000000000007E-2</v>
      </c>
      <c r="U3610" s="122">
        <f t="shared" si="1621"/>
        <v>7</v>
      </c>
      <c r="V3610" s="122">
        <v>252</v>
      </c>
      <c r="W3610" s="121">
        <f t="shared" si="1622"/>
        <v>1.001881174</v>
      </c>
      <c r="X3610" s="114">
        <f t="shared" si="1623"/>
        <v>6.1956700000000003E-3</v>
      </c>
      <c r="Y3610" s="114">
        <f t="shared" si="1624"/>
        <v>0</v>
      </c>
      <c r="Z3610" s="127" t="str">
        <f t="shared" si="1633"/>
        <v>A+J=</v>
      </c>
      <c r="AA3610" s="119">
        <f t="shared" si="1634"/>
        <v>47623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>
        <f t="shared" si="1625"/>
        <v>47605</v>
      </c>
      <c r="B3611" s="114">
        <f t="shared" si="1612"/>
        <v>3.29970892</v>
      </c>
      <c r="C3611" s="114">
        <f t="shared" si="1630"/>
        <v>1.7814001500000001</v>
      </c>
      <c r="D3611" s="115">
        <f t="shared" si="1613"/>
        <v>1190.8820000000001</v>
      </c>
      <c r="E3611" s="116">
        <f t="shared" si="1609"/>
        <v>1193.337</v>
      </c>
      <c r="F3611" s="117">
        <f t="shared" si="1610"/>
        <v>47564</v>
      </c>
      <c r="G3611" s="118">
        <f t="shared" si="1614"/>
        <v>2.0614972768082662E-3</v>
      </c>
      <c r="H3611" s="119">
        <f t="shared" si="1631"/>
        <v>47623</v>
      </c>
      <c r="I3611" s="119">
        <f t="shared" si="1615"/>
        <v>47623</v>
      </c>
      <c r="J3611" s="120">
        <f t="shared" si="1626"/>
        <v>19</v>
      </c>
      <c r="K3611" s="120">
        <f t="shared" si="1611"/>
        <v>7</v>
      </c>
      <c r="L3611" s="8">
        <f t="shared" si="1627"/>
        <v>1.000759</v>
      </c>
      <c r="M3611" s="121">
        <f t="shared" si="1616"/>
        <v>1.00206149</v>
      </c>
      <c r="N3611" s="121">
        <f t="shared" si="1617"/>
        <v>1.847431859108033</v>
      </c>
      <c r="O3611" s="114">
        <f t="shared" si="1618"/>
        <v>1.84883405</v>
      </c>
      <c r="P3611" s="114">
        <f t="shared" si="1619"/>
        <v>3.2935132500000002</v>
      </c>
      <c r="Q3611" s="168">
        <f t="shared" si="1632"/>
        <v>0</v>
      </c>
      <c r="R3611" s="169">
        <f t="shared" si="1628"/>
        <v>0</v>
      </c>
      <c r="S3611" s="114">
        <f t="shared" si="1620"/>
        <v>0</v>
      </c>
      <c r="T3611" s="124">
        <f t="shared" si="1629"/>
        <v>7.0000000000000007E-2</v>
      </c>
      <c r="U3611" s="122">
        <f t="shared" si="1621"/>
        <v>7</v>
      </c>
      <c r="V3611" s="122">
        <v>252</v>
      </c>
      <c r="W3611" s="121">
        <f t="shared" si="1622"/>
        <v>1.001881174</v>
      </c>
      <c r="X3611" s="114">
        <f t="shared" si="1623"/>
        <v>6.1956700000000003E-3</v>
      </c>
      <c r="Y3611" s="114">
        <f t="shared" si="1624"/>
        <v>0</v>
      </c>
      <c r="Z3611" s="127" t="str">
        <f t="shared" si="1633"/>
        <v>A+J=</v>
      </c>
      <c r="AA3611" s="119">
        <f t="shared" si="1634"/>
        <v>47623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>
        <f t="shared" si="1625"/>
        <v>47606</v>
      </c>
      <c r="B3612" s="114">
        <f t="shared" si="1612"/>
        <v>3.3009527399999996</v>
      </c>
      <c r="C3612" s="114">
        <f t="shared" si="1630"/>
        <v>1.7814001500000001</v>
      </c>
      <c r="D3612" s="115">
        <f t="shared" si="1613"/>
        <v>1190.8820000000001</v>
      </c>
      <c r="E3612" s="116">
        <f t="shared" si="1609"/>
        <v>1193.337</v>
      </c>
      <c r="F3612" s="117">
        <f t="shared" si="1610"/>
        <v>47564</v>
      </c>
      <c r="G3612" s="118">
        <f t="shared" si="1614"/>
        <v>2.0614972768082662E-3</v>
      </c>
      <c r="H3612" s="119">
        <f t="shared" si="1631"/>
        <v>47623</v>
      </c>
      <c r="I3612" s="119">
        <f t="shared" si="1615"/>
        <v>47623</v>
      </c>
      <c r="J3612" s="120">
        <f t="shared" si="1626"/>
        <v>19</v>
      </c>
      <c r="K3612" s="120">
        <f t="shared" si="1611"/>
        <v>8</v>
      </c>
      <c r="L3612" s="8">
        <f t="shared" si="1627"/>
        <v>1.0008674799999999</v>
      </c>
      <c r="M3612" s="121">
        <f t="shared" si="1616"/>
        <v>1.00206149</v>
      </c>
      <c r="N3612" s="121">
        <f t="shared" si="1617"/>
        <v>1.847431859108033</v>
      </c>
      <c r="O3612" s="114">
        <f t="shared" si="1618"/>
        <v>1.8490344599999999</v>
      </c>
      <c r="P3612" s="114">
        <f t="shared" si="1619"/>
        <v>3.2938702599999998</v>
      </c>
      <c r="Q3612" s="168">
        <f t="shared" si="1632"/>
        <v>0</v>
      </c>
      <c r="R3612" s="169">
        <f t="shared" si="1628"/>
        <v>0</v>
      </c>
      <c r="S3612" s="114">
        <f t="shared" si="1620"/>
        <v>0</v>
      </c>
      <c r="T3612" s="124">
        <f t="shared" si="1629"/>
        <v>7.0000000000000007E-2</v>
      </c>
      <c r="U3612" s="122">
        <f t="shared" si="1621"/>
        <v>8</v>
      </c>
      <c r="V3612" s="122">
        <v>252</v>
      </c>
      <c r="W3612" s="121">
        <f t="shared" si="1622"/>
        <v>1.0021502019999999</v>
      </c>
      <c r="X3612" s="114">
        <f t="shared" si="1623"/>
        <v>7.0824800000000004E-3</v>
      </c>
      <c r="Y3612" s="114">
        <f t="shared" si="1624"/>
        <v>0</v>
      </c>
      <c r="Z3612" s="127" t="str">
        <f t="shared" si="1633"/>
        <v>A+J=</v>
      </c>
      <c r="AA3612" s="119">
        <f t="shared" si="1634"/>
        <v>47623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>
        <f t="shared" si="1625"/>
        <v>47607</v>
      </c>
      <c r="B3613" s="114">
        <f t="shared" si="1612"/>
        <v>3.302197</v>
      </c>
      <c r="C3613" s="114">
        <f t="shared" si="1630"/>
        <v>1.7814001500000001</v>
      </c>
      <c r="D3613" s="115">
        <f t="shared" si="1613"/>
        <v>1190.8820000000001</v>
      </c>
      <c r="E3613" s="116">
        <f t="shared" si="1609"/>
        <v>1193.337</v>
      </c>
      <c r="F3613" s="117">
        <f t="shared" si="1610"/>
        <v>47564</v>
      </c>
      <c r="G3613" s="118">
        <f t="shared" si="1614"/>
        <v>2.0614972768082662E-3</v>
      </c>
      <c r="H3613" s="119">
        <f t="shared" si="1631"/>
        <v>47623</v>
      </c>
      <c r="I3613" s="119">
        <f t="shared" si="1615"/>
        <v>47623</v>
      </c>
      <c r="J3613" s="120">
        <f t="shared" si="1626"/>
        <v>19</v>
      </c>
      <c r="K3613" s="120">
        <f t="shared" si="1611"/>
        <v>9</v>
      </c>
      <c r="L3613" s="8">
        <f t="shared" si="1627"/>
        <v>1.0009759600000001</v>
      </c>
      <c r="M3613" s="121">
        <f t="shared" si="1616"/>
        <v>1.00206149</v>
      </c>
      <c r="N3613" s="121">
        <f t="shared" si="1617"/>
        <v>1.847431859108033</v>
      </c>
      <c r="O3613" s="114">
        <f t="shared" si="1618"/>
        <v>1.8492348700000001</v>
      </c>
      <c r="P3613" s="114">
        <f t="shared" si="1619"/>
        <v>3.2942272699999999</v>
      </c>
      <c r="Q3613" s="168">
        <f t="shared" si="1632"/>
        <v>0</v>
      </c>
      <c r="R3613" s="169">
        <f t="shared" si="1628"/>
        <v>0</v>
      </c>
      <c r="S3613" s="114">
        <f t="shared" si="1620"/>
        <v>0</v>
      </c>
      <c r="T3613" s="124">
        <f t="shared" si="1629"/>
        <v>7.0000000000000007E-2</v>
      </c>
      <c r="U3613" s="122">
        <f t="shared" si="1621"/>
        <v>9</v>
      </c>
      <c r="V3613" s="122">
        <v>252</v>
      </c>
      <c r="W3613" s="121">
        <f t="shared" si="1622"/>
        <v>1.0024193020000001</v>
      </c>
      <c r="X3613" s="114">
        <f t="shared" si="1623"/>
        <v>7.9697299999999995E-3</v>
      </c>
      <c r="Y3613" s="114">
        <f t="shared" si="1624"/>
        <v>0</v>
      </c>
      <c r="Z3613" s="127" t="str">
        <f t="shared" si="1633"/>
        <v>A+J=</v>
      </c>
      <c r="AA3613" s="119">
        <f t="shared" si="1634"/>
        <v>47623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>
        <f t="shared" si="1625"/>
        <v>47608</v>
      </c>
      <c r="B3614" s="114">
        <f t="shared" si="1612"/>
        <v>3.302197</v>
      </c>
      <c r="C3614" s="114">
        <f t="shared" si="1630"/>
        <v>1.7814001500000001</v>
      </c>
      <c r="D3614" s="115">
        <f t="shared" si="1613"/>
        <v>1190.8820000000001</v>
      </c>
      <c r="E3614" s="116">
        <f t="shared" si="1609"/>
        <v>1193.337</v>
      </c>
      <c r="F3614" s="117">
        <f t="shared" si="1610"/>
        <v>47564</v>
      </c>
      <c r="G3614" s="118">
        <f t="shared" si="1614"/>
        <v>2.0614972768082662E-3</v>
      </c>
      <c r="H3614" s="119">
        <f t="shared" si="1631"/>
        <v>47623</v>
      </c>
      <c r="I3614" s="119">
        <f t="shared" si="1615"/>
        <v>47623</v>
      </c>
      <c r="J3614" s="120">
        <f t="shared" si="1626"/>
        <v>19</v>
      </c>
      <c r="K3614" s="120">
        <f t="shared" si="1611"/>
        <v>9</v>
      </c>
      <c r="L3614" s="8">
        <f t="shared" si="1627"/>
        <v>1.0009759600000001</v>
      </c>
      <c r="M3614" s="121">
        <f t="shared" si="1616"/>
        <v>1.00206149</v>
      </c>
      <c r="N3614" s="121">
        <f t="shared" si="1617"/>
        <v>1.847431859108033</v>
      </c>
      <c r="O3614" s="114">
        <f t="shared" si="1618"/>
        <v>1.8492348700000001</v>
      </c>
      <c r="P3614" s="114">
        <f t="shared" si="1619"/>
        <v>3.2942272699999999</v>
      </c>
      <c r="Q3614" s="168">
        <f t="shared" si="1632"/>
        <v>0</v>
      </c>
      <c r="R3614" s="169">
        <f t="shared" si="1628"/>
        <v>0</v>
      </c>
      <c r="S3614" s="114">
        <f t="shared" si="1620"/>
        <v>0</v>
      </c>
      <c r="T3614" s="124">
        <f t="shared" si="1629"/>
        <v>7.0000000000000007E-2</v>
      </c>
      <c r="U3614" s="122">
        <f t="shared" si="1621"/>
        <v>9</v>
      </c>
      <c r="V3614" s="122">
        <v>252</v>
      </c>
      <c r="W3614" s="121">
        <f t="shared" si="1622"/>
        <v>1.0024193020000001</v>
      </c>
      <c r="X3614" s="114">
        <f t="shared" si="1623"/>
        <v>7.9697299999999995E-3</v>
      </c>
      <c r="Y3614" s="114">
        <f t="shared" si="1624"/>
        <v>0</v>
      </c>
      <c r="Z3614" s="127" t="str">
        <f t="shared" si="1633"/>
        <v>A+J=</v>
      </c>
      <c r="AA3614" s="119">
        <f t="shared" si="1634"/>
        <v>47623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>
        <f t="shared" si="1625"/>
        <v>47609</v>
      </c>
      <c r="B3615" s="114">
        <f t="shared" si="1612"/>
        <v>3.302197</v>
      </c>
      <c r="C3615" s="114">
        <f t="shared" si="1630"/>
        <v>1.7814001500000001</v>
      </c>
      <c r="D3615" s="115">
        <f t="shared" si="1613"/>
        <v>1190.8820000000001</v>
      </c>
      <c r="E3615" s="116">
        <f t="shared" si="1609"/>
        <v>1193.337</v>
      </c>
      <c r="F3615" s="117">
        <f t="shared" si="1610"/>
        <v>47564</v>
      </c>
      <c r="G3615" s="118">
        <f t="shared" si="1614"/>
        <v>2.0614972768082662E-3</v>
      </c>
      <c r="H3615" s="119">
        <f t="shared" si="1631"/>
        <v>47623</v>
      </c>
      <c r="I3615" s="119">
        <f t="shared" si="1615"/>
        <v>47623</v>
      </c>
      <c r="J3615" s="120">
        <f t="shared" si="1626"/>
        <v>19</v>
      </c>
      <c r="K3615" s="120">
        <f t="shared" si="1611"/>
        <v>9</v>
      </c>
      <c r="L3615" s="8">
        <f t="shared" si="1627"/>
        <v>1.0009759600000001</v>
      </c>
      <c r="M3615" s="121">
        <f t="shared" si="1616"/>
        <v>1.00206149</v>
      </c>
      <c r="N3615" s="121">
        <f t="shared" si="1617"/>
        <v>1.847431859108033</v>
      </c>
      <c r="O3615" s="114">
        <f t="shared" si="1618"/>
        <v>1.8492348700000001</v>
      </c>
      <c r="P3615" s="114">
        <f t="shared" si="1619"/>
        <v>3.2942272699999999</v>
      </c>
      <c r="Q3615" s="168">
        <f t="shared" si="1632"/>
        <v>0</v>
      </c>
      <c r="R3615" s="169">
        <f t="shared" si="1628"/>
        <v>0</v>
      </c>
      <c r="S3615" s="114">
        <f t="shared" si="1620"/>
        <v>0</v>
      </c>
      <c r="T3615" s="124">
        <f t="shared" si="1629"/>
        <v>7.0000000000000007E-2</v>
      </c>
      <c r="U3615" s="122">
        <f t="shared" si="1621"/>
        <v>9</v>
      </c>
      <c r="V3615" s="122">
        <v>252</v>
      </c>
      <c r="W3615" s="121">
        <f t="shared" si="1622"/>
        <v>1.0024193020000001</v>
      </c>
      <c r="X3615" s="114">
        <f t="shared" si="1623"/>
        <v>7.9697299999999995E-3</v>
      </c>
      <c r="Y3615" s="114">
        <f t="shared" si="1624"/>
        <v>0</v>
      </c>
      <c r="Z3615" s="127" t="str">
        <f t="shared" si="1633"/>
        <v>A+J=</v>
      </c>
      <c r="AA3615" s="119">
        <f t="shared" si="1634"/>
        <v>47623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>
        <f t="shared" si="1625"/>
        <v>47610</v>
      </c>
      <c r="B3616" s="114">
        <f t="shared" si="1612"/>
        <v>3.3034417500000002</v>
      </c>
      <c r="C3616" s="114">
        <f t="shared" si="1630"/>
        <v>1.7814001500000001</v>
      </c>
      <c r="D3616" s="115">
        <f t="shared" si="1613"/>
        <v>1190.8820000000001</v>
      </c>
      <c r="E3616" s="116">
        <f t="shared" si="1609"/>
        <v>1193.337</v>
      </c>
      <c r="F3616" s="117">
        <f t="shared" si="1610"/>
        <v>47564</v>
      </c>
      <c r="G3616" s="118">
        <f t="shared" si="1614"/>
        <v>2.0614972768082662E-3</v>
      </c>
      <c r="H3616" s="119">
        <f t="shared" si="1631"/>
        <v>47623</v>
      </c>
      <c r="I3616" s="119">
        <f t="shared" si="1615"/>
        <v>47623</v>
      </c>
      <c r="J3616" s="120">
        <f t="shared" si="1626"/>
        <v>19</v>
      </c>
      <c r="K3616" s="120">
        <f t="shared" si="1611"/>
        <v>10</v>
      </c>
      <c r="L3616" s="8">
        <f t="shared" si="1627"/>
        <v>1.00108446</v>
      </c>
      <c r="M3616" s="121">
        <f t="shared" si="1616"/>
        <v>1.00206149</v>
      </c>
      <c r="N3616" s="121">
        <f t="shared" si="1617"/>
        <v>1.847431859108033</v>
      </c>
      <c r="O3616" s="114">
        <f t="shared" si="1618"/>
        <v>1.84943532</v>
      </c>
      <c r="P3616" s="114">
        <f t="shared" si="1619"/>
        <v>3.2945843500000001</v>
      </c>
      <c r="Q3616" s="168">
        <f t="shared" si="1632"/>
        <v>0</v>
      </c>
      <c r="R3616" s="169">
        <f t="shared" si="1628"/>
        <v>0</v>
      </c>
      <c r="S3616" s="114">
        <f t="shared" si="1620"/>
        <v>0</v>
      </c>
      <c r="T3616" s="124">
        <f t="shared" si="1629"/>
        <v>7.0000000000000007E-2</v>
      </c>
      <c r="U3616" s="122">
        <f t="shared" si="1621"/>
        <v>10</v>
      </c>
      <c r="V3616" s="122">
        <v>252</v>
      </c>
      <c r="W3616" s="121">
        <f t="shared" si="1622"/>
        <v>1.0026884739999999</v>
      </c>
      <c r="X3616" s="114">
        <f t="shared" si="1623"/>
        <v>8.8573999999999996E-3</v>
      </c>
      <c r="Y3616" s="114">
        <f t="shared" si="1624"/>
        <v>0</v>
      </c>
      <c r="Z3616" s="127" t="str">
        <f t="shared" si="1633"/>
        <v>A+J=</v>
      </c>
      <c r="AA3616" s="119">
        <f t="shared" si="1634"/>
        <v>47623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>
        <f t="shared" si="1625"/>
        <v>47611</v>
      </c>
      <c r="B3617" s="114">
        <f t="shared" si="1612"/>
        <v>3.3046869999999999</v>
      </c>
      <c r="C3617" s="114">
        <f t="shared" si="1630"/>
        <v>1.7814001500000001</v>
      </c>
      <c r="D3617" s="115">
        <f t="shared" si="1613"/>
        <v>1190.8820000000001</v>
      </c>
      <c r="E3617" s="116">
        <f t="shared" si="1609"/>
        <v>1193.337</v>
      </c>
      <c r="F3617" s="117">
        <f t="shared" si="1610"/>
        <v>47564</v>
      </c>
      <c r="G3617" s="118">
        <f t="shared" si="1614"/>
        <v>2.0614972768082662E-3</v>
      </c>
      <c r="H3617" s="119">
        <f t="shared" si="1631"/>
        <v>47623</v>
      </c>
      <c r="I3617" s="119">
        <f t="shared" si="1615"/>
        <v>47623</v>
      </c>
      <c r="J3617" s="120">
        <f t="shared" si="1626"/>
        <v>19</v>
      </c>
      <c r="K3617" s="120">
        <f t="shared" si="1611"/>
        <v>11</v>
      </c>
      <c r="L3617" s="8">
        <f t="shared" si="1627"/>
        <v>1.0011929799999999</v>
      </c>
      <c r="M3617" s="121">
        <f t="shared" si="1616"/>
        <v>1.00206149</v>
      </c>
      <c r="N3617" s="121">
        <f t="shared" si="1617"/>
        <v>1.847431859108033</v>
      </c>
      <c r="O3617" s="114">
        <f t="shared" si="1618"/>
        <v>1.8496357999999999</v>
      </c>
      <c r="P3617" s="114">
        <f t="shared" si="1619"/>
        <v>3.2949414899999998</v>
      </c>
      <c r="Q3617" s="168">
        <f t="shared" si="1632"/>
        <v>0</v>
      </c>
      <c r="R3617" s="169">
        <f t="shared" si="1628"/>
        <v>0</v>
      </c>
      <c r="S3617" s="114">
        <f t="shared" si="1620"/>
        <v>0</v>
      </c>
      <c r="T3617" s="124">
        <f t="shared" si="1629"/>
        <v>7.0000000000000007E-2</v>
      </c>
      <c r="U3617" s="122">
        <f t="shared" si="1621"/>
        <v>11</v>
      </c>
      <c r="V3617" s="122">
        <v>252</v>
      </c>
      <c r="W3617" s="121">
        <f t="shared" si="1622"/>
        <v>1.0029577190000001</v>
      </c>
      <c r="X3617" s="114">
        <f t="shared" si="1623"/>
        <v>9.7455100000000006E-3</v>
      </c>
      <c r="Y3617" s="114">
        <f t="shared" si="1624"/>
        <v>0</v>
      </c>
      <c r="Z3617" s="127" t="str">
        <f t="shared" si="1633"/>
        <v>A+J=</v>
      </c>
      <c r="AA3617" s="119">
        <f t="shared" si="1634"/>
        <v>47623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>
        <f t="shared" si="1625"/>
        <v>47612</v>
      </c>
      <c r="B3618" s="114">
        <f t="shared" si="1612"/>
        <v>3.3059326799999997</v>
      </c>
      <c r="C3618" s="114">
        <f t="shared" si="1630"/>
        <v>1.7814001500000001</v>
      </c>
      <c r="D3618" s="115">
        <f t="shared" si="1613"/>
        <v>1190.8820000000001</v>
      </c>
      <c r="E3618" s="116">
        <f t="shared" si="1609"/>
        <v>1193.337</v>
      </c>
      <c r="F3618" s="117">
        <f t="shared" si="1610"/>
        <v>47564</v>
      </c>
      <c r="G3618" s="118">
        <f t="shared" si="1614"/>
        <v>2.0614972768082662E-3</v>
      </c>
      <c r="H3618" s="119">
        <f t="shared" si="1631"/>
        <v>47623</v>
      </c>
      <c r="I3618" s="119">
        <f t="shared" si="1615"/>
        <v>47623</v>
      </c>
      <c r="J3618" s="120">
        <f t="shared" si="1626"/>
        <v>19</v>
      </c>
      <c r="K3618" s="120">
        <f t="shared" si="1611"/>
        <v>12</v>
      </c>
      <c r="L3618" s="8">
        <f t="shared" si="1627"/>
        <v>1.0013015000000001</v>
      </c>
      <c r="M3618" s="121">
        <f t="shared" si="1616"/>
        <v>1.00206149</v>
      </c>
      <c r="N3618" s="121">
        <f t="shared" si="1617"/>
        <v>1.847431859108033</v>
      </c>
      <c r="O3618" s="114">
        <f t="shared" si="1618"/>
        <v>1.84983629</v>
      </c>
      <c r="P3618" s="114">
        <f t="shared" si="1619"/>
        <v>3.2952986399999999</v>
      </c>
      <c r="Q3618" s="168">
        <f t="shared" si="1632"/>
        <v>0</v>
      </c>
      <c r="R3618" s="169">
        <f t="shared" si="1628"/>
        <v>0</v>
      </c>
      <c r="S3618" s="114">
        <f t="shared" si="1620"/>
        <v>0</v>
      </c>
      <c r="T3618" s="124">
        <f t="shared" si="1629"/>
        <v>7.0000000000000007E-2</v>
      </c>
      <c r="U3618" s="122">
        <f t="shared" si="1621"/>
        <v>12</v>
      </c>
      <c r="V3618" s="122">
        <v>252</v>
      </c>
      <c r="W3618" s="121">
        <f t="shared" si="1622"/>
        <v>1.003227036</v>
      </c>
      <c r="X3618" s="114">
        <f t="shared" si="1623"/>
        <v>1.0634040000000001E-2</v>
      </c>
      <c r="Y3618" s="114">
        <f t="shared" si="1624"/>
        <v>0</v>
      </c>
      <c r="Z3618" s="127" t="str">
        <f t="shared" si="1633"/>
        <v>A+J=</v>
      </c>
      <c r="AA3618" s="119">
        <f t="shared" si="1634"/>
        <v>47623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>
        <f t="shared" si="1625"/>
        <v>47613</v>
      </c>
      <c r="B3619" s="114">
        <f t="shared" si="1612"/>
        <v>3.3071788199999999</v>
      </c>
      <c r="C3619" s="114">
        <f t="shared" si="1630"/>
        <v>1.7814001500000001</v>
      </c>
      <c r="D3619" s="115">
        <f t="shared" si="1613"/>
        <v>1190.8820000000001</v>
      </c>
      <c r="E3619" s="116">
        <f t="shared" si="1609"/>
        <v>1193.337</v>
      </c>
      <c r="F3619" s="117">
        <f t="shared" si="1610"/>
        <v>47564</v>
      </c>
      <c r="G3619" s="118">
        <f t="shared" si="1614"/>
        <v>2.0614972768082662E-3</v>
      </c>
      <c r="H3619" s="119">
        <f t="shared" si="1631"/>
        <v>47623</v>
      </c>
      <c r="I3619" s="119">
        <f t="shared" si="1615"/>
        <v>47623</v>
      </c>
      <c r="J3619" s="120">
        <f t="shared" si="1626"/>
        <v>19</v>
      </c>
      <c r="K3619" s="120">
        <f t="shared" si="1611"/>
        <v>13</v>
      </c>
      <c r="L3619" s="8">
        <f t="shared" si="1627"/>
        <v>1.00141003</v>
      </c>
      <c r="M3619" s="121">
        <f t="shared" si="1616"/>
        <v>1.00206149</v>
      </c>
      <c r="N3619" s="121">
        <f t="shared" si="1617"/>
        <v>1.847431859108033</v>
      </c>
      <c r="O3619" s="114">
        <f t="shared" si="1618"/>
        <v>1.8500367900000001</v>
      </c>
      <c r="P3619" s="114">
        <f t="shared" si="1619"/>
        <v>3.29565581</v>
      </c>
      <c r="Q3619" s="168">
        <f t="shared" si="1632"/>
        <v>0</v>
      </c>
      <c r="R3619" s="169">
        <f t="shared" si="1628"/>
        <v>0</v>
      </c>
      <c r="S3619" s="114">
        <f t="shared" si="1620"/>
        <v>0</v>
      </c>
      <c r="T3619" s="124">
        <f t="shared" si="1629"/>
        <v>7.0000000000000007E-2</v>
      </c>
      <c r="U3619" s="122">
        <f t="shared" si="1621"/>
        <v>13</v>
      </c>
      <c r="V3619" s="122">
        <v>252</v>
      </c>
      <c r="W3619" s="121">
        <f t="shared" si="1622"/>
        <v>1.003496425</v>
      </c>
      <c r="X3619" s="114">
        <f t="shared" si="1623"/>
        <v>1.152301E-2</v>
      </c>
      <c r="Y3619" s="114">
        <f t="shared" si="1624"/>
        <v>0</v>
      </c>
      <c r="Z3619" s="127" t="str">
        <f t="shared" si="1633"/>
        <v>A+J=</v>
      </c>
      <c r="AA3619" s="119">
        <f t="shared" si="1634"/>
        <v>47623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>
        <f t="shared" si="1625"/>
        <v>47614</v>
      </c>
      <c r="B3620" s="114">
        <f t="shared" si="1612"/>
        <v>3.30842546</v>
      </c>
      <c r="C3620" s="114">
        <f t="shared" si="1630"/>
        <v>1.7814001500000001</v>
      </c>
      <c r="D3620" s="115">
        <f t="shared" si="1613"/>
        <v>1190.8820000000001</v>
      </c>
      <c r="E3620" s="116">
        <f t="shared" si="1609"/>
        <v>1193.337</v>
      </c>
      <c r="F3620" s="117">
        <f t="shared" si="1610"/>
        <v>47564</v>
      </c>
      <c r="G3620" s="118">
        <f t="shared" si="1614"/>
        <v>2.0614972768082662E-3</v>
      </c>
      <c r="H3620" s="119">
        <f t="shared" si="1631"/>
        <v>47623</v>
      </c>
      <c r="I3620" s="119">
        <f t="shared" si="1615"/>
        <v>47623</v>
      </c>
      <c r="J3620" s="120">
        <f t="shared" si="1626"/>
        <v>19</v>
      </c>
      <c r="K3620" s="120">
        <f t="shared" si="1611"/>
        <v>14</v>
      </c>
      <c r="L3620" s="8">
        <f t="shared" si="1627"/>
        <v>1.0015185799999999</v>
      </c>
      <c r="M3620" s="121">
        <f t="shared" si="1616"/>
        <v>1.00206149</v>
      </c>
      <c r="N3620" s="121">
        <f t="shared" si="1617"/>
        <v>1.847431859108033</v>
      </c>
      <c r="O3620" s="114">
        <f t="shared" si="1618"/>
        <v>1.8502373299999999</v>
      </c>
      <c r="P3620" s="114">
        <f t="shared" si="1619"/>
        <v>3.29601305</v>
      </c>
      <c r="Q3620" s="168">
        <f t="shared" si="1632"/>
        <v>0</v>
      </c>
      <c r="R3620" s="169">
        <f t="shared" si="1628"/>
        <v>0</v>
      </c>
      <c r="S3620" s="114">
        <f t="shared" si="1620"/>
        <v>0</v>
      </c>
      <c r="T3620" s="124">
        <f t="shared" si="1629"/>
        <v>7.0000000000000007E-2</v>
      </c>
      <c r="U3620" s="122">
        <f t="shared" si="1621"/>
        <v>14</v>
      </c>
      <c r="V3620" s="122">
        <v>252</v>
      </c>
      <c r="W3620" s="121">
        <f t="shared" si="1622"/>
        <v>1.0037658869999999</v>
      </c>
      <c r="X3620" s="114">
        <f t="shared" si="1623"/>
        <v>1.241241E-2</v>
      </c>
      <c r="Y3620" s="114">
        <f t="shared" si="1624"/>
        <v>0</v>
      </c>
      <c r="Z3620" s="127" t="str">
        <f t="shared" si="1633"/>
        <v>A+J=</v>
      </c>
      <c r="AA3620" s="119">
        <f t="shared" si="1634"/>
        <v>47623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>
        <f t="shared" si="1625"/>
        <v>47615</v>
      </c>
      <c r="B3621" s="114">
        <f t="shared" si="1612"/>
        <v>3.30842546</v>
      </c>
      <c r="C3621" s="114">
        <f t="shared" si="1630"/>
        <v>1.7814001500000001</v>
      </c>
      <c r="D3621" s="115">
        <f t="shared" si="1613"/>
        <v>1190.8820000000001</v>
      </c>
      <c r="E3621" s="116">
        <f t="shared" si="1609"/>
        <v>1193.337</v>
      </c>
      <c r="F3621" s="117">
        <f t="shared" si="1610"/>
        <v>47564</v>
      </c>
      <c r="G3621" s="118">
        <f t="shared" si="1614"/>
        <v>2.0614972768082662E-3</v>
      </c>
      <c r="H3621" s="119">
        <f t="shared" si="1631"/>
        <v>47623</v>
      </c>
      <c r="I3621" s="119">
        <f t="shared" si="1615"/>
        <v>47623</v>
      </c>
      <c r="J3621" s="120">
        <f t="shared" si="1626"/>
        <v>19</v>
      </c>
      <c r="K3621" s="120">
        <f t="shared" si="1611"/>
        <v>14</v>
      </c>
      <c r="L3621" s="8">
        <f t="shared" si="1627"/>
        <v>1.0015185799999999</v>
      </c>
      <c r="M3621" s="121">
        <f t="shared" si="1616"/>
        <v>1.00206149</v>
      </c>
      <c r="N3621" s="121">
        <f t="shared" si="1617"/>
        <v>1.847431859108033</v>
      </c>
      <c r="O3621" s="114">
        <f t="shared" si="1618"/>
        <v>1.8502373299999999</v>
      </c>
      <c r="P3621" s="114">
        <f t="shared" si="1619"/>
        <v>3.29601305</v>
      </c>
      <c r="Q3621" s="168">
        <f t="shared" si="1632"/>
        <v>0</v>
      </c>
      <c r="R3621" s="169">
        <f t="shared" si="1628"/>
        <v>0</v>
      </c>
      <c r="S3621" s="114">
        <f t="shared" si="1620"/>
        <v>0</v>
      </c>
      <c r="T3621" s="124">
        <f t="shared" si="1629"/>
        <v>7.0000000000000007E-2</v>
      </c>
      <c r="U3621" s="122">
        <f t="shared" si="1621"/>
        <v>14</v>
      </c>
      <c r="V3621" s="122">
        <v>252</v>
      </c>
      <c r="W3621" s="121">
        <f t="shared" si="1622"/>
        <v>1.0037658869999999</v>
      </c>
      <c r="X3621" s="114">
        <f t="shared" si="1623"/>
        <v>1.241241E-2</v>
      </c>
      <c r="Y3621" s="114">
        <f t="shared" si="1624"/>
        <v>0</v>
      </c>
      <c r="Z3621" s="127" t="str">
        <f t="shared" si="1633"/>
        <v>A+J=</v>
      </c>
      <c r="AA3621" s="119">
        <f t="shared" si="1634"/>
        <v>47623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>
        <f t="shared" si="1625"/>
        <v>47616</v>
      </c>
      <c r="B3622" s="114">
        <f t="shared" si="1612"/>
        <v>3.30842546</v>
      </c>
      <c r="C3622" s="114">
        <f t="shared" si="1630"/>
        <v>1.7814001500000001</v>
      </c>
      <c r="D3622" s="115">
        <f t="shared" si="1613"/>
        <v>1190.8820000000001</v>
      </c>
      <c r="E3622" s="116">
        <f t="shared" si="1609"/>
        <v>1193.337</v>
      </c>
      <c r="F3622" s="117">
        <f t="shared" si="1610"/>
        <v>47564</v>
      </c>
      <c r="G3622" s="118">
        <f t="shared" si="1614"/>
        <v>2.0614972768082662E-3</v>
      </c>
      <c r="H3622" s="119">
        <f t="shared" si="1631"/>
        <v>47623</v>
      </c>
      <c r="I3622" s="119">
        <f t="shared" si="1615"/>
        <v>47623</v>
      </c>
      <c r="J3622" s="120">
        <f t="shared" si="1626"/>
        <v>19</v>
      </c>
      <c r="K3622" s="120">
        <f t="shared" si="1611"/>
        <v>14</v>
      </c>
      <c r="L3622" s="8">
        <f t="shared" si="1627"/>
        <v>1.0015185799999999</v>
      </c>
      <c r="M3622" s="121">
        <f t="shared" si="1616"/>
        <v>1.00206149</v>
      </c>
      <c r="N3622" s="121">
        <f t="shared" si="1617"/>
        <v>1.847431859108033</v>
      </c>
      <c r="O3622" s="114">
        <f t="shared" si="1618"/>
        <v>1.8502373299999999</v>
      </c>
      <c r="P3622" s="114">
        <f t="shared" si="1619"/>
        <v>3.29601305</v>
      </c>
      <c r="Q3622" s="168">
        <f t="shared" si="1632"/>
        <v>0</v>
      </c>
      <c r="R3622" s="169">
        <f t="shared" si="1628"/>
        <v>0</v>
      </c>
      <c r="S3622" s="114">
        <f t="shared" si="1620"/>
        <v>0</v>
      </c>
      <c r="T3622" s="124">
        <f t="shared" si="1629"/>
        <v>7.0000000000000007E-2</v>
      </c>
      <c r="U3622" s="122">
        <f t="shared" si="1621"/>
        <v>14</v>
      </c>
      <c r="V3622" s="122">
        <v>252</v>
      </c>
      <c r="W3622" s="121">
        <f t="shared" si="1622"/>
        <v>1.0037658869999999</v>
      </c>
      <c r="X3622" s="114">
        <f t="shared" si="1623"/>
        <v>1.241241E-2</v>
      </c>
      <c r="Y3622" s="114">
        <f t="shared" si="1624"/>
        <v>0</v>
      </c>
      <c r="Z3622" s="127" t="str">
        <f t="shared" si="1633"/>
        <v>A+J=</v>
      </c>
      <c r="AA3622" s="119">
        <f t="shared" si="1634"/>
        <v>47623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>
        <f t="shared" si="1625"/>
        <v>47617</v>
      </c>
      <c r="B3623" s="114">
        <f t="shared" si="1612"/>
        <v>3.3096725499999997</v>
      </c>
      <c r="C3623" s="114">
        <f t="shared" si="1630"/>
        <v>1.7814001500000001</v>
      </c>
      <c r="D3623" s="115">
        <f t="shared" si="1613"/>
        <v>1190.8820000000001</v>
      </c>
      <c r="E3623" s="116">
        <f t="shared" si="1609"/>
        <v>1193.337</v>
      </c>
      <c r="F3623" s="117">
        <f t="shared" si="1610"/>
        <v>47564</v>
      </c>
      <c r="G3623" s="118">
        <f t="shared" si="1614"/>
        <v>2.0614972768082662E-3</v>
      </c>
      <c r="H3623" s="119">
        <f t="shared" si="1631"/>
        <v>47623</v>
      </c>
      <c r="I3623" s="119">
        <f t="shared" si="1615"/>
        <v>47623</v>
      </c>
      <c r="J3623" s="120">
        <f t="shared" si="1626"/>
        <v>19</v>
      </c>
      <c r="K3623" s="120">
        <f t="shared" si="1611"/>
        <v>15</v>
      </c>
      <c r="L3623" s="8">
        <f t="shared" si="1627"/>
        <v>1.0016271400000001</v>
      </c>
      <c r="M3623" s="121">
        <f t="shared" si="1616"/>
        <v>1.00206149</v>
      </c>
      <c r="N3623" s="121">
        <f t="shared" si="1617"/>
        <v>1.847431859108033</v>
      </c>
      <c r="O3623" s="114">
        <f t="shared" si="1618"/>
        <v>1.8504378800000001</v>
      </c>
      <c r="P3623" s="114">
        <f t="shared" si="1619"/>
        <v>3.2963703099999999</v>
      </c>
      <c r="Q3623" s="168">
        <f t="shared" si="1632"/>
        <v>0</v>
      </c>
      <c r="R3623" s="169">
        <f t="shared" si="1628"/>
        <v>0</v>
      </c>
      <c r="S3623" s="114">
        <f t="shared" si="1620"/>
        <v>0</v>
      </c>
      <c r="T3623" s="124">
        <f t="shared" si="1629"/>
        <v>7.0000000000000007E-2</v>
      </c>
      <c r="U3623" s="122">
        <f t="shared" si="1621"/>
        <v>15</v>
      </c>
      <c r="V3623" s="122">
        <v>252</v>
      </c>
      <c r="W3623" s="121">
        <f t="shared" si="1622"/>
        <v>1.004035421</v>
      </c>
      <c r="X3623" s="114">
        <f t="shared" si="1623"/>
        <v>1.330224E-2</v>
      </c>
      <c r="Y3623" s="114">
        <f t="shared" si="1624"/>
        <v>0</v>
      </c>
      <c r="Z3623" s="127" t="str">
        <f t="shared" si="1633"/>
        <v>A+J=</v>
      </c>
      <c r="AA3623" s="119">
        <f t="shared" si="1634"/>
        <v>47623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>
        <f t="shared" si="1625"/>
        <v>47618</v>
      </c>
      <c r="B3624" s="114">
        <f t="shared" si="1612"/>
        <v>3.31092013</v>
      </c>
      <c r="C3624" s="114">
        <f t="shared" si="1630"/>
        <v>1.7814001500000001</v>
      </c>
      <c r="D3624" s="115">
        <f t="shared" si="1613"/>
        <v>1190.8820000000001</v>
      </c>
      <c r="E3624" s="116">
        <f t="shared" si="1609"/>
        <v>1193.337</v>
      </c>
      <c r="F3624" s="117">
        <f t="shared" si="1610"/>
        <v>47564</v>
      </c>
      <c r="G3624" s="118">
        <f t="shared" si="1614"/>
        <v>2.0614972768082662E-3</v>
      </c>
      <c r="H3624" s="119">
        <f t="shared" si="1631"/>
        <v>47623</v>
      </c>
      <c r="I3624" s="119">
        <f t="shared" si="1615"/>
        <v>47623</v>
      </c>
      <c r="J3624" s="120">
        <f t="shared" si="1626"/>
        <v>19</v>
      </c>
      <c r="K3624" s="120">
        <f t="shared" si="1611"/>
        <v>16</v>
      </c>
      <c r="L3624" s="8">
        <f t="shared" si="1627"/>
        <v>1.0017357099999999</v>
      </c>
      <c r="M3624" s="121">
        <f t="shared" si="1616"/>
        <v>1.00206149</v>
      </c>
      <c r="N3624" s="121">
        <f t="shared" si="1617"/>
        <v>1.847431859108033</v>
      </c>
      <c r="O3624" s="114">
        <f t="shared" si="1618"/>
        <v>1.8506384600000001</v>
      </c>
      <c r="P3624" s="114">
        <f t="shared" si="1619"/>
        <v>3.2967276299999999</v>
      </c>
      <c r="Q3624" s="168">
        <f t="shared" si="1632"/>
        <v>0</v>
      </c>
      <c r="R3624" s="169">
        <f t="shared" si="1628"/>
        <v>0</v>
      </c>
      <c r="S3624" s="114">
        <f t="shared" si="1620"/>
        <v>0</v>
      </c>
      <c r="T3624" s="124">
        <f t="shared" si="1629"/>
        <v>7.0000000000000007E-2</v>
      </c>
      <c r="U3624" s="122">
        <f t="shared" si="1621"/>
        <v>16</v>
      </c>
      <c r="V3624" s="122">
        <v>252</v>
      </c>
      <c r="W3624" s="121">
        <f t="shared" si="1622"/>
        <v>1.004305027</v>
      </c>
      <c r="X3624" s="114">
        <f t="shared" si="1623"/>
        <v>1.41925E-2</v>
      </c>
      <c r="Y3624" s="114">
        <f t="shared" si="1624"/>
        <v>0</v>
      </c>
      <c r="Z3624" s="127" t="str">
        <f t="shared" si="1633"/>
        <v>A+J=</v>
      </c>
      <c r="AA3624" s="119">
        <f t="shared" si="1634"/>
        <v>47623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>
        <f t="shared" si="1625"/>
        <v>47619</v>
      </c>
      <c r="B3625" s="114">
        <f t="shared" si="1612"/>
        <v>3.3121681499999998</v>
      </c>
      <c r="C3625" s="114">
        <f t="shared" si="1630"/>
        <v>1.7814001500000001</v>
      </c>
      <c r="D3625" s="115">
        <f t="shared" si="1613"/>
        <v>1190.8820000000001</v>
      </c>
      <c r="E3625" s="116">
        <f t="shared" si="1609"/>
        <v>1193.337</v>
      </c>
      <c r="F3625" s="117">
        <f t="shared" si="1610"/>
        <v>47564</v>
      </c>
      <c r="G3625" s="118">
        <f t="shared" si="1614"/>
        <v>2.0614972768082662E-3</v>
      </c>
      <c r="H3625" s="119">
        <f t="shared" si="1631"/>
        <v>47623</v>
      </c>
      <c r="I3625" s="119">
        <f t="shared" si="1615"/>
        <v>47623</v>
      </c>
      <c r="J3625" s="120">
        <f t="shared" si="1626"/>
        <v>19</v>
      </c>
      <c r="K3625" s="120">
        <f t="shared" si="1611"/>
        <v>17</v>
      </c>
      <c r="L3625" s="8">
        <f t="shared" si="1627"/>
        <v>1.00184429</v>
      </c>
      <c r="M3625" s="121">
        <f t="shared" si="1616"/>
        <v>1.00206149</v>
      </c>
      <c r="N3625" s="121">
        <f t="shared" si="1617"/>
        <v>1.847431859108033</v>
      </c>
      <c r="O3625" s="114">
        <f t="shared" si="1618"/>
        <v>1.85083905</v>
      </c>
      <c r="P3625" s="114">
        <f t="shared" si="1619"/>
        <v>3.2970849599999998</v>
      </c>
      <c r="Q3625" s="168">
        <f t="shared" si="1632"/>
        <v>0</v>
      </c>
      <c r="R3625" s="169">
        <f t="shared" si="1628"/>
        <v>0</v>
      </c>
      <c r="S3625" s="114">
        <f t="shared" si="1620"/>
        <v>0</v>
      </c>
      <c r="T3625" s="124">
        <f t="shared" si="1629"/>
        <v>7.0000000000000007E-2</v>
      </c>
      <c r="U3625" s="122">
        <f t="shared" si="1621"/>
        <v>17</v>
      </c>
      <c r="V3625" s="122">
        <v>252</v>
      </c>
      <c r="W3625" s="121">
        <f t="shared" si="1622"/>
        <v>1.0045747060000001</v>
      </c>
      <c r="X3625" s="114">
        <f t="shared" si="1623"/>
        <v>1.508319E-2</v>
      </c>
      <c r="Y3625" s="114">
        <f t="shared" si="1624"/>
        <v>0</v>
      </c>
      <c r="Z3625" s="127" t="str">
        <f t="shared" si="1633"/>
        <v>A+J=</v>
      </c>
      <c r="AA3625" s="119">
        <f t="shared" si="1634"/>
        <v>47623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>
        <f t="shared" si="1625"/>
        <v>47620</v>
      </c>
      <c r="B3626" s="114">
        <f t="shared" si="1612"/>
        <v>3.3134166899999999</v>
      </c>
      <c r="C3626" s="114">
        <f t="shared" si="1630"/>
        <v>1.7814001500000001</v>
      </c>
      <c r="D3626" s="115">
        <f t="shared" si="1613"/>
        <v>1190.8820000000001</v>
      </c>
      <c r="E3626" s="116">
        <f t="shared" ref="E3626:E3629" si="1635">IF($K3626=1,VLOOKUP($A3625,$AO$10:$AS$131,4),E3625)</f>
        <v>1193.337</v>
      </c>
      <c r="F3626" s="117">
        <f t="shared" ref="F3626:F3629" si="1636">IF($K3626=1,VLOOKUP($A3625,$AO$10:$AS$131,5),F3625)</f>
        <v>47564</v>
      </c>
      <c r="G3626" s="118">
        <f t="shared" si="1614"/>
        <v>2.0614972768082662E-3</v>
      </c>
      <c r="H3626" s="119">
        <f t="shared" si="1631"/>
        <v>47623</v>
      </c>
      <c r="I3626" s="119">
        <f t="shared" si="1615"/>
        <v>47623</v>
      </c>
      <c r="J3626" s="120">
        <f t="shared" si="1626"/>
        <v>19</v>
      </c>
      <c r="K3626" s="120">
        <f t="shared" si="1611"/>
        <v>18</v>
      </c>
      <c r="L3626" s="8">
        <f t="shared" si="1627"/>
        <v>1.0019528900000001</v>
      </c>
      <c r="M3626" s="121">
        <f t="shared" si="1616"/>
        <v>1.00206149</v>
      </c>
      <c r="N3626" s="121">
        <f t="shared" si="1617"/>
        <v>1.847431859108033</v>
      </c>
      <c r="O3626" s="114">
        <f t="shared" si="1618"/>
        <v>1.8510396899999999</v>
      </c>
      <c r="P3626" s="114">
        <f t="shared" si="1619"/>
        <v>3.2974423800000001</v>
      </c>
      <c r="Q3626" s="168">
        <f t="shared" si="1632"/>
        <v>0</v>
      </c>
      <c r="R3626" s="169">
        <f t="shared" si="1628"/>
        <v>0</v>
      </c>
      <c r="S3626" s="114">
        <f t="shared" si="1620"/>
        <v>0</v>
      </c>
      <c r="T3626" s="124">
        <f t="shared" si="1629"/>
        <v>7.0000000000000007E-2</v>
      </c>
      <c r="U3626" s="122">
        <f t="shared" si="1621"/>
        <v>18</v>
      </c>
      <c r="V3626" s="122">
        <v>252</v>
      </c>
      <c r="W3626" s="121">
        <f t="shared" si="1622"/>
        <v>1.0048444569999999</v>
      </c>
      <c r="X3626" s="114">
        <f t="shared" si="1623"/>
        <v>1.5974309999999999E-2</v>
      </c>
      <c r="Y3626" s="114">
        <f t="shared" si="1624"/>
        <v>0</v>
      </c>
      <c r="Z3626" s="127" t="str">
        <f t="shared" si="1633"/>
        <v>A+J=</v>
      </c>
      <c r="AA3626" s="119">
        <f t="shared" si="1634"/>
        <v>47623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>
        <f t="shared" si="1625"/>
        <v>47621</v>
      </c>
      <c r="B3627" s="114">
        <f t="shared" si="1612"/>
        <v>3.3146656500000002</v>
      </c>
      <c r="C3627" s="114">
        <f t="shared" si="1630"/>
        <v>1.7814001500000001</v>
      </c>
      <c r="D3627" s="115">
        <f t="shared" si="1613"/>
        <v>1190.8820000000001</v>
      </c>
      <c r="E3627" s="116">
        <f t="shared" si="1635"/>
        <v>1193.337</v>
      </c>
      <c r="F3627" s="117">
        <f t="shared" si="1636"/>
        <v>47564</v>
      </c>
      <c r="G3627" s="118">
        <f t="shared" si="1614"/>
        <v>2.0614972768082662E-3</v>
      </c>
      <c r="H3627" s="119">
        <f t="shared" si="1631"/>
        <v>47623</v>
      </c>
      <c r="I3627" s="119">
        <f t="shared" si="1615"/>
        <v>47623</v>
      </c>
      <c r="J3627" s="120">
        <f t="shared" si="1626"/>
        <v>19</v>
      </c>
      <c r="K3627" s="120">
        <f t="shared" si="1611"/>
        <v>19</v>
      </c>
      <c r="L3627" s="8">
        <f t="shared" si="1627"/>
        <v>1.00206149</v>
      </c>
      <c r="M3627" s="121">
        <f t="shared" si="1616"/>
        <v>1.00206149</v>
      </c>
      <c r="N3627" s="121">
        <f t="shared" si="1617"/>
        <v>1.847431859108033</v>
      </c>
      <c r="O3627" s="114">
        <f t="shared" si="1618"/>
        <v>1.8512403200000001</v>
      </c>
      <c r="P3627" s="114">
        <f t="shared" si="1619"/>
        <v>3.2977997800000001</v>
      </c>
      <c r="Q3627" s="168">
        <f t="shared" si="1632"/>
        <v>0</v>
      </c>
      <c r="R3627" s="169">
        <f t="shared" si="1628"/>
        <v>0</v>
      </c>
      <c r="S3627" s="114">
        <f t="shared" si="1620"/>
        <v>0</v>
      </c>
      <c r="T3627" s="124">
        <f t="shared" si="1629"/>
        <v>7.0000000000000007E-2</v>
      </c>
      <c r="U3627" s="122">
        <f t="shared" si="1621"/>
        <v>19</v>
      </c>
      <c r="V3627" s="122">
        <v>252</v>
      </c>
      <c r="W3627" s="121">
        <f t="shared" si="1622"/>
        <v>1.005114281</v>
      </c>
      <c r="X3627" s="114">
        <f t="shared" si="1623"/>
        <v>1.6865870000000002E-2</v>
      </c>
      <c r="Y3627" s="114">
        <f t="shared" si="1624"/>
        <v>0</v>
      </c>
      <c r="Z3627" s="127" t="str">
        <f t="shared" si="1633"/>
        <v>A+J=</v>
      </c>
      <c r="AA3627" s="119">
        <f t="shared" si="1634"/>
        <v>47623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>
        <f t="shared" si="1625"/>
        <v>47622</v>
      </c>
      <c r="B3628" s="114">
        <f t="shared" si="1612"/>
        <v>3.3146656500000002</v>
      </c>
      <c r="C3628" s="114">
        <f t="shared" si="1630"/>
        <v>1.7814001500000001</v>
      </c>
      <c r="D3628" s="115">
        <f t="shared" si="1613"/>
        <v>1190.8820000000001</v>
      </c>
      <c r="E3628" s="116">
        <f t="shared" si="1635"/>
        <v>1193.337</v>
      </c>
      <c r="F3628" s="117">
        <f t="shared" si="1636"/>
        <v>47564</v>
      </c>
      <c r="G3628" s="118">
        <f t="shared" si="1614"/>
        <v>2.0614972768082662E-3</v>
      </c>
      <c r="H3628" s="119">
        <f t="shared" si="1631"/>
        <v>47623</v>
      </c>
      <c r="I3628" s="119">
        <f t="shared" si="1615"/>
        <v>47623</v>
      </c>
      <c r="J3628" s="120">
        <f t="shared" si="1626"/>
        <v>19</v>
      </c>
      <c r="K3628" s="120">
        <f t="shared" si="1611"/>
        <v>19</v>
      </c>
      <c r="L3628" s="8">
        <f t="shared" si="1627"/>
        <v>1.00206149</v>
      </c>
      <c r="M3628" s="121">
        <f t="shared" si="1616"/>
        <v>1.00206149</v>
      </c>
      <c r="N3628" s="121">
        <f t="shared" si="1617"/>
        <v>1.847431859108033</v>
      </c>
      <c r="O3628" s="114">
        <f t="shared" si="1618"/>
        <v>1.8512403200000001</v>
      </c>
      <c r="P3628" s="114">
        <f t="shared" si="1619"/>
        <v>3.2977997800000001</v>
      </c>
      <c r="Q3628" s="168">
        <f t="shared" si="1632"/>
        <v>0</v>
      </c>
      <c r="R3628" s="169">
        <f t="shared" si="1628"/>
        <v>0</v>
      </c>
      <c r="S3628" s="114">
        <f t="shared" si="1620"/>
        <v>0</v>
      </c>
      <c r="T3628" s="124">
        <f t="shared" si="1629"/>
        <v>7.0000000000000007E-2</v>
      </c>
      <c r="U3628" s="122">
        <f t="shared" si="1621"/>
        <v>19</v>
      </c>
      <c r="V3628" s="122">
        <v>252</v>
      </c>
      <c r="W3628" s="121">
        <f t="shared" si="1622"/>
        <v>1.005114281</v>
      </c>
      <c r="X3628" s="114">
        <f t="shared" si="1623"/>
        <v>1.6865870000000002E-2</v>
      </c>
      <c r="Y3628" s="114">
        <f t="shared" si="1624"/>
        <v>0</v>
      </c>
      <c r="Z3628" s="127" t="str">
        <f t="shared" si="1633"/>
        <v>A+J=</v>
      </c>
      <c r="AA3628" s="119">
        <f t="shared" si="1634"/>
        <v>47623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>
        <f t="shared" si="1625"/>
        <v>47623</v>
      </c>
      <c r="B3629" s="114">
        <f t="shared" si="1612"/>
        <v>3.3146656500000002</v>
      </c>
      <c r="C3629" s="114">
        <f t="shared" si="1630"/>
        <v>1.7814001500000001</v>
      </c>
      <c r="D3629" s="115">
        <f t="shared" si="1613"/>
        <v>1190.8820000000001</v>
      </c>
      <c r="E3629" s="116">
        <f t="shared" si="1635"/>
        <v>1193.337</v>
      </c>
      <c r="F3629" s="117">
        <f t="shared" si="1636"/>
        <v>47564</v>
      </c>
      <c r="G3629" s="118">
        <f t="shared" si="1614"/>
        <v>2.0614972768082662E-3</v>
      </c>
      <c r="H3629" s="119">
        <f t="shared" si="1631"/>
        <v>47655</v>
      </c>
      <c r="I3629" s="119">
        <f t="shared" si="1615"/>
        <v>47623</v>
      </c>
      <c r="J3629" s="120">
        <f t="shared" si="1626"/>
        <v>19</v>
      </c>
      <c r="K3629" s="120">
        <f t="shared" si="1611"/>
        <v>19</v>
      </c>
      <c r="L3629" s="8">
        <f t="shared" si="1627"/>
        <v>1.00206149</v>
      </c>
      <c r="M3629" s="121">
        <f t="shared" si="1616"/>
        <v>1.00206149</v>
      </c>
      <c r="N3629" s="121">
        <f t="shared" si="1617"/>
        <v>1.847431859108033</v>
      </c>
      <c r="O3629" s="114">
        <f t="shared" si="1618"/>
        <v>1.8512403200000001</v>
      </c>
      <c r="P3629" s="114">
        <f t="shared" si="1619"/>
        <v>3.2977997800000001</v>
      </c>
      <c r="Q3629" s="168">
        <f t="shared" si="1632"/>
        <v>119</v>
      </c>
      <c r="R3629" s="169">
        <f t="shared" si="1628"/>
        <v>1</v>
      </c>
      <c r="S3629" s="114">
        <f t="shared" si="1620"/>
        <v>3.2977997800000001</v>
      </c>
      <c r="T3629" s="124">
        <f t="shared" si="1629"/>
        <v>7.0000000000000007E-2</v>
      </c>
      <c r="U3629" s="122">
        <f t="shared" si="1621"/>
        <v>19</v>
      </c>
      <c r="V3629" s="122">
        <v>252</v>
      </c>
      <c r="W3629" s="121">
        <f t="shared" si="1622"/>
        <v>1.005114281</v>
      </c>
      <c r="X3629" s="114">
        <f t="shared" si="1623"/>
        <v>1.6865870000000002E-2</v>
      </c>
      <c r="Y3629" s="114">
        <f t="shared" si="1624"/>
        <v>3.3146656500000002</v>
      </c>
      <c r="Z3629" s="127" t="str">
        <f t="shared" si="1633"/>
        <v>A+J=</v>
      </c>
      <c r="AA3629" s="119">
        <f t="shared" si="1634"/>
        <v>47623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68"/>
      <c r="R3630" s="169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68"/>
      <c r="R3631" s="169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68"/>
      <c r="R3632" s="169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68"/>
      <c r="R3633" s="169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68"/>
      <c r="R3634" s="169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68"/>
      <c r="R3635" s="169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68"/>
      <c r="R3636" s="169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68"/>
      <c r="R3637" s="169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68"/>
      <c r="R3638" s="169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68"/>
      <c r="R3639" s="169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68"/>
      <c r="R3640" s="169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68"/>
      <c r="R3641" s="169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68"/>
      <c r="R3642" s="169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68"/>
      <c r="R3643" s="169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68"/>
      <c r="R3644" s="169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68"/>
      <c r="R3645" s="169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68"/>
      <c r="R3646" s="169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68"/>
      <c r="R3647" s="169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68"/>
      <c r="R3648" s="169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68"/>
      <c r="R3649" s="169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68"/>
      <c r="R3650" s="169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68"/>
      <c r="R3651" s="169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68"/>
      <c r="R3652" s="169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68"/>
      <c r="R3653" s="169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68"/>
      <c r="R3654" s="169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68"/>
      <c r="R3655" s="169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68"/>
      <c r="R3656" s="169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68"/>
      <c r="R3657" s="169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68"/>
      <c r="R3658" s="169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68"/>
      <c r="R3659" s="169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68"/>
      <c r="R3660" s="169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68"/>
      <c r="R3661" s="169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68"/>
      <c r="R3662" s="169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8"/>
      <c r="R3663" s="169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8"/>
      <c r="R3664" s="169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8"/>
      <c r="R3665" s="169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8"/>
      <c r="R3666" s="169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8"/>
      <c r="R3667" s="169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8"/>
      <c r="R3668" s="169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8"/>
      <c r="R3669" s="169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8"/>
      <c r="R3670" s="169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8"/>
      <c r="R3671" s="169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8"/>
      <c r="R3672" s="169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8"/>
      <c r="R3673" s="169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8"/>
      <c r="R3674" s="169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8"/>
      <c r="R3675" s="169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8"/>
      <c r="R3676" s="169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8"/>
      <c r="R3677" s="169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8"/>
      <c r="R3678" s="169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8"/>
      <c r="R3679" s="169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8"/>
      <c r="R3680" s="169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8"/>
      <c r="R3681" s="169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8"/>
      <c r="R3682" s="169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8"/>
      <c r="R3683" s="169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8"/>
      <c r="R3684" s="169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8"/>
      <c r="R3685" s="169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8"/>
      <c r="R3686" s="169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8"/>
      <c r="R3687" s="169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8"/>
      <c r="R3688" s="169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8"/>
      <c r="R3689" s="169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8"/>
      <c r="R3690" s="169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8"/>
      <c r="R3691" s="169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8"/>
      <c r="R3692" s="169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0:AA403 A435:AA3692 A405:J434 L405:AA434 A404:Q404 T404:AA404">
    <cfRule type="expression" dxfId="5" priority="37">
      <formula>$Q10&gt;0</formula>
    </cfRule>
  </conditionalFormatting>
  <conditionalFormatting sqref="A4603:AA5666">
    <cfRule type="expression" dxfId="4" priority="29">
      <formula>$Q4603&gt;0</formula>
    </cfRule>
  </conditionalFormatting>
  <conditionalFormatting sqref="AA3770:AA4602">
    <cfRule type="expression" dxfId="3" priority="22">
      <formula>$Q3770&gt;0</formula>
    </cfRule>
  </conditionalFormatting>
  <conditionalFormatting sqref="Z3770:Z4602">
    <cfRule type="expression" dxfId="2" priority="21">
      <formula>$Q3770&gt;0</formula>
    </cfRule>
  </conditionalFormatting>
  <conditionalFormatting sqref="R404:S404">
    <cfRule type="expression" dxfId="1" priority="2">
      <formula>$Q404&gt;0</formula>
    </cfRule>
  </conditionalFormatting>
  <conditionalFormatting sqref="K405:K434">
    <cfRule type="expression" dxfId="0" priority="1">
      <formula>$Q405&gt;0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2022-07-29T17:01:44Z</dcterms:modified>
</cp:coreProperties>
</file>